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J:\قوائم الاستمارات فصل أول 19-20\استمارات\دراسات دولية ودبلوماسية\"/>
    </mc:Choice>
  </mc:AlternateContent>
  <xr:revisionPtr revIDLastSave="0" documentId="13_ncr:1_{3DBD4B45-01CB-4E52-8C4E-F3ED3C08D51B}" xr6:coauthVersionLast="44" xr6:coauthVersionMax="44" xr10:uidLastSave="{00000000-0000-0000-0000-000000000000}"/>
  <bookViews>
    <workbookView xWindow="-120" yWindow="-120" windowWidth="20730" windowHeight="11160" xr2:uid="{00000000-000D-0000-FFFF-FFFF00000000}"/>
  </bookViews>
  <sheets>
    <sheet name="تعليمات التسجيل" sheetId="14" r:id="rId1"/>
    <sheet name="إدخال البيانات" sheetId="13" r:id="rId2"/>
    <sheet name="اختيار المقررات" sheetId="5" r:id="rId3"/>
    <sheet name="الإستمارة" sheetId="11" r:id="rId4"/>
    <sheet name="السجل العام" sheetId="2" r:id="rId5"/>
    <sheet name="ورقة4" sheetId="10" state="hidden" r:id="rId6"/>
    <sheet name="ورقة2" sheetId="4" state="hidden" r:id="rId7"/>
    <sheet name="ورقة1" sheetId="6" state="hidden" r:id="rId8"/>
  </sheets>
  <definedNames>
    <definedName name="_xlnm._FilterDatabase" localSheetId="6" hidden="1">ورقة2!$A$1:$U$1666</definedName>
    <definedName name="_xlnm._FilterDatabase" localSheetId="5" hidden="1">ورقة4!$A$1:$CU$1</definedName>
    <definedName name="_xlnm.Print_Area" localSheetId="3">الإستمارة!$A$1:$Q$41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1" l="1"/>
  <c r="C4" i="13" l="1"/>
  <c r="M22" i="11" l="1"/>
  <c r="W25" i="5"/>
  <c r="C24" i="11" s="1"/>
  <c r="T6" i="5"/>
  <c r="B6" i="5"/>
  <c r="A2" i="13" l="1"/>
  <c r="DW5" i="2" l="1"/>
  <c r="DT5" i="2"/>
  <c r="DS5" i="2"/>
  <c r="J25" i="11"/>
  <c r="D22" i="11"/>
  <c r="DM5" i="2"/>
  <c r="DL5" i="2"/>
  <c r="DR5" i="2"/>
  <c r="A5" i="2"/>
  <c r="AG21" i="5"/>
  <c r="AA21" i="5" s="1"/>
  <c r="AG20" i="5"/>
  <c r="AA20" i="5" s="1"/>
  <c r="AG19" i="5"/>
  <c r="AA19" i="5" s="1"/>
  <c r="AG18" i="5"/>
  <c r="AA18" i="5" s="1"/>
  <c r="AG17" i="5"/>
  <c r="AA17" i="5" s="1"/>
  <c r="AG16" i="5"/>
  <c r="AA16" i="5" s="1"/>
  <c r="Y21" i="5"/>
  <c r="S21" i="5" s="1"/>
  <c r="Y20" i="5"/>
  <c r="S20" i="5" s="1"/>
  <c r="Y19" i="5"/>
  <c r="S19" i="5" s="1"/>
  <c r="Y18" i="5"/>
  <c r="S18" i="5" s="1"/>
  <c r="Y17" i="5"/>
  <c r="S17" i="5" s="1"/>
  <c r="Y16" i="5"/>
  <c r="S16" i="5" s="1"/>
  <c r="Q21" i="5"/>
  <c r="K21" i="5" s="1"/>
  <c r="Q20" i="5"/>
  <c r="K20" i="5" s="1"/>
  <c r="Q19" i="5"/>
  <c r="K19" i="5" s="1"/>
  <c r="Q18" i="5"/>
  <c r="K18" i="5" s="1"/>
  <c r="Q17" i="5"/>
  <c r="K17" i="5" s="1"/>
  <c r="Q16" i="5"/>
  <c r="K16" i="5" s="1"/>
  <c r="I21" i="5"/>
  <c r="B21" i="5" s="1"/>
  <c r="I20" i="5"/>
  <c r="B20" i="5" s="1"/>
  <c r="I19" i="5"/>
  <c r="B19" i="5" s="1"/>
  <c r="I18" i="5"/>
  <c r="B18" i="5" s="1"/>
  <c r="I17" i="5"/>
  <c r="B17" i="5" s="1"/>
  <c r="I16" i="5"/>
  <c r="B16" i="5" s="1"/>
  <c r="AG13" i="5"/>
  <c r="AA13" i="5" s="1"/>
  <c r="AG12" i="5"/>
  <c r="AA12" i="5" s="1"/>
  <c r="AG11" i="5"/>
  <c r="AA11" i="5" s="1"/>
  <c r="AG10" i="5"/>
  <c r="AA10" i="5" s="1"/>
  <c r="AG9" i="5"/>
  <c r="AA9" i="5" s="1"/>
  <c r="AG8" i="5"/>
  <c r="AA8" i="5" s="1"/>
  <c r="Y13" i="5"/>
  <c r="S13" i="5" s="1"/>
  <c r="Y12" i="5"/>
  <c r="S12" i="5" s="1"/>
  <c r="Y11" i="5"/>
  <c r="S11" i="5" s="1"/>
  <c r="Y10" i="5"/>
  <c r="S10" i="5" s="1"/>
  <c r="Y9" i="5"/>
  <c r="S9" i="5" s="1"/>
  <c r="Y8" i="5"/>
  <c r="S8" i="5" s="1"/>
  <c r="Q13" i="5"/>
  <c r="K13" i="5" s="1"/>
  <c r="Q12" i="5"/>
  <c r="K12" i="5" s="1"/>
  <c r="Q11" i="5"/>
  <c r="K11" i="5" s="1"/>
  <c r="Q10" i="5"/>
  <c r="K10" i="5" s="1"/>
  <c r="Q9" i="5"/>
  <c r="K9" i="5" s="1"/>
  <c r="Q8" i="5"/>
  <c r="K8" i="5" s="1"/>
  <c r="I13" i="5"/>
  <c r="B13" i="5" s="1"/>
  <c r="I12" i="5"/>
  <c r="B12" i="5" s="1"/>
  <c r="I11" i="5"/>
  <c r="B11" i="5" s="1"/>
  <c r="I10" i="5"/>
  <c r="B10" i="5" s="1"/>
  <c r="I9" i="5"/>
  <c r="B9" i="5" s="1"/>
  <c r="I8" i="5"/>
  <c r="B8" i="5" s="1"/>
  <c r="DP5" i="2"/>
  <c r="DN5" i="2"/>
  <c r="E5" i="5"/>
  <c r="AE4" i="5"/>
  <c r="DO5" i="2" s="1"/>
  <c r="AB4" i="5"/>
  <c r="N5" i="2" s="1"/>
  <c r="W4" i="5"/>
  <c r="M5" i="2" s="1"/>
  <c r="AE3" i="5"/>
  <c r="L5" i="2" s="1"/>
  <c r="AB3" i="5"/>
  <c r="J5" i="11" s="1"/>
  <c r="Q3" i="5"/>
  <c r="H5" i="2" s="1"/>
  <c r="W2" i="5"/>
  <c r="I3" i="11" s="1"/>
  <c r="Q2" i="5"/>
  <c r="E3" i="11" s="1"/>
  <c r="L2" i="5"/>
  <c r="M4" i="11" s="1"/>
  <c r="E2" i="5"/>
  <c r="S5" i="2" s="1"/>
  <c r="L1" i="5"/>
  <c r="G2" i="11" s="1"/>
  <c r="AX5" i="5"/>
  <c r="AB2" i="5"/>
  <c r="E4" i="5"/>
  <c r="G6" i="11" s="1"/>
  <c r="C2" i="11"/>
  <c r="J7" i="11" l="1"/>
  <c r="C7" i="11"/>
  <c r="C6" i="11"/>
  <c r="G7" i="11"/>
  <c r="ED5" i="2"/>
  <c r="M3" i="11"/>
  <c r="G5" i="2"/>
  <c r="G5" i="11"/>
  <c r="O5" i="2"/>
  <c r="DQ5" i="2"/>
  <c r="EE5" i="2"/>
  <c r="EF5" i="2"/>
  <c r="EG5" i="2"/>
  <c r="I22" i="11"/>
  <c r="N25" i="5"/>
  <c r="DU5" i="2" s="1"/>
  <c r="P22" i="11"/>
  <c r="Q1" i="5"/>
  <c r="L2" i="11" s="1"/>
  <c r="W3" i="5"/>
  <c r="K5" i="2" s="1"/>
  <c r="L4" i="5"/>
  <c r="Q5" i="2" s="1"/>
  <c r="W1" i="5"/>
  <c r="O2" i="11" s="1"/>
  <c r="E3" i="5"/>
  <c r="C4" i="11" s="1"/>
  <c r="Q4" i="5"/>
  <c r="J6" i="11" s="1"/>
  <c r="AB1" i="5"/>
  <c r="G4" i="11" s="1"/>
  <c r="L3" i="5"/>
  <c r="C5" i="11" s="1"/>
  <c r="AE1" i="5"/>
  <c r="S22" i="5"/>
  <c r="C3" i="11"/>
  <c r="B5" i="2"/>
  <c r="P5" i="2"/>
  <c r="O6" i="11" l="1"/>
  <c r="D5" i="2"/>
  <c r="F5" i="2"/>
  <c r="O5" i="11"/>
  <c r="E5" i="2"/>
  <c r="J4" i="11"/>
  <c r="R5" i="2"/>
  <c r="I5" i="2"/>
  <c r="C5" i="2"/>
  <c r="AY5" i="5"/>
  <c r="Z21" i="5" l="1"/>
  <c r="Z20" i="5"/>
  <c r="Z19" i="5"/>
  <c r="Z18" i="5"/>
  <c r="Z17" i="5"/>
  <c r="Z16" i="5"/>
  <c r="R16" i="5"/>
  <c r="R21" i="5"/>
  <c r="R20" i="5"/>
  <c r="R19" i="5"/>
  <c r="R18" i="5"/>
  <c r="R17" i="5"/>
  <c r="Z13" i="5"/>
  <c r="Z12" i="5"/>
  <c r="Z11" i="5"/>
  <c r="Z10" i="5"/>
  <c r="Z9" i="5"/>
  <c r="Z8" i="5"/>
  <c r="R13" i="5"/>
  <c r="R12" i="5"/>
  <c r="R11" i="5"/>
  <c r="R10" i="5"/>
  <c r="R9" i="5"/>
  <c r="R8" i="5"/>
  <c r="J21" i="5"/>
  <c r="J20" i="5"/>
  <c r="J19" i="5"/>
  <c r="J18" i="5"/>
  <c r="J17" i="5"/>
  <c r="J16" i="5"/>
  <c r="A21" i="5"/>
  <c r="A20" i="5"/>
  <c r="A19" i="5"/>
  <c r="A18" i="5"/>
  <c r="A17" i="5"/>
  <c r="A16" i="5"/>
  <c r="J13" i="5"/>
  <c r="J12" i="5"/>
  <c r="J11" i="5"/>
  <c r="J10" i="5"/>
  <c r="J9" i="5"/>
  <c r="J8" i="5"/>
  <c r="A13" i="5"/>
  <c r="A12" i="5"/>
  <c r="A11" i="5"/>
  <c r="A10" i="5"/>
  <c r="A9" i="5"/>
  <c r="A8" i="5"/>
  <c r="D34" i="11" l="1"/>
  <c r="D40" i="11" s="1"/>
  <c r="AX48" i="5"/>
  <c r="AX49" i="5"/>
  <c r="AX50" i="5"/>
  <c r="AX51" i="5"/>
  <c r="AX52" i="5"/>
  <c r="AX47" i="5"/>
  <c r="AX42" i="5"/>
  <c r="AX43" i="5"/>
  <c r="AX44" i="5"/>
  <c r="AX45" i="5"/>
  <c r="AX46" i="5"/>
  <c r="AX41" i="5"/>
  <c r="AX36" i="5"/>
  <c r="AX37" i="5"/>
  <c r="AX38" i="5"/>
  <c r="AX39" i="5"/>
  <c r="AX40" i="5"/>
  <c r="AX35" i="5"/>
  <c r="AX30" i="5"/>
  <c r="AX31" i="5"/>
  <c r="AX32" i="5"/>
  <c r="AX33" i="5"/>
  <c r="AX34" i="5"/>
  <c r="AX29" i="5"/>
  <c r="AX24" i="5"/>
  <c r="AX25" i="5"/>
  <c r="AX26" i="5"/>
  <c r="AX27" i="5"/>
  <c r="AX28" i="5"/>
  <c r="AX23" i="5"/>
  <c r="AX18" i="5"/>
  <c r="AX19" i="5"/>
  <c r="AX20" i="5"/>
  <c r="AX21" i="5"/>
  <c r="AX22" i="5"/>
  <c r="AX17" i="5"/>
  <c r="AX12" i="5"/>
  <c r="AX13" i="5"/>
  <c r="AX14" i="5"/>
  <c r="AX15" i="5"/>
  <c r="AX16" i="5"/>
  <c r="AX11" i="5"/>
  <c r="AX6" i="5"/>
  <c r="AX7" i="5"/>
  <c r="AX8" i="5"/>
  <c r="AX9" i="5"/>
  <c r="AX10" i="5"/>
  <c r="AL53" i="5"/>
  <c r="AL44" i="5"/>
  <c r="AL37" i="5"/>
  <c r="AL32" i="5"/>
  <c r="AL19" i="5"/>
  <c r="AL8" i="5"/>
  <c r="U31" i="11"/>
  <c r="U30" i="11"/>
  <c r="U29" i="11"/>
  <c r="U28" i="11"/>
  <c r="AL55" i="5"/>
  <c r="AL54" i="5"/>
  <c r="AL52" i="5"/>
  <c r="AL51" i="5"/>
  <c r="AL50" i="5"/>
  <c r="AL49" i="5"/>
  <c r="AL48" i="5"/>
  <c r="AL47" i="5"/>
  <c r="AL46" i="5"/>
  <c r="AL45" i="5"/>
  <c r="AL43" i="5"/>
  <c r="AL42" i="5"/>
  <c r="AL41" i="5"/>
  <c r="AL40" i="5"/>
  <c r="AL39" i="5"/>
  <c r="AL38" i="5"/>
  <c r="AL36" i="5"/>
  <c r="AL35" i="5"/>
  <c r="AL34" i="5"/>
  <c r="AL33" i="5"/>
  <c r="AL31" i="5"/>
  <c r="AL30" i="5"/>
  <c r="AL29" i="5"/>
  <c r="AL28" i="5"/>
  <c r="AL27" i="5"/>
  <c r="AL26" i="5"/>
  <c r="AL25" i="5"/>
  <c r="AL24" i="5"/>
  <c r="AL23" i="5"/>
  <c r="AL22" i="5"/>
  <c r="AL21" i="5"/>
  <c r="AL20" i="5"/>
  <c r="AL18" i="5"/>
  <c r="AL17" i="5"/>
  <c r="AL16" i="5"/>
  <c r="AL15" i="5"/>
  <c r="AL14" i="5"/>
  <c r="AL13" i="5"/>
  <c r="AL12" i="5"/>
  <c r="AL11" i="5"/>
  <c r="AL10" i="5"/>
  <c r="AL9" i="5"/>
  <c r="U17" i="11" l="1"/>
  <c r="A18" i="11" s="1"/>
  <c r="U25" i="11"/>
  <c r="I18" i="11" s="1"/>
  <c r="U21" i="11"/>
  <c r="I14" i="11" s="1"/>
  <c r="U24" i="11"/>
  <c r="I17" i="11" s="1"/>
  <c r="U20" i="11"/>
  <c r="I13" i="11" s="1"/>
  <c r="U16" i="11"/>
  <c r="A17" i="11" s="1"/>
  <c r="U12" i="11"/>
  <c r="A13" i="11" s="1"/>
  <c r="U23" i="11"/>
  <c r="I16" i="11" s="1"/>
  <c r="U13" i="11"/>
  <c r="A14" i="11" s="1"/>
  <c r="U19" i="11"/>
  <c r="I12" i="11" s="1"/>
  <c r="U15" i="11"/>
  <c r="A16" i="11" s="1"/>
  <c r="U26" i="11"/>
  <c r="I19" i="11" s="1"/>
  <c r="U22" i="11"/>
  <c r="I15" i="11" s="1"/>
  <c r="U11" i="11"/>
  <c r="A12" i="11" s="1"/>
  <c r="U18" i="11"/>
  <c r="A19" i="11" s="1"/>
  <c r="U14" i="11"/>
  <c r="A15" i="11" s="1"/>
  <c r="O19" i="11" l="1"/>
  <c r="J19" i="11"/>
  <c r="K19" i="11"/>
  <c r="P19" i="11"/>
  <c r="K18" i="11"/>
  <c r="O18" i="11"/>
  <c r="J18" i="11"/>
  <c r="P18" i="11"/>
  <c r="O15" i="11"/>
  <c r="K15" i="11"/>
  <c r="J15" i="11"/>
  <c r="B17" i="11"/>
  <c r="G17" i="11"/>
  <c r="C17" i="11"/>
  <c r="H17" i="11"/>
  <c r="B12" i="11"/>
  <c r="G12" i="11"/>
  <c r="C12" i="11"/>
  <c r="C16" i="11"/>
  <c r="B16" i="11"/>
  <c r="G16" i="11"/>
  <c r="K14" i="11"/>
  <c r="J14" i="11"/>
  <c r="O14" i="11"/>
  <c r="G19" i="11"/>
  <c r="H19" i="11"/>
  <c r="C19" i="11"/>
  <c r="B19" i="11"/>
  <c r="J13" i="11"/>
  <c r="O13" i="11"/>
  <c r="K13" i="11"/>
  <c r="C18" i="11"/>
  <c r="H18" i="11"/>
  <c r="G18" i="11"/>
  <c r="B18" i="11"/>
  <c r="C14" i="11"/>
  <c r="B14" i="11"/>
  <c r="G14" i="11"/>
  <c r="K12" i="11"/>
  <c r="O12" i="11"/>
  <c r="J12" i="11"/>
  <c r="G15" i="11"/>
  <c r="B15" i="11"/>
  <c r="C15" i="11"/>
  <c r="B13" i="11"/>
  <c r="G13" i="11"/>
  <c r="C13" i="11"/>
  <c r="O16" i="11"/>
  <c r="K16" i="11"/>
  <c r="J16" i="11"/>
  <c r="J17" i="11" l="1"/>
  <c r="P17" i="11"/>
  <c r="O17" i="11"/>
  <c r="K17" i="11"/>
  <c r="DB5" i="2" s="1"/>
  <c r="AL5" i="2" l="1"/>
  <c r="AV5" i="2"/>
  <c r="CX5" i="2"/>
  <c r="AJ5" i="2"/>
  <c r="BB5" i="2"/>
  <c r="CB5" i="2"/>
  <c r="AX5" i="2"/>
  <c r="BP5" i="2"/>
  <c r="BR5" i="2"/>
  <c r="DH5" i="2"/>
  <c r="CD5" i="2"/>
  <c r="CV5" i="2"/>
  <c r="DF5" i="2"/>
  <c r="BX5" i="2"/>
  <c r="DJ5" i="2"/>
  <c r="T5" i="2"/>
  <c r="CF5" i="2"/>
  <c r="AT5" i="2"/>
  <c r="BZ5" i="2"/>
  <c r="X5" i="2"/>
  <c r="BD5" i="2"/>
  <c r="CJ5" i="2"/>
  <c r="AB5" i="2"/>
  <c r="CN5" i="2"/>
  <c r="Z5" i="2"/>
  <c r="BF5" i="2"/>
  <c r="CL5" i="2"/>
  <c r="CH5" i="2"/>
  <c r="AF5" i="2"/>
  <c r="BL5" i="2"/>
  <c r="CR5" i="2"/>
  <c r="AR5" i="2"/>
  <c r="DD5" i="2"/>
  <c r="AH5" i="2"/>
  <c r="BN5" i="2"/>
  <c r="CT5" i="2"/>
  <c r="AZ5" i="2"/>
  <c r="V5" i="2"/>
  <c r="BJ5" i="2"/>
  <c r="CP5" i="2"/>
  <c r="AN5" i="2"/>
  <c r="BT5" i="2"/>
  <c r="CZ5" i="2"/>
  <c r="BH5" i="2"/>
  <c r="AD5" i="2"/>
  <c r="AP5" i="2"/>
  <c r="BV5" i="2"/>
  <c r="AY11" i="5"/>
  <c r="AG5" i="2"/>
  <c r="BE5" i="2"/>
  <c r="AY23" i="5"/>
  <c r="CC5" i="2"/>
  <c r="AY35" i="5"/>
  <c r="AY47" i="5"/>
  <c r="P16" i="11" s="1"/>
  <c r="DA5" i="2"/>
  <c r="AA5" i="2"/>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H15" i="11" s="1"/>
  <c r="CO5" i="2"/>
  <c r="AY41" i="5"/>
  <c r="CW5" i="2"/>
  <c r="AY45" i="5"/>
  <c r="DE5" i="2"/>
  <c r="AY49" i="5"/>
  <c r="Y5" i="2"/>
  <c r="AY7" i="5"/>
  <c r="AW5" i="2"/>
  <c r="AY19" i="5"/>
  <c r="BU5" i="2"/>
  <c r="AY31" i="5"/>
  <c r="CS5" i="2"/>
  <c r="AY43" i="5"/>
  <c r="DI5" i="2"/>
  <c r="AY51" i="5"/>
  <c r="AY6" i="5"/>
  <c r="W5" i="2"/>
  <c r="AY10" i="5"/>
  <c r="AE5" i="2"/>
  <c r="AY14" i="5"/>
  <c r="AM5" i="2"/>
  <c r="AY18" i="5"/>
  <c r="AU5" i="2"/>
  <c r="AY22" i="5"/>
  <c r="BC5" i="2"/>
  <c r="AY26" i="5"/>
  <c r="BK5" i="2"/>
  <c r="AY30" i="5"/>
  <c r="BS5" i="2"/>
  <c r="AY34" i="5"/>
  <c r="CA5" i="2"/>
  <c r="AY38" i="5"/>
  <c r="CI5" i="2"/>
  <c r="AY42" i="5"/>
  <c r="CQ5" i="2"/>
  <c r="AY46" i="5"/>
  <c r="CY5" i="2"/>
  <c r="AY50" i="5"/>
  <c r="DG5" i="2"/>
  <c r="H24" i="11"/>
  <c r="X22" i="5"/>
  <c r="W22" i="5"/>
  <c r="Y22" i="5"/>
  <c r="G14" i="5"/>
  <c r="I14" i="5"/>
  <c r="H14" i="5"/>
  <c r="AF14" i="5"/>
  <c r="AG14" i="5"/>
  <c r="AE14" i="5"/>
  <c r="AE22" i="5"/>
  <c r="AG22" i="5"/>
  <c r="AF22" i="5"/>
  <c r="H22" i="5"/>
  <c r="G22" i="5"/>
  <c r="I22" i="5"/>
  <c r="Y14" i="5"/>
  <c r="X14" i="5"/>
  <c r="W14" i="5"/>
  <c r="P14" i="5"/>
  <c r="Q14" i="5"/>
  <c r="O14" i="5"/>
  <c r="Q22" i="5"/>
  <c r="P22" i="5"/>
  <c r="O22" i="5"/>
  <c r="H12" i="11" l="1"/>
  <c r="H16" i="11"/>
  <c r="P15" i="11"/>
  <c r="X28" i="5"/>
  <c r="Q28" i="5"/>
  <c r="AF28" i="5"/>
  <c r="P12" i="11"/>
  <c r="P14" i="11"/>
  <c r="AA14" i="5"/>
  <c r="H14" i="11"/>
  <c r="P13" i="11"/>
  <c r="H13" i="11"/>
  <c r="J22" i="5"/>
  <c r="A14" i="5"/>
  <c r="S14" i="5"/>
  <c r="K14" i="5"/>
  <c r="B14" i="5"/>
  <c r="AA22" i="5"/>
  <c r="B22" i="5"/>
  <c r="K22" i="5"/>
  <c r="EA5" i="2" l="1"/>
  <c r="K21" i="11"/>
  <c r="DZ5" i="2"/>
  <c r="E21" i="11"/>
  <c r="EB5" i="2"/>
  <c r="Q21" i="11"/>
  <c r="T23" i="5"/>
  <c r="N26" i="5" s="1"/>
  <c r="EC5" i="2" l="1"/>
  <c r="DV5" i="2"/>
  <c r="W26" i="5"/>
  <c r="DX5" i="2" s="1"/>
  <c r="E25" i="11"/>
  <c r="U5" i="2"/>
  <c r="E33" i="11" l="1"/>
  <c r="E39" i="11" s="1"/>
  <c r="AE26" i="5"/>
  <c r="DY5" i="2" s="1"/>
  <c r="M33" i="11"/>
  <c r="L39" i="11" s="1"/>
  <c r="J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Maher Fattouh</author>
  </authors>
  <commentList>
    <comment ref="H8" authorId="0" shapeId="0" xr:uid="{00000000-0006-0000-0200-000001000000}">
      <text>
        <r>
          <rPr>
            <sz val="9"/>
            <color indexed="81"/>
            <rFont val="Tahoma"/>
            <family val="2"/>
          </rPr>
          <t>لاختيار هذا المقرر اكتب رقم (1) في هذا المربع جانب اسم المقرر</t>
        </r>
      </text>
    </comment>
    <comment ref="P8" authorId="0" shapeId="0" xr:uid="{00000000-0006-0000-0200-000002000000}">
      <text>
        <r>
          <rPr>
            <sz val="9"/>
            <color indexed="81"/>
            <rFont val="Tahoma"/>
            <family val="2"/>
          </rPr>
          <t>لاختيار هذا المقرر اكتب رقم (1) في هذا المربع جانب اسم المقرر</t>
        </r>
      </text>
    </comment>
    <comment ref="X8" authorId="0" shapeId="0" xr:uid="{00000000-0006-0000-0200-000003000000}">
      <text>
        <r>
          <rPr>
            <sz val="9"/>
            <color indexed="81"/>
            <rFont val="Tahoma"/>
            <family val="2"/>
          </rPr>
          <t>لاختيار هذا المقرر اكتب رقم (1) في هذا المربع جانب اسم المقرر</t>
        </r>
      </text>
    </comment>
    <comment ref="AF8" authorId="0" shapeId="0" xr:uid="{00000000-0006-0000-0200-000004000000}">
      <text>
        <r>
          <rPr>
            <sz val="9"/>
            <color indexed="81"/>
            <rFont val="Tahoma"/>
            <family val="2"/>
          </rPr>
          <t>لاختيار هذا المقرر اكتب رقم (1) في هذا المربع جانب اسم المقرر</t>
        </r>
      </text>
    </comment>
    <comment ref="H9" authorId="0" shapeId="0" xr:uid="{00000000-0006-0000-0200-000005000000}">
      <text>
        <r>
          <rPr>
            <sz val="9"/>
            <color indexed="81"/>
            <rFont val="Tahoma"/>
            <family val="2"/>
          </rPr>
          <t>لاختيار هذا المقرر اكتب رقم (1) في هذا المربع جانب اسم المقرر</t>
        </r>
      </text>
    </comment>
    <comment ref="P9" authorId="0" shapeId="0" xr:uid="{00000000-0006-0000-0200-000006000000}">
      <text>
        <r>
          <rPr>
            <sz val="9"/>
            <color indexed="81"/>
            <rFont val="Tahoma"/>
            <family val="2"/>
          </rPr>
          <t>لاختيار هذا المقرر اكتب رقم (1) في هذا المربع جانب اسم المقرر</t>
        </r>
      </text>
    </comment>
    <comment ref="X9" authorId="0" shapeId="0" xr:uid="{00000000-0006-0000-0200-000007000000}">
      <text>
        <r>
          <rPr>
            <sz val="9"/>
            <color indexed="81"/>
            <rFont val="Tahoma"/>
            <family val="2"/>
          </rPr>
          <t>لاختيار هذا المقرر اكتب رقم (1) في هذا المربع جانب اسم المقرر</t>
        </r>
      </text>
    </comment>
    <comment ref="AF9" authorId="0" shapeId="0" xr:uid="{00000000-0006-0000-0200-000008000000}">
      <text>
        <r>
          <rPr>
            <sz val="9"/>
            <color indexed="81"/>
            <rFont val="Tahoma"/>
            <family val="2"/>
          </rPr>
          <t>لاختيار هذا المقرر اكتب رقم (1) في هذا المربع جانب اسم المقرر</t>
        </r>
      </text>
    </comment>
    <comment ref="H10" authorId="0" shapeId="0" xr:uid="{00000000-0006-0000-0200-000009000000}">
      <text>
        <r>
          <rPr>
            <sz val="9"/>
            <color indexed="81"/>
            <rFont val="Tahoma"/>
            <family val="2"/>
          </rPr>
          <t>لاختيار هذا المقرر اكتب رقم (1) في هذا المربع جانب اسم المقرر</t>
        </r>
      </text>
    </comment>
    <comment ref="P10" authorId="0" shapeId="0" xr:uid="{00000000-0006-0000-0200-00000A000000}">
      <text>
        <r>
          <rPr>
            <sz val="9"/>
            <color indexed="81"/>
            <rFont val="Tahoma"/>
            <family val="2"/>
          </rPr>
          <t>لاختيار هذا المقرر اكتب رقم (1) في هذا المربع جانب اسم المقرر</t>
        </r>
      </text>
    </comment>
    <comment ref="X10" authorId="0" shapeId="0" xr:uid="{00000000-0006-0000-0200-00000B000000}">
      <text>
        <r>
          <rPr>
            <sz val="9"/>
            <color indexed="81"/>
            <rFont val="Tahoma"/>
            <family val="2"/>
          </rPr>
          <t>لاختيار هذا المقرر اكتب رقم (1) في هذا المربع جانب اسم المقرر</t>
        </r>
      </text>
    </comment>
    <comment ref="AF10" authorId="0" shapeId="0" xr:uid="{00000000-0006-0000-0200-00000C000000}">
      <text>
        <r>
          <rPr>
            <sz val="9"/>
            <color indexed="81"/>
            <rFont val="Tahoma"/>
            <family val="2"/>
          </rPr>
          <t>لاختيار هذا المقرر اكتب رقم (1) في هذا المربع جانب اسم المقرر</t>
        </r>
      </text>
    </comment>
    <comment ref="H11" authorId="0" shapeId="0" xr:uid="{00000000-0006-0000-0200-00000D000000}">
      <text>
        <r>
          <rPr>
            <sz val="9"/>
            <color indexed="81"/>
            <rFont val="Tahoma"/>
            <family val="2"/>
          </rPr>
          <t>لاختيار هذا المقرر اكتب رقم (1) في هذا المربع جانب اسم المقرر</t>
        </r>
      </text>
    </comment>
    <comment ref="P11" authorId="0" shapeId="0" xr:uid="{00000000-0006-0000-0200-00000E000000}">
      <text>
        <r>
          <rPr>
            <sz val="9"/>
            <color indexed="81"/>
            <rFont val="Tahoma"/>
            <family val="2"/>
          </rPr>
          <t>لاختيار هذا المقرر اكتب رقم (1) في هذا المربع جانب اسم المقرر</t>
        </r>
      </text>
    </comment>
    <comment ref="X11" authorId="0" shapeId="0" xr:uid="{00000000-0006-0000-0200-00000F000000}">
      <text>
        <r>
          <rPr>
            <sz val="9"/>
            <color indexed="81"/>
            <rFont val="Tahoma"/>
            <family val="2"/>
          </rPr>
          <t>لاختيار هذا المقرر اكتب رقم (1) في هذا المربع جانب اسم المقرر</t>
        </r>
      </text>
    </comment>
    <comment ref="AF11" authorId="0" shapeId="0" xr:uid="{00000000-0006-0000-0200-000010000000}">
      <text>
        <r>
          <rPr>
            <sz val="9"/>
            <color indexed="81"/>
            <rFont val="Tahoma"/>
            <family val="2"/>
          </rPr>
          <t>لاختيار هذا المقرر اكتب رقم (1) في هذا المربع جانب اسم المقرر</t>
        </r>
      </text>
    </comment>
    <comment ref="H12" authorId="0" shapeId="0" xr:uid="{00000000-0006-0000-0200-000011000000}">
      <text>
        <r>
          <rPr>
            <sz val="9"/>
            <color indexed="81"/>
            <rFont val="Tahoma"/>
            <family val="2"/>
          </rPr>
          <t>لاختيار هذا المقرر اكتب رقم (1) في هذا المربع جانب اسم المقرر</t>
        </r>
      </text>
    </comment>
    <comment ref="P12" authorId="0" shapeId="0" xr:uid="{00000000-0006-0000-0200-000012000000}">
      <text>
        <r>
          <rPr>
            <sz val="9"/>
            <color indexed="81"/>
            <rFont val="Tahoma"/>
            <family val="2"/>
          </rPr>
          <t>لاختيار هذا المقرر اكتب رقم (1) في هذا المربع جانب اسم المقرر</t>
        </r>
      </text>
    </comment>
    <comment ref="X12" authorId="0" shapeId="0" xr:uid="{00000000-0006-0000-0200-000013000000}">
      <text>
        <r>
          <rPr>
            <sz val="9"/>
            <color indexed="81"/>
            <rFont val="Tahoma"/>
            <family val="2"/>
          </rPr>
          <t>لاختيار هذا المقرر اكتب رقم (1) في هذا المربع جانب اسم المقرر</t>
        </r>
      </text>
    </comment>
    <comment ref="AF12" authorId="0" shapeId="0" xr:uid="{00000000-0006-0000-0200-000014000000}">
      <text>
        <r>
          <rPr>
            <sz val="9"/>
            <color indexed="81"/>
            <rFont val="Tahoma"/>
            <family val="2"/>
          </rPr>
          <t>لاختيار هذا المقرر اكتب رقم (1) في هذا المربع جانب اسم المقرر</t>
        </r>
      </text>
    </comment>
    <comment ref="H13" authorId="0" shapeId="0" xr:uid="{00000000-0006-0000-0200-000015000000}">
      <text>
        <r>
          <rPr>
            <sz val="9"/>
            <color indexed="81"/>
            <rFont val="Tahoma"/>
            <family val="2"/>
          </rPr>
          <t>لاختيار هذا المقرر اكتب رقم (1) في هذا المربع جانب اسم المقرر</t>
        </r>
      </text>
    </comment>
    <comment ref="P13" authorId="0" shapeId="0" xr:uid="{00000000-0006-0000-0200-000016000000}">
      <text>
        <r>
          <rPr>
            <sz val="9"/>
            <color indexed="81"/>
            <rFont val="Tahoma"/>
            <family val="2"/>
          </rPr>
          <t>لاختيار هذا المقرر اكتب رقم (1) في هذا المربع جانب اسم المقرر</t>
        </r>
      </text>
    </comment>
    <comment ref="X13" authorId="0" shapeId="0" xr:uid="{00000000-0006-0000-0200-000017000000}">
      <text>
        <r>
          <rPr>
            <sz val="9"/>
            <color indexed="81"/>
            <rFont val="Tahoma"/>
            <family val="2"/>
          </rPr>
          <t>لاختيار هذا المقرر اكتب رقم (1) في هذا المربع جانب اسم المقرر</t>
        </r>
      </text>
    </comment>
    <comment ref="AF13" authorId="0" shapeId="0" xr:uid="{00000000-0006-0000-0200-000018000000}">
      <text>
        <r>
          <rPr>
            <sz val="9"/>
            <color indexed="81"/>
            <rFont val="Tahoma"/>
            <family val="2"/>
          </rPr>
          <t>لاختيار هذا المقرر اكتب رقم (1) في هذا المربع جانب اسم المقرر</t>
        </r>
      </text>
    </comment>
    <comment ref="H16" authorId="0" shapeId="0" xr:uid="{00000000-0006-0000-0200-000019000000}">
      <text>
        <r>
          <rPr>
            <sz val="9"/>
            <color indexed="81"/>
            <rFont val="Tahoma"/>
            <family val="2"/>
          </rPr>
          <t>لاختيار هذا المقرر اكتب رقم (1) في هذا المربع جانب اسم المقرر</t>
        </r>
      </text>
    </comment>
    <comment ref="P16" authorId="0" shapeId="0" xr:uid="{00000000-0006-0000-0200-00001A000000}">
      <text>
        <r>
          <rPr>
            <sz val="9"/>
            <color indexed="81"/>
            <rFont val="Tahoma"/>
            <family val="2"/>
          </rPr>
          <t>لاختيار هذا المقرر اكتب رقم (1) في هذا المربع جانب اسم المقرر</t>
        </r>
      </text>
    </comment>
    <comment ref="X16" authorId="0" shapeId="0" xr:uid="{00000000-0006-0000-0200-00001B000000}">
      <text>
        <r>
          <rPr>
            <sz val="9"/>
            <color indexed="81"/>
            <rFont val="Tahoma"/>
            <family val="2"/>
          </rPr>
          <t>لاختيار هذا المقرر اكتب رقم (1) في هذا المربع جانب اسم المقرر</t>
        </r>
      </text>
    </comment>
    <comment ref="AF16" authorId="0" shapeId="0" xr:uid="{00000000-0006-0000-0200-00001C000000}">
      <text>
        <r>
          <rPr>
            <sz val="9"/>
            <color indexed="81"/>
            <rFont val="Tahoma"/>
            <family val="2"/>
          </rPr>
          <t>لاختيار هذا المقرر اكتب رقم (1) في هذا المربع جانب اسم المقرر</t>
        </r>
      </text>
    </comment>
    <comment ref="H17" authorId="0" shapeId="0" xr:uid="{00000000-0006-0000-0200-00001D000000}">
      <text>
        <r>
          <rPr>
            <sz val="9"/>
            <color indexed="81"/>
            <rFont val="Tahoma"/>
            <family val="2"/>
          </rPr>
          <t>لاختيار هذا المقرر اكتب رقم (1) في هذا المربع جانب اسم المقرر</t>
        </r>
      </text>
    </comment>
    <comment ref="P17" authorId="0" shapeId="0" xr:uid="{00000000-0006-0000-0200-00001E000000}">
      <text>
        <r>
          <rPr>
            <sz val="9"/>
            <color indexed="81"/>
            <rFont val="Tahoma"/>
            <family val="2"/>
          </rPr>
          <t>لاختيار هذا المقرر اكتب رقم (1) في هذا المربع جانب اسم المقرر</t>
        </r>
      </text>
    </comment>
    <comment ref="X17" authorId="0" shapeId="0" xr:uid="{00000000-0006-0000-0200-00001F000000}">
      <text>
        <r>
          <rPr>
            <sz val="9"/>
            <color indexed="81"/>
            <rFont val="Tahoma"/>
            <family val="2"/>
          </rPr>
          <t>لاختيار هذا المقرر اكتب رقم (1) في هذا المربع جانب اسم المقرر</t>
        </r>
      </text>
    </comment>
    <comment ref="AF17" authorId="0" shapeId="0" xr:uid="{00000000-0006-0000-0200-000020000000}">
      <text>
        <r>
          <rPr>
            <sz val="9"/>
            <color indexed="81"/>
            <rFont val="Tahoma"/>
            <family val="2"/>
          </rPr>
          <t>لاختيار هذا المقرر اكتب رقم (1) في هذا المربع جانب اسم المقرر</t>
        </r>
      </text>
    </comment>
    <comment ref="H18" authorId="0" shapeId="0" xr:uid="{00000000-0006-0000-0200-000021000000}">
      <text>
        <r>
          <rPr>
            <sz val="9"/>
            <color indexed="81"/>
            <rFont val="Tahoma"/>
            <family val="2"/>
          </rPr>
          <t>لاختيار هذا المقرر اكتب رقم (1) في هذا المربع جانب اسم المقرر</t>
        </r>
      </text>
    </comment>
    <comment ref="P18" authorId="0" shapeId="0" xr:uid="{00000000-0006-0000-0200-000022000000}">
      <text>
        <r>
          <rPr>
            <sz val="9"/>
            <color indexed="81"/>
            <rFont val="Tahoma"/>
            <family val="2"/>
          </rPr>
          <t>لاختيار هذا المقرر اكتب رقم (1) في هذا المربع جانب اسم المقرر</t>
        </r>
      </text>
    </comment>
    <comment ref="X18" authorId="0" shapeId="0" xr:uid="{00000000-0006-0000-0200-000023000000}">
      <text>
        <r>
          <rPr>
            <sz val="9"/>
            <color indexed="81"/>
            <rFont val="Tahoma"/>
            <family val="2"/>
          </rPr>
          <t>لاختيار هذا المقرر اكتب رقم (1) في هذا المربع جانب اسم المقرر</t>
        </r>
      </text>
    </comment>
    <comment ref="AF18" authorId="0" shapeId="0" xr:uid="{00000000-0006-0000-0200-000024000000}">
      <text>
        <r>
          <rPr>
            <sz val="9"/>
            <color indexed="81"/>
            <rFont val="Tahoma"/>
            <family val="2"/>
          </rPr>
          <t>لاختيار هذا المقرر اكتب رقم (1) في هذا المربع جانب اسم المقرر</t>
        </r>
      </text>
    </comment>
    <comment ref="H19" authorId="0" shapeId="0" xr:uid="{00000000-0006-0000-0200-000025000000}">
      <text>
        <r>
          <rPr>
            <sz val="9"/>
            <color indexed="81"/>
            <rFont val="Tahoma"/>
            <family val="2"/>
          </rPr>
          <t>لاختيار هذا المقرر اكتب رقم (1) في هذا المربع جانب اسم المقرر</t>
        </r>
      </text>
    </comment>
    <comment ref="P19" authorId="0" shapeId="0" xr:uid="{00000000-0006-0000-0200-000026000000}">
      <text>
        <r>
          <rPr>
            <sz val="9"/>
            <color indexed="81"/>
            <rFont val="Tahoma"/>
            <family val="2"/>
          </rPr>
          <t>لاختيار هذا المقرر اكتب رقم (1) في هذا المربع جانب اسم المقرر</t>
        </r>
      </text>
    </comment>
    <comment ref="X19" authorId="0" shapeId="0" xr:uid="{00000000-0006-0000-0200-000027000000}">
      <text>
        <r>
          <rPr>
            <sz val="9"/>
            <color indexed="81"/>
            <rFont val="Tahoma"/>
            <family val="2"/>
          </rPr>
          <t>لاختيار هذا المقرر اكتب رقم (1) في هذا المربع جانب اسم المقرر</t>
        </r>
      </text>
    </comment>
    <comment ref="AF19" authorId="0" shapeId="0" xr:uid="{00000000-0006-0000-0200-000028000000}">
      <text>
        <r>
          <rPr>
            <sz val="9"/>
            <color indexed="81"/>
            <rFont val="Tahoma"/>
            <family val="2"/>
          </rPr>
          <t>لاختيار هذا المقرر اكتب رقم (1) في هذا المربع جانب اسم المقرر</t>
        </r>
      </text>
    </comment>
    <comment ref="H20" authorId="0" shapeId="0" xr:uid="{00000000-0006-0000-0200-000029000000}">
      <text>
        <r>
          <rPr>
            <sz val="9"/>
            <color indexed="81"/>
            <rFont val="Tahoma"/>
            <family val="2"/>
          </rPr>
          <t>لاختيار هذا المقرر اكتب رقم (1) في هذا المربع جانب اسم المقرر</t>
        </r>
      </text>
    </comment>
    <comment ref="P20" authorId="0" shapeId="0" xr:uid="{00000000-0006-0000-0200-00002A000000}">
      <text>
        <r>
          <rPr>
            <sz val="9"/>
            <color indexed="81"/>
            <rFont val="Tahoma"/>
            <family val="2"/>
          </rPr>
          <t>لاختيار هذا المقرر اكتب رقم (1) في هذا المربع جانب اسم المقرر</t>
        </r>
      </text>
    </comment>
    <comment ref="X20" authorId="0" shapeId="0" xr:uid="{00000000-0006-0000-0200-00002B000000}">
      <text>
        <r>
          <rPr>
            <sz val="9"/>
            <color indexed="81"/>
            <rFont val="Tahoma"/>
            <family val="2"/>
          </rPr>
          <t>لاختيار هذا المقرر اكتب رقم (1) في هذا المربع جانب اسم المقرر</t>
        </r>
      </text>
    </comment>
    <comment ref="AF20" authorId="0" shapeId="0" xr:uid="{00000000-0006-0000-0200-00002C000000}">
      <text>
        <r>
          <rPr>
            <sz val="9"/>
            <color indexed="81"/>
            <rFont val="Tahoma"/>
            <family val="2"/>
          </rPr>
          <t>لاختيار هذا المقرر اكتب رقم (1) في هذا المربع جانب اسم المقرر</t>
        </r>
      </text>
    </comment>
    <comment ref="H21" authorId="0" shapeId="0" xr:uid="{00000000-0006-0000-0200-00002D000000}">
      <text>
        <r>
          <rPr>
            <sz val="9"/>
            <color indexed="81"/>
            <rFont val="Tahoma"/>
            <family val="2"/>
          </rPr>
          <t>لاختيار هذا المقرر اكتب رقم (1) في هذا المربع جانب اسم المقرر</t>
        </r>
      </text>
    </comment>
    <comment ref="P21" authorId="0" shapeId="0" xr:uid="{00000000-0006-0000-0200-00002E000000}">
      <text>
        <r>
          <rPr>
            <sz val="9"/>
            <color indexed="81"/>
            <rFont val="Tahoma"/>
            <family val="2"/>
          </rPr>
          <t>لاختيار هذا المقرر اكتب رقم (1) في هذا المربع جانب اسم المقرر</t>
        </r>
      </text>
    </comment>
    <comment ref="X21" authorId="0" shapeId="0" xr:uid="{00000000-0006-0000-0200-00002F000000}">
      <text>
        <r>
          <rPr>
            <sz val="9"/>
            <color indexed="81"/>
            <rFont val="Tahoma"/>
            <family val="2"/>
          </rPr>
          <t>لاختيار هذا المقرر اكتب رقم (1) في هذا المربع جانب اسم المقرر</t>
        </r>
      </text>
    </comment>
    <comment ref="AF21" authorId="0" shapeId="0" xr:uid="{00000000-0006-0000-0200-00003000000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<sst xmlns="http://schemas.openxmlformats.org/spreadsheetml/2006/main" count="27249" uniqueCount="2503">
  <si>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</si>
  <si>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</si>
  <si>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</si>
  <si>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</si>
  <si>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</si>
  <si>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</si>
  <si>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</si>
  <si>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</si>
  <si>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</si>
  <si>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</si>
  <si>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</si>
  <si>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</si>
  <si>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</si>
  <si>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</si>
  <si>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</si>
  <si>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</si>
  <si>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</si>
  <si>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</si>
  <si>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</si>
  <si>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</si>
  <si>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</si>
  <si>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</si>
  <si>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</si>
  <si>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</si>
  <si>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</si>
  <si>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</si>
  <si>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</si>
  <si>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</si>
  <si>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</si>
  <si>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</si>
  <si>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</si>
  <si>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</si>
  <si>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</si>
  <si>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</si>
  <si>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</si>
  <si>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</si>
  <si>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</si>
  <si>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</si>
  <si>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</si>
  <si>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</si>
  <si>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</si>
  <si>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</si>
  <si>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</si>
  <si>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</si>
  <si>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</si>
  <si>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</si>
  <si>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</si>
  <si>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</si>
  <si>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</si>
  <si>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</si>
  <si>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</si>
  <si>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</si>
  <si>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</si>
  <si>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</si>
  <si>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</si>
  <si>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</si>
  <si>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</si>
  <si>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</si>
  <si>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</si>
  <si>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</si>
  <si>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</si>
  <si>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</si>
  <si>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</si>
  <si>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</si>
  <si>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</si>
  <si>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</si>
  <si>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</si>
  <si>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</si>
  <si>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</si>
  <si>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</si>
  <si>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</si>
  <si>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</si>
  <si>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</si>
  <si>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</si>
  <si>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</si>
  <si>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مروان</t>
  </si>
  <si>
    <t>محمد</t>
  </si>
  <si>
    <t>عدنان</t>
  </si>
  <si>
    <t>علي</t>
  </si>
  <si>
    <t>يوسف</t>
  </si>
  <si>
    <t>أحمد</t>
  </si>
  <si>
    <t>صلاح</t>
  </si>
  <si>
    <t>كايد</t>
  </si>
  <si>
    <t>فائز</t>
  </si>
  <si>
    <t xml:space="preserve">سمير </t>
  </si>
  <si>
    <t>سليمان</t>
  </si>
  <si>
    <t>محمد فايز</t>
  </si>
  <si>
    <t>سعدو</t>
  </si>
  <si>
    <t>اسماعيل</t>
  </si>
  <si>
    <t>ماهر</t>
  </si>
  <si>
    <t>محي الدين</t>
  </si>
  <si>
    <t>عبد الرزاق</t>
  </si>
  <si>
    <t>ابراهيم</t>
  </si>
  <si>
    <t>زياد</t>
  </si>
  <si>
    <t>عيسى</t>
  </si>
  <si>
    <t>نايف</t>
  </si>
  <si>
    <t>بدر</t>
  </si>
  <si>
    <t>محمد المحمد</t>
  </si>
  <si>
    <t>موفق</t>
  </si>
  <si>
    <t>يحيى</t>
  </si>
  <si>
    <t>فؤاد</t>
  </si>
  <si>
    <t>خلف</t>
  </si>
  <si>
    <t>خالد</t>
  </si>
  <si>
    <t>أيمن</t>
  </si>
  <si>
    <t>محمد سعيد</t>
  </si>
  <si>
    <t>يونس</t>
  </si>
  <si>
    <t>مصطفى</t>
  </si>
  <si>
    <t>عماد</t>
  </si>
  <si>
    <t>قاسم</t>
  </si>
  <si>
    <t>جابر</t>
  </si>
  <si>
    <t>شحاده</t>
  </si>
  <si>
    <t>وجيه</t>
  </si>
  <si>
    <t>جهاد</t>
  </si>
  <si>
    <t>عبد الكريم</t>
  </si>
  <si>
    <t>طلال</t>
  </si>
  <si>
    <t>عمار</t>
  </si>
  <si>
    <t>محمد حسن</t>
  </si>
  <si>
    <t>محمد وليد</t>
  </si>
  <si>
    <t>مالك</t>
  </si>
  <si>
    <t>محمد عرفان</t>
  </si>
  <si>
    <t>حسن حسن</t>
  </si>
  <si>
    <t>واصف</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</si>
  <si>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</si>
  <si>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</si>
  <si>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</si>
  <si>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</si>
  <si>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</si>
  <si>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</si>
  <si>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</si>
  <si>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</si>
  <si>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</si>
  <si>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</si>
  <si>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</si>
  <si>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</si>
  <si>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</si>
  <si>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</si>
  <si>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</si>
  <si>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</si>
  <si>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</si>
  <si>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</si>
  <si>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</si>
  <si>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</si>
  <si>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</si>
  <si>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</si>
  <si>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</si>
  <si>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</si>
  <si>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</si>
  <si>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</si>
  <si>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</si>
  <si>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</si>
  <si>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</si>
  <si>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</si>
  <si>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</si>
  <si>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</si>
  <si>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</si>
  <si>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</si>
  <si>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</si>
  <si>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</si>
  <si>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</si>
  <si>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</si>
  <si>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</si>
  <si>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</si>
  <si>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</si>
  <si>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</si>
  <si>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</si>
  <si>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</si>
  <si>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</si>
  <si>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</si>
  <si>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</si>
  <si>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</si>
  <si>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</si>
  <si>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</si>
  <si>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</si>
  <si>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</si>
  <si>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</si>
  <si>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</si>
  <si>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الهاتف الثابت</t>
  </si>
  <si>
    <t>طرطوس</t>
  </si>
  <si>
    <t>إدلب</t>
  </si>
  <si>
    <t>سنة الشهادة الثانوية</t>
  </si>
  <si>
    <t>محافظ الشهادة الثانوية</t>
  </si>
  <si>
    <t>السويداء</t>
  </si>
  <si>
    <t>القنيطرة</t>
  </si>
  <si>
    <t>دير الزور</t>
  </si>
  <si>
    <t>الرقة</t>
  </si>
  <si>
    <t>الاسم والنسبه</t>
  </si>
  <si>
    <t>المحافظة</t>
  </si>
  <si>
    <t>حاملي وسام بطل الجمهورية وأولادهم</t>
  </si>
  <si>
    <t>تاريخ إعادة ارتباط</t>
  </si>
  <si>
    <t>تاريخ تدوير رسوم</t>
  </si>
  <si>
    <t>مدخل إلى علم القانون</t>
  </si>
  <si>
    <t>المدخل إلى علم العلاقات الدولية</t>
  </si>
  <si>
    <t>مبادئ علم السياسة</t>
  </si>
  <si>
    <t>تاريخ الحضارة العام</t>
  </si>
  <si>
    <t>مدخل إلى علم الإدارة</t>
  </si>
  <si>
    <t>اللغة الأجنبية  ( 1 )</t>
  </si>
  <si>
    <t>تاريخ الدبلوماسية</t>
  </si>
  <si>
    <t>الفكر السياسي القديم والوسيط</t>
  </si>
  <si>
    <t>علم الاجتماع السياسي</t>
  </si>
  <si>
    <t>القانون الدستوري والنظم السياسية</t>
  </si>
  <si>
    <t>مبادئ الاقتصاد</t>
  </si>
  <si>
    <t>اللغة الأجنبية ( 2 )</t>
  </si>
  <si>
    <t>تاريخ العلاقات الدولية (1 )</t>
  </si>
  <si>
    <t>التنظيم الدولي</t>
  </si>
  <si>
    <t>الأخلاق</t>
  </si>
  <si>
    <t>الإحصاء</t>
  </si>
  <si>
    <t>الرأي العام ونظريات الاتصال</t>
  </si>
  <si>
    <t>اللغة الأجنبية ( 3 )</t>
  </si>
  <si>
    <t>القانون الدولي العام</t>
  </si>
  <si>
    <t>الفكر السياسي الحديث والمعاصر</t>
  </si>
  <si>
    <t>علم النفس الاجتماعي</t>
  </si>
  <si>
    <t>تاريخ العلاقات الدولية ( 2 )</t>
  </si>
  <si>
    <t>مناهج البحث</t>
  </si>
  <si>
    <t>اللغة الأجنبية ( 4 )</t>
  </si>
  <si>
    <t>نظرية العلاقات الدولية</t>
  </si>
  <si>
    <t>حقوق الإنسان والقانون الدولي الإنساني</t>
  </si>
  <si>
    <t>تاريخ العرب الحديث والمعاصر</t>
  </si>
  <si>
    <t>التنمية البشرية</t>
  </si>
  <si>
    <t>الإستراتيجية والأمن القومي</t>
  </si>
  <si>
    <t>اللغة العربية ( الأدب السياسي )</t>
  </si>
  <si>
    <t>نظرية السياسة الخارجية</t>
  </si>
  <si>
    <t>الإعلام الدولي</t>
  </si>
  <si>
    <t>القانون الدبلوماسي ( باللغة الانكليزية )</t>
  </si>
  <si>
    <t>النظم السياسية المقارنة</t>
  </si>
  <si>
    <t>الاقتصاد الدولي ( 1 )</t>
  </si>
  <si>
    <t>العلاقات العربية ـ الآسيوية والإفريقية</t>
  </si>
  <si>
    <t>العلاقات العربية ـ الأوربية والأمريكية</t>
  </si>
  <si>
    <t>القانون الدولي الخاص (باللغة الأجنبية )</t>
  </si>
  <si>
    <t>السياسات الخارجية المقارنة</t>
  </si>
  <si>
    <t>قضايا عالمية معاصرة</t>
  </si>
  <si>
    <t>إدارة الأزمات وفن التفاوض</t>
  </si>
  <si>
    <t>اللغة العربية ( البلاغة والخطابة )</t>
  </si>
  <si>
    <t>إدارة المؤسسات الدولية</t>
  </si>
  <si>
    <t>الدبلوماسية والبروتوكول</t>
  </si>
  <si>
    <t>السياسة الخارجية السورية</t>
  </si>
  <si>
    <t>النظم السياسية العربية</t>
  </si>
  <si>
    <t>الاقتصاد الدولي ( 2 )</t>
  </si>
  <si>
    <t>الجغرافيا السياسية</t>
  </si>
  <si>
    <t>ثابت</t>
  </si>
  <si>
    <t>علي محمد</t>
  </si>
  <si>
    <t>شرعية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</si>
  <si>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</si>
  <si>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</si>
  <si>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</si>
  <si>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</si>
  <si>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</si>
  <si>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</si>
  <si>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</si>
  <si>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أ</t>
  </si>
  <si>
    <t>عند اختيار المقرر 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</si>
  <si>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</si>
  <si>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</si>
  <si>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</si>
  <si>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</si>
  <si>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</si>
  <si>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</si>
  <si>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</si>
  <si>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</si>
  <si>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</si>
  <si>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</si>
  <si>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الدراسات الدولية والدبلوماسية - كلية الالعلوم السياسية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</si>
  <si>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الأولى</t>
  </si>
  <si>
    <t>حسام عازر</t>
  </si>
  <si>
    <t>سالم</t>
  </si>
  <si>
    <t>مجد ابراهيم</t>
  </si>
  <si>
    <t>ذكي</t>
  </si>
  <si>
    <t>صبري عثمان</t>
  </si>
  <si>
    <t>رمضان</t>
  </si>
  <si>
    <t>رولا عمرين</t>
  </si>
  <si>
    <t>فايز</t>
  </si>
  <si>
    <t>عمر البرهومي</t>
  </si>
  <si>
    <t>فاروق</t>
  </si>
  <si>
    <t>مجدلين الغندور</t>
  </si>
  <si>
    <t>محمد حاتم  ديب</t>
  </si>
  <si>
    <t>ناصر</t>
  </si>
  <si>
    <t>آمال الجراح</t>
  </si>
  <si>
    <t>مازن</t>
  </si>
  <si>
    <t>غازي النوري</t>
  </si>
  <si>
    <t>فيصل</t>
  </si>
  <si>
    <t>محمد تميم  الشقيع</t>
  </si>
  <si>
    <t>عمر</t>
  </si>
  <si>
    <t>مدحت الجمل</t>
  </si>
  <si>
    <t>هاشم مطاوع</t>
  </si>
  <si>
    <t>يسرى عيسى</t>
  </si>
  <si>
    <t>أمير ابو شريط</t>
  </si>
  <si>
    <t xml:space="preserve">تسنيم مريدن </t>
  </si>
  <si>
    <t>عبد السلام</t>
  </si>
  <si>
    <t>عبد الخالق كنعان</t>
  </si>
  <si>
    <t>عبير الصبوح</t>
  </si>
  <si>
    <t>علا الدراوشة</t>
  </si>
  <si>
    <t>علي الكيلاني</t>
  </si>
  <si>
    <t>عقيل</t>
  </si>
  <si>
    <t>غزل الحلو</t>
  </si>
  <si>
    <t>صلاح الدين</t>
  </si>
  <si>
    <t>فاطمه العجاج</t>
  </si>
  <si>
    <t>فياض</t>
  </si>
  <si>
    <t>مريانه عيسى</t>
  </si>
  <si>
    <t>حسن</t>
  </si>
  <si>
    <t>منى  شيخ درويش</t>
  </si>
  <si>
    <t>نادين البقاعي</t>
  </si>
  <si>
    <t>وفيق</t>
  </si>
  <si>
    <t>نظير عزيزه</t>
  </si>
  <si>
    <t>رجب</t>
  </si>
  <si>
    <t>هدى مليكي</t>
  </si>
  <si>
    <t>جبر</t>
  </si>
  <si>
    <t xml:space="preserve">اسماء العيسى </t>
  </si>
  <si>
    <t xml:space="preserve">ايمان مصطفى </t>
  </si>
  <si>
    <t>عبدو</t>
  </si>
  <si>
    <t>إيهاب الحسين</t>
  </si>
  <si>
    <t>جانكير  عبد الرحمن</t>
  </si>
  <si>
    <t>عبد الله</t>
  </si>
  <si>
    <t xml:space="preserve">راما محمد </t>
  </si>
  <si>
    <t xml:space="preserve">رامي جمول </t>
  </si>
  <si>
    <t>بديع</t>
  </si>
  <si>
    <t>رحاب الدياب</t>
  </si>
  <si>
    <t>جلال</t>
  </si>
  <si>
    <t xml:space="preserve">رولا سالم </t>
  </si>
  <si>
    <t>آصف</t>
  </si>
  <si>
    <t xml:space="preserve">عبدالحسيب الراشد </t>
  </si>
  <si>
    <t>هلال</t>
  </si>
  <si>
    <t>عبير يوسف</t>
  </si>
  <si>
    <t>رياض</t>
  </si>
  <si>
    <t xml:space="preserve">محمد الأحمد </t>
  </si>
  <si>
    <t>محمد عيسى</t>
  </si>
  <si>
    <t>نزيه</t>
  </si>
  <si>
    <t>محمدخالد الخطيب</t>
  </si>
  <si>
    <t>محمود</t>
  </si>
  <si>
    <t>مهند البردقاني</t>
  </si>
  <si>
    <t>منير</t>
  </si>
  <si>
    <t xml:space="preserve">نجوى كمال الدين </t>
  </si>
  <si>
    <t xml:space="preserve">فؤاد </t>
  </si>
  <si>
    <t>نوار سلامه</t>
  </si>
  <si>
    <t xml:space="preserve">اسماء العقله </t>
  </si>
  <si>
    <t xml:space="preserve">حسن </t>
  </si>
  <si>
    <t xml:space="preserve">انتصار خليل </t>
  </si>
  <si>
    <t xml:space="preserve">عادل </t>
  </si>
  <si>
    <t xml:space="preserve">اياد ابو حمود </t>
  </si>
  <si>
    <t xml:space="preserve">مخلص </t>
  </si>
  <si>
    <t xml:space="preserve">ايمان الدباس </t>
  </si>
  <si>
    <t xml:space="preserve">ابراهيم </t>
  </si>
  <si>
    <t xml:space="preserve">ايمان العقله </t>
  </si>
  <si>
    <t xml:space="preserve">جلال فندي </t>
  </si>
  <si>
    <t xml:space="preserve">احمد </t>
  </si>
  <si>
    <t xml:space="preserve">حسن عليا </t>
  </si>
  <si>
    <t xml:space="preserve">حسني </t>
  </si>
  <si>
    <t xml:space="preserve">ختام الدرويش </t>
  </si>
  <si>
    <t>فضل</t>
  </si>
  <si>
    <t xml:space="preserve">دانيا المصري </t>
  </si>
  <si>
    <t xml:space="preserve">عبد الوهاب </t>
  </si>
  <si>
    <t>راما النقطه</t>
  </si>
  <si>
    <t>محمد ياسر</t>
  </si>
  <si>
    <t>رنا الشعيبي</t>
  </si>
  <si>
    <t>نعمان</t>
  </si>
  <si>
    <t>سامر عبد الفتاح</t>
  </si>
  <si>
    <t>بغدادي</t>
  </si>
  <si>
    <t>سحر ابو علوان</t>
  </si>
  <si>
    <t>سعد</t>
  </si>
  <si>
    <t xml:space="preserve">سناء زين الدين </t>
  </si>
  <si>
    <t xml:space="preserve">رجا </t>
  </si>
  <si>
    <t xml:space="preserve">عامر الحماده </t>
  </si>
  <si>
    <t xml:space="preserve">داود </t>
  </si>
  <si>
    <t>عبد الكريم الاطرش</t>
  </si>
  <si>
    <t xml:space="preserve">عبير سلطان </t>
  </si>
  <si>
    <t xml:space="preserve">عيسى العلان </t>
  </si>
  <si>
    <t>اسامه</t>
  </si>
  <si>
    <t xml:space="preserve">فارس دعدوش </t>
  </si>
  <si>
    <t xml:space="preserve">عبد الله </t>
  </si>
  <si>
    <t>فايزه صوان</t>
  </si>
  <si>
    <t xml:space="preserve">فراس عبود </t>
  </si>
  <si>
    <t xml:space="preserve">الياس </t>
  </si>
  <si>
    <t>كنانه الحارس</t>
  </si>
  <si>
    <t xml:space="preserve">رشيد </t>
  </si>
  <si>
    <t xml:space="preserve">لمى الحنون </t>
  </si>
  <si>
    <t xml:space="preserve">لورين افرام </t>
  </si>
  <si>
    <t xml:space="preserve">كبرئيل </t>
  </si>
  <si>
    <t xml:space="preserve">لؤي شيحه </t>
  </si>
  <si>
    <t xml:space="preserve">نظام </t>
  </si>
  <si>
    <t>ماهر رجب</t>
  </si>
  <si>
    <t>مجدي</t>
  </si>
  <si>
    <t xml:space="preserve">مؤيد الحجازي </t>
  </si>
  <si>
    <t xml:space="preserve">عبدو </t>
  </si>
  <si>
    <t xml:space="preserve">ميديا علي </t>
  </si>
  <si>
    <t>برجس</t>
  </si>
  <si>
    <t>ميناس حبيب</t>
  </si>
  <si>
    <t xml:space="preserve">شوكت </t>
  </si>
  <si>
    <t xml:space="preserve">ناديا ابراهيم </t>
  </si>
  <si>
    <t xml:space="preserve">علي </t>
  </si>
  <si>
    <t xml:space="preserve">نانا الخطيب </t>
  </si>
  <si>
    <t>نبال مارديني</t>
  </si>
  <si>
    <t>عبد الحكيم</t>
  </si>
  <si>
    <t xml:space="preserve">نورا السمان </t>
  </si>
  <si>
    <t xml:space="preserve">محمد سامر </t>
  </si>
  <si>
    <t xml:space="preserve">هلا مسعود </t>
  </si>
  <si>
    <t xml:space="preserve">بخيتان </t>
  </si>
  <si>
    <t xml:space="preserve">هيفاء شاغوري </t>
  </si>
  <si>
    <t xml:space="preserve">محمد عصام </t>
  </si>
  <si>
    <t>يارا مرشود</t>
  </si>
  <si>
    <t>خليل</t>
  </si>
  <si>
    <t>حمزه</t>
  </si>
  <si>
    <t>فوزات</t>
  </si>
  <si>
    <t>بركات</t>
  </si>
  <si>
    <t>حميدي</t>
  </si>
  <si>
    <t>محمد سامر</t>
  </si>
  <si>
    <t>حامد</t>
  </si>
  <si>
    <t>احمد</t>
  </si>
  <si>
    <t>نعيم</t>
  </si>
  <si>
    <t>بسام</t>
  </si>
  <si>
    <t>نديم الربداوي</t>
  </si>
  <si>
    <t>ممدوح</t>
  </si>
  <si>
    <t>مثنى الشومري</t>
  </si>
  <si>
    <t>مثقال</t>
  </si>
  <si>
    <t>مراد الزعبي</t>
  </si>
  <si>
    <t>محمد العقله</t>
  </si>
  <si>
    <t>سالي عبيد</t>
  </si>
  <si>
    <t>سمير</t>
  </si>
  <si>
    <t>سوسن عقله</t>
  </si>
  <si>
    <t>شحادة</t>
  </si>
  <si>
    <t>فراس مرهج</t>
  </si>
  <si>
    <t>اوس ابراهيم</t>
  </si>
  <si>
    <t>سامي الزيات</t>
  </si>
  <si>
    <t>حماده</t>
  </si>
  <si>
    <t>ليالي قويدر</t>
  </si>
  <si>
    <t>فهد</t>
  </si>
  <si>
    <t>هناء اليوسفي</t>
  </si>
  <si>
    <t>عبد القادر</t>
  </si>
  <si>
    <t>آلاء الشريف</t>
  </si>
  <si>
    <t>رزان مراد</t>
  </si>
  <si>
    <t>ايمن</t>
  </si>
  <si>
    <t>صفاء عبد الرحمن</t>
  </si>
  <si>
    <t>عنود المحمد</t>
  </si>
  <si>
    <t>مجد جوهري</t>
  </si>
  <si>
    <t>جوهر</t>
  </si>
  <si>
    <t>محمد العلي</t>
  </si>
  <si>
    <t>مروه الداغستاني</t>
  </si>
  <si>
    <t>عبده</t>
  </si>
  <si>
    <t>وعد فياض</t>
  </si>
  <si>
    <t>اسراء تنبكجي</t>
  </si>
  <si>
    <t>محمد فواز</t>
  </si>
  <si>
    <t>اسراء حاجي</t>
  </si>
  <si>
    <t>اسماء المقداد</t>
  </si>
  <si>
    <t>امجد عطية</t>
  </si>
  <si>
    <t>نمر</t>
  </si>
  <si>
    <t>ايهاب محسن</t>
  </si>
  <si>
    <t>خالد عبده</t>
  </si>
  <si>
    <t>وليد</t>
  </si>
  <si>
    <t>خالد عقاد</t>
  </si>
  <si>
    <t>راغب العيسى</t>
  </si>
  <si>
    <t>هايل</t>
  </si>
  <si>
    <t>رغد الدره</t>
  </si>
  <si>
    <t>محمد بشار</t>
  </si>
  <si>
    <t>سامي البرني</t>
  </si>
  <si>
    <t>شادي قادوس</t>
  </si>
  <si>
    <t>عنان</t>
  </si>
  <si>
    <t>عامر المصري</t>
  </si>
  <si>
    <t>عائشة حلاوة</t>
  </si>
  <si>
    <t>عبد الحميد</t>
  </si>
  <si>
    <t>عدنان اسماعيل</t>
  </si>
  <si>
    <t>علاء صالح</t>
  </si>
  <si>
    <t>حكمات</t>
  </si>
  <si>
    <t>غزل مرعي</t>
  </si>
  <si>
    <t>فارس ابو شهاب</t>
  </si>
  <si>
    <t>محمد زيدان</t>
  </si>
  <si>
    <t>محمد وحيد</t>
  </si>
  <si>
    <t>محمد صفوان  سعد الدين السبيناتي</t>
  </si>
  <si>
    <t>محمدامين  البكري</t>
  </si>
  <si>
    <t>ميرفت الاحمد</t>
  </si>
  <si>
    <t>نجلاء الشهاب</t>
  </si>
  <si>
    <t>شلاش</t>
  </si>
  <si>
    <t>ابراهيم جديد</t>
  </si>
  <si>
    <t>مفيد</t>
  </si>
  <si>
    <t>ابراهيم سليمان</t>
  </si>
  <si>
    <t>ابراهيم ظاظا</t>
  </si>
  <si>
    <t>حسان</t>
  </si>
  <si>
    <t>احمد السعيد</t>
  </si>
  <si>
    <t>احمد عمر  قهوه جي</t>
  </si>
  <si>
    <t>هيثم</t>
  </si>
  <si>
    <t>احمد نجار</t>
  </si>
  <si>
    <t>اسراء مرزه</t>
  </si>
  <si>
    <t>اشرف  عبد الحميد</t>
  </si>
  <si>
    <t>حمدو</t>
  </si>
  <si>
    <t>اكرام محمد</t>
  </si>
  <si>
    <t>الحارث  سيد خليل</t>
  </si>
  <si>
    <t>ربيع</t>
  </si>
  <si>
    <t>أحمد الغضبان</t>
  </si>
  <si>
    <t>أحمد جمعه</t>
  </si>
  <si>
    <t>أريج دباس</t>
  </si>
  <si>
    <t>غسان</t>
  </si>
  <si>
    <t>أوس اسبر</t>
  </si>
  <si>
    <t>أيمن الغزالي</t>
  </si>
  <si>
    <t>آيه مهنا</t>
  </si>
  <si>
    <t>بشرى الحريري</t>
  </si>
  <si>
    <t>تيماء احمد</t>
  </si>
  <si>
    <t>ديانا العباس</t>
  </si>
  <si>
    <t>ربا دبل</t>
  </si>
  <si>
    <t>رحال العكاشه</t>
  </si>
  <si>
    <t>زينب قاسم</t>
  </si>
  <si>
    <t>شادي كساب</t>
  </si>
  <si>
    <t>محمد خير</t>
  </si>
  <si>
    <t>صهيب المغربي</t>
  </si>
  <si>
    <t>عامر الملاح</t>
  </si>
  <si>
    <t>محمد ايمن</t>
  </si>
  <si>
    <t>عثمان يوسف</t>
  </si>
  <si>
    <t>علي بهاء</t>
  </si>
  <si>
    <t>علاء المحمد</t>
  </si>
  <si>
    <t>دحام</t>
  </si>
  <si>
    <t>عمر الهبيان</t>
  </si>
  <si>
    <t>عمر عبد الحق</t>
  </si>
  <si>
    <t>ماجد</t>
  </si>
  <si>
    <t>غفران نخله</t>
  </si>
  <si>
    <t>فاتنه الكرمه</t>
  </si>
  <si>
    <t>جمال</t>
  </si>
  <si>
    <t>فهد توكلنا</t>
  </si>
  <si>
    <t>كالينا كيوان</t>
  </si>
  <si>
    <t>عصام</t>
  </si>
  <si>
    <t>كمال الشامي</t>
  </si>
  <si>
    <t>ليلى جرجوره</t>
  </si>
  <si>
    <t>ماهر ابراهيم</t>
  </si>
  <si>
    <t>خير الدين</t>
  </si>
  <si>
    <t>مجد النعسان</t>
  </si>
  <si>
    <t>زكريا</t>
  </si>
  <si>
    <t>محمد حوريه</t>
  </si>
  <si>
    <t>فرحان</t>
  </si>
  <si>
    <t>محمد شخاشيرو</t>
  </si>
  <si>
    <t>بهاء الدين</t>
  </si>
  <si>
    <t>مصطفى  قره باش</t>
  </si>
  <si>
    <t>مهند الخضري</t>
  </si>
  <si>
    <t>نور القاسم</t>
  </si>
  <si>
    <t>نور داوود</t>
  </si>
  <si>
    <t>مأمون</t>
  </si>
  <si>
    <t>هايل رضوان</t>
  </si>
  <si>
    <t>مطيع</t>
  </si>
  <si>
    <t>مريم ويحه</t>
  </si>
  <si>
    <t xml:space="preserve">ابراهيم دياب </t>
  </si>
  <si>
    <t xml:space="preserve">بهاء </t>
  </si>
  <si>
    <t>احمد الحموي</t>
  </si>
  <si>
    <t xml:space="preserve">احمدسعيد  صوان </t>
  </si>
  <si>
    <t>الاء حاجي</t>
  </si>
  <si>
    <t xml:space="preserve">أروى ابراهيم </t>
  </si>
  <si>
    <t>آيه الحرك</t>
  </si>
  <si>
    <t>باسم</t>
  </si>
  <si>
    <t>بتول سلمان</t>
  </si>
  <si>
    <t>بكري كحلاوي</t>
  </si>
  <si>
    <t>مؤيد</t>
  </si>
  <si>
    <t>حسام ابراهيم</t>
  </si>
  <si>
    <t>برازي</t>
  </si>
  <si>
    <t>حنان العناز</t>
  </si>
  <si>
    <t>عبدالله</t>
  </si>
  <si>
    <t>حنان ريحان</t>
  </si>
  <si>
    <t>حنين دعبول</t>
  </si>
  <si>
    <t>ياسر</t>
  </si>
  <si>
    <t xml:space="preserve">خالد المذيب </t>
  </si>
  <si>
    <t>موسى</t>
  </si>
  <si>
    <t xml:space="preserve">خوله مشك </t>
  </si>
  <si>
    <t xml:space="preserve">دياب </t>
  </si>
  <si>
    <t>دعاء محمود</t>
  </si>
  <si>
    <t>تركي</t>
  </si>
  <si>
    <t>رائد عثمان</t>
  </si>
  <si>
    <t>رغد البيروتي</t>
  </si>
  <si>
    <t>سارا نحيت</t>
  </si>
  <si>
    <t>نديم</t>
  </si>
  <si>
    <t>سرور الكرم</t>
  </si>
  <si>
    <t>سليمان الدرغام</t>
  </si>
  <si>
    <t>سهر حويجه</t>
  </si>
  <si>
    <t>ناظم</t>
  </si>
  <si>
    <t>سوزان الحوراني</t>
  </si>
  <si>
    <t>ناجي</t>
  </si>
  <si>
    <t xml:space="preserve">شاديه عباس </t>
  </si>
  <si>
    <t xml:space="preserve">رسلان </t>
  </si>
  <si>
    <t xml:space="preserve">صبا العجوري </t>
  </si>
  <si>
    <t xml:space="preserve">بشار </t>
  </si>
  <si>
    <t>ضياءالرحمن  العاسمي</t>
  </si>
  <si>
    <t>عبدالرحمن الزعبي</t>
  </si>
  <si>
    <t xml:space="preserve">محمد </t>
  </si>
  <si>
    <t>عبدالناصر الرحيل</t>
  </si>
  <si>
    <t xml:space="preserve">عزا شدود </t>
  </si>
  <si>
    <t xml:space="preserve">عفراء عباس </t>
  </si>
  <si>
    <t>عبدالرحيم</t>
  </si>
  <si>
    <t>علا فرحات</t>
  </si>
  <si>
    <t>عمار سلامي</t>
  </si>
  <si>
    <t>شفيق</t>
  </si>
  <si>
    <t xml:space="preserve">عمرو الدروبي </t>
  </si>
  <si>
    <t xml:space="preserve">محمد مظهر </t>
  </si>
  <si>
    <t>عهد شاميه</t>
  </si>
  <si>
    <t>فادي المبارك</t>
  </si>
  <si>
    <t>بيان</t>
  </si>
  <si>
    <t>فرح نصرالله</t>
  </si>
  <si>
    <t>كريستين بريمو</t>
  </si>
  <si>
    <t>الياس</t>
  </si>
  <si>
    <t xml:space="preserve">مجد بكر </t>
  </si>
  <si>
    <t xml:space="preserve">محمد ابو كانون </t>
  </si>
  <si>
    <t xml:space="preserve">محمد احمد </t>
  </si>
  <si>
    <t xml:space="preserve">كميت </t>
  </si>
  <si>
    <t xml:space="preserve">محمد الخليل </t>
  </si>
  <si>
    <t>محمد حمدون</t>
  </si>
  <si>
    <t>محمد حمود</t>
  </si>
  <si>
    <t>منى عرابي</t>
  </si>
  <si>
    <t>صبحي</t>
  </si>
  <si>
    <t xml:space="preserve">مهند  بخيت سعد </t>
  </si>
  <si>
    <t xml:space="preserve">محمود </t>
  </si>
  <si>
    <t>ندى درويش</t>
  </si>
  <si>
    <t>نور المعلم</t>
  </si>
  <si>
    <t>هشام الذيب</t>
  </si>
  <si>
    <t>اسعد</t>
  </si>
  <si>
    <t>هشام الضاهر</t>
  </si>
  <si>
    <t>هشام علي</t>
  </si>
  <si>
    <t xml:space="preserve">هلا حمد </t>
  </si>
  <si>
    <t>وحيدة الرفاعي</t>
  </si>
  <si>
    <t xml:space="preserve">منير </t>
  </si>
  <si>
    <t xml:space="preserve">وهيب الجنيد </t>
  </si>
  <si>
    <t>فاضل</t>
  </si>
  <si>
    <t>احمد الغزال</t>
  </si>
  <si>
    <t>محمد علي</t>
  </si>
  <si>
    <t>سعيد</t>
  </si>
  <si>
    <t>نبيل</t>
  </si>
  <si>
    <t>عبد الوهاب</t>
  </si>
  <si>
    <t xml:space="preserve">نزار </t>
  </si>
  <si>
    <t>توفيق</t>
  </si>
  <si>
    <t>رضوان</t>
  </si>
  <si>
    <t>عماد الدين</t>
  </si>
  <si>
    <t>عزيز</t>
  </si>
  <si>
    <t>طه</t>
  </si>
  <si>
    <t>عبد الرحمن</t>
  </si>
  <si>
    <t>نوفل</t>
  </si>
  <si>
    <t>كامل</t>
  </si>
  <si>
    <t>سامر</t>
  </si>
  <si>
    <t>هشام</t>
  </si>
  <si>
    <t>غياث</t>
  </si>
  <si>
    <t>تيسير</t>
  </si>
  <si>
    <t>ياسين</t>
  </si>
  <si>
    <t>محمدايمن</t>
  </si>
  <si>
    <t>منذر</t>
  </si>
  <si>
    <t>دياب</t>
  </si>
  <si>
    <t>عادل</t>
  </si>
  <si>
    <t>محمد كمال</t>
  </si>
  <si>
    <t>سالي السلامه</t>
  </si>
  <si>
    <t>أوس غريب</t>
  </si>
  <si>
    <t>عبد العزيز</t>
  </si>
  <si>
    <t>ياسمين أبو الجدايل</t>
  </si>
  <si>
    <t>انس العوده الله</t>
  </si>
  <si>
    <t>صبري</t>
  </si>
  <si>
    <t>عبد الله  ابوخروب</t>
  </si>
  <si>
    <t>علي العميان</t>
  </si>
  <si>
    <t>فندي المسالمه</t>
  </si>
  <si>
    <t>لورانس الطحان</t>
  </si>
  <si>
    <t>مصطفى حمادة</t>
  </si>
  <si>
    <t>مهند النصيرات</t>
  </si>
  <si>
    <t>أحمد البدر</t>
  </si>
  <si>
    <t>فاطمه الحريري</t>
  </si>
  <si>
    <t>فراس خليل</t>
  </si>
  <si>
    <t>محمد البري</t>
  </si>
  <si>
    <t xml:space="preserve">ياسين </t>
  </si>
  <si>
    <t>نور بسيسيني</t>
  </si>
  <si>
    <t>باسل</t>
  </si>
  <si>
    <t>هبه الخير</t>
  </si>
  <si>
    <t>غيث</t>
  </si>
  <si>
    <t>دره زكريا</t>
  </si>
  <si>
    <t>صالح حمدان</t>
  </si>
  <si>
    <t>عصمت المصري</t>
  </si>
  <si>
    <t>فاتن عبد الغني زغلول</t>
  </si>
  <si>
    <t>محمد وسيم  زكريا</t>
  </si>
  <si>
    <t>اغيد العرنجي</t>
  </si>
  <si>
    <t>خلود الاغواني</t>
  </si>
  <si>
    <t>رامه شهاب</t>
  </si>
  <si>
    <t>محمد سعدو</t>
  </si>
  <si>
    <t>رقيه عيسى</t>
  </si>
  <si>
    <t>نواف</t>
  </si>
  <si>
    <t>زينب الحسن</t>
  </si>
  <si>
    <t>ساره مارديني</t>
  </si>
  <si>
    <t>محمداديب</t>
  </si>
  <si>
    <t>لين سماوي</t>
  </si>
  <si>
    <t>مراد بلان</t>
  </si>
  <si>
    <t>نور اللحام</t>
  </si>
  <si>
    <t>نور تركماني</t>
  </si>
  <si>
    <t>هبا نصره</t>
  </si>
  <si>
    <t>اسامه بايزيد</t>
  </si>
  <si>
    <t>عابد</t>
  </si>
  <si>
    <t>انطوان مقديس</t>
  </si>
  <si>
    <t>جورج</t>
  </si>
  <si>
    <t>ايسر الزيلع</t>
  </si>
  <si>
    <t>بشار</t>
  </si>
  <si>
    <t>برين احمد</t>
  </si>
  <si>
    <t>شيركان</t>
  </si>
  <si>
    <t>بشرى طريش</t>
  </si>
  <si>
    <t>بشير</t>
  </si>
  <si>
    <t>بلال نحله</t>
  </si>
  <si>
    <t>حسن  حسين الغازي</t>
  </si>
  <si>
    <t>حيدر الديوب</t>
  </si>
  <si>
    <t>خالد  الحاج مبروك</t>
  </si>
  <si>
    <t>خالد الحجة</t>
  </si>
  <si>
    <t>خليل غنام</t>
  </si>
  <si>
    <t>رفاه صقر</t>
  </si>
  <si>
    <t>مسعود</t>
  </si>
  <si>
    <t>زعيم التركي</t>
  </si>
  <si>
    <t>سعيد السعيد</t>
  </si>
  <si>
    <t>سمر محمد</t>
  </si>
  <si>
    <t>شربل وهبه</t>
  </si>
  <si>
    <t>وهبه</t>
  </si>
  <si>
    <t>ضيف الله  الحريري</t>
  </si>
  <si>
    <t>عبد الرحمن  الناشف</t>
  </si>
  <si>
    <t>عيد</t>
  </si>
  <si>
    <t>عبد السلام  زاهده</t>
  </si>
  <si>
    <t>درويش</t>
  </si>
  <si>
    <t>عبير اللطيف</t>
  </si>
  <si>
    <t>علي فاضل</t>
  </si>
  <si>
    <t>عماد نوح</t>
  </si>
  <si>
    <t>عزت</t>
  </si>
  <si>
    <t>عمر الحمود</t>
  </si>
  <si>
    <t>عبد الناصر</t>
  </si>
  <si>
    <t>عمر سلوم</t>
  </si>
  <si>
    <t>كامل عبد للي</t>
  </si>
  <si>
    <t>محمد جمال</t>
  </si>
  <si>
    <t>كرم يوسف</t>
  </si>
  <si>
    <t>لؤي  عبدو العلي</t>
  </si>
  <si>
    <t>بدر الدين</t>
  </si>
  <si>
    <t>ليال السلو</t>
  </si>
  <si>
    <t>زكي</t>
  </si>
  <si>
    <t>مارينا خلوف</t>
  </si>
  <si>
    <t>حسام</t>
  </si>
  <si>
    <t>ماهر داده</t>
  </si>
  <si>
    <t>محمد الامين</t>
  </si>
  <si>
    <t>محمد البقاعي</t>
  </si>
  <si>
    <t>سعد الدين</t>
  </si>
  <si>
    <t>محمد الثلجي</t>
  </si>
  <si>
    <t>مبارك</t>
  </si>
  <si>
    <t>محمد النحاس</t>
  </si>
  <si>
    <t>هاشم</t>
  </si>
  <si>
    <t>محمد بلال</t>
  </si>
  <si>
    <t>محمد حمزه  محفوظ</t>
  </si>
  <si>
    <t>محمد زياد  سعيد</t>
  </si>
  <si>
    <t>محمد كريزان</t>
  </si>
  <si>
    <t>محمد مبدي</t>
  </si>
  <si>
    <t>محمد نذير  الترك</t>
  </si>
  <si>
    <t>محمد نقشه</t>
  </si>
  <si>
    <t>محمود مرجان</t>
  </si>
  <si>
    <t>محسن</t>
  </si>
  <si>
    <t>مرح ريا</t>
  </si>
  <si>
    <t>مرهف الخطيب</t>
  </si>
  <si>
    <t>غازي</t>
  </si>
  <si>
    <t>مريم  الجبرالنعيمي</t>
  </si>
  <si>
    <t>مصطفى عواد</t>
  </si>
  <si>
    <t>منذر عثمان</t>
  </si>
  <si>
    <t>عبد الرحيم</t>
  </si>
  <si>
    <t>مؤمن  السيد أحمد</t>
  </si>
  <si>
    <t>مؤيد الزعبي</t>
  </si>
  <si>
    <t>نادين الخدام</t>
  </si>
  <si>
    <t xml:space="preserve">نضال شرابي  </t>
  </si>
  <si>
    <t>محمد ذو الفقار</t>
  </si>
  <si>
    <t>نورس خزاعي</t>
  </si>
  <si>
    <t>نيرمين  ابو حطب</t>
  </si>
  <si>
    <t>سيف الدين</t>
  </si>
  <si>
    <t>نيرمين الحسنه</t>
  </si>
  <si>
    <t>نجم</t>
  </si>
  <si>
    <t>هبة حسنين</t>
  </si>
  <si>
    <t>وائل  عبد الرحمن</t>
  </si>
  <si>
    <t>زاهر</t>
  </si>
  <si>
    <t>وائل خرسه</t>
  </si>
  <si>
    <t>محمد الخطيب</t>
  </si>
  <si>
    <t>ضرار</t>
  </si>
  <si>
    <t>ابراهيم علي</t>
  </si>
  <si>
    <t>حسام الدين</t>
  </si>
  <si>
    <t>احمد ابو علي</t>
  </si>
  <si>
    <t>انور</t>
  </si>
  <si>
    <t>احمد البدوي</t>
  </si>
  <si>
    <t>احمد الجيجكلي</t>
  </si>
  <si>
    <t>محمد عادل</t>
  </si>
  <si>
    <t>احمد المسعود</t>
  </si>
  <si>
    <t>احمد حسين</t>
  </si>
  <si>
    <t>احمد عبد الله</t>
  </si>
  <si>
    <t>اديبه  حسين مصطفى</t>
  </si>
  <si>
    <t>اسراء السلامه</t>
  </si>
  <si>
    <t>اسماء الاحمد</t>
  </si>
  <si>
    <t>عثمان</t>
  </si>
  <si>
    <t>اسماعيل الانصاري</t>
  </si>
  <si>
    <t>حيدر</t>
  </si>
  <si>
    <t>اغيد سويدان</t>
  </si>
  <si>
    <t>اماني عبد الباري</t>
  </si>
  <si>
    <t>انتصار العلي</t>
  </si>
  <si>
    <t>ايات  الجمعان العبد</t>
  </si>
  <si>
    <t>جمعان</t>
  </si>
  <si>
    <t>أحمد الياسين</t>
  </si>
  <si>
    <t>أحمد ديركي</t>
  </si>
  <si>
    <t>آلاء رهبان</t>
  </si>
  <si>
    <t>بدر خالد</t>
  </si>
  <si>
    <t>براء مللي</t>
  </si>
  <si>
    <t>بلال الكوسى</t>
  </si>
  <si>
    <t>محمد عبد الحليم</t>
  </si>
  <si>
    <t>بلال دياب</t>
  </si>
  <si>
    <t>بهاء احمد</t>
  </si>
  <si>
    <t>رفيق</t>
  </si>
  <si>
    <t>بهاء الأحمد</t>
  </si>
  <si>
    <t>عارف</t>
  </si>
  <si>
    <t>جون جبلي</t>
  </si>
  <si>
    <t>حسن  عز الرجال</t>
  </si>
  <si>
    <t>حسن المواس</t>
  </si>
  <si>
    <t>حسن أسعد</t>
  </si>
  <si>
    <t>حسين بكداش</t>
  </si>
  <si>
    <t>حلا  المحي السيد مشوح</t>
  </si>
  <si>
    <t>حمزة الشافعي</t>
  </si>
  <si>
    <t>حنين برجاس</t>
  </si>
  <si>
    <t>خليل يوسف</t>
  </si>
  <si>
    <t>دانيه المسالخي</t>
  </si>
  <si>
    <t>دوسر</t>
  </si>
  <si>
    <t>دعاء حبشيه</t>
  </si>
  <si>
    <t>راما السايس</t>
  </si>
  <si>
    <t>راما بركات</t>
  </si>
  <si>
    <t>راما خليفه</t>
  </si>
  <si>
    <t>رأفت الطير</t>
  </si>
  <si>
    <t>رزان هلال</t>
  </si>
  <si>
    <t>رماح  فتح الله</t>
  </si>
  <si>
    <t>رهام احمد</t>
  </si>
  <si>
    <t>رهف قولي</t>
  </si>
  <si>
    <t>ريم القلفه</t>
  </si>
  <si>
    <t>ساره المسالمه</t>
  </si>
  <si>
    <t>سامر الحسين</t>
  </si>
  <si>
    <t>رائد</t>
  </si>
  <si>
    <t>سعد الدين  الجمعات</t>
  </si>
  <si>
    <t>جميل</t>
  </si>
  <si>
    <t>سهام  الحسين العلي</t>
  </si>
  <si>
    <t>سهام الكناني</t>
  </si>
  <si>
    <t>شام  ابو النصر</t>
  </si>
  <si>
    <t>صالح المقداد</t>
  </si>
  <si>
    <t>موجود</t>
  </si>
  <si>
    <t>صهيب خلوف</t>
  </si>
  <si>
    <t>ضرار سعيفان</t>
  </si>
  <si>
    <t>هيسم</t>
  </si>
  <si>
    <t>ضياء قاسم</t>
  </si>
  <si>
    <t>عامر  الخوري سالم</t>
  </si>
  <si>
    <t>حبيب</t>
  </si>
  <si>
    <t>عبد الرحمن  الحسين</t>
  </si>
  <si>
    <t>عبد الرحمن  الدعفيس</t>
  </si>
  <si>
    <t>عبد الله  بكداش</t>
  </si>
  <si>
    <t>عبد الله  رحال</t>
  </si>
  <si>
    <t>نادر</t>
  </si>
  <si>
    <t>عتاب الخطيب</t>
  </si>
  <si>
    <t>عدي سلمان</t>
  </si>
  <si>
    <t>اسامة</t>
  </si>
  <si>
    <t>عفاف احمد</t>
  </si>
  <si>
    <t>علا عباس</t>
  </si>
  <si>
    <t>علاء البرهو</t>
  </si>
  <si>
    <t>علي برازي</t>
  </si>
  <si>
    <t>علي سلطان</t>
  </si>
  <si>
    <t>سلطان</t>
  </si>
  <si>
    <t>علي طاهر</t>
  </si>
  <si>
    <t>محمد صلاح الدين</t>
  </si>
  <si>
    <t>علي مريم</t>
  </si>
  <si>
    <t>عمار حجار</t>
  </si>
  <si>
    <t>محمد ناجي</t>
  </si>
  <si>
    <t>عمر السلمان</t>
  </si>
  <si>
    <t>عمر حسين</t>
  </si>
  <si>
    <t>عميرة عرسالي</t>
  </si>
  <si>
    <t>غياث شوشره</t>
  </si>
  <si>
    <t>غياث كحل</t>
  </si>
  <si>
    <t>مزيد</t>
  </si>
  <si>
    <t>فائز الصالح</t>
  </si>
  <si>
    <t>فراس مصطفى</t>
  </si>
  <si>
    <t>فؤاد قسيس</t>
  </si>
  <si>
    <t>كمال ريحاوي</t>
  </si>
  <si>
    <t>لما معروف</t>
  </si>
  <si>
    <t>لمى كليب</t>
  </si>
  <si>
    <t>ليث شموط</t>
  </si>
  <si>
    <t>مايا المصري</t>
  </si>
  <si>
    <t>مجد الهجر</t>
  </si>
  <si>
    <t>منهل</t>
  </si>
  <si>
    <t>مجد حافظ</t>
  </si>
  <si>
    <t>مجاهد</t>
  </si>
  <si>
    <t>محمد  ليث الاتاسي</t>
  </si>
  <si>
    <t>تامر</t>
  </si>
  <si>
    <t>محمد اسماعيل</t>
  </si>
  <si>
    <t>محمد الرحيم</t>
  </si>
  <si>
    <t>محمد اديب</t>
  </si>
  <si>
    <t>محمد الغدير</t>
  </si>
  <si>
    <t>شيحان</t>
  </si>
  <si>
    <t>محمد حلاحل</t>
  </si>
  <si>
    <t>محمد طويرش</t>
  </si>
  <si>
    <t>محمد عدي   يانس</t>
  </si>
  <si>
    <t>محمد فادي  دنون</t>
  </si>
  <si>
    <t>محمد معتصم  عكاشه</t>
  </si>
  <si>
    <t>محمد شاهر</t>
  </si>
  <si>
    <t>محمود البرازي</t>
  </si>
  <si>
    <t>محمود السعدي</t>
  </si>
  <si>
    <t>عبد المجيد</t>
  </si>
  <si>
    <t>مرام الشوفي</t>
  </si>
  <si>
    <t>منيب</t>
  </si>
  <si>
    <t>معتصم العصفور</t>
  </si>
  <si>
    <t>ثامر</t>
  </si>
  <si>
    <t>منال امين</t>
  </si>
  <si>
    <t>محمد نزية</t>
  </si>
  <si>
    <t>منال دره</t>
  </si>
  <si>
    <t>معتز</t>
  </si>
  <si>
    <t>منذر بدريه</t>
  </si>
  <si>
    <t>مهند  حاج بكري</t>
  </si>
  <si>
    <t>مؤمنه تركمان</t>
  </si>
  <si>
    <t>نايف عبد الغني</t>
  </si>
  <si>
    <t>نزار الزعبي</t>
  </si>
  <si>
    <t>رزق</t>
  </si>
  <si>
    <t>نسرين  محمد الابراهيم</t>
  </si>
  <si>
    <t>نور العالول</t>
  </si>
  <si>
    <t>نور سنديان</t>
  </si>
  <si>
    <t>نيرمين محمود</t>
  </si>
  <si>
    <t>هبه جميل</t>
  </si>
  <si>
    <t>سميح</t>
  </si>
  <si>
    <t>هبه مصطفى</t>
  </si>
  <si>
    <t>هديل علي</t>
  </si>
  <si>
    <t>همدان الصباغ</t>
  </si>
  <si>
    <t>معمر</t>
  </si>
  <si>
    <t>وائل مصطفى</t>
  </si>
  <si>
    <t>جاسم</t>
  </si>
  <si>
    <t>وسام درداري</t>
  </si>
  <si>
    <t>يارا المتوالي</t>
  </si>
  <si>
    <t>ياسر المصري</t>
  </si>
  <si>
    <t>يائيل ميا</t>
  </si>
  <si>
    <t>منيف</t>
  </si>
  <si>
    <t>يزن  اوطه باشي</t>
  </si>
  <si>
    <t>يزن داؤد</t>
  </si>
  <si>
    <t>يمان خنيفس</t>
  </si>
  <si>
    <t>فارس</t>
  </si>
  <si>
    <t>يوسف امانو</t>
  </si>
  <si>
    <t>كاسم</t>
  </si>
  <si>
    <t>يوسف حيدر</t>
  </si>
  <si>
    <t>احمد الفرخ</t>
  </si>
  <si>
    <t xml:space="preserve">احمد جوريه </t>
  </si>
  <si>
    <t xml:space="preserve">احمد حسن </t>
  </si>
  <si>
    <t xml:space="preserve">مهنا </t>
  </si>
  <si>
    <t xml:space="preserve">احمد شعبان </t>
  </si>
  <si>
    <t xml:space="preserve">وليد </t>
  </si>
  <si>
    <t xml:space="preserve">احمد قاسم </t>
  </si>
  <si>
    <t xml:space="preserve">يوسف </t>
  </si>
  <si>
    <t>اسامه عجاج</t>
  </si>
  <si>
    <t xml:space="preserve">اسماء مراد </t>
  </si>
  <si>
    <t>محمدياسر</t>
  </si>
  <si>
    <t>اسماعيل هاشم</t>
  </si>
  <si>
    <t>الثريا زيدان</t>
  </si>
  <si>
    <t>اياد</t>
  </si>
  <si>
    <t>المعتصم بالله  عبيدات</t>
  </si>
  <si>
    <t xml:space="preserve">الهام العبدالله البورداني </t>
  </si>
  <si>
    <t>اليسار حبيب</t>
  </si>
  <si>
    <t>امير جمله</t>
  </si>
  <si>
    <t xml:space="preserve">انور علي </t>
  </si>
  <si>
    <t xml:space="preserve">جميل </t>
  </si>
  <si>
    <t>اولكا  الخطيب ابو فخر</t>
  </si>
  <si>
    <t>سلامه</t>
  </si>
  <si>
    <t xml:space="preserve">ايات العيسى </t>
  </si>
  <si>
    <t xml:space="preserve">خليل </t>
  </si>
  <si>
    <t xml:space="preserve">اياد صادق </t>
  </si>
  <si>
    <t>ايدمر بورق</t>
  </si>
  <si>
    <t>ايمان عقاد</t>
  </si>
  <si>
    <t>محمد أمير</t>
  </si>
  <si>
    <t xml:space="preserve">ايوب عمار </t>
  </si>
  <si>
    <t xml:space="preserve">ناصر </t>
  </si>
  <si>
    <t xml:space="preserve">إياس حيدر </t>
  </si>
  <si>
    <t>إيمان ناصر</t>
  </si>
  <si>
    <t xml:space="preserve">اسماعيل </t>
  </si>
  <si>
    <t>أحمد الحناوي</t>
  </si>
  <si>
    <t xml:space="preserve">أحمد شاهين </t>
  </si>
  <si>
    <t>عبدالرحمن</t>
  </si>
  <si>
    <t xml:space="preserve">أحمد ضاوي </t>
  </si>
  <si>
    <t xml:space="preserve">أحمد ناصر </t>
  </si>
  <si>
    <t>سجاع</t>
  </si>
  <si>
    <t>أشرف الخطيب</t>
  </si>
  <si>
    <t>أمجد شلش</t>
  </si>
  <si>
    <t>سلمان</t>
  </si>
  <si>
    <t xml:space="preserve">أيمن شلش </t>
  </si>
  <si>
    <t xml:space="preserve">أيهم الفارس </t>
  </si>
  <si>
    <t>آلاء الأشقر</t>
  </si>
  <si>
    <t xml:space="preserve">آلاء الحمادة </t>
  </si>
  <si>
    <t xml:space="preserve">آلاء الطلفاح </t>
  </si>
  <si>
    <t>آلاء كحيل</t>
  </si>
  <si>
    <t xml:space="preserve">آمنه الوادي </t>
  </si>
  <si>
    <t>باسل هريادي</t>
  </si>
  <si>
    <t xml:space="preserve">باسمه مثقال </t>
  </si>
  <si>
    <t xml:space="preserve">بتول علي </t>
  </si>
  <si>
    <t>بلال</t>
  </si>
  <si>
    <t xml:space="preserve">بثينه شلغين </t>
  </si>
  <si>
    <t>شبيب</t>
  </si>
  <si>
    <t>بسام العجلوق</t>
  </si>
  <si>
    <t>حمد</t>
  </si>
  <si>
    <t>بشاير الابراهيم</t>
  </si>
  <si>
    <t>بشرى بسيبث</t>
  </si>
  <si>
    <t xml:space="preserve">بلال ويس </t>
  </si>
  <si>
    <t>ويس</t>
  </si>
  <si>
    <t>تماره نزال</t>
  </si>
  <si>
    <t>تميم ابو سن</t>
  </si>
  <si>
    <t>محمدبركات</t>
  </si>
  <si>
    <t>تميم الجاروف</t>
  </si>
  <si>
    <t>جعفر عبدالله</t>
  </si>
  <si>
    <t xml:space="preserve">جهاد الفنش </t>
  </si>
  <si>
    <t>عبدالمنعم</t>
  </si>
  <si>
    <t xml:space="preserve">جورج اسبر </t>
  </si>
  <si>
    <t>ريمون</t>
  </si>
  <si>
    <t xml:space="preserve">جورج الخوري </t>
  </si>
  <si>
    <t xml:space="preserve">ميخائيل </t>
  </si>
  <si>
    <t xml:space="preserve">جوزيف عبديش </t>
  </si>
  <si>
    <t>حسام نبوزي</t>
  </si>
  <si>
    <t xml:space="preserve">حسن حسن </t>
  </si>
  <si>
    <t xml:space="preserve">حسن علي </t>
  </si>
  <si>
    <t>حسين جمعه</t>
  </si>
  <si>
    <t xml:space="preserve">حلا يوسف </t>
  </si>
  <si>
    <t>حليمه ويحه</t>
  </si>
  <si>
    <t>مرعي</t>
  </si>
  <si>
    <t>حنان محفوض</t>
  </si>
  <si>
    <t>حنين   سري الدين</t>
  </si>
  <si>
    <t xml:space="preserve">حنين علي </t>
  </si>
  <si>
    <t>حوريه الناصر</t>
  </si>
  <si>
    <t xml:space="preserve">حوريه عبود </t>
  </si>
  <si>
    <t xml:space="preserve">خالد حيدر </t>
  </si>
  <si>
    <t>خالدنصرالله  السعدي</t>
  </si>
  <si>
    <t>عبدالكريم</t>
  </si>
  <si>
    <t xml:space="preserve">ختام سلمان </t>
  </si>
  <si>
    <t xml:space="preserve">خلدون اختيار </t>
  </si>
  <si>
    <t>خليل الزعبي</t>
  </si>
  <si>
    <t>خليل حرسان</t>
  </si>
  <si>
    <t>شيخموس</t>
  </si>
  <si>
    <t xml:space="preserve">خوله البقاعي </t>
  </si>
  <si>
    <t xml:space="preserve">خيرالله  برغوث </t>
  </si>
  <si>
    <t xml:space="preserve">دانا بوطي </t>
  </si>
  <si>
    <t xml:space="preserve">إسماعيل </t>
  </si>
  <si>
    <t xml:space="preserve">دانة العطار </t>
  </si>
  <si>
    <t>محمدبشار</t>
  </si>
  <si>
    <t xml:space="preserve">دانيا الحريري </t>
  </si>
  <si>
    <t>طلعت</t>
  </si>
  <si>
    <t>داوود المحمد</t>
  </si>
  <si>
    <t>جعفر</t>
  </si>
  <si>
    <t xml:space="preserve">دعاء دخان </t>
  </si>
  <si>
    <t xml:space="preserve">سليمان </t>
  </si>
  <si>
    <t>دنانير الملحم</t>
  </si>
  <si>
    <t xml:space="preserve">راغد عريان </t>
  </si>
  <si>
    <t>راما منجد</t>
  </si>
  <si>
    <t xml:space="preserve">رامز النقشبندي </t>
  </si>
  <si>
    <t xml:space="preserve">مقصود </t>
  </si>
  <si>
    <t xml:space="preserve">راميه كل آغا </t>
  </si>
  <si>
    <t>محمدجميل</t>
  </si>
  <si>
    <t xml:space="preserve">ربيع حمو </t>
  </si>
  <si>
    <t>رشا الجنيد</t>
  </si>
  <si>
    <t>رشا الحمدان</t>
  </si>
  <si>
    <t>رماح ابو صوان</t>
  </si>
  <si>
    <t>رنا الحجلي</t>
  </si>
  <si>
    <t>مجلي</t>
  </si>
  <si>
    <t xml:space="preserve">رنا كريم </t>
  </si>
  <si>
    <t>محمدفواز</t>
  </si>
  <si>
    <t>رنى محمود</t>
  </si>
  <si>
    <t xml:space="preserve">رنيم التل </t>
  </si>
  <si>
    <t>عمران</t>
  </si>
  <si>
    <t>رنيم حمدان</t>
  </si>
  <si>
    <t>رنيم فرح</t>
  </si>
  <si>
    <t>رهف الناطور</t>
  </si>
  <si>
    <t xml:space="preserve">رهف بحصاص </t>
  </si>
  <si>
    <t>زيد</t>
  </si>
  <si>
    <t>روعه القشاط</t>
  </si>
  <si>
    <t>رولين مصطفى</t>
  </si>
  <si>
    <t xml:space="preserve">رؤى خضير </t>
  </si>
  <si>
    <t>ريم العلي</t>
  </si>
  <si>
    <t>زينب علي</t>
  </si>
  <si>
    <t>سابت</t>
  </si>
  <si>
    <t xml:space="preserve">سامر أحمد </t>
  </si>
  <si>
    <t xml:space="preserve">سحر عباس </t>
  </si>
  <si>
    <t xml:space="preserve">عبداللطيف </t>
  </si>
  <si>
    <t xml:space="preserve">سماح شاهين </t>
  </si>
  <si>
    <t xml:space="preserve">رجب </t>
  </si>
  <si>
    <t>سمر مسعود</t>
  </si>
  <si>
    <t xml:space="preserve">سناء ابراهيم </t>
  </si>
  <si>
    <t xml:space="preserve">سهيل الحسين </t>
  </si>
  <si>
    <t xml:space="preserve">سوزان منصور </t>
  </si>
  <si>
    <t xml:space="preserve">سيف الدين  العلي </t>
  </si>
  <si>
    <t>شادي عروس</t>
  </si>
  <si>
    <t>شذا النحاس</t>
  </si>
  <si>
    <t>محمدبشير</t>
  </si>
  <si>
    <t>شروق المعلم</t>
  </si>
  <si>
    <t xml:space="preserve">هشام </t>
  </si>
  <si>
    <t xml:space="preserve">شعيب الخضر </t>
  </si>
  <si>
    <t>شوقي برني</t>
  </si>
  <si>
    <t>صالح اشتر</t>
  </si>
  <si>
    <t xml:space="preserve">صبريه جمعه </t>
  </si>
  <si>
    <t>عباده الصفدي</t>
  </si>
  <si>
    <t xml:space="preserve">عباس بكري </t>
  </si>
  <si>
    <t>بكري</t>
  </si>
  <si>
    <t xml:space="preserve">عبدالرحمن  شيخ الأرض </t>
  </si>
  <si>
    <t>عبدالكريم  الحمدان</t>
  </si>
  <si>
    <t>عطا</t>
  </si>
  <si>
    <t>عبداللطيف زريبي</t>
  </si>
  <si>
    <t xml:space="preserve">عبدالله السقا </t>
  </si>
  <si>
    <t xml:space="preserve">محمدبشار </t>
  </si>
  <si>
    <t xml:space="preserve">عبدالهادي ساري </t>
  </si>
  <si>
    <t xml:space="preserve">عبد الباسط </t>
  </si>
  <si>
    <t xml:space="preserve">عبدو سليمان </t>
  </si>
  <si>
    <t xml:space="preserve">عبير البلخي </t>
  </si>
  <si>
    <t xml:space="preserve">ايمن </t>
  </si>
  <si>
    <t xml:space="preserve">عروه الشيحاوي </t>
  </si>
  <si>
    <t>عزالدين  الندى</t>
  </si>
  <si>
    <t>عواد</t>
  </si>
  <si>
    <t xml:space="preserve">عزالدين  شما </t>
  </si>
  <si>
    <t xml:space="preserve">عفاف عباده </t>
  </si>
  <si>
    <t>محمدديب</t>
  </si>
  <si>
    <t>علاءالدين الغلاب</t>
  </si>
  <si>
    <t>عامر</t>
  </si>
  <si>
    <t xml:space="preserve">علي العلي </t>
  </si>
  <si>
    <t xml:space="preserve">طالب </t>
  </si>
  <si>
    <t>علي حمره</t>
  </si>
  <si>
    <t>علي فليفل</t>
  </si>
  <si>
    <t xml:space="preserve">علي قرحيلي </t>
  </si>
  <si>
    <t xml:space="preserve">علي قشقو </t>
  </si>
  <si>
    <t xml:space="preserve">علي محفوض </t>
  </si>
  <si>
    <t xml:space="preserve">علي محمد </t>
  </si>
  <si>
    <t xml:space="preserve">غسان </t>
  </si>
  <si>
    <t>علي يوسف</t>
  </si>
  <si>
    <t xml:space="preserve">عليا خير </t>
  </si>
  <si>
    <t>عماد هادي</t>
  </si>
  <si>
    <t xml:space="preserve">عمار حلاق </t>
  </si>
  <si>
    <t>فواز</t>
  </si>
  <si>
    <t xml:space="preserve">عمار محمد </t>
  </si>
  <si>
    <t>مشهور</t>
  </si>
  <si>
    <t>عمار معارك</t>
  </si>
  <si>
    <t>عمر الفارس</t>
  </si>
  <si>
    <t>امجد</t>
  </si>
  <si>
    <t>عمران البدوي</t>
  </si>
  <si>
    <t>عيسى الدندن</t>
  </si>
  <si>
    <t>عيسى عبد النعيم</t>
  </si>
  <si>
    <t>غدير العصيري</t>
  </si>
  <si>
    <t>غرنوق النواصره</t>
  </si>
  <si>
    <t xml:space="preserve">غسان الخليل </t>
  </si>
  <si>
    <t xml:space="preserve">غيث حمشو </t>
  </si>
  <si>
    <t>غيث نصرالله</t>
  </si>
  <si>
    <t>كفاح</t>
  </si>
  <si>
    <t xml:space="preserve">فاطمة القاسم </t>
  </si>
  <si>
    <t>فاطمه فتال</t>
  </si>
  <si>
    <t>محمد عماد</t>
  </si>
  <si>
    <t xml:space="preserve">فراس صيلين </t>
  </si>
  <si>
    <t xml:space="preserve">صالح </t>
  </si>
  <si>
    <t>فرنجيه العنداري</t>
  </si>
  <si>
    <t>معن</t>
  </si>
  <si>
    <t xml:space="preserve">فواز المفعلاني </t>
  </si>
  <si>
    <t xml:space="preserve">شكري </t>
  </si>
  <si>
    <t>قصي الأسعد الخازم</t>
  </si>
  <si>
    <t>محفوض</t>
  </si>
  <si>
    <t xml:space="preserve">قمر اللحام </t>
  </si>
  <si>
    <t xml:space="preserve">كنان المقصوص </t>
  </si>
  <si>
    <t xml:space="preserve">لجين ابو دايس </t>
  </si>
  <si>
    <t xml:space="preserve">كمال الدين </t>
  </si>
  <si>
    <t>لما حبال</t>
  </si>
  <si>
    <t>لمه حمشو</t>
  </si>
  <si>
    <t>لمى الطه</t>
  </si>
  <si>
    <t xml:space="preserve">لميس غزلان </t>
  </si>
  <si>
    <t xml:space="preserve">سخر </t>
  </si>
  <si>
    <t>لميس مرعي</t>
  </si>
  <si>
    <t>ماجد ملوك</t>
  </si>
  <si>
    <t xml:space="preserve">مارلين حسن </t>
  </si>
  <si>
    <t xml:space="preserve">عماد </t>
  </si>
  <si>
    <t>مازن الأحمد</t>
  </si>
  <si>
    <t>مازن هابيل</t>
  </si>
  <si>
    <t>عبد الجبار</t>
  </si>
  <si>
    <t xml:space="preserve">ماهر عليان </t>
  </si>
  <si>
    <t>مجد شحود</t>
  </si>
  <si>
    <t xml:space="preserve">مجد مسلم </t>
  </si>
  <si>
    <t>محمد الجمعة</t>
  </si>
  <si>
    <t>محمد الحماده</t>
  </si>
  <si>
    <t xml:space="preserve">محمد العبدالله </t>
  </si>
  <si>
    <t xml:space="preserve">محمد الفروان </t>
  </si>
  <si>
    <t>شكري</t>
  </si>
  <si>
    <t xml:space="preserve">محمد دياب </t>
  </si>
  <si>
    <t>محمد سعده</t>
  </si>
  <si>
    <t>محمد ظروف</t>
  </si>
  <si>
    <t>نصر</t>
  </si>
  <si>
    <t xml:space="preserve">محمد غنام </t>
  </si>
  <si>
    <t>محمداسماعيل  شهله</t>
  </si>
  <si>
    <t>محمدالهادي محمدالخليل</t>
  </si>
  <si>
    <t>محمدامير  خماش</t>
  </si>
  <si>
    <t>محمدانس سمور</t>
  </si>
  <si>
    <t xml:space="preserve">محمدسعيد البصال </t>
  </si>
  <si>
    <t xml:space="preserve">محمد هيثم </t>
  </si>
  <si>
    <t>محمدشريف الحموي</t>
  </si>
  <si>
    <t xml:space="preserve">صفوان </t>
  </si>
  <si>
    <t>محمدشفيق  دياب الاعوج</t>
  </si>
  <si>
    <t>محمدرأفت</t>
  </si>
  <si>
    <t>محمدصلاح  الزكي</t>
  </si>
  <si>
    <t>محمدنادر</t>
  </si>
  <si>
    <t>محمدعمار الآغا</t>
  </si>
  <si>
    <t>محمدمحسن  زينو</t>
  </si>
  <si>
    <t xml:space="preserve">طلال </t>
  </si>
  <si>
    <t>محمدناصر الحناوي</t>
  </si>
  <si>
    <t xml:space="preserve">محمود الزعبي </t>
  </si>
  <si>
    <t xml:space="preserve">محمودنمر الحسن </t>
  </si>
  <si>
    <t xml:space="preserve">مرام المسالمة </t>
  </si>
  <si>
    <t xml:space="preserve">جمال </t>
  </si>
  <si>
    <t>مرام عباس</t>
  </si>
  <si>
    <t>مرداس النبواتي</t>
  </si>
  <si>
    <t>مريانا العقباني</t>
  </si>
  <si>
    <t xml:space="preserve">إياد </t>
  </si>
  <si>
    <t xml:space="preserve">مريم احمد </t>
  </si>
  <si>
    <t xml:space="preserve">معاذ السوسي </t>
  </si>
  <si>
    <t>رفعات</t>
  </si>
  <si>
    <t>مكارم  محي الدين</t>
  </si>
  <si>
    <t>منال الفهاد</t>
  </si>
  <si>
    <t xml:space="preserve">منال عزام </t>
  </si>
  <si>
    <t>سعود</t>
  </si>
  <si>
    <t xml:space="preserve">منتجب الدين  الخطيب </t>
  </si>
  <si>
    <t xml:space="preserve">منجد شاهين </t>
  </si>
  <si>
    <t>منذر العبدالله</t>
  </si>
  <si>
    <t xml:space="preserve">بسام </t>
  </si>
  <si>
    <t xml:space="preserve">منى  جعفري المصري </t>
  </si>
  <si>
    <t>منى القزحلي</t>
  </si>
  <si>
    <t xml:space="preserve">مهند التجار </t>
  </si>
  <si>
    <t xml:space="preserve">عمر </t>
  </si>
  <si>
    <t xml:space="preserve">مهند زين الدين </t>
  </si>
  <si>
    <t xml:space="preserve">مؤيد الخبي </t>
  </si>
  <si>
    <t xml:space="preserve">ميري بدور </t>
  </si>
  <si>
    <t xml:space="preserve">توفيق </t>
  </si>
  <si>
    <t xml:space="preserve">ميس سليمان </t>
  </si>
  <si>
    <t xml:space="preserve">ميسار العبد </t>
  </si>
  <si>
    <t xml:space="preserve">حميد </t>
  </si>
  <si>
    <t>نادين الزهنان</t>
  </si>
  <si>
    <t>عبدالرزاق</t>
  </si>
  <si>
    <t xml:space="preserve">نبيل ابو صوان </t>
  </si>
  <si>
    <t>نجلاء  العيسى الزكيمي</t>
  </si>
  <si>
    <t xml:space="preserve">نجود عسكر </t>
  </si>
  <si>
    <t>نجوه محمد</t>
  </si>
  <si>
    <t>نداء الحمادة</t>
  </si>
  <si>
    <t>نسرين الجلاد</t>
  </si>
  <si>
    <t>نسرين الدعبل</t>
  </si>
  <si>
    <t>نسيم ورده</t>
  </si>
  <si>
    <t xml:space="preserve">عقل </t>
  </si>
  <si>
    <t>نصر أحمد</t>
  </si>
  <si>
    <t>عبد</t>
  </si>
  <si>
    <t>نضال عثمان</t>
  </si>
  <si>
    <t>نزار</t>
  </si>
  <si>
    <t>نظيره حسين</t>
  </si>
  <si>
    <t>نور  أبوحمدان</t>
  </si>
  <si>
    <t xml:space="preserve">نور  عرابي قصاب باشي </t>
  </si>
  <si>
    <t>محمدسمير</t>
  </si>
  <si>
    <t>نور الحلبي</t>
  </si>
  <si>
    <t>معروف</t>
  </si>
  <si>
    <t xml:space="preserve">نور عزام </t>
  </si>
  <si>
    <t xml:space="preserve">سعود </t>
  </si>
  <si>
    <t xml:space="preserve">نورا ذيب </t>
  </si>
  <si>
    <t xml:space="preserve">نورالهدى البوشي </t>
  </si>
  <si>
    <t xml:space="preserve">احمدراتب </t>
  </si>
  <si>
    <t>نيفين فياض</t>
  </si>
  <si>
    <t>هاني مرين</t>
  </si>
  <si>
    <t>هبا شباني</t>
  </si>
  <si>
    <t xml:space="preserve">هبه الحاج </t>
  </si>
  <si>
    <t xml:space="preserve">ضاهر </t>
  </si>
  <si>
    <t>هبه عماد</t>
  </si>
  <si>
    <t xml:space="preserve">هبه كفا </t>
  </si>
  <si>
    <t>ناجح</t>
  </si>
  <si>
    <t xml:space="preserve">هزار الحلبي </t>
  </si>
  <si>
    <t xml:space="preserve">هزار الشرارة </t>
  </si>
  <si>
    <t xml:space="preserve">محمدزين الدين </t>
  </si>
  <si>
    <t xml:space="preserve">هنادي زيتون </t>
  </si>
  <si>
    <t>هند السحاري</t>
  </si>
  <si>
    <t>عوض</t>
  </si>
  <si>
    <t>هويده الجباوي</t>
  </si>
  <si>
    <t>عبدالقادر</t>
  </si>
  <si>
    <t>هيا نوفل</t>
  </si>
  <si>
    <t xml:space="preserve">وداد صخر </t>
  </si>
  <si>
    <t xml:space="preserve">عبدالرحمن </t>
  </si>
  <si>
    <t xml:space="preserve">وسام البياع </t>
  </si>
  <si>
    <t>ولاء الخليلي</t>
  </si>
  <si>
    <t xml:space="preserve">فيصل </t>
  </si>
  <si>
    <t xml:space="preserve">ولاء الهندي </t>
  </si>
  <si>
    <t>برهان</t>
  </si>
  <si>
    <t>ولاء شرقاوي</t>
  </si>
  <si>
    <t>وئام عبود</t>
  </si>
  <si>
    <t xml:space="preserve">ياسر عزيمة </t>
  </si>
  <si>
    <t>ياسر غياض</t>
  </si>
  <si>
    <t>عرفات</t>
  </si>
  <si>
    <t>ياسمين الهوشي</t>
  </si>
  <si>
    <t>يامن النجار</t>
  </si>
  <si>
    <t xml:space="preserve">يامن فطوم </t>
  </si>
  <si>
    <t>يحيى الاحمد</t>
  </si>
  <si>
    <t>يزن محمد</t>
  </si>
  <si>
    <t>نضال</t>
  </si>
  <si>
    <t>نور الابراهيم</t>
  </si>
  <si>
    <t>كمال</t>
  </si>
  <si>
    <t>منصور العلي</t>
  </si>
  <si>
    <t>خالد خراط</t>
  </si>
  <si>
    <t>سليم</t>
  </si>
  <si>
    <t>اسراء الصالح</t>
  </si>
  <si>
    <t>حمود</t>
  </si>
  <si>
    <t>اياد زيدان</t>
  </si>
  <si>
    <t>رامي القنطار</t>
  </si>
  <si>
    <t>ايناس شاهين</t>
  </si>
  <si>
    <t>عامر الصوصو</t>
  </si>
  <si>
    <t>ولاء عبد النبي</t>
  </si>
  <si>
    <t>احمد الحماده</t>
  </si>
  <si>
    <t>ايمن البلخي</t>
  </si>
  <si>
    <t>بثينه احسان</t>
  </si>
  <si>
    <t>خلدون القاري</t>
  </si>
  <si>
    <t>رزان ديوب</t>
  </si>
  <si>
    <t>طارق صقر</t>
  </si>
  <si>
    <t>عبد الهادي الاحمد</t>
  </si>
  <si>
    <t>قيس السالم</t>
  </si>
  <si>
    <t>وليد موعد</t>
  </si>
  <si>
    <t>فتحي</t>
  </si>
  <si>
    <t>جمال عرنوس</t>
  </si>
  <si>
    <t>حنان زيتون</t>
  </si>
  <si>
    <t>محمد عيد</t>
  </si>
  <si>
    <t>رامز سليمان</t>
  </si>
  <si>
    <t>عبد  ابو راشد</t>
  </si>
  <si>
    <t>فادي المحمود</t>
  </si>
  <si>
    <t>هبه الله  زهوه</t>
  </si>
  <si>
    <t>احمد حمزه</t>
  </si>
  <si>
    <t>بدر  الكيكي الكردي</t>
  </si>
  <si>
    <t>بديع الزيلع</t>
  </si>
  <si>
    <t>بديعه صالح</t>
  </si>
  <si>
    <t>حنان حسن</t>
  </si>
  <si>
    <t>حيدر أحمد</t>
  </si>
  <si>
    <t>خالد البلعوط</t>
  </si>
  <si>
    <t>دعاء الخميس</t>
  </si>
  <si>
    <t>زينب السويداني</t>
  </si>
  <si>
    <t>غيث حداد</t>
  </si>
  <si>
    <t>فادي احمد</t>
  </si>
  <si>
    <t>محمد بلال  السمان</t>
  </si>
  <si>
    <t>مريم موسى</t>
  </si>
  <si>
    <t>مضر العجي</t>
  </si>
  <si>
    <t>معن ديوب</t>
  </si>
  <si>
    <t>عبود</t>
  </si>
  <si>
    <t>نضال خالد</t>
  </si>
  <si>
    <t>نور الهنداوي</t>
  </si>
  <si>
    <t>ناديا جروس</t>
  </si>
  <si>
    <t>اسامه الخالد</t>
  </si>
  <si>
    <t>هيوم</t>
  </si>
  <si>
    <t>اسامه عفوف</t>
  </si>
  <si>
    <t>جهاد الحسين</t>
  </si>
  <si>
    <t>دعاء  ابو زيتون</t>
  </si>
  <si>
    <t>دولامه عباس</t>
  </si>
  <si>
    <t>عدي الصويص</t>
  </si>
  <si>
    <t>عبد الهادي</t>
  </si>
  <si>
    <t>لبنى رزق</t>
  </si>
  <si>
    <t>مارينا ايوب</t>
  </si>
  <si>
    <t>زخور</t>
  </si>
  <si>
    <t>محسن عبد الرحمن</t>
  </si>
  <si>
    <t>محمد نجيب  صالح</t>
  </si>
  <si>
    <t>محمود  عز الدين</t>
  </si>
  <si>
    <t>مهران عامر</t>
  </si>
  <si>
    <t>نور الياسين</t>
  </si>
  <si>
    <t>هالا قباقلي</t>
  </si>
  <si>
    <t>وسام ابراهيم</t>
  </si>
  <si>
    <t>عز الدين</t>
  </si>
  <si>
    <t>يمامه  عبد المجيد</t>
  </si>
  <si>
    <t>الاء عبيد</t>
  </si>
  <si>
    <t>آلاء الترك</t>
  </si>
  <si>
    <t>آلاء جاويش</t>
  </si>
  <si>
    <t>محمد عدنان</t>
  </si>
  <si>
    <t>حفيظه خليل</t>
  </si>
  <si>
    <t>خلود بقاعي</t>
  </si>
  <si>
    <t>داليا عزام</t>
  </si>
  <si>
    <t>رنيم المصري الشهير الاغواني</t>
  </si>
  <si>
    <t>روان ملحم</t>
  </si>
  <si>
    <t>زاهره نعسان</t>
  </si>
  <si>
    <t>زينب الصالح</t>
  </si>
  <si>
    <t>سعيد ابراهيم</t>
  </si>
  <si>
    <t>سلام الذياب</t>
  </si>
  <si>
    <t>سهام الحناوي</t>
  </si>
  <si>
    <t>شذا دياب</t>
  </si>
  <si>
    <t>طلال درويش</t>
  </si>
  <si>
    <t>عبد المنعم زيدان</t>
  </si>
  <si>
    <t>حكمت</t>
  </si>
  <si>
    <t>علي ملحم</t>
  </si>
  <si>
    <t>أمين</t>
  </si>
  <si>
    <t>عمر بعيره</t>
  </si>
  <si>
    <t>غدير ابو قنصول</t>
  </si>
  <si>
    <t>شبلي</t>
  </si>
  <si>
    <t>فيروز العلي</t>
  </si>
  <si>
    <t>لورا خليفه</t>
  </si>
  <si>
    <t>محمد الحايك</t>
  </si>
  <si>
    <t>محمد علي  الشبلي</t>
  </si>
  <si>
    <t>محمد أسامه</t>
  </si>
  <si>
    <t>محمد كاسب</t>
  </si>
  <si>
    <t>محمد منير الحموي</t>
  </si>
  <si>
    <t>مريم الغبره</t>
  </si>
  <si>
    <t>معضاد ابو عمار</t>
  </si>
  <si>
    <t>صابر</t>
  </si>
  <si>
    <t>معن المصري الشهير بالحرستاني</t>
  </si>
  <si>
    <t>نور الدين</t>
  </si>
  <si>
    <t>مياس جنيدي</t>
  </si>
  <si>
    <t>فادي</t>
  </si>
  <si>
    <t>ميساء الحسيني</t>
  </si>
  <si>
    <t>قتيبه</t>
  </si>
  <si>
    <t>نادين علي</t>
  </si>
  <si>
    <t>نور الظواهره</t>
  </si>
  <si>
    <t>نور صوان</t>
  </si>
  <si>
    <t>هدية برو</t>
  </si>
  <si>
    <t>هيام حباب</t>
  </si>
  <si>
    <t>ياسمين شمالي</t>
  </si>
  <si>
    <t>ريمه الحمصي</t>
  </si>
  <si>
    <t>حسام العزاوي</t>
  </si>
  <si>
    <t>مهند سليمان</t>
  </si>
  <si>
    <t>اروى حسن</t>
  </si>
  <si>
    <t>اسماء احمد</t>
  </si>
  <si>
    <t>اياد الغريب</t>
  </si>
  <si>
    <t>اية برهم</t>
  </si>
  <si>
    <t>ايه عكاش</t>
  </si>
  <si>
    <t xml:space="preserve">تيسير </t>
  </si>
  <si>
    <t>أحمد العبد الله</t>
  </si>
  <si>
    <t>محمد سليم</t>
  </si>
  <si>
    <t>أحمد خضير</t>
  </si>
  <si>
    <t>أحمد ميرو</t>
  </si>
  <si>
    <t>محمد دياب</t>
  </si>
  <si>
    <t>آيات الحسوني</t>
  </si>
  <si>
    <t>باسل الخطيب</t>
  </si>
  <si>
    <t>بتول  حج عوض</t>
  </si>
  <si>
    <t>شحود</t>
  </si>
  <si>
    <t>بشرى البيضه</t>
  </si>
  <si>
    <t>بشرى سليم</t>
  </si>
  <si>
    <t>تغريد الخطيب</t>
  </si>
  <si>
    <t>جلال اومري</t>
  </si>
  <si>
    <t>جوان  عبد الرزاق</t>
  </si>
  <si>
    <t>محمد زكي</t>
  </si>
  <si>
    <t>حنان الطحان</t>
  </si>
  <si>
    <t>أحمد فارس</t>
  </si>
  <si>
    <t>حيدر خضور</t>
  </si>
  <si>
    <t>ديانا محمود</t>
  </si>
  <si>
    <t>راغده عقيل</t>
  </si>
  <si>
    <t>راما حمشو</t>
  </si>
  <si>
    <t>راما طالب</t>
  </si>
  <si>
    <t>راما عمايري</t>
  </si>
  <si>
    <t>رايه ملص</t>
  </si>
  <si>
    <t>رباب عرفة</t>
  </si>
  <si>
    <t>رهف الخطيب</t>
  </si>
  <si>
    <t>رؤى  محمد العبد الله</t>
  </si>
  <si>
    <t>سليمان زيدان</t>
  </si>
  <si>
    <t>شذا النوفل</t>
  </si>
  <si>
    <t>عبد الرحمن  بركات</t>
  </si>
  <si>
    <t>محمد طلال</t>
  </si>
  <si>
    <t>عبد الرزاق  زنبوعه</t>
  </si>
  <si>
    <t>عبد الهادي  الحلبي</t>
  </si>
  <si>
    <t>طاهر</t>
  </si>
  <si>
    <t>عبد الهادي  شباط</t>
  </si>
  <si>
    <t>عطا الله  ابوحمد</t>
  </si>
  <si>
    <t>علي حايك</t>
  </si>
  <si>
    <t>فاتنه خضير</t>
  </si>
  <si>
    <t>فايزه الضعضي</t>
  </si>
  <si>
    <t>فراس سكاف</t>
  </si>
  <si>
    <t>محمد هاشم</t>
  </si>
  <si>
    <t>كاردينيا الدليمي</t>
  </si>
  <si>
    <t>صادق</t>
  </si>
  <si>
    <t>لما منصور</t>
  </si>
  <si>
    <t>لؤي الحسن</t>
  </si>
  <si>
    <t>عبد الغني</t>
  </si>
  <si>
    <t>لين الشيخه</t>
  </si>
  <si>
    <t>ماريو شريقي</t>
  </si>
  <si>
    <t>محمد  نور الدين</t>
  </si>
  <si>
    <t>محمد البنيه</t>
  </si>
  <si>
    <t>جمعه</t>
  </si>
  <si>
    <t>محمد الحسياني</t>
  </si>
  <si>
    <t>مظهر</t>
  </si>
  <si>
    <t>محمد الحسين</t>
  </si>
  <si>
    <t>محمد تميم</t>
  </si>
  <si>
    <t>محمد سامر  بيضون</t>
  </si>
  <si>
    <t>محمد علي  عسه</t>
  </si>
  <si>
    <t>عبد الرؤوف</t>
  </si>
  <si>
    <t>محمود مسالخي</t>
  </si>
  <si>
    <t>مريم  كمال الدين</t>
  </si>
  <si>
    <t>مكسيم منصور</t>
  </si>
  <si>
    <t>منى العوف</t>
  </si>
  <si>
    <t>خلدون</t>
  </si>
  <si>
    <t>نسيبه صفصافي</t>
  </si>
  <si>
    <t>نغم الونوس</t>
  </si>
  <si>
    <t>وسيم الجاسم</t>
  </si>
  <si>
    <t>ولاء القزاز</t>
  </si>
  <si>
    <t>ولاء شكو</t>
  </si>
  <si>
    <t>أحمد بسام</t>
  </si>
  <si>
    <t>يارا محمد</t>
  </si>
  <si>
    <t>يامن حسن</t>
  </si>
  <si>
    <t>يزن الحسين</t>
  </si>
  <si>
    <t>دهام</t>
  </si>
  <si>
    <t>يوسف سلامه</t>
  </si>
  <si>
    <t>عبد الحليم</t>
  </si>
  <si>
    <t>عمر خضره</t>
  </si>
  <si>
    <t>احمد  عبد الرحمن</t>
  </si>
  <si>
    <t>احمد الحنطه</t>
  </si>
  <si>
    <t>احمد حلاوة</t>
  </si>
  <si>
    <t>اسامه حنانا</t>
  </si>
  <si>
    <t>عرفان</t>
  </si>
  <si>
    <t>اسراء محمد</t>
  </si>
  <si>
    <t>اسماعيل الاحمد</t>
  </si>
  <si>
    <t xml:space="preserve">فهمي </t>
  </si>
  <si>
    <t>الاء عباس</t>
  </si>
  <si>
    <t>امانه همهم</t>
  </si>
  <si>
    <t>اماني الاحمد</t>
  </si>
  <si>
    <t>اماني الشولي</t>
  </si>
  <si>
    <t>انس صفيه</t>
  </si>
  <si>
    <t>انس كوكي</t>
  </si>
  <si>
    <t>زهير</t>
  </si>
  <si>
    <t>ايات حيشيه</t>
  </si>
  <si>
    <t>ايات قباني</t>
  </si>
  <si>
    <t>ايهاب سليمان</t>
  </si>
  <si>
    <t>أحمد  الشيخ عمر</t>
  </si>
  <si>
    <t>أحمد  عبد العال</t>
  </si>
  <si>
    <t>أحمد دمراني</t>
  </si>
  <si>
    <t>أحمد قاسم</t>
  </si>
  <si>
    <t>أشرف العلي</t>
  </si>
  <si>
    <t>أيمن الخرج</t>
  </si>
  <si>
    <t>أيه الداهوك</t>
  </si>
  <si>
    <t>أيهم حكيم</t>
  </si>
  <si>
    <t>آصالا شاغوري</t>
  </si>
  <si>
    <t>آمال الحاج</t>
  </si>
  <si>
    <t>آية فجر</t>
  </si>
  <si>
    <t>محمد فهمي</t>
  </si>
  <si>
    <t>آيه منشا</t>
  </si>
  <si>
    <t>بسام ابو كحله</t>
  </si>
  <si>
    <t>بسمه ضاهر</t>
  </si>
  <si>
    <t>بشير حلاق</t>
  </si>
  <si>
    <t>محمد صبحي</t>
  </si>
  <si>
    <t>بيان ابراهيم</t>
  </si>
  <si>
    <t>تمام عابدين</t>
  </si>
  <si>
    <t>جاكلين العنيني</t>
  </si>
  <si>
    <t>جيما الحموي</t>
  </si>
  <si>
    <t>حسام درويش</t>
  </si>
  <si>
    <t>حسن شديد</t>
  </si>
  <si>
    <t>حسن كريم</t>
  </si>
  <si>
    <t>حليمه محمد</t>
  </si>
  <si>
    <t>حمزه الغضبان</t>
  </si>
  <si>
    <t>حياه الاحمد</t>
  </si>
  <si>
    <t>حيدر حيدر</t>
  </si>
  <si>
    <t>خالد موسى</t>
  </si>
  <si>
    <t>خليل جمعة</t>
  </si>
  <si>
    <t>خليل عمار</t>
  </si>
  <si>
    <t>دانه السعدي</t>
  </si>
  <si>
    <t>دانيه  الرجب أغا</t>
  </si>
  <si>
    <t>دعاء سقر</t>
  </si>
  <si>
    <t>محمد زهير</t>
  </si>
  <si>
    <t>ديانا  عبد السلام</t>
  </si>
  <si>
    <t>راما  شرف الدين</t>
  </si>
  <si>
    <t>راما دحلا</t>
  </si>
  <si>
    <t>محمد ديب</t>
  </si>
  <si>
    <t>رامي  الحاج علي</t>
  </si>
  <si>
    <t>رزان الناطور</t>
  </si>
  <si>
    <t>رضوان  عبد الحق</t>
  </si>
  <si>
    <t>رنيم النجار</t>
  </si>
  <si>
    <t>رهف  أبو زيد</t>
  </si>
  <si>
    <t>روان حسون</t>
  </si>
  <si>
    <t>رؤى الابراهيم</t>
  </si>
  <si>
    <t>رؤى سليمان</t>
  </si>
  <si>
    <t>ريم السيد</t>
  </si>
  <si>
    <t>رئام الدليمي</t>
  </si>
  <si>
    <t>رائد ابراهيم</t>
  </si>
  <si>
    <t>زهره الفياض</t>
  </si>
  <si>
    <t>ساره صالح</t>
  </si>
  <si>
    <t>سامر الحمود</t>
  </si>
  <si>
    <t>جودات</t>
  </si>
  <si>
    <t>سامر الزيبق</t>
  </si>
  <si>
    <t>سكينه عامر</t>
  </si>
  <si>
    <t>سناء  عبد الرحمن</t>
  </si>
  <si>
    <t>شادي العبيد</t>
  </si>
  <si>
    <t>شادي مكارم</t>
  </si>
  <si>
    <t>شهرزاد الشغري</t>
  </si>
  <si>
    <t>ضياء المعراوي</t>
  </si>
  <si>
    <t>محمد رشيد</t>
  </si>
  <si>
    <t>طارق حمادي</t>
  </si>
  <si>
    <t>طلال البرجس</t>
  </si>
  <si>
    <t>عبد الجليل  الشيخ</t>
  </si>
  <si>
    <t>عدي خليفه</t>
  </si>
  <si>
    <t>عصام ابو خالد</t>
  </si>
  <si>
    <t>عفاف عيطه</t>
  </si>
  <si>
    <t>علا السعدي</t>
  </si>
  <si>
    <t>علا ضاهر</t>
  </si>
  <si>
    <t>علاء الدين  كساب</t>
  </si>
  <si>
    <t>علاء عجاج</t>
  </si>
  <si>
    <t>علاء عكاشه</t>
  </si>
  <si>
    <t>علاء محمد</t>
  </si>
  <si>
    <t>عاطف</t>
  </si>
  <si>
    <t>علي عبود</t>
  </si>
  <si>
    <t>عمران طليعه</t>
  </si>
  <si>
    <t>عهد مرشد</t>
  </si>
  <si>
    <t>غياث رمان</t>
  </si>
  <si>
    <t>ضياء الدين</t>
  </si>
  <si>
    <t>فاتن الطرمان</t>
  </si>
  <si>
    <t>فادي شاهين</t>
  </si>
  <si>
    <t>فراس رديني</t>
  </si>
  <si>
    <t>فراس سليم</t>
  </si>
  <si>
    <t>فطوم حمود</t>
  </si>
  <si>
    <t>قاسم محمد</t>
  </si>
  <si>
    <t>كريستين الخوري</t>
  </si>
  <si>
    <t>ادوار</t>
  </si>
  <si>
    <t>لؤي الهندي</t>
  </si>
  <si>
    <t>لؤي عمران</t>
  </si>
  <si>
    <t>لين مدينه</t>
  </si>
  <si>
    <t>لين هوانه</t>
  </si>
  <si>
    <t>لينا حميدة</t>
  </si>
  <si>
    <t>لينا منصور</t>
  </si>
  <si>
    <t>مايا البهلول</t>
  </si>
  <si>
    <t>مجدي السعدي</t>
  </si>
  <si>
    <t>محمد  الاصفر الشهير باللحام</t>
  </si>
  <si>
    <t>محمد غزوان</t>
  </si>
  <si>
    <t>محمد الشبلي</t>
  </si>
  <si>
    <t>محمد حاج علي</t>
  </si>
  <si>
    <t>محمد خير  علي</t>
  </si>
  <si>
    <t>محمد لؤي  الرجال</t>
  </si>
  <si>
    <t>محمد مدلول</t>
  </si>
  <si>
    <t>الهادي</t>
  </si>
  <si>
    <t>محمد منير  العائدي</t>
  </si>
  <si>
    <t>محمد موسى</t>
  </si>
  <si>
    <t>محمد نور  صائمه</t>
  </si>
  <si>
    <t>محمد ونوس</t>
  </si>
  <si>
    <t>محمود الحميدي</t>
  </si>
  <si>
    <t>عبد الإله</t>
  </si>
  <si>
    <t>محمود بلورفان</t>
  </si>
  <si>
    <t>محمود منير  أيوب آغا</t>
  </si>
  <si>
    <t>مرح سليمان</t>
  </si>
  <si>
    <t>مروه الميهوب</t>
  </si>
  <si>
    <t>مريم حسين</t>
  </si>
  <si>
    <t>مريم معتوق</t>
  </si>
  <si>
    <t>مصطفى العمر</t>
  </si>
  <si>
    <t>مصطفى رعد</t>
  </si>
  <si>
    <t>مصطفى فتوته</t>
  </si>
  <si>
    <t>معاذ  عواجي الحسن</t>
  </si>
  <si>
    <t>معتصم الحسين</t>
  </si>
  <si>
    <t>وسيم</t>
  </si>
  <si>
    <t>مهند المخللاتي</t>
  </si>
  <si>
    <t>مهند معن</t>
  </si>
  <si>
    <t>ميثم ابو زيد</t>
  </si>
  <si>
    <t>نور العساف</t>
  </si>
  <si>
    <t>نورا وزان</t>
  </si>
  <si>
    <t>نورشان كيكي</t>
  </si>
  <si>
    <t>هادي ابراهيم</t>
  </si>
  <si>
    <t>هند نجار</t>
  </si>
  <si>
    <t>حسني</t>
  </si>
  <si>
    <t>وائل يوسف</t>
  </si>
  <si>
    <t>وسيم الطحان</t>
  </si>
  <si>
    <t>يارا حمود</t>
  </si>
  <si>
    <t>يامن دياب</t>
  </si>
  <si>
    <t>يامن شاكر</t>
  </si>
  <si>
    <t>يزن السهوي</t>
  </si>
  <si>
    <t>يسرى الطالب</t>
  </si>
  <si>
    <t>ثائر</t>
  </si>
  <si>
    <t>يمان هواري</t>
  </si>
  <si>
    <t>يوسف زيتون</t>
  </si>
  <si>
    <t>حسام رعد</t>
  </si>
  <si>
    <t>محمد مختار</t>
  </si>
  <si>
    <t xml:space="preserve">ابتسام صافي </t>
  </si>
  <si>
    <t xml:space="preserve">حسين </t>
  </si>
  <si>
    <t xml:space="preserve">احمد العادي </t>
  </si>
  <si>
    <t>محمدعيد</t>
  </si>
  <si>
    <t xml:space="preserve">احمد الفارس </t>
  </si>
  <si>
    <t>احمد قويدر</t>
  </si>
  <si>
    <t>احمدباسل المصطفى</t>
  </si>
  <si>
    <t xml:space="preserve">ادهم الحاج علي </t>
  </si>
  <si>
    <t xml:space="preserve">اريج ابو فخر </t>
  </si>
  <si>
    <t>اسراء برهوم</t>
  </si>
  <si>
    <t xml:space="preserve">اسماء العساف </t>
  </si>
  <si>
    <t>اسماء شخيتر</t>
  </si>
  <si>
    <t xml:space="preserve">الاء رجاالمحمد الدندل </t>
  </si>
  <si>
    <t>الاء عمايري</t>
  </si>
  <si>
    <t xml:space="preserve">امل الخطيب </t>
  </si>
  <si>
    <t>امل قفطان</t>
  </si>
  <si>
    <t xml:space="preserve">ايمان حسن </t>
  </si>
  <si>
    <t>محمدشريف</t>
  </si>
  <si>
    <t xml:space="preserve">ايمان ناصرالدين </t>
  </si>
  <si>
    <t xml:space="preserve">ايهم الحسن </t>
  </si>
  <si>
    <t>عبدالجبار</t>
  </si>
  <si>
    <t xml:space="preserve">أحمد بدر الدين </t>
  </si>
  <si>
    <t>أنور العاسمي</t>
  </si>
  <si>
    <t xml:space="preserve">آلاء الحلقي </t>
  </si>
  <si>
    <t>آلاء حافظ</t>
  </si>
  <si>
    <t xml:space="preserve">آلاء عبدالرحمن </t>
  </si>
  <si>
    <t>آلاء هاشم</t>
  </si>
  <si>
    <t>عبيد</t>
  </si>
  <si>
    <t>بتول العبدالله</t>
  </si>
  <si>
    <t xml:space="preserve">بسمه الحسين </t>
  </si>
  <si>
    <t xml:space="preserve">املح </t>
  </si>
  <si>
    <t>بشرى غنوم</t>
  </si>
  <si>
    <t>محمدجمعة</t>
  </si>
  <si>
    <t>ثراء بزماوي</t>
  </si>
  <si>
    <t xml:space="preserve">ثروت الزين </t>
  </si>
  <si>
    <t>محمدرفيق</t>
  </si>
  <si>
    <t>ثناء الأطرش</t>
  </si>
  <si>
    <t>جمال سويلم</t>
  </si>
  <si>
    <t>جمان هنداوي</t>
  </si>
  <si>
    <t>محمدجمال</t>
  </si>
  <si>
    <t xml:space="preserve">جميل عطايا </t>
  </si>
  <si>
    <t>حسين المحصل</t>
  </si>
  <si>
    <t>حكمت الموسى</t>
  </si>
  <si>
    <t>حلا دملخي</t>
  </si>
  <si>
    <t>حمزة يوسف</t>
  </si>
  <si>
    <t xml:space="preserve">امين </t>
  </si>
  <si>
    <t>حمزه فاهمه</t>
  </si>
  <si>
    <t xml:space="preserve">منذر </t>
  </si>
  <si>
    <t xml:space="preserve">حيدر حسان </t>
  </si>
  <si>
    <t>خالد تميم</t>
  </si>
  <si>
    <t>زيدان</t>
  </si>
  <si>
    <t>خلف القديس</t>
  </si>
  <si>
    <t xml:space="preserve">خوخه محمد </t>
  </si>
  <si>
    <t xml:space="preserve">دعاء حماديه </t>
  </si>
  <si>
    <t xml:space="preserve">دعاء خرسه </t>
  </si>
  <si>
    <t xml:space="preserve">محمدبسام </t>
  </si>
  <si>
    <t>دعاء زينيه</t>
  </si>
  <si>
    <t xml:space="preserve">دعاء عبدالباقي </t>
  </si>
  <si>
    <t>دلال الخطيب</t>
  </si>
  <si>
    <t>نائل</t>
  </si>
  <si>
    <t xml:space="preserve">دلال حميدي </t>
  </si>
  <si>
    <t xml:space="preserve">خلف </t>
  </si>
  <si>
    <t>راغب يوسف</t>
  </si>
  <si>
    <t>رامي عليان</t>
  </si>
  <si>
    <t xml:space="preserve">رائد حلاوه </t>
  </si>
  <si>
    <t>ربا الزيلع</t>
  </si>
  <si>
    <t xml:space="preserve">ربيع ابراهيم </t>
  </si>
  <si>
    <t>رشا ابراهيم</t>
  </si>
  <si>
    <t xml:space="preserve">رشا السليمان </t>
  </si>
  <si>
    <t>رشا سكوتي</t>
  </si>
  <si>
    <t>رنا سوادي</t>
  </si>
  <si>
    <t>رهف الجبين</t>
  </si>
  <si>
    <t xml:space="preserve">روبه علي </t>
  </si>
  <si>
    <t xml:space="preserve">روبى اشمر </t>
  </si>
  <si>
    <t>روجين عاقو</t>
  </si>
  <si>
    <t xml:space="preserve">رودينه سعيد </t>
  </si>
  <si>
    <t>رؤى القصاص</t>
  </si>
  <si>
    <t xml:space="preserve">عباس </t>
  </si>
  <si>
    <t>رؤى درويش</t>
  </si>
  <si>
    <t>ريم رضوان</t>
  </si>
  <si>
    <t xml:space="preserve">زينب العلي </t>
  </si>
  <si>
    <t xml:space="preserve">غازي </t>
  </si>
  <si>
    <t>زينب عيسى</t>
  </si>
  <si>
    <t>ساره الشرفاوي</t>
  </si>
  <si>
    <t>ساندي زاهد</t>
  </si>
  <si>
    <t>سلطان  الحمد</t>
  </si>
  <si>
    <t>محمدعطا</t>
  </si>
  <si>
    <t>سناء زهره</t>
  </si>
  <si>
    <t xml:space="preserve">سهير الصمادي </t>
  </si>
  <si>
    <t>سهير محمود</t>
  </si>
  <si>
    <t xml:space="preserve">سهيله الحميد </t>
  </si>
  <si>
    <t xml:space="preserve">سوار محمد </t>
  </si>
  <si>
    <t>رفعت</t>
  </si>
  <si>
    <t>شادي النحلاوي</t>
  </si>
  <si>
    <t>محمدخير</t>
  </si>
  <si>
    <t>شام  سوارالشهيربالشريف</t>
  </si>
  <si>
    <t xml:space="preserve">شروق التيم </t>
  </si>
  <si>
    <t xml:space="preserve">شريهان البكريه </t>
  </si>
  <si>
    <t>صباح دياب</t>
  </si>
  <si>
    <t>صفاء الشومري</t>
  </si>
  <si>
    <t xml:space="preserve">صلاح صالح </t>
  </si>
  <si>
    <t xml:space="preserve">خالد </t>
  </si>
  <si>
    <t xml:space="preserve">عبير حمدان </t>
  </si>
  <si>
    <t>عدنان درباع</t>
  </si>
  <si>
    <t xml:space="preserve">عروه احمد </t>
  </si>
  <si>
    <t>علا  شرف الدين</t>
  </si>
  <si>
    <t xml:space="preserve">علي خنسه </t>
  </si>
  <si>
    <t xml:space="preserve">عهد غزاله </t>
  </si>
  <si>
    <t>غاده الشرع</t>
  </si>
  <si>
    <t xml:space="preserve">غرام الحبش </t>
  </si>
  <si>
    <t xml:space="preserve">غفران العر </t>
  </si>
  <si>
    <t>فاتن الساطي</t>
  </si>
  <si>
    <t xml:space="preserve">فريال حموش </t>
  </si>
  <si>
    <t>قاسم النويران</t>
  </si>
  <si>
    <t>قمر نجيب</t>
  </si>
  <si>
    <t xml:space="preserve">كندا اسماعيل </t>
  </si>
  <si>
    <t xml:space="preserve">لمى القادري </t>
  </si>
  <si>
    <t xml:space="preserve">لميس الحلاق </t>
  </si>
  <si>
    <t>لؤي خريبوق</t>
  </si>
  <si>
    <t>ليندا وانلي</t>
  </si>
  <si>
    <t>ماريا بيضون</t>
  </si>
  <si>
    <t xml:space="preserve">محمد ياسر </t>
  </si>
  <si>
    <t xml:space="preserve">مجيد عديرة </t>
  </si>
  <si>
    <t>محمد الأطرش</t>
  </si>
  <si>
    <t xml:space="preserve">محمد الطوير </t>
  </si>
  <si>
    <t>محمد محاسنه</t>
  </si>
  <si>
    <t>محمدعادل</t>
  </si>
  <si>
    <t xml:space="preserve">محمد يوسف </t>
  </si>
  <si>
    <t>محمدخير اباظه</t>
  </si>
  <si>
    <t xml:space="preserve">محمدعماد  نقاوه ابو ناصر </t>
  </si>
  <si>
    <t>محمدراتب</t>
  </si>
  <si>
    <t>محمدعمر السراقبي</t>
  </si>
  <si>
    <t xml:space="preserve">ياسر </t>
  </si>
  <si>
    <t>محمدياسر كباره</t>
  </si>
  <si>
    <t>مرام اللحام</t>
  </si>
  <si>
    <t>مرهف طعمه</t>
  </si>
  <si>
    <t>مروه اسماعيل</t>
  </si>
  <si>
    <t>مروه بزازي</t>
  </si>
  <si>
    <t>مروه شاوي</t>
  </si>
  <si>
    <t>عبدالجليل</t>
  </si>
  <si>
    <t xml:space="preserve">مروه عيد </t>
  </si>
  <si>
    <t xml:space="preserve">فايز </t>
  </si>
  <si>
    <t xml:space="preserve">مريم الأطرش </t>
  </si>
  <si>
    <t xml:space="preserve">عبده </t>
  </si>
  <si>
    <t xml:space="preserve">مسره رضوان </t>
  </si>
  <si>
    <t xml:space="preserve">سعيد </t>
  </si>
  <si>
    <t xml:space="preserve">مهند الحمصي </t>
  </si>
  <si>
    <t xml:space="preserve">نافيه الفارس </t>
  </si>
  <si>
    <t>نجوى السهلي</t>
  </si>
  <si>
    <t xml:space="preserve">ندى صليبي </t>
  </si>
  <si>
    <t>نزار مرهج</t>
  </si>
  <si>
    <t>نسرين الدبيسي</t>
  </si>
  <si>
    <t>جديع</t>
  </si>
  <si>
    <t>نوال محسن</t>
  </si>
  <si>
    <t>نور ذيب</t>
  </si>
  <si>
    <t xml:space="preserve">نور علي </t>
  </si>
  <si>
    <t>صافي</t>
  </si>
  <si>
    <t xml:space="preserve">نور عموش </t>
  </si>
  <si>
    <t>نور نزهه</t>
  </si>
  <si>
    <t>محمدصفوح</t>
  </si>
  <si>
    <t>نورا جمعه</t>
  </si>
  <si>
    <t>نوفه الحمدان</t>
  </si>
  <si>
    <t xml:space="preserve">نيرمين النن </t>
  </si>
  <si>
    <t>نيفين رزاز</t>
  </si>
  <si>
    <t>هدى الحجه</t>
  </si>
  <si>
    <t xml:space="preserve">هدى السفطلي </t>
  </si>
  <si>
    <t xml:space="preserve">هدى كيوان </t>
  </si>
  <si>
    <t>هديل غانم</t>
  </si>
  <si>
    <t>هلا سليمان</t>
  </si>
  <si>
    <t xml:space="preserve">وداد الحسين </t>
  </si>
  <si>
    <t xml:space="preserve">ورد الطباخ </t>
  </si>
  <si>
    <t xml:space="preserve">وعد غانم </t>
  </si>
  <si>
    <t xml:space="preserve">نظام الدين </t>
  </si>
  <si>
    <t>ولاء زرزر</t>
  </si>
  <si>
    <t xml:space="preserve">ولاء يوسف </t>
  </si>
  <si>
    <t xml:space="preserve">ياسر ديب </t>
  </si>
  <si>
    <t>فراس غريب</t>
  </si>
  <si>
    <t xml:space="preserve">ابراهيم قرياقص </t>
  </si>
  <si>
    <t xml:space="preserve">يعقوب </t>
  </si>
  <si>
    <t xml:space="preserve">ابراهيم مصطفى </t>
  </si>
  <si>
    <t xml:space="preserve">ابراهيم موسى العلي </t>
  </si>
  <si>
    <t xml:space="preserve">عبد </t>
  </si>
  <si>
    <t xml:space="preserve">ابراهيم ويس </t>
  </si>
  <si>
    <t xml:space="preserve">احلام البشاش </t>
  </si>
  <si>
    <t xml:space="preserve">محمد علي </t>
  </si>
  <si>
    <t xml:space="preserve">احمد الامام </t>
  </si>
  <si>
    <t xml:space="preserve">محمد همام </t>
  </si>
  <si>
    <t>احمد الجالود</t>
  </si>
  <si>
    <t xml:space="preserve">احمد الحمودالدهام </t>
  </si>
  <si>
    <t xml:space="preserve">احمد الطحاوي </t>
  </si>
  <si>
    <t xml:space="preserve">موسى </t>
  </si>
  <si>
    <t xml:space="preserve">احمد العبد </t>
  </si>
  <si>
    <t xml:space="preserve">احمد المحاميد </t>
  </si>
  <si>
    <t xml:space="preserve">احمد حجازي كيلاني </t>
  </si>
  <si>
    <t xml:space="preserve">احمد حمزه الامام </t>
  </si>
  <si>
    <t xml:space="preserve">احمد سيلان </t>
  </si>
  <si>
    <t xml:space="preserve">هيثم </t>
  </si>
  <si>
    <t xml:space="preserve">احمد شاهين </t>
  </si>
  <si>
    <t xml:space="preserve">احمد شيخو </t>
  </si>
  <si>
    <t xml:space="preserve">زكريا </t>
  </si>
  <si>
    <t xml:space="preserve">احمد غندور </t>
  </si>
  <si>
    <t xml:space="preserve">احمد محمود </t>
  </si>
  <si>
    <t xml:space="preserve">اخلاص الحسن </t>
  </si>
  <si>
    <t xml:space="preserve">عدنان </t>
  </si>
  <si>
    <t xml:space="preserve">ادهم الرفاعي </t>
  </si>
  <si>
    <t>اسامه المصري</t>
  </si>
  <si>
    <t>اسامه مرعي</t>
  </si>
  <si>
    <t xml:space="preserve">اسراء حماده </t>
  </si>
  <si>
    <t xml:space="preserve">اسراء علاء الدين </t>
  </si>
  <si>
    <t xml:space="preserve">كامل </t>
  </si>
  <si>
    <t xml:space="preserve">اسماء البشير </t>
  </si>
  <si>
    <t>محمد نجا</t>
  </si>
  <si>
    <t>اسماء الشعابين</t>
  </si>
  <si>
    <t>محمد انور</t>
  </si>
  <si>
    <t xml:space="preserve">اسماء حسان </t>
  </si>
  <si>
    <t xml:space="preserve">عبد الرحمن </t>
  </si>
  <si>
    <t xml:space="preserve">اسيل الدنيفات </t>
  </si>
  <si>
    <t xml:space="preserve">اشرف حسن </t>
  </si>
  <si>
    <t xml:space="preserve">اصاله الفارس </t>
  </si>
  <si>
    <t xml:space="preserve">اغيد الشحاده </t>
  </si>
  <si>
    <t xml:space="preserve">الحسن عيسى </t>
  </si>
  <si>
    <t xml:space="preserve">نبهان </t>
  </si>
  <si>
    <t xml:space="preserve">الين العلوه </t>
  </si>
  <si>
    <t>اماني ابو زيد</t>
  </si>
  <si>
    <t xml:space="preserve">اماني الغزالي </t>
  </si>
  <si>
    <t xml:space="preserve">امجد الحلو </t>
  </si>
  <si>
    <t>محمد عبد الكريم</t>
  </si>
  <si>
    <t>امجد الصليبي</t>
  </si>
  <si>
    <t xml:space="preserve">محي الدين </t>
  </si>
  <si>
    <t xml:space="preserve">اناغيم السيد </t>
  </si>
  <si>
    <t xml:space="preserve">انس العاقل </t>
  </si>
  <si>
    <t xml:space="preserve">اسامه </t>
  </si>
  <si>
    <t xml:space="preserve">انس حسون </t>
  </si>
  <si>
    <t>انس غليون</t>
  </si>
  <si>
    <t xml:space="preserve">انسام الاحمد </t>
  </si>
  <si>
    <t>انطانيوس اندراوس</t>
  </si>
  <si>
    <t xml:space="preserve">عيسى </t>
  </si>
  <si>
    <t xml:space="preserve">ايات قلعجي </t>
  </si>
  <si>
    <t xml:space="preserve">اياد خرمندي </t>
  </si>
  <si>
    <t xml:space="preserve">منصور </t>
  </si>
  <si>
    <t xml:space="preserve">اياد ذياب </t>
  </si>
  <si>
    <t xml:space="preserve">اية غربي </t>
  </si>
  <si>
    <t xml:space="preserve">ايمار عماد </t>
  </si>
  <si>
    <t>ايناس حقوق</t>
  </si>
  <si>
    <t xml:space="preserve">يحيى </t>
  </si>
  <si>
    <t xml:space="preserve">ايهاب احمد </t>
  </si>
  <si>
    <t xml:space="preserve">ايهم شعبان </t>
  </si>
  <si>
    <t xml:space="preserve">إحسان ربيع </t>
  </si>
  <si>
    <t>إسراء العبود</t>
  </si>
  <si>
    <t xml:space="preserve">أحمد ابراهيم شعبان </t>
  </si>
  <si>
    <t xml:space="preserve">هيسم </t>
  </si>
  <si>
    <t xml:space="preserve">أحمد المقداد </t>
  </si>
  <si>
    <t xml:space="preserve">محمد خير </t>
  </si>
  <si>
    <t xml:space="preserve">أحمد بردان </t>
  </si>
  <si>
    <t xml:space="preserve">رؤوف </t>
  </si>
  <si>
    <t xml:space="preserve">أحمد كامل </t>
  </si>
  <si>
    <t xml:space="preserve">جروان </t>
  </si>
  <si>
    <t xml:space="preserve">أحمد محمد </t>
  </si>
  <si>
    <t xml:space="preserve">برهان </t>
  </si>
  <si>
    <t xml:space="preserve">أسيل الجوهري </t>
  </si>
  <si>
    <t xml:space="preserve">ألاء دياب </t>
  </si>
  <si>
    <t>ألين حماد</t>
  </si>
  <si>
    <t xml:space="preserve">أمارة سكر </t>
  </si>
  <si>
    <t xml:space="preserve">أمجد اسماعيل </t>
  </si>
  <si>
    <t>أميمه عماشه</t>
  </si>
  <si>
    <t xml:space="preserve">أنس حمودة </t>
  </si>
  <si>
    <t xml:space="preserve">رضوان </t>
  </si>
  <si>
    <t>آسيا نقشبندي</t>
  </si>
  <si>
    <t xml:space="preserve">آلاء السعدي </t>
  </si>
  <si>
    <t xml:space="preserve">محمد نبيل </t>
  </si>
  <si>
    <t xml:space="preserve">آلاء العلبي </t>
  </si>
  <si>
    <t>آلاء برخش</t>
  </si>
  <si>
    <t>داود</t>
  </si>
  <si>
    <t xml:space="preserve">آلاء جاموس </t>
  </si>
  <si>
    <t xml:space="preserve">آلاء حامد </t>
  </si>
  <si>
    <t xml:space="preserve">آلاء دلا </t>
  </si>
  <si>
    <t>آلاء كفا</t>
  </si>
  <si>
    <t xml:space="preserve">آمال نصر </t>
  </si>
  <si>
    <t xml:space="preserve">آيات الديري </t>
  </si>
  <si>
    <t xml:space="preserve">عبد الناصر </t>
  </si>
  <si>
    <t xml:space="preserve">باسل النابلسي </t>
  </si>
  <si>
    <t xml:space="preserve">باسل جريش </t>
  </si>
  <si>
    <t xml:space="preserve">باسل ناصر </t>
  </si>
  <si>
    <t xml:space="preserve">باسل همام </t>
  </si>
  <si>
    <t xml:space="preserve">قاسم </t>
  </si>
  <si>
    <t>بتول الذخري</t>
  </si>
  <si>
    <t>بتول عيوش</t>
  </si>
  <si>
    <t xml:space="preserve">محمد ايمن </t>
  </si>
  <si>
    <t xml:space="preserve">بتول ماشي </t>
  </si>
  <si>
    <t xml:space="preserve">اديب </t>
  </si>
  <si>
    <t xml:space="preserve">بدر همام </t>
  </si>
  <si>
    <t xml:space="preserve">براءة حفيان </t>
  </si>
  <si>
    <t xml:space="preserve">بسام كني </t>
  </si>
  <si>
    <t xml:space="preserve">صبحي </t>
  </si>
  <si>
    <t>بشار الخطيب ابو فخر</t>
  </si>
  <si>
    <t>بشار النواقيل</t>
  </si>
  <si>
    <t>بشار قريش</t>
  </si>
  <si>
    <t>بشرى العبدالهادي</t>
  </si>
  <si>
    <t xml:space="preserve">بشرى محرز </t>
  </si>
  <si>
    <t xml:space="preserve">بشير عون </t>
  </si>
  <si>
    <t xml:space="preserve">بلال اللباد </t>
  </si>
  <si>
    <t xml:space="preserve">بلال صعب </t>
  </si>
  <si>
    <t xml:space="preserve">بيان الأحمد </t>
  </si>
  <si>
    <t>بيان البحش</t>
  </si>
  <si>
    <t xml:space="preserve">محمد نديم </t>
  </si>
  <si>
    <t>تامر الدالاتي</t>
  </si>
  <si>
    <t xml:space="preserve">تماره عثمان </t>
  </si>
  <si>
    <t xml:space="preserve">عبد الرزاق </t>
  </si>
  <si>
    <t xml:space="preserve">تهاني سلوم </t>
  </si>
  <si>
    <t xml:space="preserve">تيتيانا علي </t>
  </si>
  <si>
    <t>جعفر درداري</t>
  </si>
  <si>
    <t xml:space="preserve">جمانه تقوى </t>
  </si>
  <si>
    <t xml:space="preserve">باسم </t>
  </si>
  <si>
    <t xml:space="preserve">جميلة هنداوي </t>
  </si>
  <si>
    <t xml:space="preserve">جنان سرميني </t>
  </si>
  <si>
    <t xml:space="preserve">جهاد بكوره </t>
  </si>
  <si>
    <t xml:space="preserve">محمد باسم </t>
  </si>
  <si>
    <t xml:space="preserve">جوان برغوث </t>
  </si>
  <si>
    <t>رمزي</t>
  </si>
  <si>
    <t xml:space="preserve">جود الحماد </t>
  </si>
  <si>
    <t>جورجينا نعمه</t>
  </si>
  <si>
    <t xml:space="preserve">جوزيف أوسكا </t>
  </si>
  <si>
    <t xml:space="preserve">ريمون </t>
  </si>
  <si>
    <t>جينا حاتم</t>
  </si>
  <si>
    <t>راتب</t>
  </si>
  <si>
    <t>حاتم خرما</t>
  </si>
  <si>
    <t xml:space="preserve">حسام الدين الخطيب </t>
  </si>
  <si>
    <t xml:space="preserve">حسام المعلم </t>
  </si>
  <si>
    <t xml:space="preserve">حسان شروف </t>
  </si>
  <si>
    <t xml:space="preserve">راضي </t>
  </si>
  <si>
    <t>حسن الوغا</t>
  </si>
  <si>
    <t>أسد</t>
  </si>
  <si>
    <t>حسن درويش ميدو</t>
  </si>
  <si>
    <t>محمد بدر</t>
  </si>
  <si>
    <t xml:space="preserve">حسن كيالي </t>
  </si>
  <si>
    <t xml:space="preserve">محمد مهدي </t>
  </si>
  <si>
    <t xml:space="preserve">حسنه قيروط </t>
  </si>
  <si>
    <t xml:space="preserve">عبد المجيد </t>
  </si>
  <si>
    <t xml:space="preserve">حسيب سليمان </t>
  </si>
  <si>
    <t xml:space="preserve">حسين الخفاجي </t>
  </si>
  <si>
    <t xml:space="preserve">مجيد </t>
  </si>
  <si>
    <t xml:space="preserve">حسين سميا </t>
  </si>
  <si>
    <t>حمزة زكريا</t>
  </si>
  <si>
    <t>محمد عاصم</t>
  </si>
  <si>
    <t xml:space="preserve">حمزه الاحمد </t>
  </si>
  <si>
    <t xml:space="preserve">حمزه شهاب ابو فخر </t>
  </si>
  <si>
    <t xml:space="preserve">شوقي </t>
  </si>
  <si>
    <t xml:space="preserve">حنان الحبيب </t>
  </si>
  <si>
    <t xml:space="preserve">شاكر </t>
  </si>
  <si>
    <t xml:space="preserve">حنان قاسم </t>
  </si>
  <si>
    <t xml:space="preserve">حيان أبو ترابه </t>
  </si>
  <si>
    <t xml:space="preserve">مروان </t>
  </si>
  <si>
    <t>حيدر احمد العجيلي</t>
  </si>
  <si>
    <t xml:space="preserve">حيدر سنكري </t>
  </si>
  <si>
    <t xml:space="preserve">حيدر صافي </t>
  </si>
  <si>
    <t xml:space="preserve">مطيع </t>
  </si>
  <si>
    <t>حيدره محمود</t>
  </si>
  <si>
    <t xml:space="preserve">خالد الريس </t>
  </si>
  <si>
    <t xml:space="preserve">خبات داود </t>
  </si>
  <si>
    <t xml:space="preserve">خديجه اسعد </t>
  </si>
  <si>
    <t xml:space="preserve">خلدون </t>
  </si>
  <si>
    <t xml:space="preserve">دارين الحمود </t>
  </si>
  <si>
    <t xml:space="preserve">حمد </t>
  </si>
  <si>
    <t xml:space="preserve">داليا الزين </t>
  </si>
  <si>
    <t xml:space="preserve">فارس </t>
  </si>
  <si>
    <t xml:space="preserve">دانه الزعيم </t>
  </si>
  <si>
    <t>دعاء القاضي</t>
  </si>
  <si>
    <t>محمد نبيل</t>
  </si>
  <si>
    <t>دعاء برهوم</t>
  </si>
  <si>
    <t>دعاء جركس</t>
  </si>
  <si>
    <t xml:space="preserve">دلال نصر </t>
  </si>
  <si>
    <t xml:space="preserve">دياله الإبراهيم </t>
  </si>
  <si>
    <t xml:space="preserve">نصر </t>
  </si>
  <si>
    <t xml:space="preserve">ديانا حنا </t>
  </si>
  <si>
    <t xml:space="preserve">نبيه </t>
  </si>
  <si>
    <t xml:space="preserve">ديانا كمال الدين </t>
  </si>
  <si>
    <t xml:space="preserve">ديمه السيد احمد </t>
  </si>
  <si>
    <t xml:space="preserve">ديمه ناصيف </t>
  </si>
  <si>
    <t xml:space="preserve">رابعه ابراهيم </t>
  </si>
  <si>
    <t xml:space="preserve">رابي البيطار </t>
  </si>
  <si>
    <t xml:space="preserve">راجحه العبد </t>
  </si>
  <si>
    <t xml:space="preserve">راما الاورفه لي </t>
  </si>
  <si>
    <t xml:space="preserve">سيف الدين </t>
  </si>
  <si>
    <t xml:space="preserve">راما الشمالي </t>
  </si>
  <si>
    <t xml:space="preserve">راما خطيب </t>
  </si>
  <si>
    <t xml:space="preserve">راما شحود </t>
  </si>
  <si>
    <t>راما طعمه</t>
  </si>
  <si>
    <t xml:space="preserve">راما عناية </t>
  </si>
  <si>
    <t>منتصر بالله</t>
  </si>
  <si>
    <t>راما مرعي</t>
  </si>
  <si>
    <t>راما موازيني</t>
  </si>
  <si>
    <t xml:space="preserve">رامي حسن </t>
  </si>
  <si>
    <t xml:space="preserve">راميا غدير </t>
  </si>
  <si>
    <t xml:space="preserve">سلمان </t>
  </si>
  <si>
    <t>رانيا الشرع الحريري</t>
  </si>
  <si>
    <t xml:space="preserve">رانيا معروف </t>
  </si>
  <si>
    <t>رائد تاجا</t>
  </si>
  <si>
    <t xml:space="preserve">ربا عيده </t>
  </si>
  <si>
    <t>رجب الرجب</t>
  </si>
  <si>
    <t xml:space="preserve">رزان العاص </t>
  </si>
  <si>
    <t>رشا ابو عيسى</t>
  </si>
  <si>
    <t xml:space="preserve">رشا جمعه </t>
  </si>
  <si>
    <t xml:space="preserve">عامر </t>
  </si>
  <si>
    <t xml:space="preserve">رشا زغبي </t>
  </si>
  <si>
    <t xml:space="preserve">رشا شعبان </t>
  </si>
  <si>
    <t xml:space="preserve">رشا مالك </t>
  </si>
  <si>
    <t xml:space="preserve">مجدي </t>
  </si>
  <si>
    <t xml:space="preserve">رضا توتنجي </t>
  </si>
  <si>
    <t xml:space="preserve">رغد عصاصه </t>
  </si>
  <si>
    <t xml:space="preserve">رغد هبا </t>
  </si>
  <si>
    <t xml:space="preserve">حسام </t>
  </si>
  <si>
    <t xml:space="preserve">رغيده منصور </t>
  </si>
  <si>
    <t xml:space="preserve">رفعت ابو هاشم </t>
  </si>
  <si>
    <t xml:space="preserve">رفيق ابراهيم </t>
  </si>
  <si>
    <t xml:space="preserve">فائز </t>
  </si>
  <si>
    <t xml:space="preserve">رقيه ابو ازريق </t>
  </si>
  <si>
    <t xml:space="preserve">سليم </t>
  </si>
  <si>
    <t xml:space="preserve">رنا نصر </t>
  </si>
  <si>
    <t xml:space="preserve">سند </t>
  </si>
  <si>
    <t>رنده حمو</t>
  </si>
  <si>
    <t xml:space="preserve">رنده رباح </t>
  </si>
  <si>
    <t>رنيم الحمود</t>
  </si>
  <si>
    <t>رنيم زعبوبه</t>
  </si>
  <si>
    <t>رنيم غريبي</t>
  </si>
  <si>
    <t>عبد الحسيب</t>
  </si>
  <si>
    <t xml:space="preserve">رنيم محمد </t>
  </si>
  <si>
    <t xml:space="preserve">رهام القصير </t>
  </si>
  <si>
    <t xml:space="preserve">رهام حمود </t>
  </si>
  <si>
    <t xml:space="preserve">رهام سليمان </t>
  </si>
  <si>
    <t xml:space="preserve">رهام ناصيف </t>
  </si>
  <si>
    <t>رهام نمور</t>
  </si>
  <si>
    <t xml:space="preserve">رهف حماد </t>
  </si>
  <si>
    <t xml:space="preserve">رهف زريفه </t>
  </si>
  <si>
    <t xml:space="preserve">رهف شقير </t>
  </si>
  <si>
    <t xml:space="preserve">رواء الشمندي </t>
  </si>
  <si>
    <t>رواد طعمه</t>
  </si>
  <si>
    <t>رولا صدقه</t>
  </si>
  <si>
    <t xml:space="preserve">رولا عثمان </t>
  </si>
  <si>
    <t xml:space="preserve">رولا قداحه </t>
  </si>
  <si>
    <t>ريتا ماريه</t>
  </si>
  <si>
    <t xml:space="preserve">ريتا محرز </t>
  </si>
  <si>
    <t xml:space="preserve">ريم العبود </t>
  </si>
  <si>
    <t xml:space="preserve">ريم حاج محمد </t>
  </si>
  <si>
    <t xml:space="preserve">كفاح </t>
  </si>
  <si>
    <t>ريم زغبي</t>
  </si>
  <si>
    <t xml:space="preserve">ريم فليطي </t>
  </si>
  <si>
    <t xml:space="preserve">ريم معجل </t>
  </si>
  <si>
    <t xml:space="preserve">ريما هزيمه </t>
  </si>
  <si>
    <t xml:space="preserve">اسعد </t>
  </si>
  <si>
    <t>ريماز الطاغوس</t>
  </si>
  <si>
    <t xml:space="preserve">عماد الدين </t>
  </si>
  <si>
    <t xml:space="preserve">رئبال الشحادة </t>
  </si>
  <si>
    <t xml:space="preserve">أحمد </t>
  </si>
  <si>
    <t xml:space="preserve">زياد علو </t>
  </si>
  <si>
    <t xml:space="preserve">زيدون الحجلي </t>
  </si>
  <si>
    <t xml:space="preserve">زينب الحروب </t>
  </si>
  <si>
    <t xml:space="preserve">زينب زين العابدين </t>
  </si>
  <si>
    <t xml:space="preserve">عبد الحميد </t>
  </si>
  <si>
    <t xml:space="preserve">زينب محمد </t>
  </si>
  <si>
    <t>زينه موعي</t>
  </si>
  <si>
    <t xml:space="preserve">ساره الحاج علي </t>
  </si>
  <si>
    <t xml:space="preserve">ساره ايوبي </t>
  </si>
  <si>
    <t xml:space="preserve">ساره شاكر </t>
  </si>
  <si>
    <t xml:space="preserve">رائد </t>
  </si>
  <si>
    <t xml:space="preserve">ساري اسماعيل </t>
  </si>
  <si>
    <t xml:space="preserve">ساريه الغضبان </t>
  </si>
  <si>
    <t xml:space="preserve">ميسر </t>
  </si>
  <si>
    <t>سالم الحجله</t>
  </si>
  <si>
    <t>سامة المرادي</t>
  </si>
  <si>
    <t>احمد دريد</t>
  </si>
  <si>
    <t xml:space="preserve">سامر عبد الرحمن </t>
  </si>
  <si>
    <t xml:space="preserve">حامد </t>
  </si>
  <si>
    <t xml:space="preserve">ساندرا ابراهيم </t>
  </si>
  <si>
    <t xml:space="preserve">سائده الشاعر </t>
  </si>
  <si>
    <t>سبأ ابو بكر قسيمي</t>
  </si>
  <si>
    <t>ادريس</t>
  </si>
  <si>
    <t xml:space="preserve">سحاب بكاري </t>
  </si>
  <si>
    <t xml:space="preserve">سركيس قصارجيان </t>
  </si>
  <si>
    <t xml:space="preserve">اواديس </t>
  </si>
  <si>
    <t xml:space="preserve">سعاد أبو عون </t>
  </si>
  <si>
    <t>سعاد موسى</t>
  </si>
  <si>
    <t xml:space="preserve">سفيان ابو روميه السعدي </t>
  </si>
  <si>
    <t xml:space="preserve">نبيل </t>
  </si>
  <si>
    <t>سلام السبسبي</t>
  </si>
  <si>
    <t>سلفانا الحاج حمود</t>
  </si>
  <si>
    <t xml:space="preserve">سلمى صافيتا </t>
  </si>
  <si>
    <t>سلمى عثمان رائف</t>
  </si>
  <si>
    <t>رامز</t>
  </si>
  <si>
    <t>سليمان العدوي</t>
  </si>
  <si>
    <t xml:space="preserve">سماح حمود </t>
  </si>
  <si>
    <t xml:space="preserve">سماح عبيد </t>
  </si>
  <si>
    <t xml:space="preserve">ادهم </t>
  </si>
  <si>
    <t xml:space="preserve">سمر الصفدي </t>
  </si>
  <si>
    <t xml:space="preserve">سمر سليطين </t>
  </si>
  <si>
    <t xml:space="preserve">صافي </t>
  </si>
  <si>
    <t xml:space="preserve">سمر يونس </t>
  </si>
  <si>
    <t xml:space="preserve">كاسر </t>
  </si>
  <si>
    <t xml:space="preserve">سميحه طه </t>
  </si>
  <si>
    <t xml:space="preserve">شفيق </t>
  </si>
  <si>
    <t xml:space="preserve">سميره الحايك </t>
  </si>
  <si>
    <t xml:space="preserve">سميه حسين </t>
  </si>
  <si>
    <t xml:space="preserve">سهيله المسلوخ </t>
  </si>
  <si>
    <t xml:space="preserve">عبد المالك </t>
  </si>
  <si>
    <t xml:space="preserve">سوزان عبيد </t>
  </si>
  <si>
    <t xml:space="preserve">سوزان ميوس </t>
  </si>
  <si>
    <t xml:space="preserve">سوزدار جميل </t>
  </si>
  <si>
    <t xml:space="preserve">فيلزور </t>
  </si>
  <si>
    <t xml:space="preserve">سوسن رجب </t>
  </si>
  <si>
    <t xml:space="preserve">حمدو </t>
  </si>
  <si>
    <t xml:space="preserve">سوسن قشاشه </t>
  </si>
  <si>
    <t>محمد خالد</t>
  </si>
  <si>
    <t>سومر سليمان</t>
  </si>
  <si>
    <t xml:space="preserve">سومر صقر </t>
  </si>
  <si>
    <t xml:space="preserve">سيدة مارينا </t>
  </si>
  <si>
    <t xml:space="preserve">سيلفانا غانم </t>
  </si>
  <si>
    <t xml:space="preserve">شادي حسن حمدي </t>
  </si>
  <si>
    <t xml:space="preserve">شادي خولي </t>
  </si>
  <si>
    <t xml:space="preserve">أدمون </t>
  </si>
  <si>
    <t xml:space="preserve">شذى جزماتي </t>
  </si>
  <si>
    <t xml:space="preserve">محمد عادل </t>
  </si>
  <si>
    <t xml:space="preserve">شذى يوسف </t>
  </si>
  <si>
    <t>شروق الجمعه</t>
  </si>
  <si>
    <t>شيماء سليمان</t>
  </si>
  <si>
    <t>محمدصالح</t>
  </si>
  <si>
    <t xml:space="preserve">صبا يونس </t>
  </si>
  <si>
    <t>صبحية ابو تقالي</t>
  </si>
  <si>
    <t xml:space="preserve">صفا حاج بكور </t>
  </si>
  <si>
    <t xml:space="preserve">صفاء جليلاتي </t>
  </si>
  <si>
    <t xml:space="preserve">محمد فريز </t>
  </si>
  <si>
    <t>ضاهر كنهوش</t>
  </si>
  <si>
    <t>ضياء الدين محمد</t>
  </si>
  <si>
    <t xml:space="preserve">ضياء صوان </t>
  </si>
  <si>
    <t xml:space="preserve">طارق القاضي </t>
  </si>
  <si>
    <t xml:space="preserve">طريف المهايني </t>
  </si>
  <si>
    <t>منتصر</t>
  </si>
  <si>
    <t>طريف غصن</t>
  </si>
  <si>
    <t xml:space="preserve">طه الحسون </t>
  </si>
  <si>
    <t xml:space="preserve">طه الزعبي </t>
  </si>
  <si>
    <t xml:space="preserve">طه منصور </t>
  </si>
  <si>
    <t xml:space="preserve">ظافر بهاء الدين </t>
  </si>
  <si>
    <t xml:space="preserve">عارف العقله </t>
  </si>
  <si>
    <t xml:space="preserve">عاليه غيه </t>
  </si>
  <si>
    <t xml:space="preserve">عامر الشعار </t>
  </si>
  <si>
    <t xml:space="preserve">عبد الرحمن  الجغيني </t>
  </si>
  <si>
    <t xml:space="preserve">عبد الرحيم النعسان </t>
  </si>
  <si>
    <t>عبد الرزاق رويعي</t>
  </si>
  <si>
    <t xml:space="preserve">عبد الستار حسين </t>
  </si>
  <si>
    <t xml:space="preserve">عبد العزيز اصيل </t>
  </si>
  <si>
    <t xml:space="preserve">عبد الكريم النبكي </t>
  </si>
  <si>
    <t xml:space="preserve">عبد الله بركات </t>
  </si>
  <si>
    <t xml:space="preserve">محمد ديب </t>
  </si>
  <si>
    <t xml:space="preserve">عبد الله صقر </t>
  </si>
  <si>
    <t>عبد المهيمن المرجي</t>
  </si>
  <si>
    <t xml:space="preserve">عبداللطيف فنري </t>
  </si>
  <si>
    <t xml:space="preserve">محمد منتصر </t>
  </si>
  <si>
    <t xml:space="preserve">عبدالله العبدالهادي </t>
  </si>
  <si>
    <t xml:space="preserve">عبدالله العداد </t>
  </si>
  <si>
    <t xml:space="preserve">عبدالله حمدان </t>
  </si>
  <si>
    <t xml:space="preserve">عبدالله عبدو </t>
  </si>
  <si>
    <t xml:space="preserve">عبيد وهبه </t>
  </si>
  <si>
    <t xml:space="preserve">محمد اسامه </t>
  </si>
  <si>
    <t xml:space="preserve">عبير الرشدان </t>
  </si>
  <si>
    <t xml:space="preserve">عبير الشاعر </t>
  </si>
  <si>
    <t>عدنان العياف</t>
  </si>
  <si>
    <t>عدي العقله</t>
  </si>
  <si>
    <t xml:space="preserve">عدي عبد النبي </t>
  </si>
  <si>
    <t xml:space="preserve">فواز </t>
  </si>
  <si>
    <t xml:space="preserve">عدي يوسف </t>
  </si>
  <si>
    <t>رئيف</t>
  </si>
  <si>
    <t xml:space="preserve">عذبه حوريه </t>
  </si>
  <si>
    <t xml:space="preserve">نادر </t>
  </si>
  <si>
    <t xml:space="preserve">علا سلامه </t>
  </si>
  <si>
    <t xml:space="preserve">نعمان </t>
  </si>
  <si>
    <t xml:space="preserve">علا نصر </t>
  </si>
  <si>
    <t>اجود</t>
  </si>
  <si>
    <t xml:space="preserve">علاء شرمك </t>
  </si>
  <si>
    <t xml:space="preserve">علاء غرز الدين </t>
  </si>
  <si>
    <t xml:space="preserve">وهيب </t>
  </si>
  <si>
    <t xml:space="preserve">علاءالدين الجبان </t>
  </si>
  <si>
    <t xml:space="preserve">باسل </t>
  </si>
  <si>
    <t xml:space="preserve">علي ابراهيم </t>
  </si>
  <si>
    <t xml:space="preserve">سهيل </t>
  </si>
  <si>
    <t>علي الجردي</t>
  </si>
  <si>
    <t xml:space="preserve">علي العايد البري </t>
  </si>
  <si>
    <t xml:space="preserve">علي العدوي </t>
  </si>
  <si>
    <t>علي جان الحداد</t>
  </si>
  <si>
    <t>علي حسن</t>
  </si>
  <si>
    <t xml:space="preserve">علي خير بك </t>
  </si>
  <si>
    <t xml:space="preserve">علي سليمان </t>
  </si>
  <si>
    <t xml:space="preserve">علي عنجاري </t>
  </si>
  <si>
    <t xml:space="preserve">علي قدور </t>
  </si>
  <si>
    <t>سهيل</t>
  </si>
  <si>
    <t>علي ونوس</t>
  </si>
  <si>
    <t xml:space="preserve">عمادالدين سويد </t>
  </si>
  <si>
    <t xml:space="preserve">عصام </t>
  </si>
  <si>
    <t xml:space="preserve">عمار احمد </t>
  </si>
  <si>
    <t xml:space="preserve">عمار الحلاق </t>
  </si>
  <si>
    <t xml:space="preserve">عمار الدرويش </t>
  </si>
  <si>
    <t xml:space="preserve">عمار السايس </t>
  </si>
  <si>
    <t xml:space="preserve">عمار يوسف </t>
  </si>
  <si>
    <t xml:space="preserve">عمر محمد </t>
  </si>
  <si>
    <t xml:space="preserve">عهد ابو خير </t>
  </si>
  <si>
    <t xml:space="preserve">نور الدين </t>
  </si>
  <si>
    <t xml:space="preserve">عهود الشبلي </t>
  </si>
  <si>
    <t xml:space="preserve">غادة ونوس </t>
  </si>
  <si>
    <t>ونوس</t>
  </si>
  <si>
    <t xml:space="preserve">غدير اسكندر </t>
  </si>
  <si>
    <t xml:space="preserve">غزال شعبان </t>
  </si>
  <si>
    <t xml:space="preserve">عبد الحسيب </t>
  </si>
  <si>
    <t xml:space="preserve">غزل الشربجي المزيك </t>
  </si>
  <si>
    <t xml:space="preserve">محمد عيد </t>
  </si>
  <si>
    <t xml:space="preserve">غزل الهزاع </t>
  </si>
  <si>
    <t xml:space="preserve">فاطمة سوتل </t>
  </si>
  <si>
    <t xml:space="preserve">فايز رشق </t>
  </si>
  <si>
    <t>فايزة نصر</t>
  </si>
  <si>
    <t xml:space="preserve">فداء الحريري </t>
  </si>
  <si>
    <t>فداء رباح</t>
  </si>
  <si>
    <t xml:space="preserve">فرح ابراهيم </t>
  </si>
  <si>
    <t xml:space="preserve">فرح سرحان </t>
  </si>
  <si>
    <t xml:space="preserve">ماجد </t>
  </si>
  <si>
    <t xml:space="preserve">فيصل ابو راس </t>
  </si>
  <si>
    <t xml:space="preserve">قمر الصواف </t>
  </si>
  <si>
    <t xml:space="preserve">محمد راتب </t>
  </si>
  <si>
    <t xml:space="preserve">قيس فتح الله </t>
  </si>
  <si>
    <t xml:space="preserve">مسعود </t>
  </si>
  <si>
    <t>كفاء العيوش</t>
  </si>
  <si>
    <t>جوده</t>
  </si>
  <si>
    <t xml:space="preserve">كمال جراد </t>
  </si>
  <si>
    <t xml:space="preserve">كنده كحيل </t>
  </si>
  <si>
    <t>كوتانة العبدالله</t>
  </si>
  <si>
    <t xml:space="preserve">لانه الموصلي </t>
  </si>
  <si>
    <t xml:space="preserve">لبنى خيرى أغا </t>
  </si>
  <si>
    <t xml:space="preserve">عبد الكريم </t>
  </si>
  <si>
    <t xml:space="preserve">لجين الططري </t>
  </si>
  <si>
    <t xml:space="preserve">لجين رضوان </t>
  </si>
  <si>
    <t>لطفيه نجم</t>
  </si>
  <si>
    <t xml:space="preserve">لطيف  بدران </t>
  </si>
  <si>
    <t xml:space="preserve">لما المحمد </t>
  </si>
  <si>
    <t xml:space="preserve">لمي بدور </t>
  </si>
  <si>
    <t xml:space="preserve">لور يوسف </t>
  </si>
  <si>
    <t xml:space="preserve">لورنث عدرا </t>
  </si>
  <si>
    <t>فهيم</t>
  </si>
  <si>
    <t xml:space="preserve">لونا شماع </t>
  </si>
  <si>
    <t xml:space="preserve">صلاح الدين </t>
  </si>
  <si>
    <t xml:space="preserve">لؤي عباس </t>
  </si>
  <si>
    <t xml:space="preserve">محمد جمال </t>
  </si>
  <si>
    <t xml:space="preserve">ليلاس عيسى </t>
  </si>
  <si>
    <t>ليلى حمود</t>
  </si>
  <si>
    <t xml:space="preserve">لين اسماعيل </t>
  </si>
  <si>
    <t xml:space="preserve">لين جمران </t>
  </si>
  <si>
    <t xml:space="preserve">مهند </t>
  </si>
  <si>
    <t xml:space="preserve">ماريا ابراهيم </t>
  </si>
  <si>
    <t xml:space="preserve">ماريا برهوم </t>
  </si>
  <si>
    <t xml:space="preserve">مارينا لطفي </t>
  </si>
  <si>
    <t xml:space="preserve">ماريو زهر </t>
  </si>
  <si>
    <t xml:space="preserve">مازن فرج </t>
  </si>
  <si>
    <t xml:space="preserve">ماهر فران </t>
  </si>
  <si>
    <t xml:space="preserve">مجد الرديف </t>
  </si>
  <si>
    <t xml:space="preserve">مجد يغمور </t>
  </si>
  <si>
    <t xml:space="preserve">محمد الفاتح عنان </t>
  </si>
  <si>
    <t xml:space="preserve">سامر </t>
  </si>
  <si>
    <t xml:space="preserve">محمد البدر </t>
  </si>
  <si>
    <t xml:space="preserve">محمد الحجي </t>
  </si>
  <si>
    <t>محمد الحنش</t>
  </si>
  <si>
    <t xml:space="preserve">محمد الطه </t>
  </si>
  <si>
    <t>محمد العدواني</t>
  </si>
  <si>
    <t xml:space="preserve">محمد العكله </t>
  </si>
  <si>
    <t xml:space="preserve">غنام </t>
  </si>
  <si>
    <t xml:space="preserve">محمد العمر </t>
  </si>
  <si>
    <t xml:space="preserve">محمد الغفاري </t>
  </si>
  <si>
    <t xml:space="preserve">محمد القليح </t>
  </si>
  <si>
    <t>خضر</t>
  </si>
  <si>
    <t xml:space="preserve">محمد الكسم </t>
  </si>
  <si>
    <t xml:space="preserve">محمد اليمني </t>
  </si>
  <si>
    <t xml:space="preserve">محمد أحمد </t>
  </si>
  <si>
    <t xml:space="preserve">محمد غسان </t>
  </si>
  <si>
    <t xml:space="preserve">محمد آغا </t>
  </si>
  <si>
    <t xml:space="preserve">زياد </t>
  </si>
  <si>
    <t xml:space="preserve">محمد باسل حمود </t>
  </si>
  <si>
    <t xml:space="preserve">محمد بكر </t>
  </si>
  <si>
    <t xml:space="preserve">محمد بكر مقبل </t>
  </si>
  <si>
    <t xml:space="preserve">احمد سعيد </t>
  </si>
  <si>
    <t xml:space="preserve">محمد حبيب </t>
  </si>
  <si>
    <t xml:space="preserve">محمد خير الانقر الشهير بالبستاني </t>
  </si>
  <si>
    <t>محمد خير قرعيش</t>
  </si>
  <si>
    <t xml:space="preserve">محمد ريبال شماع </t>
  </si>
  <si>
    <t xml:space="preserve">نشأة </t>
  </si>
  <si>
    <t xml:space="preserve">محمد زنزول </t>
  </si>
  <si>
    <t>ظافر</t>
  </si>
  <si>
    <t xml:space="preserve">محمد زهار قربي </t>
  </si>
  <si>
    <t xml:space="preserve">محمد سامي الحمد </t>
  </si>
  <si>
    <t xml:space="preserve">محمد سفر الفجير </t>
  </si>
  <si>
    <t>محمد سفياني</t>
  </si>
  <si>
    <t>محمد صبحي طه</t>
  </si>
  <si>
    <t>محمد صلاح الدين المحني</t>
  </si>
  <si>
    <t xml:space="preserve">محمد عبود </t>
  </si>
  <si>
    <t xml:space="preserve">محمد عربية </t>
  </si>
  <si>
    <t>محمد علي الدالاتي</t>
  </si>
  <si>
    <t>محمد علي داود</t>
  </si>
  <si>
    <t>محمد عمران الزعبي</t>
  </si>
  <si>
    <t xml:space="preserve">محمد فرحان المطلب </t>
  </si>
  <si>
    <t xml:space="preserve">رزق </t>
  </si>
  <si>
    <t xml:space="preserve">محمد فلاح </t>
  </si>
  <si>
    <t xml:space="preserve">محمد قرموقة </t>
  </si>
  <si>
    <t xml:space="preserve">محمد كريم تللو </t>
  </si>
  <si>
    <t xml:space="preserve">محمد كوكش </t>
  </si>
  <si>
    <t xml:space="preserve">محمد ماهر الحارس </t>
  </si>
  <si>
    <t xml:space="preserve">محمد نضال </t>
  </si>
  <si>
    <t xml:space="preserve">محمد محي الدين ايوبي </t>
  </si>
  <si>
    <t xml:space="preserve">محمد مهدي خميس </t>
  </si>
  <si>
    <t xml:space="preserve">محمد موسى </t>
  </si>
  <si>
    <t>محمد نور جفال</t>
  </si>
  <si>
    <t>محمد نور دراق السباعي</t>
  </si>
  <si>
    <t>محمد هادي عيسى</t>
  </si>
  <si>
    <t xml:space="preserve">محمد وائل البغجاتي </t>
  </si>
  <si>
    <t xml:space="preserve">غياث </t>
  </si>
  <si>
    <t xml:space="preserve">محمدعامر قدور </t>
  </si>
  <si>
    <t xml:space="preserve">محمدغيث عرب الحلبي  </t>
  </si>
  <si>
    <t>محمدبلال</t>
  </si>
  <si>
    <t xml:space="preserve">محمود اسماعيل </t>
  </si>
  <si>
    <t xml:space="preserve">محمود القدوره </t>
  </si>
  <si>
    <t xml:space="preserve">محمود أحمد </t>
  </si>
  <si>
    <t xml:space="preserve">محمود زرزر </t>
  </si>
  <si>
    <t xml:space="preserve">محمود طيبه </t>
  </si>
  <si>
    <t xml:space="preserve">محمد حمدي </t>
  </si>
  <si>
    <t xml:space="preserve">محمود عمران </t>
  </si>
  <si>
    <t xml:space="preserve">زكي </t>
  </si>
  <si>
    <t xml:space="preserve">مرح ابويزبك </t>
  </si>
  <si>
    <t xml:space="preserve">مرح العثمان </t>
  </si>
  <si>
    <t xml:space="preserve">عايش </t>
  </si>
  <si>
    <t xml:space="preserve">مروان دلال </t>
  </si>
  <si>
    <t xml:space="preserve">عاطف </t>
  </si>
  <si>
    <t xml:space="preserve">مروى ملحم </t>
  </si>
  <si>
    <t xml:space="preserve">مريم اليونس </t>
  </si>
  <si>
    <t xml:space="preserve">مزنه مسدي </t>
  </si>
  <si>
    <t>مصطفى درويش</t>
  </si>
  <si>
    <t xml:space="preserve">محمدكامل </t>
  </si>
  <si>
    <t xml:space="preserve">مصطفى رحال </t>
  </si>
  <si>
    <t xml:space="preserve">ماهر </t>
  </si>
  <si>
    <t>مطانس قسيس</t>
  </si>
  <si>
    <t xml:space="preserve">حنا </t>
  </si>
  <si>
    <t xml:space="preserve">ممدوح الحاج </t>
  </si>
  <si>
    <t>منار النفوري</t>
  </si>
  <si>
    <t xml:space="preserve">منار مرشد رضوان </t>
  </si>
  <si>
    <t>منال ابو خير</t>
  </si>
  <si>
    <t xml:space="preserve">منال الخاروف </t>
  </si>
  <si>
    <t xml:space="preserve">منال العلي </t>
  </si>
  <si>
    <t xml:space="preserve">منال خليف </t>
  </si>
  <si>
    <t>منال غره</t>
  </si>
  <si>
    <t>منتهى دروج</t>
  </si>
  <si>
    <t xml:space="preserve">منى السيد </t>
  </si>
  <si>
    <t xml:space="preserve">منيب الديلمي </t>
  </si>
  <si>
    <t>عبد الاله</t>
  </si>
  <si>
    <t>مها المحمدجاويش</t>
  </si>
  <si>
    <t>مها بحصاص</t>
  </si>
  <si>
    <t>نسيب</t>
  </si>
  <si>
    <t xml:space="preserve">مهند الساير </t>
  </si>
  <si>
    <t xml:space="preserve">عبد المنعم </t>
  </si>
  <si>
    <t>مهند مظفر</t>
  </si>
  <si>
    <t>مواهب كحله</t>
  </si>
  <si>
    <t xml:space="preserve">موسى الصطوف </t>
  </si>
  <si>
    <t xml:space="preserve">مؤمن ابو سويد </t>
  </si>
  <si>
    <t>مؤمن حسن آغا</t>
  </si>
  <si>
    <t>محد بشير</t>
  </si>
  <si>
    <t xml:space="preserve">ميرفت السوفاني </t>
  </si>
  <si>
    <t xml:space="preserve">زهير </t>
  </si>
  <si>
    <t xml:space="preserve">ميس احمد </t>
  </si>
  <si>
    <t>ميس الحساني</t>
  </si>
  <si>
    <t>ميساء الريس</t>
  </si>
  <si>
    <t xml:space="preserve">ميشلين فرعون </t>
  </si>
  <si>
    <t xml:space="preserve">نارمين منصور </t>
  </si>
  <si>
    <t xml:space="preserve">ناصر الدين سمور </t>
  </si>
  <si>
    <t xml:space="preserve">نبيل أبو حسن </t>
  </si>
  <si>
    <t>نجاح ياغي</t>
  </si>
  <si>
    <t xml:space="preserve">ندى الحاج </t>
  </si>
  <si>
    <t>ندى جديد</t>
  </si>
  <si>
    <t xml:space="preserve">ندى صبح </t>
  </si>
  <si>
    <t xml:space="preserve">ندى هلال </t>
  </si>
  <si>
    <t xml:space="preserve">نديم كنعان </t>
  </si>
  <si>
    <t xml:space="preserve">كنعان </t>
  </si>
  <si>
    <t xml:space="preserve">نسرين الشيخ </t>
  </si>
  <si>
    <t>نافذ</t>
  </si>
  <si>
    <t xml:space="preserve">نسرين صالح </t>
  </si>
  <si>
    <t>نضال النبكي</t>
  </si>
  <si>
    <t xml:space="preserve">نضال نسب </t>
  </si>
  <si>
    <t xml:space="preserve">كمال </t>
  </si>
  <si>
    <t xml:space="preserve">نماء سنان </t>
  </si>
  <si>
    <t>نوال مراد الاشقر</t>
  </si>
  <si>
    <t xml:space="preserve">نور الحفار </t>
  </si>
  <si>
    <t xml:space="preserve">فاروق </t>
  </si>
  <si>
    <t xml:space="preserve">نور الدين قره بي </t>
  </si>
  <si>
    <t xml:space="preserve">نور حامد </t>
  </si>
  <si>
    <t xml:space="preserve">طارق </t>
  </si>
  <si>
    <t xml:space="preserve">نور حسين </t>
  </si>
  <si>
    <t xml:space="preserve">نور دعدوع </t>
  </si>
  <si>
    <t xml:space="preserve">نور شلغين </t>
  </si>
  <si>
    <t xml:space="preserve">نورا يونس </t>
  </si>
  <si>
    <t>نورس فلاحة</t>
  </si>
  <si>
    <t xml:space="preserve">نورهان نصر </t>
  </si>
  <si>
    <t>هالا نعمه</t>
  </si>
  <si>
    <t>جرجس</t>
  </si>
  <si>
    <t xml:space="preserve">هبا بدور </t>
  </si>
  <si>
    <t>هبا حسن</t>
  </si>
  <si>
    <t xml:space="preserve">هبه الدروبي </t>
  </si>
  <si>
    <t xml:space="preserve">عبد الحكيم </t>
  </si>
  <si>
    <t xml:space="preserve">هبه الله عمرين </t>
  </si>
  <si>
    <t xml:space="preserve">هبه الله كلش </t>
  </si>
  <si>
    <t xml:space="preserve">هبه عباس </t>
  </si>
  <si>
    <t xml:space="preserve">هبه عبد الرحمن </t>
  </si>
  <si>
    <t xml:space="preserve">محسن </t>
  </si>
  <si>
    <t xml:space="preserve">هبه فرا </t>
  </si>
  <si>
    <t xml:space="preserve">هدية الحسن </t>
  </si>
  <si>
    <t xml:space="preserve">عبد السلام </t>
  </si>
  <si>
    <t xml:space="preserve">هديل الحسين </t>
  </si>
  <si>
    <t xml:space="preserve">هديل العقله </t>
  </si>
  <si>
    <t>عبد الفادي</t>
  </si>
  <si>
    <t xml:space="preserve">هشام يونس </t>
  </si>
  <si>
    <t xml:space="preserve">هلا كاسر </t>
  </si>
  <si>
    <t xml:space="preserve">هوزان قاسم </t>
  </si>
  <si>
    <t xml:space="preserve">هيا البشير </t>
  </si>
  <si>
    <t xml:space="preserve">نواف </t>
  </si>
  <si>
    <t>هيا التل</t>
  </si>
  <si>
    <t xml:space="preserve">هيا مخلوف </t>
  </si>
  <si>
    <t>هيفاء ابراهيم</t>
  </si>
  <si>
    <t xml:space="preserve">هيلدا رمضان </t>
  </si>
  <si>
    <t xml:space="preserve">وسام الهنيدي </t>
  </si>
  <si>
    <t>فارع</t>
  </si>
  <si>
    <t xml:space="preserve">وسام حافظ </t>
  </si>
  <si>
    <t xml:space="preserve">محمد أيمن </t>
  </si>
  <si>
    <t>وسيم التيناوي</t>
  </si>
  <si>
    <t xml:space="preserve">وصال ابراهيم </t>
  </si>
  <si>
    <t xml:space="preserve">وضاء عمران </t>
  </si>
  <si>
    <t>وضاح يوسف</t>
  </si>
  <si>
    <t>وعد زين الدين</t>
  </si>
  <si>
    <t xml:space="preserve">وفاء موسى </t>
  </si>
  <si>
    <t>حميد</t>
  </si>
  <si>
    <t>ولاء احمد</t>
  </si>
  <si>
    <t xml:space="preserve">ولاء الزعبي </t>
  </si>
  <si>
    <t xml:space="preserve">ولاء علوش </t>
  </si>
  <si>
    <t xml:space="preserve">راجي </t>
  </si>
  <si>
    <t xml:space="preserve">وئام علي </t>
  </si>
  <si>
    <t xml:space="preserve">يارا ديب </t>
  </si>
  <si>
    <t xml:space="preserve">نيقولا </t>
  </si>
  <si>
    <t xml:space="preserve">يارا مريشه </t>
  </si>
  <si>
    <t xml:space="preserve">يارا يوسف </t>
  </si>
  <si>
    <t>ميشال</t>
  </si>
  <si>
    <t>ياسين محمد</t>
  </si>
  <si>
    <t>محمد شريف</t>
  </si>
  <si>
    <t xml:space="preserve">يامن محمود </t>
  </si>
  <si>
    <t xml:space="preserve">وديع </t>
  </si>
  <si>
    <t xml:space="preserve">يحي يوسف </t>
  </si>
  <si>
    <t xml:space="preserve">يزن الحفار </t>
  </si>
  <si>
    <t xml:space="preserve">وائل </t>
  </si>
  <si>
    <t xml:space="preserve">يزن علي </t>
  </si>
  <si>
    <t xml:space="preserve">يسرى أبو البرغل </t>
  </si>
  <si>
    <t xml:space="preserve">يمان جمعه </t>
  </si>
  <si>
    <t xml:space="preserve">يوسف صالح </t>
  </si>
  <si>
    <t xml:space="preserve">شاهين </t>
  </si>
  <si>
    <t>رهف وانلي</t>
  </si>
  <si>
    <t>ولاء المحمد</t>
  </si>
  <si>
    <t>لؤي ديب</t>
  </si>
  <si>
    <t>عبد الحميد ابراهيم</t>
  </si>
  <si>
    <t>مخلص</t>
  </si>
  <si>
    <t>عبد الرحيم الأحمد</t>
  </si>
  <si>
    <t>يامن محمد الحاج</t>
  </si>
  <si>
    <t>ابراهيم محمد</t>
  </si>
  <si>
    <t>طه شله</t>
  </si>
  <si>
    <t>اكرم</t>
  </si>
  <si>
    <t>سوزان اليمني</t>
  </si>
  <si>
    <t>وليد مصطفى</t>
  </si>
  <si>
    <t>إستمارة طالب برنامج الدراسات الدولية والدبلوماسية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</si>
  <si>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</si>
  <si>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العاملين في وزارة التعليم العالي والمؤسسات والجامعات التابعة لها وأبنائهم</t>
  </si>
  <si>
    <t>ملاحظة :لا يعتبر الطالب مسجل إذا لم ينفذ تعليمات التسجيل كاملةً ويسليم أوراقه  ، وهو مسؤول عن صحة المعلومات الواردة في هذه الإستمارة</t>
  </si>
  <si>
    <t>إرسال ملف الإستمارة (Excel ) عبر البريد الإلكتروني إلى العنوان التالي : 
pol.ol1@damascusuniversity.edu.sy
ويجب أن يكون موضوع الإيميل هو الرقم الإمتحاني للطالب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</si>
</sst>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b/>
      <sz val="11"/>
      <color rgb="FFFFFFFF"/>
      <name val="Segoe UI Light"/>
      <family val="2"/>
    </font>
    <font>
      <b/>
      <sz val="11"/>
      <color rgb="FFFFFFFF"/>
      <name val="Sakkal Majalla"/>
    </font>
    <font>
      <sz val="11"/>
      <color rgb="FFFFFFFF"/>
      <name val="Sakkal Majalla"/>
    </font>
    <font>
      <sz val="11"/>
      <color theme="1"/>
      <name val="Segoe UI Light"/>
      <family val="2"/>
    </font>
    <font>
      <b/>
      <sz val="12"/>
      <color theme="0"/>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4"/>
      <name val="Sakkal Majalla"/>
    </font>
    <font>
      <b/>
      <sz val="11"/>
      <color theme="0"/>
      <name val="Arial"/>
      <family val="2"/>
      <scheme val="minor"/>
    </font>
    <font>
      <b/>
      <sz val="12"/>
      <color theme="0"/>
      <name val="Arial"/>
      <family val="2"/>
      <scheme val="minor"/>
    </font>
    <font>
      <b/>
      <sz val="16"/>
      <color theme="4" tint="-0.249977111117893"/>
      <name val="Arial"/>
      <family val="2"/>
      <scheme val="minor"/>
    </font>
    <font>
      <sz val="9"/>
      <color indexed="81"/>
      <name val="Tahoma"/>
      <family val="2"/>
    </font>
  </fonts>
  <fills count="27">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3" tint="0.79998168889431442"/>
        <bgColor indexed="64"/>
      </patternFill>
    </fill>
    <fill>
      <patternFill patternType="solid">
        <fgColor theme="0"/>
        <bgColor indexed="64"/>
      </patternFill>
    </fill>
  </fills>
  <borders count="178">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diagonal/>
    </border>
    <border>
      <left style="thin">
        <color indexed="64"/>
      </left>
      <right/>
      <top/>
      <bottom/>
      <diagonal/>
    </border>
    <border>
      <left/>
      <right style="dashed">
        <color indexed="64"/>
      </right>
      <top style="medium">
        <color indexed="64"/>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thin">
        <color indexed="64"/>
      </right>
      <top style="medium">
        <color indexed="64"/>
      </top>
      <bottom style="thin">
        <color indexed="64"/>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style="medium">
        <color rgb="FFFFFFFF"/>
      </bottom>
      <diagonal/>
    </border>
    <border>
      <left/>
      <right style="thin">
        <color indexed="64"/>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indexed="64"/>
      </left>
      <right/>
      <top style="medium">
        <color theme="0"/>
      </top>
      <bottom/>
      <diagonal/>
    </border>
    <border>
      <left/>
      <right style="medium">
        <color theme="0"/>
      </right>
      <top style="medium">
        <color theme="0"/>
      </top>
      <bottom style="medium">
        <color indexed="64"/>
      </bottom>
      <diagonal/>
    </border>
    <border>
      <left style="dashed">
        <color indexed="64"/>
      </left>
      <right style="medium">
        <color theme="0"/>
      </right>
      <top/>
      <bottom style="thin">
        <color indexed="64"/>
      </bottom>
      <diagonal/>
    </border>
    <border>
      <left style="dashed">
        <color indexed="64"/>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s>
  <cellStyleXfs count="4">
    <xf numFmtId="0" fontId="0" fillId="0" borderId="0"/>
    <xf numFmtId="0" fontId="14" fillId="0" borderId="0" applyNumberFormat="0" applyFill="0" applyBorder="0" applyAlignment="0" applyProtection="0"/>
    <xf numFmtId="0" fontId="10" fillId="0" borderId="0"/>
    <xf numFmtId="0" fontId="11" fillId="0" borderId="0"/>
  </cellStyleXfs>
  <cellXfs count="604">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0" fillId="0" borderId="25" xfId="0" applyBorder="1" applyAlignment="1" applyProtection="1">
      <alignment horizontal="center" vertical="center"/>
      <protection hidden="1"/>
    </xf>
    <xf numFmtId="0" fontId="3" fillId="3" borderId="29" xfId="0" applyFont="1" applyFill="1" applyBorder="1" applyAlignment="1" applyProtection="1">
      <alignment horizontal="center" vertical="center"/>
      <protection hidden="1"/>
    </xf>
    <xf numFmtId="0" fontId="26" fillId="0" borderId="5" xfId="0" applyFont="1" applyFill="1" applyBorder="1" applyAlignment="1" applyProtection="1">
      <protection hidden="1"/>
    </xf>
    <xf numFmtId="0" fontId="6" fillId="3" borderId="34" xfId="0" applyFont="1"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33" fillId="11" borderId="37" xfId="0" applyFont="1" applyFill="1" applyBorder="1" applyAlignment="1" applyProtection="1">
      <alignment horizontal="center" vertical="center"/>
    </xf>
    <xf numFmtId="0" fontId="4" fillId="11" borderId="37" xfId="0" applyFont="1" applyFill="1" applyBorder="1" applyAlignment="1" applyProtection="1">
      <alignment horizontal="center" vertical="center"/>
    </xf>
    <xf numFmtId="0" fontId="33" fillId="11" borderId="37" xfId="0" applyFont="1" applyFill="1" applyBorder="1" applyAlignment="1" applyProtection="1">
      <alignment horizontal="center" vertical="center" wrapText="1"/>
    </xf>
    <xf numFmtId="0" fontId="33" fillId="11" borderId="38" xfId="0" applyFont="1" applyFill="1" applyBorder="1" applyAlignment="1" applyProtection="1">
      <alignment horizontal="center" vertical="center"/>
    </xf>
    <xf numFmtId="0" fontId="0" fillId="5" borderId="39" xfId="0" applyFill="1" applyBorder="1" applyAlignment="1" applyProtection="1">
      <alignment wrapText="1"/>
    </xf>
    <xf numFmtId="0" fontId="0" fillId="5" borderId="39" xfId="0" applyFill="1" applyBorder="1" applyAlignment="1" applyProtection="1">
      <alignment wrapText="1"/>
      <protection locked="0"/>
    </xf>
    <xf numFmtId="0" fontId="13" fillId="0" borderId="0" xfId="0" applyFont="1" applyProtection="1">
      <protection hidden="1"/>
    </xf>
    <xf numFmtId="0" fontId="29" fillId="4" borderId="4" xfId="0" applyFont="1" applyFill="1" applyBorder="1" applyAlignment="1" applyProtection="1">
      <alignment horizontal="center" vertical="center"/>
      <protection hidden="1"/>
    </xf>
    <xf numFmtId="0" fontId="29" fillId="4" borderId="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14" fontId="0" fillId="5" borderId="39" xfId="0" applyNumberFormat="1" applyFill="1" applyBorder="1" applyAlignment="1" applyProtection="1">
      <alignment wrapText="1"/>
      <protection locked="0"/>
    </xf>
    <xf numFmtId="49" fontId="0" fillId="5" borderId="39" xfId="0" applyNumberFormat="1" applyFill="1" applyBorder="1" applyAlignment="1" applyProtection="1">
      <alignment wrapText="1"/>
      <protection locked="0"/>
    </xf>
    <xf numFmtId="0" fontId="13" fillId="0" borderId="0" xfId="0" applyFont="1" applyProtection="1"/>
    <xf numFmtId="49" fontId="33" fillId="11" borderId="38"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6" fillId="3" borderId="3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36" fillId="0" borderId="97" xfId="0" applyFont="1" applyBorder="1" applyAlignment="1" applyProtection="1">
      <alignment vertical="center" readingOrder="2"/>
      <protection hidden="1"/>
    </xf>
    <xf numFmtId="0" fontId="36" fillId="0" borderId="97"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8"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59" fillId="2" borderId="33" xfId="0" applyFont="1" applyFill="1" applyBorder="1" applyAlignment="1" applyProtection="1">
      <alignment horizontal="center" vertical="center" wrapText="1"/>
      <protection hidden="1"/>
    </xf>
    <xf numFmtId="0" fontId="35" fillId="2" borderId="10"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0" fillId="0" borderId="45" xfId="0" applyFont="1" applyBorder="1" applyAlignment="1" applyProtection="1">
      <alignment horizontal="center" vertical="center"/>
      <protection hidden="1"/>
    </xf>
    <xf numFmtId="0" fontId="0" fillId="0" borderId="105"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0"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0" fillId="0" borderId="107"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26" xfId="0" applyBorder="1" applyProtection="1">
      <protection hidden="1"/>
    </xf>
    <xf numFmtId="0" fontId="29" fillId="0" borderId="126" xfId="0" applyFont="1" applyBorder="1" applyProtection="1">
      <protection hidden="1"/>
    </xf>
    <xf numFmtId="0" fontId="35" fillId="0" borderId="124" xfId="0" applyFont="1" applyFill="1" applyBorder="1" applyAlignment="1" applyProtection="1">
      <alignment vertical="center" textRotation="90"/>
      <protection hidden="1"/>
    </xf>
    <xf numFmtId="0" fontId="35" fillId="0" borderId="124" xfId="0" applyFont="1" applyFill="1" applyBorder="1" applyAlignment="1" applyProtection="1">
      <alignment horizontal="center" vertical="top"/>
      <protection hidden="1"/>
    </xf>
    <xf numFmtId="0" fontId="0" fillId="0" borderId="124" xfId="0" applyFont="1" applyFill="1" applyBorder="1" applyAlignment="1" applyProtection="1">
      <alignment horizontal="center" vertical="center"/>
      <protection hidden="1"/>
    </xf>
    <xf numFmtId="0" fontId="35" fillId="0" borderId="126" xfId="0" applyFont="1" applyFill="1" applyBorder="1" applyAlignment="1" applyProtection="1">
      <alignment vertical="center" textRotation="90"/>
      <protection hidden="1"/>
    </xf>
    <xf numFmtId="0" fontId="35" fillId="0" borderId="126" xfId="0" applyFont="1" applyFill="1" applyBorder="1" applyAlignment="1" applyProtection="1">
      <alignment horizontal="center" vertical="top"/>
      <protection hidden="1"/>
    </xf>
    <xf numFmtId="0" fontId="0" fillId="0" borderId="126"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3" fillId="0" borderId="43" xfId="0" applyFont="1" applyFill="1" applyBorder="1" applyAlignment="1" applyProtection="1">
      <alignment horizontal="center" vertical="center"/>
      <protection hidden="1"/>
    </xf>
    <xf numFmtId="0" fontId="30" fillId="0" borderId="4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0" fillId="0" borderId="0" xfId="0" applyFill="1" applyBorder="1" applyProtection="1"/>
    <xf numFmtId="0" fontId="3" fillId="0" borderId="0" xfId="0" applyFont="1" applyFill="1" applyBorder="1" applyAlignment="1" applyProtection="1">
      <alignment vertical="center" wrapText="1"/>
      <protection hidden="1"/>
    </xf>
    <xf numFmtId="0" fontId="64" fillId="0" borderId="97" xfId="0" applyFont="1" applyBorder="1" applyAlignment="1" applyProtection="1">
      <alignment vertical="center" readingOrder="2"/>
      <protection hidden="1"/>
    </xf>
    <xf numFmtId="0" fontId="39" fillId="13" borderId="70" xfId="0" applyFont="1" applyFill="1" applyBorder="1" applyAlignment="1" applyProtection="1">
      <alignment horizontal="center" vertical="center"/>
      <protection hidden="1"/>
    </xf>
    <xf numFmtId="0" fontId="39" fillId="13" borderId="71" xfId="0" applyFont="1" applyFill="1" applyBorder="1" applyAlignment="1" applyProtection="1">
      <alignment horizontal="center" vertical="center"/>
      <protection hidden="1"/>
    </xf>
    <xf numFmtId="14" fontId="39" fillId="13" borderId="71" xfId="0" applyNumberFormat="1" applyFont="1" applyFill="1" applyBorder="1" applyAlignment="1" applyProtection="1">
      <alignment horizontal="center" vertical="center"/>
      <protection hidden="1"/>
    </xf>
    <xf numFmtId="0" fontId="30" fillId="0" borderId="68" xfId="0" applyFont="1" applyFill="1" applyBorder="1" applyAlignment="1" applyProtection="1">
      <alignment horizontal="center" vertical="center"/>
      <protection hidden="1"/>
    </xf>
    <xf numFmtId="0" fontId="3" fillId="0" borderId="68" xfId="0" applyFont="1" applyFill="1" applyBorder="1" applyAlignment="1" applyProtection="1">
      <alignment vertical="center" shrinkToFit="1"/>
      <protection hidden="1"/>
    </xf>
    <xf numFmtId="0" fontId="3" fillId="0" borderId="68" xfId="0" applyFont="1" applyFill="1" applyBorder="1" applyAlignment="1" applyProtection="1">
      <alignment horizontal="center" vertical="center" shrinkToFit="1"/>
      <protection hidden="1"/>
    </xf>
    <xf numFmtId="0" fontId="26" fillId="0" borderId="68" xfId="0" applyFont="1" applyFill="1" applyBorder="1" applyAlignment="1" applyProtection="1">
      <alignment vertical="center" shrinkToFit="1"/>
      <protection hidden="1"/>
    </xf>
    <xf numFmtId="0" fontId="31" fillId="0" borderId="68" xfId="0" applyFont="1" applyFill="1" applyBorder="1" applyAlignment="1" applyProtection="1">
      <alignment vertical="center"/>
      <protection hidden="1"/>
    </xf>
    <xf numFmtId="0" fontId="0" fillId="0" borderId="0" xfId="0" applyFill="1" applyProtection="1">
      <protection hidden="1"/>
    </xf>
    <xf numFmtId="0" fontId="40" fillId="13" borderId="70" xfId="0" applyFont="1" applyFill="1" applyBorder="1" applyAlignment="1" applyProtection="1">
      <alignment horizontal="center" vertical="center"/>
      <protection hidden="1"/>
    </xf>
    <xf numFmtId="0" fontId="40" fillId="13" borderId="71" xfId="0" applyFont="1" applyFill="1" applyBorder="1" applyAlignment="1" applyProtection="1">
      <alignment horizontal="center" vertical="center"/>
      <protection hidden="1"/>
    </xf>
    <xf numFmtId="14" fontId="40" fillId="13" borderId="71"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1" fillId="14" borderId="72" xfId="0" applyFont="1" applyFill="1" applyBorder="1" applyAlignment="1" applyProtection="1">
      <alignment horizontal="center" vertical="center"/>
      <protection hidden="1"/>
    </xf>
    <xf numFmtId="0" fontId="41" fillId="14" borderId="73" xfId="0" applyFont="1" applyFill="1" applyBorder="1" applyAlignment="1" applyProtection="1">
      <alignment horizontal="center" vertical="center"/>
      <protection hidden="1"/>
    </xf>
    <xf numFmtId="14" fontId="41" fillId="14" borderId="73" xfId="0" applyNumberFormat="1" applyFont="1" applyFill="1" applyBorder="1" applyAlignment="1" applyProtection="1">
      <alignment horizontal="center" vertical="center"/>
      <protection hidden="1"/>
    </xf>
    <xf numFmtId="0" fontId="41" fillId="14" borderId="74" xfId="0" applyFont="1" applyFill="1" applyBorder="1" applyAlignment="1" applyProtection="1">
      <alignment horizontal="center" vertical="center"/>
      <protection hidden="1"/>
    </xf>
    <xf numFmtId="0" fontId="31" fillId="4" borderId="90" xfId="0" applyFont="1" applyFill="1" applyBorder="1" applyAlignment="1" applyProtection="1">
      <alignment horizontal="center" vertical="center"/>
      <protection hidden="1"/>
    </xf>
    <xf numFmtId="0" fontId="31" fillId="4" borderId="93" xfId="0" applyFont="1" applyFill="1" applyBorder="1" applyAlignment="1" applyProtection="1">
      <alignment horizontal="center" vertical="center"/>
      <protection hidden="1"/>
    </xf>
    <xf numFmtId="0" fontId="31" fillId="4" borderId="92" xfId="0" applyFont="1" applyFill="1" applyBorder="1" applyAlignment="1" applyProtection="1">
      <alignment horizontal="center" vertical="center" wrapText="1"/>
      <protection hidden="1"/>
    </xf>
    <xf numFmtId="0" fontId="41" fillId="11" borderId="75" xfId="0" applyFont="1" applyFill="1" applyBorder="1" applyAlignment="1" applyProtection="1">
      <alignment horizontal="center" vertical="center"/>
      <protection hidden="1"/>
    </xf>
    <xf numFmtId="0" fontId="41" fillId="11" borderId="73" xfId="0" applyFont="1" applyFill="1" applyBorder="1" applyAlignment="1" applyProtection="1">
      <alignment horizontal="center" vertical="center"/>
      <protection hidden="1"/>
    </xf>
    <xf numFmtId="0" fontId="41" fillId="11" borderId="83" xfId="0" applyFont="1" applyFill="1" applyBorder="1" applyAlignment="1" applyProtection="1">
      <alignment horizontal="center" vertical="center"/>
      <protection hidden="1"/>
    </xf>
    <xf numFmtId="0" fontId="31" fillId="15" borderId="82"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0" fillId="0" borderId="45" xfId="0" applyFont="1" applyFill="1" applyBorder="1" applyAlignment="1" applyProtection="1">
      <alignment horizontal="center" vertical="center"/>
      <protection hidden="1"/>
    </xf>
    <xf numFmtId="0" fontId="30" fillId="0" borderId="44" xfId="0" applyFont="1" applyFill="1" applyBorder="1" applyAlignment="1" applyProtection="1">
      <alignment horizontal="center" vertical="center"/>
      <protection hidden="1"/>
    </xf>
    <xf numFmtId="0" fontId="30" fillId="0" borderId="47" xfId="0" applyFont="1" applyFill="1" applyBorder="1" applyAlignment="1" applyProtection="1">
      <alignment horizontal="center" vertical="center"/>
      <protection hidden="1"/>
    </xf>
    <xf numFmtId="1" fontId="30" fillId="0" borderId="46" xfId="0" applyNumberFormat="1" applyFont="1" applyFill="1" applyBorder="1" applyAlignment="1" applyProtection="1">
      <alignment horizontal="center" vertical="center"/>
      <protection hidden="1"/>
    </xf>
    <xf numFmtId="0" fontId="31" fillId="0" borderId="44"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39"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6" fillId="0" borderId="99"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shrinkToFit="1"/>
      <protection hidden="1"/>
    </xf>
    <xf numFmtId="0" fontId="30" fillId="0" borderId="68" xfId="0" applyFont="1" applyBorder="1" applyAlignment="1" applyProtection="1">
      <alignment horizontal="center" vertical="center"/>
      <protection hidden="1"/>
    </xf>
    <xf numFmtId="0" fontId="41" fillId="0" borderId="0" xfId="0" applyFont="1" applyFill="1" applyBorder="1" applyAlignment="1" applyProtection="1">
      <alignment horizontal="center" vertical="center"/>
      <protection hidden="1"/>
    </xf>
    <xf numFmtId="0" fontId="26" fillId="6" borderId="128" xfId="0" applyNumberFormat="1" applyFont="1" applyFill="1" applyBorder="1" applyAlignment="1" applyProtection="1">
      <alignment vertical="center" shrinkToFit="1"/>
      <protection hidden="1"/>
    </xf>
    <xf numFmtId="0" fontId="33" fillId="0" borderId="130" xfId="0" applyFont="1" applyFill="1" applyBorder="1" applyAlignment="1" applyProtection="1">
      <alignment horizontal="center" vertical="center"/>
    </xf>
    <xf numFmtId="0" fontId="0" fillId="0" borderId="1" xfId="0" applyFill="1" applyBorder="1" applyAlignment="1" applyProtection="1">
      <alignment wrapText="1"/>
    </xf>
    <xf numFmtId="0" fontId="4"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5" fillId="0" borderId="42" xfId="0" applyFont="1" applyBorder="1" applyAlignment="1" applyProtection="1">
      <alignment vertical="center"/>
      <protection hidden="1"/>
    </xf>
    <xf numFmtId="0" fontId="6" fillId="3" borderId="131" xfId="0" applyFont="1" applyFill="1" applyBorder="1" applyAlignment="1" applyProtection="1">
      <alignment vertical="center"/>
      <protection hidden="1"/>
    </xf>
    <xf numFmtId="0" fontId="33" fillId="11" borderId="130" xfId="0" applyFont="1" applyFill="1" applyBorder="1" applyAlignment="1" applyProtection="1">
      <alignment horizontal="center" vertical="center"/>
    </xf>
    <xf numFmtId="0" fontId="33" fillId="11" borderId="0" xfId="0" applyFont="1" applyFill="1" applyBorder="1" applyAlignment="1" applyProtection="1">
      <alignment horizontal="center" vertical="center"/>
    </xf>
    <xf numFmtId="49" fontId="41" fillId="14" borderId="73" xfId="0" applyNumberFormat="1" applyFont="1" applyFill="1" applyBorder="1" applyAlignment="1" applyProtection="1">
      <alignment horizontal="center" vertical="center"/>
      <protection hidden="1"/>
    </xf>
    <xf numFmtId="49" fontId="31" fillId="4" borderId="91" xfId="0" applyNumberFormat="1" applyFont="1" applyFill="1" applyBorder="1" applyAlignment="1" applyProtection="1">
      <alignment horizontal="center" vertical="center"/>
      <protection hidden="1"/>
    </xf>
    <xf numFmtId="14" fontId="30" fillId="0" borderId="44" xfId="0" applyNumberFormat="1" applyFont="1" applyFill="1" applyBorder="1" applyAlignment="1" applyProtection="1">
      <alignment horizontal="center" vertical="center"/>
      <protection hidden="1"/>
    </xf>
    <xf numFmtId="0" fontId="0" fillId="0" borderId="0" xfId="0" applyAlignment="1" applyProtection="1">
      <protection hidden="1"/>
    </xf>
    <xf numFmtId="0" fontId="30" fillId="8" borderId="0" xfId="0" applyFont="1" applyFill="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70" fillId="22" borderId="132" xfId="0" applyFont="1" applyFill="1" applyBorder="1" applyAlignment="1" applyProtection="1">
      <alignment horizontal="center" vertical="center" wrapText="1" readingOrder="1"/>
      <protection hidden="1"/>
    </xf>
    <xf numFmtId="0" fontId="69" fillId="22" borderId="132" xfId="0" applyFont="1" applyFill="1" applyBorder="1" applyAlignment="1" applyProtection="1">
      <alignment horizontal="center" vertical="center" readingOrder="2"/>
      <protection hidden="1"/>
    </xf>
    <xf numFmtId="0" fontId="0" fillId="0" borderId="80" xfId="0" applyBorder="1" applyAlignment="1" applyProtection="1">
      <alignment vertical="center"/>
      <protection hidden="1"/>
    </xf>
    <xf numFmtId="0" fontId="34" fillId="12" borderId="9" xfId="0" applyFont="1" applyFill="1" applyBorder="1" applyAlignment="1" applyProtection="1">
      <alignment horizontal="center" vertical="center"/>
      <protection hidden="1"/>
    </xf>
    <xf numFmtId="0" fontId="70" fillId="22" borderId="133" xfId="0" applyFont="1" applyFill="1" applyBorder="1" applyAlignment="1" applyProtection="1">
      <alignment horizontal="center" vertical="center" wrapText="1" readingOrder="1"/>
      <protection hidden="1"/>
    </xf>
    <xf numFmtId="0" fontId="69" fillId="22" borderId="133" xfId="0" applyFont="1" applyFill="1" applyBorder="1" applyAlignment="1" applyProtection="1">
      <alignment horizontal="center" vertical="center" readingOrder="2"/>
      <protection hidden="1"/>
    </xf>
    <xf numFmtId="0" fontId="37" fillId="0" borderId="0" xfId="0" applyFont="1" applyFill="1" applyBorder="1" applyProtection="1">
      <protection hidden="1"/>
    </xf>
    <xf numFmtId="0" fontId="0" fillId="0" borderId="69"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2" fillId="6" borderId="31" xfId="0" applyFont="1" applyFill="1" applyBorder="1" applyAlignment="1" applyProtection="1">
      <alignment vertical="center"/>
      <protection hidden="1"/>
    </xf>
    <xf numFmtId="0" fontId="13" fillId="0" borderId="69" xfId="0" applyFont="1" applyBorder="1" applyAlignment="1" applyProtection="1">
      <alignment vertical="center"/>
      <protection hidden="1"/>
    </xf>
    <xf numFmtId="0" fontId="29" fillId="7" borderId="11" xfId="0" applyFont="1" applyFill="1" applyBorder="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29" fillId="3" borderId="0" xfId="0" applyFont="1" applyFill="1" applyBorder="1" applyAlignment="1" applyProtection="1">
      <alignment horizontal="center" vertical="center"/>
      <protection hidden="1"/>
    </xf>
    <xf numFmtId="0" fontId="0" fillId="0" borderId="0" xfId="0" applyFill="1" applyBorder="1" applyAlignment="1" applyProtection="1">
      <protection hidden="1"/>
    </xf>
    <xf numFmtId="0" fontId="71" fillId="22" borderId="135" xfId="0" applyFont="1" applyFill="1" applyBorder="1" applyAlignment="1" applyProtection="1">
      <alignment horizontal="center" vertical="center" readingOrder="1"/>
      <protection hidden="1"/>
    </xf>
    <xf numFmtId="0" fontId="69" fillId="22" borderId="136" xfId="0" applyFont="1" applyFill="1" applyBorder="1" applyAlignment="1" applyProtection="1">
      <alignment horizontal="center" vertical="center" readingOrder="2"/>
      <protection hidden="1"/>
    </xf>
    <xf numFmtId="0" fontId="71" fillId="22" borderId="133" xfId="0" applyFont="1" applyFill="1" applyBorder="1" applyAlignment="1" applyProtection="1">
      <alignment horizontal="center" vertical="center" readingOrder="1"/>
      <protection hidden="1"/>
    </xf>
    <xf numFmtId="0" fontId="72" fillId="23" borderId="137" xfId="0" applyFont="1" applyFill="1" applyBorder="1" applyAlignment="1" applyProtection="1">
      <alignment horizontal="center" vertical="center" readingOrder="2"/>
      <protection hidden="1"/>
    </xf>
    <xf numFmtId="0" fontId="72" fillId="24" borderId="137" xfId="0" applyFont="1" applyFill="1" applyBorder="1" applyAlignment="1" applyProtection="1">
      <alignment horizontal="center" vertical="center" readingOrder="2"/>
      <protection hidden="1"/>
    </xf>
    <xf numFmtId="0" fontId="61" fillId="0" borderId="0" xfId="0" applyFont="1" applyFill="1" applyBorder="1" applyProtection="1">
      <protection hidden="1"/>
    </xf>
    <xf numFmtId="0" fontId="0" fillId="0" borderId="0" xfId="0" applyAlignment="1" applyProtection="1">
      <alignment wrapText="1"/>
    </xf>
    <xf numFmtId="0" fontId="33" fillId="11" borderId="138" xfId="0" applyFont="1" applyFill="1" applyBorder="1" applyAlignment="1" applyProtection="1">
      <alignment horizontal="center" vertical="center"/>
    </xf>
    <xf numFmtId="0" fontId="74" fillId="0" borderId="0" xfId="0" applyFont="1"/>
    <xf numFmtId="0" fontId="77" fillId="0" borderId="0" xfId="0" applyFont="1" applyAlignment="1">
      <alignment horizontal="center"/>
    </xf>
    <xf numFmtId="0" fontId="77" fillId="0" borderId="0" xfId="0" applyFont="1"/>
    <xf numFmtId="0" fontId="80" fillId="13" borderId="151" xfId="1" applyFont="1" applyFill="1" applyBorder="1"/>
    <xf numFmtId="0" fontId="84" fillId="0" borderId="0" xfId="0" applyFont="1" applyAlignment="1"/>
    <xf numFmtId="0" fontId="84" fillId="0" borderId="0" xfId="0" applyFont="1" applyAlignment="1">
      <alignment horizontal="center"/>
    </xf>
    <xf numFmtId="0" fontId="86" fillId="0" borderId="0" xfId="1" applyFont="1" applyFill="1" applyBorder="1" applyAlignment="1">
      <alignment vertical="center" wrapText="1"/>
    </xf>
    <xf numFmtId="0" fontId="74" fillId="0" borderId="0" xfId="0" applyFont="1" applyFill="1"/>
    <xf numFmtId="0" fontId="86" fillId="0" borderId="0" xfId="1" applyFont="1" applyFill="1" applyAlignment="1"/>
    <xf numFmtId="0" fontId="74" fillId="0" borderId="0" xfId="0" applyFont="1" applyAlignment="1"/>
    <xf numFmtId="0" fontId="29" fillId="25" borderId="3" xfId="0" applyFont="1" applyFill="1" applyBorder="1" applyAlignment="1" applyProtection="1">
      <alignment horizontal="center" vertical="center"/>
      <protection hidden="1"/>
    </xf>
    <xf numFmtId="0" fontId="29" fillId="25" borderId="4" xfId="0" applyFont="1" applyFill="1" applyBorder="1" applyAlignment="1" applyProtection="1">
      <alignment horizontal="center" vertical="center"/>
      <protection hidden="1"/>
    </xf>
    <xf numFmtId="0" fontId="0" fillId="25" borderId="3" xfId="0" applyFont="1" applyFill="1" applyBorder="1" applyAlignment="1" applyProtection="1">
      <alignment horizontal="center" vertical="center"/>
      <protection hidden="1"/>
    </xf>
    <xf numFmtId="0" fontId="0" fillId="25" borderId="4" xfId="0" applyFont="1" applyFill="1" applyBorder="1" applyAlignment="1" applyProtection="1">
      <alignment horizontal="center" vertical="center"/>
      <protection hidden="1"/>
    </xf>
    <xf numFmtId="0" fontId="0" fillId="12" borderId="0" xfId="0" applyFill="1" applyAlignment="1" applyProtection="1">
      <protection hidden="1"/>
    </xf>
    <xf numFmtId="0" fontId="0" fillId="3" borderId="130" xfId="0" applyFill="1" applyBorder="1" applyAlignment="1" applyProtection="1">
      <alignment horizontal="center" vertical="center"/>
      <protection hidden="1"/>
    </xf>
    <xf numFmtId="0" fontId="0" fillId="0" borderId="81" xfId="0" applyBorder="1" applyAlignment="1" applyProtection="1">
      <protection hidden="1"/>
    </xf>
    <xf numFmtId="0" fontId="89" fillId="12" borderId="81" xfId="0" applyFont="1" applyFill="1" applyBorder="1" applyAlignment="1" applyProtection="1">
      <protection hidden="1"/>
    </xf>
    <xf numFmtId="0" fontId="0" fillId="12" borderId="81" xfId="0" applyFill="1" applyBorder="1" applyAlignment="1" applyProtection="1">
      <protection hidden="1"/>
    </xf>
    <xf numFmtId="0" fontId="37" fillId="12" borderId="0" xfId="0" applyFont="1" applyFill="1" applyProtection="1">
      <protection hidden="1"/>
    </xf>
    <xf numFmtId="0" fontId="0" fillId="12" borderId="0" xfId="0" applyFill="1" applyProtection="1">
      <protection hidden="1"/>
    </xf>
    <xf numFmtId="0" fontId="30" fillId="12" borderId="0" xfId="0" applyFont="1" applyFill="1" applyBorder="1" applyAlignment="1" applyProtection="1">
      <protection hidden="1"/>
    </xf>
    <xf numFmtId="0" fontId="30" fillId="12" borderId="0" xfId="0" applyFont="1" applyFill="1" applyBorder="1" applyAlignment="1" applyProtection="1">
      <alignment horizontal="center" vertical="center"/>
      <protection hidden="1"/>
    </xf>
    <xf numFmtId="0" fontId="1" fillId="3" borderId="31" xfId="0" applyFont="1" applyFill="1" applyBorder="1" applyAlignment="1" applyProtection="1">
      <alignment horizontal="center" vertical="center"/>
      <protection hidden="1"/>
    </xf>
    <xf numFmtId="0" fontId="29" fillId="7" borderId="162" xfId="0" applyFont="1" applyFill="1" applyBorder="1" applyAlignment="1" applyProtection="1">
      <alignment horizontal="center" vertical="center"/>
      <protection hidden="1"/>
    </xf>
    <xf numFmtId="0" fontId="29" fillId="4" borderId="163" xfId="0" applyFont="1" applyFill="1" applyBorder="1" applyAlignment="1" applyProtection="1">
      <alignment horizontal="center" vertical="center"/>
      <protection hidden="1"/>
    </xf>
    <xf numFmtId="0" fontId="13" fillId="6" borderId="0" xfId="0" applyFont="1" applyFill="1" applyBorder="1" applyAlignment="1" applyProtection="1">
      <alignment horizontal="center" vertical="center"/>
      <protection hidden="1"/>
    </xf>
    <xf numFmtId="0" fontId="29" fillId="25" borderId="174" xfId="0" applyFont="1" applyFill="1" applyBorder="1" applyAlignment="1" applyProtection="1">
      <alignment horizontal="center" vertical="center"/>
      <protection hidden="1"/>
    </xf>
    <xf numFmtId="0" fontId="29" fillId="4" borderId="175" xfId="0" applyFont="1" applyFill="1" applyBorder="1" applyAlignment="1" applyProtection="1">
      <alignment horizontal="center" vertical="center"/>
      <protection hidden="1"/>
    </xf>
    <xf numFmtId="0" fontId="13" fillId="26" borderId="172" xfId="0" applyFont="1" applyFill="1" applyBorder="1" applyAlignment="1" applyProtection="1">
      <alignment vertical="center"/>
      <protection hidden="1"/>
    </xf>
    <xf numFmtId="0" fontId="0" fillId="26" borderId="170" xfId="0" applyFill="1" applyBorder="1" applyAlignment="1" applyProtection="1">
      <alignment horizontal="center" vertical="center"/>
      <protection hidden="1"/>
    </xf>
    <xf numFmtId="0" fontId="62" fillId="26" borderId="31" xfId="0" applyFont="1" applyFill="1" applyBorder="1" applyAlignment="1" applyProtection="1">
      <alignment vertical="center"/>
      <protection hidden="1"/>
    </xf>
    <xf numFmtId="0" fontId="6" fillId="3" borderId="33"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6" fillId="3" borderId="164" xfId="0" applyFont="1" applyFill="1" applyBorder="1" applyAlignment="1" applyProtection="1">
      <alignment horizontal="center" vertical="center"/>
      <protection hidden="1"/>
    </xf>
    <xf numFmtId="0" fontId="0" fillId="0" borderId="30" xfId="0" applyFill="1" applyBorder="1" applyAlignment="1" applyProtection="1">
      <alignment vertical="center"/>
      <protection hidden="1"/>
    </xf>
    <xf numFmtId="0" fontId="62" fillId="0" borderId="31" xfId="0" applyFont="1" applyFill="1" applyBorder="1" applyAlignment="1" applyProtection="1">
      <alignment vertical="center"/>
      <protection hidden="1"/>
    </xf>
    <xf numFmtId="0" fontId="90" fillId="12" borderId="81" xfId="0" applyFont="1" applyFill="1" applyBorder="1" applyAlignment="1" applyProtection="1">
      <alignment vertical="center" shrinkToFit="1"/>
      <protection hidden="1"/>
    </xf>
    <xf numFmtId="0" fontId="30" fillId="6" borderId="81" xfId="0" applyFont="1" applyFill="1" applyBorder="1" applyAlignment="1" applyProtection="1">
      <alignment horizontal="center" vertical="center" shrinkToFit="1"/>
      <protection hidden="1"/>
    </xf>
    <xf numFmtId="0" fontId="46" fillId="6" borderId="81" xfId="1" applyFont="1" applyFill="1" applyBorder="1" applyAlignment="1" applyProtection="1">
      <alignment horizontal="center" vertical="center" shrinkToFit="1"/>
      <protection hidden="1"/>
    </xf>
    <xf numFmtId="0" fontId="26" fillId="6" borderId="81" xfId="0" applyFont="1" applyFill="1" applyBorder="1" applyAlignment="1" applyProtection="1">
      <alignment horizontal="center" vertical="center" shrinkToFit="1"/>
      <protection hidden="1"/>
    </xf>
    <xf numFmtId="49" fontId="31" fillId="3" borderId="81" xfId="0" applyNumberFormat="1" applyFont="1" applyFill="1" applyBorder="1" applyAlignment="1" applyProtection="1">
      <alignment horizontal="center" vertical="center" shrinkToFit="1"/>
      <protection hidden="1"/>
    </xf>
    <xf numFmtId="14" fontId="31" fillId="3" borderId="81" xfId="0" applyNumberFormat="1" applyFont="1" applyFill="1" applyBorder="1" applyAlignment="1" applyProtection="1">
      <alignment vertical="center" shrinkToFit="1"/>
      <protection locked="0" hidden="1"/>
    </xf>
    <xf numFmtId="0" fontId="30" fillId="0" borderId="81" xfId="0" applyFont="1" applyFill="1" applyBorder="1" applyAlignment="1" applyProtection="1">
      <alignment horizontal="center" vertical="center"/>
      <protection hidden="1"/>
    </xf>
    <xf numFmtId="0" fontId="37" fillId="12" borderId="0" xfId="0" applyFont="1" applyFill="1" applyBorder="1" applyProtection="1">
      <protection hidden="1"/>
    </xf>
    <xf numFmtId="0" fontId="90" fillId="12" borderId="81" xfId="0" applyFont="1" applyFill="1" applyBorder="1" applyAlignment="1" applyProtection="1">
      <alignment vertical="center"/>
      <protection hidden="1"/>
    </xf>
    <xf numFmtId="0" fontId="90" fillId="0" borderId="81" xfId="0" applyFont="1" applyFill="1" applyBorder="1" applyAlignment="1" applyProtection="1">
      <alignment vertical="center"/>
      <protection hidden="1"/>
    </xf>
    <xf numFmtId="0" fontId="0" fillId="0" borderId="0" xfId="0" applyFill="1" applyAlignment="1" applyProtection="1">
      <protection hidden="1"/>
    </xf>
    <xf numFmtId="0" fontId="0" fillId="3" borderId="1" xfId="0" applyFill="1" applyBorder="1" applyAlignment="1" applyProtection="1">
      <alignment horizontal="center" vertical="center"/>
    </xf>
    <xf numFmtId="0" fontId="91" fillId="25" borderId="45" xfId="0" applyFont="1" applyFill="1" applyBorder="1" applyAlignment="1" applyProtection="1">
      <alignment horizontal="center" vertical="center"/>
      <protection hidden="1"/>
    </xf>
    <xf numFmtId="0" fontId="0" fillId="0" borderId="0" xfId="0" applyFill="1" applyBorder="1" applyAlignment="1" applyProtection="1">
      <alignment vertical="center" wrapText="1"/>
      <protection hidden="1"/>
    </xf>
    <xf numFmtId="0" fontId="29" fillId="0" borderId="0" xfId="0" applyFont="1" applyFill="1" applyBorder="1" applyAlignment="1" applyProtection="1">
      <protection hidden="1"/>
    </xf>
    <xf numFmtId="0" fontId="0" fillId="0" borderId="0" xfId="0" applyFont="1" applyFill="1" applyBorder="1" applyAlignment="1" applyProtection="1">
      <alignment vertical="top" wrapText="1"/>
      <protection hidden="1"/>
    </xf>
    <xf numFmtId="0" fontId="53" fillId="12" borderId="81" xfId="0" applyFont="1" applyFill="1" applyBorder="1" applyAlignment="1" applyProtection="1">
      <alignment horizontal="center" vertical="center" shrinkToFit="1"/>
      <protection hidden="1"/>
    </xf>
    <xf numFmtId="0" fontId="90" fillId="12" borderId="81"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4" fillId="12" borderId="6" xfId="0" applyFont="1" applyFill="1" applyBorder="1" applyAlignment="1" applyProtection="1">
      <alignment horizontal="center" vertical="center"/>
      <protection hidden="1"/>
    </xf>
    <xf numFmtId="0" fontId="31" fillId="3" borderId="81" xfId="0" applyFont="1" applyFill="1" applyBorder="1" applyAlignment="1" applyProtection="1">
      <alignment horizontal="center" vertical="center" shrinkToFit="1"/>
      <protection hidden="1"/>
    </xf>
    <xf numFmtId="0" fontId="30" fillId="0" borderId="81" xfId="0" applyFont="1" applyFill="1" applyBorder="1" applyAlignment="1" applyProtection="1">
      <alignment horizontal="center" vertical="center" shrinkToFit="1"/>
      <protection hidden="1"/>
    </xf>
    <xf numFmtId="0" fontId="54" fillId="20" borderId="0" xfId="0" applyFont="1" applyFill="1" applyAlignment="1" applyProtection="1">
      <alignment horizontal="center" vertical="center"/>
      <protection hidden="1"/>
    </xf>
    <xf numFmtId="0" fontId="13" fillId="0" borderId="0" xfId="0" applyFont="1"/>
    <xf numFmtId="0" fontId="81" fillId="0" borderId="0" xfId="0" applyFont="1" applyBorder="1" applyAlignment="1">
      <alignment horizontal="center" vertical="center"/>
    </xf>
    <xf numFmtId="0" fontId="13" fillId="0" borderId="0" xfId="0" applyFont="1" applyFill="1" applyProtection="1">
      <protection hidden="1"/>
    </xf>
    <xf numFmtId="0" fontId="13" fillId="0" borderId="35" xfId="0" applyFont="1" applyFill="1" applyBorder="1" applyProtection="1">
      <protection hidden="1"/>
    </xf>
    <xf numFmtId="0" fontId="91" fillId="25" borderId="45" xfId="0" applyFont="1" applyFill="1" applyBorder="1" applyAlignment="1" applyProtection="1">
      <alignment horizontal="center" vertical="center"/>
      <protection locked="0" hidden="1"/>
    </xf>
    <xf numFmtId="0" fontId="87" fillId="0" borderId="30" xfId="0" applyFont="1" applyBorder="1" applyAlignment="1">
      <alignment horizontal="center" wrapText="1"/>
    </xf>
    <xf numFmtId="0" fontId="87" fillId="0" borderId="5" xfId="0" applyFont="1" applyBorder="1" applyAlignment="1">
      <alignment horizontal="center" wrapText="1"/>
    </xf>
    <xf numFmtId="0" fontId="87" fillId="0" borderId="67" xfId="0" applyFont="1" applyBorder="1" applyAlignment="1">
      <alignment horizontal="center" wrapText="1"/>
    </xf>
    <xf numFmtId="0" fontId="87" fillId="0" borderId="31" xfId="0" applyFont="1" applyBorder="1" applyAlignment="1">
      <alignment horizontal="center" wrapText="1"/>
    </xf>
    <xf numFmtId="0" fontId="87" fillId="0" borderId="0" xfId="0" applyFont="1" applyBorder="1" applyAlignment="1">
      <alignment horizontal="center" wrapText="1"/>
    </xf>
    <xf numFmtId="0" fontId="87" fillId="0" borderId="53" xfId="0" applyFont="1" applyBorder="1" applyAlignment="1">
      <alignment horizontal="center" wrapText="1"/>
    </xf>
    <xf numFmtId="0" fontId="87" fillId="0" borderId="8" xfId="0" applyFont="1" applyBorder="1" applyAlignment="1">
      <alignment horizontal="center" wrapText="1"/>
    </xf>
    <xf numFmtId="0" fontId="87" fillId="0" borderId="9" xfId="0" applyFont="1" applyBorder="1" applyAlignment="1">
      <alignment horizontal="center" wrapText="1"/>
    </xf>
    <xf numFmtId="0" fontId="87" fillId="0" borderId="55" xfId="0" applyFont="1" applyBorder="1" applyAlignment="1">
      <alignment horizontal="center" wrapText="1"/>
    </xf>
    <xf numFmtId="0" fontId="81" fillId="13" borderId="147" xfId="0" applyFont="1" applyFill="1" applyBorder="1" applyAlignment="1">
      <alignment horizontal="right" readingOrder="1"/>
    </xf>
    <xf numFmtId="0" fontId="81" fillId="13" borderId="155" xfId="0" applyFont="1" applyFill="1" applyBorder="1" applyAlignment="1">
      <alignment horizontal="right" readingOrder="1"/>
    </xf>
    <xf numFmtId="0" fontId="81" fillId="13" borderId="156" xfId="0" applyFont="1" applyFill="1" applyBorder="1" applyAlignment="1">
      <alignment horizontal="right" vertical="center"/>
    </xf>
    <xf numFmtId="0" fontId="81" fillId="13" borderId="157" xfId="0" applyFont="1" applyFill="1" applyBorder="1" applyAlignment="1">
      <alignment horizontal="right" vertical="center"/>
    </xf>
    <xf numFmtId="0" fontId="81" fillId="13" borderId="158" xfId="0" applyFont="1" applyFill="1" applyBorder="1" applyAlignment="1">
      <alignment horizontal="right" vertical="center"/>
    </xf>
    <xf numFmtId="9" fontId="81" fillId="13" borderId="159" xfId="0" applyNumberFormat="1" applyFont="1" applyFill="1" applyBorder="1" applyAlignment="1">
      <alignment horizontal="right" vertical="center"/>
    </xf>
    <xf numFmtId="0" fontId="81" fillId="13" borderId="160" xfId="0" applyFont="1" applyFill="1" applyBorder="1" applyAlignment="1">
      <alignment horizontal="right" vertical="center"/>
    </xf>
    <xf numFmtId="0" fontId="81" fillId="13" borderId="150" xfId="0" applyFont="1" applyFill="1" applyBorder="1" applyAlignment="1">
      <alignment horizontal="right" wrapText="1"/>
    </xf>
    <xf numFmtId="0" fontId="81" fillId="13" borderId="81" xfId="0" applyFont="1" applyFill="1" applyBorder="1" applyAlignment="1">
      <alignment horizontal="right" wrapText="1"/>
    </xf>
    <xf numFmtId="0" fontId="81" fillId="13" borderId="151" xfId="0" applyFont="1" applyFill="1" applyBorder="1" applyAlignment="1">
      <alignment horizontal="right" wrapText="1"/>
    </xf>
    <xf numFmtId="0" fontId="85" fillId="0" borderId="0" xfId="0" applyFont="1" applyAlignment="1">
      <alignment horizontal="center" vertical="center" wrapText="1"/>
    </xf>
    <xf numFmtId="0" fontId="85" fillId="0" borderId="0" xfId="0" applyFont="1" applyAlignment="1">
      <alignment horizontal="center" vertical="center"/>
    </xf>
    <xf numFmtId="0" fontId="81" fillId="13" borderId="129" xfId="0" applyFont="1" applyFill="1" applyBorder="1" applyAlignment="1">
      <alignment horizontal="right" wrapText="1"/>
    </xf>
    <xf numFmtId="0" fontId="81" fillId="13" borderId="0" xfId="0" applyFont="1" applyFill="1" applyBorder="1" applyAlignment="1">
      <alignment horizontal="right" wrapText="1"/>
    </xf>
    <xf numFmtId="0" fontId="81" fillId="13" borderId="9" xfId="0" applyFont="1" applyFill="1" applyBorder="1" applyAlignment="1">
      <alignment horizontal="right" wrapText="1"/>
    </xf>
    <xf numFmtId="0" fontId="76" fillId="0" borderId="0" xfId="0" applyFont="1" applyBorder="1" applyAlignment="1">
      <alignment horizontal="right" vertical="center" wrapText="1"/>
    </xf>
    <xf numFmtId="0" fontId="76" fillId="0" borderId="0" xfId="0" applyFont="1" applyFill="1" applyBorder="1" applyAlignment="1">
      <alignment horizontal="right" vertical="center" wrapText="1"/>
    </xf>
    <xf numFmtId="0" fontId="76" fillId="0" borderId="0" xfId="0" applyFont="1" applyFill="1" applyAlignment="1">
      <alignment horizontal="center"/>
    </xf>
    <xf numFmtId="0" fontId="81" fillId="13" borderId="150" xfId="0" applyFont="1" applyFill="1" applyBorder="1" applyAlignment="1">
      <alignment horizontal="center"/>
    </xf>
    <xf numFmtId="0" fontId="81" fillId="13" borderId="81" xfId="0" applyFont="1" applyFill="1" applyBorder="1" applyAlignment="1">
      <alignment horizontal="center"/>
    </xf>
    <xf numFmtId="0" fontId="83" fillId="13" borderId="81" xfId="1" applyFont="1" applyFill="1" applyBorder="1" applyAlignment="1">
      <alignment horizontal="center"/>
    </xf>
    <xf numFmtId="0" fontId="83" fillId="13" borderId="151" xfId="1" applyFont="1" applyFill="1" applyBorder="1" applyAlignment="1">
      <alignment horizontal="center"/>
    </xf>
    <xf numFmtId="0" fontId="81" fillId="13" borderId="152" xfId="0" applyFont="1" applyFill="1" applyBorder="1" applyAlignment="1">
      <alignment horizontal="right"/>
    </xf>
    <xf numFmtId="0" fontId="81" fillId="13" borderId="153" xfId="0" applyFont="1" applyFill="1" applyBorder="1" applyAlignment="1">
      <alignment horizontal="right"/>
    </xf>
    <xf numFmtId="0" fontId="81" fillId="13" borderId="154" xfId="0" applyFont="1" applyFill="1" applyBorder="1" applyAlignment="1">
      <alignment horizontal="right"/>
    </xf>
    <xf numFmtId="9" fontId="81" fillId="13" borderId="147" xfId="0" applyNumberFormat="1" applyFont="1" applyFill="1" applyBorder="1" applyAlignment="1">
      <alignment horizontal="right" vertical="center"/>
    </xf>
    <xf numFmtId="0" fontId="81" fillId="13" borderId="155" xfId="0" applyFont="1" applyFill="1" applyBorder="1" applyAlignment="1">
      <alignment horizontal="right" vertical="center"/>
    </xf>
    <xf numFmtId="0" fontId="81" fillId="13" borderId="129" xfId="0" applyFont="1" applyFill="1" applyBorder="1" applyAlignment="1">
      <alignment horizontal="center" vertical="center" wrapText="1"/>
    </xf>
    <xf numFmtId="0" fontId="81" fillId="13" borderId="0" xfId="0" applyFont="1" applyFill="1" applyBorder="1" applyAlignment="1">
      <alignment horizontal="center" vertical="center" wrapText="1"/>
    </xf>
    <xf numFmtId="0" fontId="81" fillId="13" borderId="128" xfId="0" applyFont="1" applyFill="1" applyBorder="1" applyAlignment="1">
      <alignment horizontal="center" vertical="center" wrapText="1"/>
    </xf>
    <xf numFmtId="0" fontId="81" fillId="13" borderId="146" xfId="0" applyFont="1" applyFill="1" applyBorder="1" applyAlignment="1">
      <alignment horizontal="right" vertical="center" wrapText="1"/>
    </xf>
    <xf numFmtId="0" fontId="81" fillId="13" borderId="147" xfId="0" applyFont="1" applyFill="1" applyBorder="1" applyAlignment="1">
      <alignment horizontal="right" vertical="center" wrapText="1"/>
    </xf>
    <xf numFmtId="0" fontId="81" fillId="13" borderId="147" xfId="0" applyFont="1" applyFill="1" applyBorder="1" applyAlignment="1">
      <alignment horizontal="right"/>
    </xf>
    <xf numFmtId="0" fontId="81" fillId="13" borderId="155" xfId="0" applyFont="1" applyFill="1" applyBorder="1" applyAlignment="1">
      <alignment horizontal="right"/>
    </xf>
    <xf numFmtId="0" fontId="81" fillId="13" borderId="152" xfId="0" applyFont="1" applyFill="1" applyBorder="1" applyAlignment="1">
      <alignment horizontal="right" vertical="center"/>
    </xf>
    <xf numFmtId="0" fontId="81" fillId="13" borderId="153" xfId="0" applyFont="1" applyFill="1" applyBorder="1" applyAlignment="1">
      <alignment horizontal="right" vertical="center"/>
    </xf>
    <xf numFmtId="0" fontId="81" fillId="13" borderId="154" xfId="0" applyFont="1" applyFill="1" applyBorder="1" applyAlignment="1">
      <alignment horizontal="right" vertical="center"/>
    </xf>
    <xf numFmtId="9" fontId="81" fillId="13" borderId="147" xfId="0" applyNumberFormat="1" applyFont="1" applyFill="1" applyBorder="1" applyAlignment="1">
      <alignment horizontal="right" vertical="center" wrapText="1"/>
    </xf>
    <xf numFmtId="0" fontId="81" fillId="13" borderId="155" xfId="0" applyFont="1" applyFill="1" applyBorder="1" applyAlignment="1">
      <alignment horizontal="right" vertical="center" wrapText="1"/>
    </xf>
    <xf numFmtId="0" fontId="81" fillId="13" borderId="152" xfId="0" applyFont="1" applyFill="1" applyBorder="1" applyAlignment="1">
      <alignment horizontal="right" wrapText="1"/>
    </xf>
    <xf numFmtId="0" fontId="81" fillId="13" borderId="153" xfId="0" applyFont="1" applyFill="1" applyBorder="1" applyAlignment="1">
      <alignment horizontal="right" wrapText="1"/>
    </xf>
    <xf numFmtId="0" fontId="81" fillId="13" borderId="154" xfId="0" applyFont="1" applyFill="1" applyBorder="1" applyAlignment="1">
      <alignment horizontal="right" wrapText="1"/>
    </xf>
    <xf numFmtId="0" fontId="81" fillId="13" borderId="146" xfId="0" applyFont="1" applyFill="1" applyBorder="1" applyAlignment="1">
      <alignment horizontal="right" vertical="center"/>
    </xf>
    <xf numFmtId="0" fontId="81" fillId="13" borderId="147" xfId="0" applyFont="1" applyFill="1" applyBorder="1" applyAlignment="1">
      <alignment horizontal="right" vertical="center"/>
    </xf>
    <xf numFmtId="9" fontId="81" fillId="13" borderId="147" xfId="1" applyNumberFormat="1" applyFont="1" applyFill="1" applyBorder="1" applyAlignment="1">
      <alignment horizontal="right" vertical="center"/>
    </xf>
    <xf numFmtId="0" fontId="81" fillId="13" borderId="155" xfId="1" applyFont="1" applyFill="1" applyBorder="1" applyAlignment="1">
      <alignment horizontal="right" vertical="center"/>
    </xf>
    <xf numFmtId="0" fontId="81" fillId="13" borderId="150" xfId="0" applyFont="1" applyFill="1" applyBorder="1" applyAlignment="1">
      <alignment horizontal="right"/>
    </xf>
    <xf numFmtId="0" fontId="81" fillId="13" borderId="81" xfId="0" applyFont="1" applyFill="1" applyBorder="1" applyAlignment="1">
      <alignment horizontal="right"/>
    </xf>
    <xf numFmtId="0" fontId="81" fillId="13" borderId="151" xfId="0" applyFont="1" applyFill="1" applyBorder="1" applyAlignment="1">
      <alignment horizontal="right"/>
    </xf>
    <xf numFmtId="0" fontId="82" fillId="13" borderId="147" xfId="0" applyFont="1" applyFill="1" applyBorder="1" applyAlignment="1">
      <alignment horizontal="right" vertical="center"/>
    </xf>
    <xf numFmtId="0" fontId="82" fillId="13" borderId="155" xfId="0" applyFont="1" applyFill="1" applyBorder="1" applyAlignment="1">
      <alignment horizontal="right" vertical="center"/>
    </xf>
    <xf numFmtId="0" fontId="80" fillId="13" borderId="150" xfId="1" applyFont="1" applyFill="1" applyBorder="1" applyAlignment="1">
      <alignment horizontal="right"/>
    </xf>
    <xf numFmtId="0" fontId="80" fillId="13" borderId="81" xfId="1" applyFont="1" applyFill="1" applyBorder="1" applyAlignment="1">
      <alignment horizontal="right"/>
    </xf>
    <xf numFmtId="0" fontId="80" fillId="13" borderId="151" xfId="1" applyFont="1" applyFill="1" applyBorder="1" applyAlignment="1">
      <alignment horizontal="right"/>
    </xf>
    <xf numFmtId="0" fontId="75" fillId="0" borderId="0" xfId="0" applyFont="1" applyAlignment="1">
      <alignment horizontal="center"/>
    </xf>
    <xf numFmtId="0" fontId="76" fillId="0" borderId="9" xfId="0" applyFont="1" applyBorder="1" applyAlignment="1">
      <alignment horizontal="right"/>
    </xf>
    <xf numFmtId="0" fontId="78" fillId="13" borderId="139" xfId="0" applyFont="1" applyFill="1" applyBorder="1" applyAlignment="1">
      <alignment horizontal="center" vertical="center"/>
    </xf>
    <xf numFmtId="0" fontId="79" fillId="13" borderId="140" xfId="0" applyFont="1" applyFill="1" applyBorder="1" applyAlignment="1">
      <alignment horizontal="center" vertical="center"/>
    </xf>
    <xf numFmtId="0" fontId="79" fillId="13" borderId="146" xfId="0" applyFont="1" applyFill="1" applyBorder="1" applyAlignment="1">
      <alignment horizontal="center" vertical="center"/>
    </xf>
    <xf numFmtId="0" fontId="79" fillId="13" borderId="147" xfId="0" applyFont="1" applyFill="1" applyBorder="1" applyAlignment="1">
      <alignment horizontal="center" vertical="center"/>
    </xf>
    <xf numFmtId="0" fontId="79" fillId="13" borderId="141" xfId="0" applyFont="1" applyFill="1" applyBorder="1" applyAlignment="1">
      <alignment horizontal="center" vertical="center"/>
    </xf>
    <xf numFmtId="0" fontId="79" fillId="13" borderId="142" xfId="0" applyFont="1" applyFill="1" applyBorder="1" applyAlignment="1">
      <alignment horizontal="center" vertical="center"/>
    </xf>
    <xf numFmtId="0" fontId="79" fillId="13" borderId="148" xfId="0" applyFont="1" applyFill="1" applyBorder="1" applyAlignment="1">
      <alignment horizontal="center" vertical="center"/>
    </xf>
    <xf numFmtId="0" fontId="79" fillId="13" borderId="149" xfId="0" applyFont="1" applyFill="1" applyBorder="1" applyAlignment="1">
      <alignment horizontal="center" vertical="center"/>
    </xf>
    <xf numFmtId="0" fontId="80" fillId="13" borderId="143" xfId="1" applyFont="1" applyFill="1" applyBorder="1" applyAlignment="1">
      <alignment horizontal="right"/>
    </xf>
    <xf numFmtId="0" fontId="80" fillId="13" borderId="144" xfId="1" applyFont="1" applyFill="1" applyBorder="1" applyAlignment="1">
      <alignment horizontal="right"/>
    </xf>
    <xf numFmtId="0" fontId="80" fillId="13" borderId="145" xfId="1" applyFont="1" applyFill="1" applyBorder="1" applyAlignment="1">
      <alignment horizontal="right"/>
    </xf>
    <xf numFmtId="0" fontId="33" fillId="11" borderId="41"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0" fillId="5" borderId="130"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90" fillId="12" borderId="81" xfId="0" applyFont="1" applyFill="1" applyBorder="1" applyAlignment="1" applyProtection="1">
      <alignment horizontal="center" vertical="center"/>
      <protection hidden="1"/>
    </xf>
    <xf numFmtId="0" fontId="31" fillId="3" borderId="81" xfId="0" applyFont="1" applyFill="1" applyBorder="1" applyAlignment="1" applyProtection="1">
      <alignment horizontal="center" vertical="center"/>
      <protection locked="0" hidden="1"/>
    </xf>
    <xf numFmtId="0" fontId="53" fillId="12" borderId="0" xfId="0" applyFont="1" applyFill="1" applyBorder="1" applyAlignment="1" applyProtection="1">
      <alignment horizontal="center" vertical="center"/>
      <protection hidden="1"/>
    </xf>
    <xf numFmtId="0" fontId="43" fillId="3" borderId="81" xfId="0" applyFont="1" applyFill="1" applyBorder="1" applyAlignment="1" applyProtection="1">
      <alignment horizontal="center" vertical="center"/>
      <protection hidden="1"/>
    </xf>
    <xf numFmtId="0" fontId="42" fillId="3" borderId="81" xfId="0" applyFont="1" applyFill="1" applyBorder="1" applyAlignment="1" applyProtection="1">
      <alignment horizontal="center" vertical="center"/>
      <protection hidden="1"/>
    </xf>
    <xf numFmtId="0" fontId="42" fillId="0" borderId="81" xfId="0" applyFont="1" applyFill="1" applyBorder="1" applyAlignment="1" applyProtection="1">
      <alignment horizontal="center" vertical="center"/>
      <protection hidden="1"/>
    </xf>
    <xf numFmtId="0" fontId="32" fillId="3" borderId="81" xfId="0" applyFont="1" applyFill="1" applyBorder="1" applyAlignment="1" applyProtection="1">
      <alignment horizontal="center" vertical="center"/>
      <protection hidden="1"/>
    </xf>
    <xf numFmtId="0" fontId="54" fillId="20" borderId="0" xfId="0" applyFont="1" applyFill="1" applyAlignment="1" applyProtection="1">
      <alignment horizontal="center" vertical="center"/>
      <protection hidden="1"/>
    </xf>
    <xf numFmtId="0" fontId="53" fillId="12" borderId="129" xfId="0" applyFont="1" applyFill="1" applyBorder="1" applyAlignment="1" applyProtection="1">
      <alignment horizontal="center" vertical="center"/>
      <protection hidden="1"/>
    </xf>
    <xf numFmtId="0" fontId="54" fillId="20" borderId="129" xfId="0" applyFont="1" applyFill="1" applyBorder="1" applyAlignment="1" applyProtection="1">
      <alignment horizontal="center" vertical="center"/>
      <protection hidden="1"/>
    </xf>
    <xf numFmtId="0" fontId="73" fillId="12" borderId="81" xfId="0" applyFont="1" applyFill="1" applyBorder="1" applyAlignment="1" applyProtection="1">
      <alignment horizontal="center" vertical="center" shrinkToFit="1"/>
      <protection hidden="1"/>
    </xf>
    <xf numFmtId="0" fontId="65" fillId="3" borderId="81" xfId="0" applyFont="1" applyFill="1" applyBorder="1" applyAlignment="1" applyProtection="1">
      <alignment horizontal="center" vertical="center" shrinkToFit="1"/>
      <protection hidden="1"/>
    </xf>
    <xf numFmtId="0" fontId="26" fillId="3" borderId="81" xfId="0" applyFont="1" applyFill="1" applyBorder="1" applyAlignment="1" applyProtection="1">
      <alignment horizontal="center" vertical="center" shrinkToFit="1"/>
      <protection hidden="1"/>
    </xf>
    <xf numFmtId="49" fontId="26" fillId="3" borderId="81" xfId="1" applyNumberFormat="1" applyFont="1" applyFill="1" applyBorder="1" applyAlignment="1" applyProtection="1">
      <alignment horizontal="center" vertical="center" shrinkToFit="1"/>
      <protection hidden="1"/>
    </xf>
    <xf numFmtId="0" fontId="53" fillId="20" borderId="81" xfId="0" applyFont="1" applyFill="1" applyBorder="1" applyAlignment="1" applyProtection="1">
      <alignment horizontal="center" vertical="center" shrinkToFit="1"/>
      <protection hidden="1"/>
    </xf>
    <xf numFmtId="0" fontId="31" fillId="3" borderId="81" xfId="0" applyFont="1" applyFill="1" applyBorder="1" applyAlignment="1" applyProtection="1">
      <alignment horizontal="center" vertical="center" shrinkToFit="1"/>
      <protection locked="0" hidden="1"/>
    </xf>
    <xf numFmtId="49" fontId="65" fillId="3" borderId="81" xfId="0" applyNumberFormat="1" applyFont="1" applyFill="1" applyBorder="1" applyAlignment="1" applyProtection="1">
      <alignment horizontal="center" vertical="center" shrinkToFit="1"/>
      <protection hidden="1"/>
    </xf>
    <xf numFmtId="0" fontId="53" fillId="12" borderId="81" xfId="0" applyFont="1" applyFill="1" applyBorder="1" applyAlignment="1" applyProtection="1">
      <alignment horizontal="center" vertical="center" shrinkToFit="1"/>
      <protection hidden="1"/>
    </xf>
    <xf numFmtId="0" fontId="53" fillId="12" borderId="81" xfId="0" applyNumberFormat="1" applyFont="1" applyFill="1" applyBorder="1" applyAlignment="1" applyProtection="1">
      <alignment horizontal="center" vertical="center" shrinkToFit="1"/>
      <protection hidden="1"/>
    </xf>
    <xf numFmtId="0" fontId="46" fillId="3" borderId="81" xfId="1" applyFont="1" applyFill="1" applyBorder="1" applyAlignment="1" applyProtection="1">
      <alignment horizontal="center" vertical="center" shrinkToFit="1"/>
      <protection locked="0" hidden="1"/>
    </xf>
    <xf numFmtId="0" fontId="31" fillId="3" borderId="81" xfId="0" applyFont="1" applyFill="1" applyBorder="1" applyAlignment="1" applyProtection="1">
      <alignment horizontal="center" vertical="center" shrinkToFit="1"/>
      <protection hidden="1"/>
    </xf>
    <xf numFmtId="0" fontId="90" fillId="12" borderId="81" xfId="0" applyFont="1" applyFill="1" applyBorder="1" applyAlignment="1" applyProtection="1">
      <alignment horizontal="center" vertical="center" shrinkToFit="1"/>
      <protection hidden="1"/>
    </xf>
    <xf numFmtId="0" fontId="8" fillId="3" borderId="46"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0" xfId="0" applyFont="1" applyFill="1" applyBorder="1" applyAlignment="1" applyProtection="1">
      <alignment horizontal="center" vertical="center"/>
      <protection hidden="1"/>
    </xf>
    <xf numFmtId="0" fontId="31" fillId="3" borderId="168" xfId="0" applyFont="1" applyFill="1" applyBorder="1" applyAlignment="1" applyProtection="1">
      <alignment horizontal="center" vertical="center" shrinkToFit="1"/>
      <protection hidden="1"/>
    </xf>
    <xf numFmtId="14" fontId="73" fillId="12" borderId="81" xfId="0" applyNumberFormat="1" applyFont="1" applyFill="1" applyBorder="1" applyAlignment="1" applyProtection="1">
      <alignment horizontal="center" vertical="center" shrinkToFit="1"/>
      <protection hidden="1"/>
    </xf>
    <xf numFmtId="14" fontId="73" fillId="12" borderId="168" xfId="0" applyNumberFormat="1" applyFont="1" applyFill="1" applyBorder="1" applyAlignment="1" applyProtection="1">
      <alignment horizontal="center" vertical="center" shrinkToFit="1"/>
      <protection hidden="1"/>
    </xf>
    <xf numFmtId="0" fontId="31" fillId="3" borderId="81" xfId="0" applyNumberFormat="1" applyFont="1" applyFill="1" applyBorder="1" applyAlignment="1" applyProtection="1">
      <alignment horizontal="center" vertical="center" shrinkToFit="1"/>
      <protection hidden="1"/>
    </xf>
    <xf numFmtId="0" fontId="31" fillId="3" borderId="168" xfId="0" applyNumberFormat="1" applyFont="1" applyFill="1" applyBorder="1" applyAlignment="1" applyProtection="1">
      <alignment horizontal="center" vertical="center" shrinkToFit="1"/>
      <protection hidden="1"/>
    </xf>
    <xf numFmtId="0" fontId="44" fillId="3" borderId="81" xfId="1" applyFont="1" applyFill="1" applyBorder="1" applyAlignment="1" applyProtection="1">
      <alignment horizontal="center" vertical="center" shrinkToFit="1"/>
      <protection hidden="1"/>
    </xf>
    <xf numFmtId="0" fontId="30" fillId="0" borderId="81" xfId="0" applyFont="1" applyFill="1" applyBorder="1" applyAlignment="1" applyProtection="1">
      <alignment horizontal="center" vertical="center" shrinkToFit="1"/>
      <protection hidden="1"/>
    </xf>
    <xf numFmtId="14" fontId="31" fillId="3" borderId="81" xfId="0" applyNumberFormat="1" applyFont="1" applyFill="1" applyBorder="1" applyAlignment="1" applyProtection="1">
      <alignment horizontal="center" vertical="center" shrinkToFit="1"/>
      <protection hidden="1"/>
    </xf>
    <xf numFmtId="0" fontId="50" fillId="12" borderId="0" xfId="1" applyFont="1" applyFill="1" applyBorder="1" applyAlignment="1" applyProtection="1">
      <alignment horizontal="center" vertical="center"/>
      <protection hidden="1"/>
    </xf>
    <xf numFmtId="0" fontId="50" fillId="12" borderId="0" xfId="1" applyFont="1" applyFill="1" applyBorder="1" applyAlignment="1" applyProtection="1">
      <alignment horizontal="center" vertical="center" wrapText="1"/>
      <protection hidden="1"/>
    </xf>
    <xf numFmtId="0" fontId="41" fillId="3" borderId="81" xfId="0" applyFont="1" applyFill="1" applyBorder="1" applyAlignment="1" applyProtection="1">
      <alignment horizontal="center" vertical="center" shrinkToFit="1"/>
      <protection locked="0" hidden="1"/>
    </xf>
    <xf numFmtId="0" fontId="65" fillId="3" borderId="81" xfId="0" applyFont="1" applyFill="1" applyBorder="1" applyAlignment="1" applyProtection="1">
      <alignment horizontal="center" vertical="center" shrinkToFit="1"/>
      <protection locked="0" hidden="1"/>
    </xf>
    <xf numFmtId="0" fontId="3" fillId="3" borderId="81" xfId="0" applyFont="1" applyFill="1" applyBorder="1" applyAlignment="1" applyProtection="1">
      <alignment horizontal="center" vertical="center" shrinkToFit="1"/>
      <protection hidden="1"/>
    </xf>
    <xf numFmtId="0" fontId="34" fillId="12" borderId="176" xfId="0" applyFont="1" applyFill="1" applyBorder="1" applyAlignment="1" applyProtection="1">
      <alignment horizontal="center" vertical="center"/>
      <protection hidden="1"/>
    </xf>
    <xf numFmtId="0" fontId="34" fillId="12" borderId="128" xfId="0" applyFont="1" applyFill="1" applyBorder="1" applyAlignment="1" applyProtection="1">
      <alignment horizontal="center" vertical="center"/>
      <protection hidden="1"/>
    </xf>
    <xf numFmtId="0" fontId="34" fillId="12" borderId="177" xfId="0" applyFont="1" applyFill="1" applyBorder="1" applyAlignment="1" applyProtection="1">
      <alignment horizontal="center" vertical="center"/>
      <protection hidden="1"/>
    </xf>
    <xf numFmtId="0" fontId="34" fillId="12" borderId="9" xfId="0" applyFont="1" applyFill="1" applyBorder="1" applyAlignment="1" applyProtection="1">
      <alignment horizontal="center" vertical="center" wrapText="1"/>
      <protection hidden="1"/>
    </xf>
    <xf numFmtId="0" fontId="34" fillId="12" borderId="55" xfId="0" applyFont="1" applyFill="1" applyBorder="1" applyAlignment="1" applyProtection="1">
      <alignment horizontal="center" vertical="center" wrapText="1"/>
      <protection hidden="1"/>
    </xf>
    <xf numFmtId="0" fontId="8" fillId="3" borderId="165"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0" fontId="8" fillId="3" borderId="166"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0" fontId="7" fillId="3" borderId="50"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shrinkToFit="1"/>
      <protection hidden="1"/>
    </xf>
    <xf numFmtId="0" fontId="7" fillId="3" borderId="26" xfId="0" applyFont="1" applyFill="1" applyBorder="1" applyAlignment="1" applyProtection="1">
      <alignment horizontal="center" vertical="center" shrinkToFit="1"/>
      <protection hidden="1"/>
    </xf>
    <xf numFmtId="0" fontId="7" fillId="3" borderId="50" xfId="0"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53" fillId="12" borderId="129" xfId="0" applyNumberFormat="1" applyFont="1" applyFill="1" applyBorder="1" applyAlignment="1" applyProtection="1">
      <alignment horizontal="center" vertical="center" shrinkToFit="1"/>
      <protection hidden="1"/>
    </xf>
    <xf numFmtId="0" fontId="53" fillId="12" borderId="128" xfId="0"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 fillId="5" borderId="40" xfId="0" applyFont="1" applyFill="1" applyBorder="1" applyAlignment="1" applyProtection="1">
      <alignment horizontal="center" vertical="center"/>
      <protection hidden="1"/>
    </xf>
    <xf numFmtId="0" fontId="43" fillId="5" borderId="169" xfId="0" applyFont="1" applyFill="1" applyBorder="1" applyAlignment="1" applyProtection="1">
      <alignment horizontal="center" vertical="center"/>
      <protection hidden="1"/>
    </xf>
    <xf numFmtId="0" fontId="43" fillId="5" borderId="170" xfId="0" applyFont="1" applyFill="1" applyBorder="1" applyAlignment="1" applyProtection="1">
      <alignment horizontal="center" vertical="center"/>
      <protection hidden="1"/>
    </xf>
    <xf numFmtId="0" fontId="43" fillId="5" borderId="171" xfId="0" applyFont="1" applyFill="1" applyBorder="1" applyAlignment="1" applyProtection="1">
      <alignment horizontal="center" vertical="center"/>
      <protection hidden="1"/>
    </xf>
    <xf numFmtId="0" fontId="43" fillId="5" borderId="173" xfId="0" applyFont="1" applyFill="1" applyBorder="1" applyAlignment="1" applyProtection="1">
      <alignment horizontal="center" vertical="center"/>
      <protection hidden="1"/>
    </xf>
    <xf numFmtId="0" fontId="45" fillId="12" borderId="0" xfId="1" applyFont="1" applyFill="1" applyBorder="1" applyAlignment="1" applyProtection="1">
      <alignment horizontal="center" vertical="center" wrapText="1"/>
      <protection hidden="1"/>
    </xf>
    <xf numFmtId="0" fontId="34" fillId="12" borderId="167" xfId="0" applyFont="1" applyFill="1" applyBorder="1" applyAlignment="1" applyProtection="1">
      <alignment horizontal="center" vertical="center"/>
      <protection hidden="1"/>
    </xf>
    <xf numFmtId="0" fontId="34" fillId="12" borderId="81" xfId="0" applyFont="1" applyFill="1" applyBorder="1" applyAlignment="1" applyProtection="1">
      <alignment horizontal="center" vertical="center"/>
      <protection hidden="1"/>
    </xf>
    <xf numFmtId="0" fontId="34" fillId="12" borderId="168" xfId="0" applyFont="1" applyFill="1" applyBorder="1" applyAlignment="1" applyProtection="1">
      <alignment horizontal="center" vertical="center"/>
      <protection hidden="1"/>
    </xf>
    <xf numFmtId="0" fontId="8" fillId="3" borderId="51"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34" fillId="12" borderId="6" xfId="0" applyFont="1" applyFill="1" applyBorder="1" applyAlignment="1" applyProtection="1">
      <alignment horizontal="center" vertical="center"/>
      <protection hidden="1"/>
    </xf>
    <xf numFmtId="0" fontId="34" fillId="12" borderId="54" xfId="0" applyFont="1" applyFill="1" applyBorder="1" applyAlignment="1" applyProtection="1">
      <alignment horizontal="center" vertical="center"/>
      <protection hidden="1"/>
    </xf>
    <xf numFmtId="0" fontId="7" fillId="3" borderId="49"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7" fillId="3" borderId="52" xfId="0" applyFont="1" applyFill="1" applyBorder="1" applyAlignment="1" applyProtection="1">
      <alignment horizontal="center" vertical="center"/>
      <protection hidden="1"/>
    </xf>
    <xf numFmtId="0" fontId="7" fillId="3" borderId="48"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50" xfId="0" applyFont="1" applyFill="1" applyBorder="1" applyAlignment="1" applyProtection="1">
      <alignment horizontal="center" vertical="center"/>
      <protection hidden="1"/>
    </xf>
    <xf numFmtId="0" fontId="7" fillId="3" borderId="48" xfId="0" applyFont="1" applyFill="1" applyBorder="1" applyAlignment="1" applyProtection="1">
      <alignment horizontal="center" vertical="center" wrapText="1"/>
      <protection hidden="1"/>
    </xf>
    <xf numFmtId="0" fontId="7" fillId="3" borderId="127" xfId="0" applyFont="1" applyFill="1" applyBorder="1" applyAlignment="1" applyProtection="1">
      <alignment horizontal="center" vertical="center" wrapText="1"/>
      <protection hidden="1"/>
    </xf>
    <xf numFmtId="0" fontId="7" fillId="3" borderId="134" xfId="0" applyFont="1" applyFill="1" applyBorder="1" applyAlignment="1" applyProtection="1">
      <alignment horizontal="center" vertical="center"/>
      <protection hidden="1"/>
    </xf>
    <xf numFmtId="0" fontId="7" fillId="3" borderId="49" xfId="0" applyFont="1" applyFill="1" applyBorder="1" applyAlignment="1" applyProtection="1">
      <alignment horizontal="center" vertical="center" shrinkToFit="1"/>
      <protection hidden="1"/>
    </xf>
    <xf numFmtId="0" fontId="7" fillId="3" borderId="28" xfId="0" applyFont="1" applyFill="1" applyBorder="1" applyAlignment="1" applyProtection="1">
      <alignment horizontal="center" vertical="center" shrinkToFit="1"/>
      <protection hidden="1"/>
    </xf>
    <xf numFmtId="0" fontId="7" fillId="3" borderId="52" xfId="0" applyFont="1" applyFill="1" applyBorder="1" applyAlignment="1" applyProtection="1">
      <alignment horizontal="center" vertical="center" shrinkToFit="1"/>
      <protection hidden="1"/>
    </xf>
    <xf numFmtId="0" fontId="8" fillId="3" borderId="46"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0" xfId="0" applyFont="1" applyFill="1" applyBorder="1" applyAlignment="1" applyProtection="1">
      <alignment horizontal="center" vertical="center" shrinkToFit="1"/>
      <protection hidden="1"/>
    </xf>
    <xf numFmtId="0" fontId="8" fillId="3" borderId="165" xfId="0" applyFont="1" applyFill="1" applyBorder="1" applyAlignment="1" applyProtection="1">
      <alignment horizontal="center" vertical="center" shrinkToFit="1"/>
      <protection hidden="1"/>
    </xf>
    <xf numFmtId="0" fontId="8" fillId="3" borderId="25" xfId="0" applyFont="1" applyFill="1" applyBorder="1" applyAlignment="1" applyProtection="1">
      <alignment horizontal="center" vertical="center" shrinkToFit="1"/>
      <protection hidden="1"/>
    </xf>
    <xf numFmtId="0" fontId="8" fillId="3" borderId="166" xfId="0" applyFont="1" applyFill="1" applyBorder="1" applyAlignment="1" applyProtection="1">
      <alignment horizontal="center" vertical="center" shrinkToFit="1"/>
      <protection hidden="1"/>
    </xf>
    <xf numFmtId="0" fontId="7" fillId="3" borderId="127" xfId="0" applyFont="1" applyFill="1" applyBorder="1" applyAlignment="1" applyProtection="1">
      <alignment horizontal="center" vertical="center"/>
      <protection hidden="1"/>
    </xf>
    <xf numFmtId="22" fontId="57" fillId="0" borderId="97" xfId="0" applyNumberFormat="1" applyFont="1" applyBorder="1" applyAlignment="1" applyProtection="1">
      <alignment horizontal="center" vertical="center" readingOrder="2"/>
      <protection hidden="1"/>
    </xf>
    <xf numFmtId="0" fontId="6" fillId="0" borderId="98" xfId="0" applyFont="1" applyFill="1" applyBorder="1" applyAlignment="1" applyProtection="1">
      <alignment horizontal="center" vertical="center" wrapText="1"/>
      <protection hidden="1"/>
    </xf>
    <xf numFmtId="0" fontId="6" fillId="0" borderId="99" xfId="0" applyFont="1" applyFill="1" applyBorder="1" applyAlignment="1" applyProtection="1">
      <alignment horizontal="center" vertical="center" wrapText="1"/>
      <protection hidden="1"/>
    </xf>
    <xf numFmtId="0" fontId="47" fillId="4" borderId="99" xfId="1" applyFont="1" applyFill="1" applyBorder="1" applyAlignment="1" applyProtection="1">
      <alignment horizontal="center" vertical="center"/>
      <protection hidden="1"/>
    </xf>
    <xf numFmtId="0" fontId="6" fillId="0" borderId="99" xfId="0" applyFont="1" applyFill="1" applyBorder="1" applyAlignment="1" applyProtection="1">
      <alignment horizontal="center" vertical="center"/>
      <protection hidden="1"/>
    </xf>
    <xf numFmtId="0" fontId="30" fillId="4" borderId="99" xfId="0" applyFont="1" applyFill="1" applyBorder="1" applyAlignment="1" applyProtection="1">
      <alignment horizontal="center" vertical="center"/>
      <protection hidden="1"/>
    </xf>
    <xf numFmtId="0" fontId="35" fillId="4" borderId="99" xfId="0" applyFont="1" applyFill="1" applyBorder="1" applyAlignment="1" applyProtection="1">
      <alignment horizontal="center" vertical="center"/>
      <protection hidden="1"/>
    </xf>
    <xf numFmtId="0" fontId="6" fillId="4" borderId="99" xfId="0" applyFont="1" applyFill="1" applyBorder="1" applyAlignment="1" applyProtection="1">
      <alignment horizontal="center" vertical="center"/>
      <protection hidden="1"/>
    </xf>
    <xf numFmtId="0" fontId="6" fillId="4" borderId="100" xfId="0" applyFont="1" applyFill="1" applyBorder="1" applyAlignment="1" applyProtection="1">
      <alignment horizontal="center" vertical="center"/>
      <protection hidden="1"/>
    </xf>
    <xf numFmtId="14" fontId="77" fillId="4" borderId="26" xfId="0" applyNumberFormat="1" applyFont="1" applyFill="1" applyBorder="1" applyAlignment="1" applyProtection="1">
      <alignment horizontal="center" vertical="center" shrinkToFit="1"/>
      <protection hidden="1"/>
    </xf>
    <xf numFmtId="0" fontId="66" fillId="0" borderId="26" xfId="0" applyFont="1" applyFill="1" applyBorder="1" applyAlignment="1" applyProtection="1">
      <alignment horizontal="center" vertical="center"/>
      <protection hidden="1"/>
    </xf>
    <xf numFmtId="0" fontId="77" fillId="4" borderId="26" xfId="0" applyFont="1" applyFill="1" applyBorder="1" applyAlignment="1" applyProtection="1">
      <alignment horizontal="center" vertical="center" shrinkToFit="1"/>
      <protection hidden="1"/>
    </xf>
    <xf numFmtId="0" fontId="6" fillId="0" borderId="99" xfId="0" applyFont="1" applyFill="1" applyBorder="1" applyAlignment="1" applyProtection="1">
      <alignment horizontal="center" vertical="center" shrinkToFit="1"/>
      <protection hidden="1"/>
    </xf>
    <xf numFmtId="0" fontId="6" fillId="0" borderId="101" xfId="0" applyFont="1" applyFill="1" applyBorder="1" applyAlignment="1" applyProtection="1">
      <alignment horizontal="center" vertical="center" wrapText="1"/>
      <protection hidden="1"/>
    </xf>
    <xf numFmtId="0" fontId="6" fillId="0" borderId="26" xfId="0" applyFont="1" applyFill="1" applyBorder="1" applyAlignment="1" applyProtection="1">
      <alignment horizontal="center" vertical="center" wrapText="1"/>
      <protection hidden="1"/>
    </xf>
    <xf numFmtId="0" fontId="6" fillId="4" borderId="26" xfId="0" applyFont="1" applyFill="1" applyBorder="1" applyAlignment="1" applyProtection="1">
      <alignment horizontal="center" vertical="center" wrapText="1"/>
      <protection hidden="1"/>
    </xf>
    <xf numFmtId="0" fontId="88" fillId="4" borderId="26" xfId="0" applyFont="1" applyFill="1" applyBorder="1" applyAlignment="1" applyProtection="1">
      <alignment horizontal="center" vertical="center" shrinkToFit="1"/>
      <protection hidden="1"/>
    </xf>
    <xf numFmtId="0" fontId="67" fillId="0" borderId="26" xfId="0" applyFont="1" applyFill="1" applyBorder="1" applyAlignment="1" applyProtection="1">
      <alignment horizontal="center" vertical="center" wrapText="1"/>
      <protection hidden="1"/>
    </xf>
    <xf numFmtId="0" fontId="67" fillId="0" borderId="102" xfId="0" applyFont="1" applyFill="1" applyBorder="1" applyAlignment="1" applyProtection="1">
      <alignment horizontal="center" vertical="center" wrapText="1"/>
      <protection hidden="1"/>
    </xf>
    <xf numFmtId="0" fontId="30" fillId="0" borderId="42" xfId="0" applyFont="1" applyFill="1" applyBorder="1" applyAlignment="1" applyProtection="1">
      <alignment horizontal="center" vertical="center"/>
      <protection hidden="1"/>
    </xf>
    <xf numFmtId="14" fontId="0" fillId="4" borderId="42" xfId="0" applyNumberFormat="1" applyFont="1" applyFill="1" applyBorder="1" applyAlignment="1" applyProtection="1">
      <alignment horizontal="center" vertical="center"/>
      <protection hidden="1"/>
    </xf>
    <xf numFmtId="0" fontId="0" fillId="4" borderId="42" xfId="0" applyNumberFormat="1" applyFont="1" applyFill="1" applyBorder="1" applyAlignment="1" applyProtection="1">
      <alignment horizontal="center" vertical="center"/>
      <protection hidden="1"/>
    </xf>
    <xf numFmtId="0" fontId="37" fillId="4" borderId="42" xfId="0" applyNumberFormat="1" applyFont="1" applyFill="1" applyBorder="1" applyAlignment="1" applyProtection="1">
      <alignment horizontal="center" vertical="center"/>
      <protection hidden="1"/>
    </xf>
    <xf numFmtId="0" fontId="37" fillId="4" borderId="104" xfId="0" applyNumberFormat="1" applyFont="1" applyFill="1" applyBorder="1" applyAlignment="1" applyProtection="1">
      <alignment horizontal="center" vertical="center"/>
      <protection hidden="1"/>
    </xf>
    <xf numFmtId="0" fontId="15" fillId="0" borderId="101"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7" fillId="4" borderId="26" xfId="0" applyFont="1" applyFill="1" applyBorder="1" applyAlignment="1" applyProtection="1">
      <alignment horizontal="center" vertical="center" shrinkToFit="1"/>
      <protection hidden="1"/>
    </xf>
    <xf numFmtId="0" fontId="0" fillId="4" borderId="102" xfId="0" applyFont="1" applyFill="1" applyBorder="1" applyAlignment="1" applyProtection="1">
      <alignment horizontal="center" vertical="center"/>
      <protection hidden="1"/>
    </xf>
    <xf numFmtId="0" fontId="35" fillId="0" borderId="45" xfId="0" applyFont="1" applyBorder="1" applyAlignment="1" applyProtection="1">
      <alignment horizontal="center" vertical="center" shrinkToFit="1"/>
      <protection hidden="1"/>
    </xf>
    <xf numFmtId="0" fontId="15" fillId="0" borderId="103" xfId="0" applyFont="1" applyFill="1" applyBorder="1" applyAlignment="1" applyProtection="1">
      <alignment horizontal="center" vertical="center"/>
      <protection hidden="1"/>
    </xf>
    <xf numFmtId="0" fontId="15" fillId="0" borderId="42" xfId="0" applyFont="1" applyFill="1" applyBorder="1" applyAlignment="1" applyProtection="1">
      <alignment horizontal="center" vertical="center"/>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5" fillId="2" borderId="51" xfId="0" applyFont="1" applyFill="1" applyBorder="1" applyAlignment="1" applyProtection="1">
      <alignment horizontal="center" vertical="center"/>
      <protection hidden="1"/>
    </xf>
    <xf numFmtId="0" fontId="35" fillId="2" borderId="28" xfId="0" applyFont="1" applyFill="1" applyBorder="1" applyAlignment="1" applyProtection="1">
      <alignment horizontal="center" vertical="center"/>
      <protection hidden="1"/>
    </xf>
    <xf numFmtId="0" fontId="35" fillId="2" borderId="52" xfId="0" applyFont="1" applyFill="1" applyBorder="1" applyAlignment="1" applyProtection="1">
      <alignment horizontal="center" vertical="center"/>
      <protection hidden="1"/>
    </xf>
    <xf numFmtId="0" fontId="66" fillId="0" borderId="102" xfId="0" applyFont="1" applyFill="1" applyBorder="1" applyAlignment="1" applyProtection="1">
      <alignment horizontal="center" vertical="center"/>
      <protection hidden="1"/>
    </xf>
    <xf numFmtId="0" fontId="6" fillId="0" borderId="101" xfId="0" applyFont="1" applyFill="1" applyBorder="1" applyAlignment="1" applyProtection="1">
      <alignment horizontal="center" vertical="center" shrinkToFit="1"/>
      <protection hidden="1"/>
    </xf>
    <xf numFmtId="0" fontId="6" fillId="0" borderId="26" xfId="0" applyFont="1" applyFill="1" applyBorder="1" applyAlignment="1" applyProtection="1">
      <alignment horizontal="center" vertical="center" shrinkToFit="1"/>
      <protection hidden="1"/>
    </xf>
    <xf numFmtId="0" fontId="29" fillId="4"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protection hidden="1"/>
    </xf>
    <xf numFmtId="49" fontId="7" fillId="4" borderId="26" xfId="0" applyNumberFormat="1" applyFont="1" applyFill="1" applyBorder="1" applyAlignment="1" applyProtection="1">
      <alignment horizontal="center" vertical="center" shrinkToFit="1"/>
      <protection hidden="1"/>
    </xf>
    <xf numFmtId="14" fontId="7" fillId="4" borderId="26" xfId="0" applyNumberFormat="1" applyFont="1" applyFill="1" applyBorder="1" applyAlignment="1" applyProtection="1">
      <alignment horizontal="center" vertical="center" shrinkToFit="1"/>
      <protection hidden="1"/>
    </xf>
    <xf numFmtId="0" fontId="7"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29" fillId="4" borderId="102" xfId="0" applyFont="1" applyFill="1" applyBorder="1" applyAlignment="1" applyProtection="1">
      <alignment horizontal="center" vertical="center"/>
      <protection hidden="1"/>
    </xf>
    <xf numFmtId="14" fontId="38" fillId="4" borderId="26" xfId="0" applyNumberFormat="1" applyFont="1" applyFill="1" applyBorder="1" applyAlignment="1" applyProtection="1">
      <alignment horizontal="center" vertical="center"/>
      <protection hidden="1"/>
    </xf>
    <xf numFmtId="0" fontId="67" fillId="4" borderId="26" xfId="0" applyFont="1" applyFill="1" applyBorder="1" applyAlignment="1" applyProtection="1">
      <alignment horizontal="center" vertical="center" wrapText="1"/>
      <protection hidden="1"/>
    </xf>
    <xf numFmtId="49" fontId="7" fillId="4" borderId="42" xfId="0" applyNumberFormat="1" applyFont="1" applyFill="1" applyBorder="1" applyAlignment="1" applyProtection="1">
      <alignment horizontal="center" vertical="center" shrinkToFit="1"/>
      <protection hidden="1"/>
    </xf>
    <xf numFmtId="0" fontId="7" fillId="4" borderId="42" xfId="0" applyNumberFormat="1" applyFont="1" applyFill="1" applyBorder="1" applyAlignment="1" applyProtection="1">
      <alignment horizontal="center" vertical="center" shrinkToFit="1"/>
      <protection hidden="1"/>
    </xf>
    <xf numFmtId="0" fontId="29" fillId="0" borderId="111" xfId="0" applyFont="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hidden="1"/>
    </xf>
    <xf numFmtId="0" fontId="29" fillId="0" borderId="118" xfId="0" applyFont="1" applyBorder="1" applyAlignment="1" applyProtection="1">
      <alignment horizontal="center" vertical="center" wrapText="1"/>
      <protection hidden="1"/>
    </xf>
    <xf numFmtId="0" fontId="29" fillId="0" borderId="119" xfId="0" applyFont="1" applyBorder="1" applyAlignment="1" applyProtection="1">
      <alignment horizontal="center" vertical="center" wrapText="1"/>
      <protection hidden="1"/>
    </xf>
    <xf numFmtId="0" fontId="29" fillId="0" borderId="121" xfId="0" applyFont="1" applyBorder="1" applyAlignment="1" applyProtection="1">
      <alignment horizontal="center" vertical="center" wrapText="1"/>
      <protection hidden="1"/>
    </xf>
    <xf numFmtId="0" fontId="29" fillId="0" borderId="122" xfId="0" applyFont="1" applyBorder="1" applyAlignment="1" applyProtection="1">
      <alignment horizontal="center" vertical="center" wrapText="1"/>
      <protection hidden="1"/>
    </xf>
    <xf numFmtId="0" fontId="3" fillId="21" borderId="79" xfId="0" applyFont="1" applyFill="1" applyBorder="1" applyAlignment="1" applyProtection="1">
      <alignment horizontal="center" vertical="center"/>
      <protection hidden="1"/>
    </xf>
    <xf numFmtId="14" fontId="0" fillId="4" borderId="107" xfId="0" applyNumberFormat="1" applyFill="1" applyBorder="1" applyAlignment="1" applyProtection="1">
      <alignment horizontal="center" vertical="center"/>
      <protection hidden="1"/>
    </xf>
    <xf numFmtId="0" fontId="56" fillId="4" borderId="107" xfId="0" applyFont="1" applyFill="1" applyBorder="1" applyAlignment="1" applyProtection="1">
      <alignment horizontal="center" vertical="center"/>
      <protection hidden="1"/>
    </xf>
    <xf numFmtId="0" fontId="56" fillId="4" borderId="108" xfId="0" applyFont="1" applyFill="1" applyBorder="1" applyAlignment="1" applyProtection="1">
      <alignment horizontal="center" vertical="center"/>
      <protection hidden="1"/>
    </xf>
    <xf numFmtId="0" fontId="3" fillId="8" borderId="106" xfId="0" applyFont="1" applyFill="1" applyBorder="1" applyAlignment="1" applyProtection="1">
      <alignment horizontal="center" vertical="center" shrinkToFit="1"/>
      <protection hidden="1"/>
    </xf>
    <xf numFmtId="0" fontId="3" fillId="8" borderId="107" xfId="0" applyFont="1" applyFill="1" applyBorder="1" applyAlignment="1" applyProtection="1">
      <alignment horizontal="center" vertical="center" shrinkToFit="1"/>
      <protection hidden="1"/>
    </xf>
    <xf numFmtId="0" fontId="30" fillId="4" borderId="107" xfId="0" applyFont="1" applyFill="1" applyBorder="1" applyAlignment="1" applyProtection="1">
      <alignment horizontal="center" vertical="center" wrapText="1" shrinkToFit="1"/>
      <protection hidden="1"/>
    </xf>
    <xf numFmtId="0" fontId="3" fillId="0" borderId="107" xfId="0" applyFont="1" applyFill="1" applyBorder="1" applyAlignment="1" applyProtection="1">
      <alignment horizontal="center" vertical="center" shrinkToFit="1"/>
      <protection hidden="1"/>
    </xf>
    <xf numFmtId="0" fontId="0" fillId="4" borderId="107" xfId="0" applyFill="1" applyBorder="1" applyAlignment="1" applyProtection="1">
      <alignment horizontal="center" vertical="center"/>
      <protection hidden="1"/>
    </xf>
    <xf numFmtId="0" fontId="30" fillId="0" borderId="107" xfId="0" applyFont="1" applyBorder="1" applyAlignment="1" applyProtection="1">
      <alignment horizontal="center" vertical="center"/>
      <protection hidden="1"/>
    </xf>
    <xf numFmtId="0" fontId="0" fillId="0" borderId="112"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9" xfId="0" applyBorder="1" applyAlignment="1" applyProtection="1">
      <alignment horizontal="center" vertical="center" wrapText="1"/>
      <protection hidden="1"/>
    </xf>
    <xf numFmtId="0" fontId="0" fillId="0" borderId="120" xfId="0" applyBorder="1" applyAlignment="1" applyProtection="1">
      <alignment horizontal="center" vertical="center" wrapText="1"/>
      <protection hidden="1"/>
    </xf>
    <xf numFmtId="0" fontId="0" fillId="0" borderId="122" xfId="0" applyBorder="1" applyAlignment="1" applyProtection="1">
      <alignment horizontal="center" vertical="center" wrapText="1"/>
      <protection hidden="1"/>
    </xf>
    <xf numFmtId="0" fontId="0" fillId="0" borderId="123" xfId="0" applyBorder="1" applyAlignment="1" applyProtection="1">
      <alignment horizontal="center" vertical="center" wrapText="1"/>
      <protection hidden="1"/>
    </xf>
    <xf numFmtId="0" fontId="30" fillId="8" borderId="114" xfId="0" applyFont="1" applyFill="1" applyBorder="1" applyAlignment="1" applyProtection="1">
      <alignment horizontal="center" vertical="center"/>
      <protection hidden="1"/>
    </xf>
    <xf numFmtId="0" fontId="30" fillId="8" borderId="115" xfId="0" applyFont="1" applyFill="1" applyBorder="1" applyAlignment="1" applyProtection="1">
      <alignment horizontal="center" vertical="center"/>
      <protection hidden="1"/>
    </xf>
    <xf numFmtId="0" fontId="49" fillId="4" borderId="79" xfId="0" applyFont="1" applyFill="1" applyBorder="1" applyAlignment="1" applyProtection="1">
      <alignment horizontal="center" vertical="center"/>
      <protection hidden="1"/>
    </xf>
    <xf numFmtId="0" fontId="49" fillId="4" borderId="116" xfId="0" applyFont="1" applyFill="1" applyBorder="1" applyAlignment="1" applyProtection="1">
      <alignment horizontal="center" vertical="center"/>
      <protection hidden="1"/>
    </xf>
    <xf numFmtId="0" fontId="15" fillId="0" borderId="117" xfId="0" applyFont="1" applyBorder="1" applyAlignment="1" applyProtection="1">
      <alignment horizontal="center" vertical="center"/>
      <protection hidden="1"/>
    </xf>
    <xf numFmtId="0" fontId="15" fillId="0" borderId="79" xfId="0" applyFont="1" applyBorder="1" applyAlignment="1" applyProtection="1">
      <alignment horizontal="center" vertical="center"/>
      <protection hidden="1"/>
    </xf>
    <xf numFmtId="0" fontId="32" fillId="4" borderId="79" xfId="0" applyFont="1" applyFill="1" applyBorder="1" applyAlignment="1" applyProtection="1">
      <alignment horizontal="center" vertical="center"/>
      <protection hidden="1"/>
    </xf>
    <xf numFmtId="0" fontId="32" fillId="4" borderId="115" xfId="0" applyFont="1" applyFill="1" applyBorder="1" applyAlignment="1" applyProtection="1">
      <alignment horizontal="center" vertical="center"/>
      <protection hidden="1"/>
    </xf>
    <xf numFmtId="0" fontId="15" fillId="0" borderId="161" xfId="0" applyFont="1" applyFill="1" applyBorder="1" applyAlignment="1" applyProtection="1">
      <alignment horizontal="center" vertical="center"/>
      <protection hidden="1"/>
    </xf>
    <xf numFmtId="0" fontId="15" fillId="0" borderId="27" xfId="0" applyFont="1" applyFill="1" applyBorder="1" applyAlignment="1" applyProtection="1">
      <alignment horizontal="center" vertical="center"/>
      <protection hidden="1"/>
    </xf>
    <xf numFmtId="0" fontId="15" fillId="0" borderId="110"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24" xfId="0" applyFont="1" applyBorder="1" applyAlignment="1" applyProtection="1">
      <alignment horizontal="center" vertical="center" wrapText="1"/>
      <protection hidden="1"/>
    </xf>
    <xf numFmtId="0" fontId="30" fillId="0" borderId="109" xfId="0" applyFont="1" applyFill="1" applyBorder="1" applyAlignment="1" applyProtection="1">
      <alignment horizontal="center" vertical="center" shrinkToFit="1"/>
      <protection hidden="1"/>
    </xf>
    <xf numFmtId="0" fontId="30" fillId="0" borderId="26" xfId="0" applyFont="1" applyFill="1" applyBorder="1" applyAlignment="1" applyProtection="1">
      <alignment horizontal="center" vertical="center" shrinkToFit="1"/>
      <protection hidden="1"/>
    </xf>
    <xf numFmtId="0" fontId="30" fillId="0" borderId="26"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27"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1" fillId="0" borderId="25" xfId="0" applyFont="1" applyBorder="1" applyAlignment="1" applyProtection="1">
      <alignment horizontal="center"/>
      <protection hidden="1"/>
    </xf>
    <xf numFmtId="0" fontId="9" fillId="0" borderId="0" xfId="0" applyFont="1" applyBorder="1" applyAlignment="1" applyProtection="1">
      <alignment horizontal="center" vertical="center"/>
      <protection hidden="1"/>
    </xf>
    <xf numFmtId="0" fontId="35" fillId="0" borderId="124" xfId="0" applyFont="1" applyFill="1" applyBorder="1" applyAlignment="1" applyProtection="1">
      <alignment horizontal="center" vertical="top"/>
      <protection hidden="1"/>
    </xf>
    <xf numFmtId="0" fontId="35" fillId="0" borderId="126" xfId="0" applyFont="1" applyFill="1" applyBorder="1" applyAlignment="1" applyProtection="1">
      <alignment horizontal="center" vertical="top"/>
      <protection hidden="1"/>
    </xf>
    <xf numFmtId="0" fontId="6" fillId="0" borderId="125"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4" borderId="127" xfId="0" applyFill="1" applyBorder="1" applyAlignment="1" applyProtection="1">
      <alignment horizontal="center" vertical="center"/>
      <protection hidden="1"/>
    </xf>
    <xf numFmtId="0" fontId="31" fillId="6" borderId="65" xfId="0" applyFont="1" applyFill="1" applyBorder="1" applyAlignment="1" applyProtection="1">
      <alignment horizontal="center" vertical="center" wrapText="1"/>
      <protection hidden="1"/>
    </xf>
    <xf numFmtId="0" fontId="31" fillId="6" borderId="66" xfId="0" applyFont="1" applyFill="1" applyBorder="1" applyAlignment="1" applyProtection="1">
      <alignment horizontal="center" vertical="center" wrapText="1"/>
      <protection hidden="1"/>
    </xf>
    <xf numFmtId="0" fontId="3" fillId="3" borderId="56" xfId="0" applyFont="1" applyFill="1" applyBorder="1" applyAlignment="1" applyProtection="1">
      <alignment horizontal="center" vertical="center" textRotation="90" wrapText="1"/>
      <protection hidden="1"/>
    </xf>
    <xf numFmtId="0" fontId="3" fillId="3" borderId="58" xfId="0" applyFont="1" applyFill="1" applyBorder="1" applyAlignment="1" applyProtection="1">
      <alignment horizontal="center" vertical="center" textRotation="90" wrapText="1"/>
      <protection hidden="1"/>
    </xf>
    <xf numFmtId="0" fontId="31" fillId="6" borderId="43" xfId="0" applyFont="1" applyFill="1" applyBorder="1" applyAlignment="1" applyProtection="1">
      <alignment horizontal="center" vertical="center"/>
      <protection hidden="1"/>
    </xf>
    <xf numFmtId="0" fontId="68" fillId="11" borderId="39" xfId="0" applyFont="1" applyFill="1" applyBorder="1" applyAlignment="1" applyProtection="1">
      <alignment horizontal="center" vertical="center"/>
      <protection hidden="1"/>
    </xf>
    <xf numFmtId="0" fontId="30" fillId="0" borderId="39" xfId="0" applyFont="1" applyFill="1" applyBorder="1" applyAlignment="1" applyProtection="1">
      <alignment horizontal="center" vertical="center" textRotation="90"/>
      <protection hidden="1"/>
    </xf>
    <xf numFmtId="0" fontId="3" fillId="8" borderId="44" xfId="0" applyNumberFormat="1" applyFont="1" applyFill="1" applyBorder="1" applyAlignment="1" applyProtection="1">
      <alignment horizontal="center" vertical="center" wrapText="1"/>
      <protection hidden="1"/>
    </xf>
    <xf numFmtId="0" fontId="3" fillId="8" borderId="43" xfId="0" applyFont="1" applyFill="1" applyBorder="1" applyAlignment="1" applyProtection="1">
      <alignment horizontal="center" vertical="center" wrapText="1"/>
      <protection hidden="1"/>
    </xf>
    <xf numFmtId="0" fontId="32" fillId="17" borderId="0" xfId="0" applyFont="1" applyFill="1" applyAlignment="1" applyProtection="1">
      <alignment horizontal="center" vertical="center"/>
      <protection hidden="1"/>
    </xf>
    <xf numFmtId="0" fontId="48" fillId="4" borderId="0" xfId="0" applyFont="1" applyFill="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32" fillId="19" borderId="71" xfId="0" applyFont="1" applyFill="1" applyBorder="1" applyAlignment="1" applyProtection="1">
      <alignment horizontal="center" vertical="center"/>
      <protection hidden="1"/>
    </xf>
    <xf numFmtId="0" fontId="32" fillId="19" borderId="76"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68" xfId="0" applyFont="1" applyFill="1" applyBorder="1" applyAlignment="1" applyProtection="1">
      <alignment horizontal="center" vertical="center"/>
      <protection hidden="1"/>
    </xf>
    <xf numFmtId="0" fontId="32" fillId="19" borderId="77" xfId="0" applyFont="1" applyFill="1" applyBorder="1" applyAlignment="1" applyProtection="1">
      <alignment horizontal="center" vertical="center"/>
      <protection hidden="1"/>
    </xf>
    <xf numFmtId="0" fontId="32" fillId="19" borderId="78" xfId="0" applyFont="1" applyFill="1" applyBorder="1" applyAlignment="1" applyProtection="1">
      <alignment horizontal="center" vertical="center"/>
      <protection hidden="1"/>
    </xf>
    <xf numFmtId="0" fontId="52" fillId="4" borderId="84" xfId="0" applyFont="1" applyFill="1" applyBorder="1" applyAlignment="1" applyProtection="1">
      <alignment horizontal="center" vertical="center"/>
      <protection hidden="1"/>
    </xf>
    <xf numFmtId="0" fontId="52" fillId="4" borderId="87" xfId="0" applyFont="1" applyFill="1" applyBorder="1" applyAlignment="1" applyProtection="1">
      <alignment horizontal="center" vertical="center"/>
      <protection hidden="1"/>
    </xf>
    <xf numFmtId="0" fontId="3" fillId="8" borderId="45" xfId="0" applyFont="1" applyFill="1" applyBorder="1" applyAlignment="1" applyProtection="1">
      <alignment horizontal="center" vertical="center" wrapText="1"/>
      <protection hidden="1"/>
    </xf>
    <xf numFmtId="0" fontId="52" fillId="4" borderId="94" xfId="0" applyFont="1" applyFill="1" applyBorder="1" applyAlignment="1" applyProtection="1">
      <alignment horizontal="center" vertical="center"/>
      <protection hidden="1"/>
    </xf>
    <xf numFmtId="0" fontId="52" fillId="4" borderId="95" xfId="0" applyFont="1" applyFill="1" applyBorder="1" applyAlignment="1" applyProtection="1">
      <alignment horizontal="center" vertical="center"/>
      <protection hidden="1"/>
    </xf>
    <xf numFmtId="0" fontId="52" fillId="4" borderId="96" xfId="0" applyFont="1" applyFill="1" applyBorder="1" applyAlignment="1" applyProtection="1">
      <alignment horizontal="center" vertical="center"/>
      <protection hidden="1"/>
    </xf>
    <xf numFmtId="0" fontId="52" fillId="4" borderId="85" xfId="0" applyFont="1" applyFill="1" applyBorder="1" applyAlignment="1" applyProtection="1">
      <alignment horizontal="center" vertical="center"/>
      <protection hidden="1"/>
    </xf>
    <xf numFmtId="0" fontId="52" fillId="4" borderId="88" xfId="0" applyFont="1" applyFill="1" applyBorder="1" applyAlignment="1" applyProtection="1">
      <alignment horizontal="center" vertical="center"/>
      <protection hidden="1"/>
    </xf>
    <xf numFmtId="0" fontId="52" fillId="4" borderId="86" xfId="0" applyFont="1" applyFill="1" applyBorder="1" applyAlignment="1" applyProtection="1">
      <alignment horizontal="center" vertical="center"/>
      <protection hidden="1"/>
    </xf>
    <xf numFmtId="0" fontId="52" fillId="4" borderId="89" xfId="0" applyFont="1" applyFill="1" applyBorder="1" applyAlignment="1" applyProtection="1">
      <alignment horizontal="center" vertical="center"/>
      <protection hidden="1"/>
    </xf>
    <xf numFmtId="0" fontId="32" fillId="17" borderId="57" xfId="0" applyFont="1" applyFill="1" applyBorder="1" applyAlignment="1" applyProtection="1">
      <alignment horizontal="center" vertical="center"/>
      <protection hidden="1"/>
    </xf>
    <xf numFmtId="0" fontId="32" fillId="0" borderId="39" xfId="0" applyFont="1" applyFill="1" applyBorder="1" applyAlignment="1" applyProtection="1">
      <alignment horizontal="center" vertical="center"/>
      <protection hidden="1"/>
    </xf>
    <xf numFmtId="0" fontId="30" fillId="0" borderId="39" xfId="0" applyFont="1" applyFill="1" applyBorder="1" applyAlignment="1" applyProtection="1">
      <alignment horizontal="center" vertical="center" textRotation="90" wrapText="1"/>
      <protection hidden="1"/>
    </xf>
    <xf numFmtId="0" fontId="32" fillId="0" borderId="61"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63"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59"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60" xfId="0" applyFont="1" applyBorder="1" applyAlignment="1" applyProtection="1">
      <alignment horizontal="center" vertical="center"/>
      <protection hidden="1"/>
    </xf>
    <xf numFmtId="0" fontId="32" fillId="0" borderId="43" xfId="0" applyFont="1" applyBorder="1" applyAlignment="1" applyProtection="1">
      <alignment horizontal="center" vertical="center"/>
      <protection hidden="1"/>
    </xf>
    <xf numFmtId="0" fontId="32" fillId="0" borderId="45" xfId="0" applyFont="1" applyBorder="1" applyAlignment="1" applyProtection="1">
      <alignment horizontal="center" vertical="center"/>
      <protection hidden="1"/>
    </xf>
    <xf numFmtId="0" fontId="32" fillId="0" borderId="44" xfId="0" applyFont="1" applyBorder="1" applyAlignment="1" applyProtection="1">
      <alignment horizontal="center" vertical="center"/>
      <protection hidden="1"/>
    </xf>
    <xf numFmtId="0" fontId="32" fillId="0" borderId="62" xfId="0" applyFont="1" applyBorder="1" applyAlignment="1" applyProtection="1">
      <alignment horizontal="center" vertical="center"/>
      <protection hidden="1"/>
    </xf>
    <xf numFmtId="0" fontId="32" fillId="0" borderId="64" xfId="0" applyFont="1" applyBorder="1" applyAlignment="1" applyProtection="1">
      <alignment horizontal="center" vertical="center"/>
      <protection hidden="1"/>
    </xf>
    <xf numFmtId="0" fontId="31" fillId="6" borderId="65" xfId="0" applyFont="1" applyFill="1" applyBorder="1" applyAlignment="1" applyProtection="1">
      <alignment horizontal="center" vertical="center"/>
      <protection hidden="1"/>
    </xf>
    <xf numFmtId="0" fontId="31" fillId="6" borderId="66" xfId="0" applyFont="1" applyFill="1" applyBorder="1" applyAlignment="1" applyProtection="1">
      <alignment horizontal="center" vertical="center"/>
      <protection hidden="1"/>
    </xf>
    <xf numFmtId="0" fontId="26" fillId="4" borderId="44" xfId="0" applyFont="1" applyFill="1" applyBorder="1" applyAlignment="1" applyProtection="1">
      <alignment horizontal="center" vertical="center"/>
      <protection hidden="1"/>
    </xf>
    <xf numFmtId="0" fontId="3" fillId="8" borderId="44" xfId="0" applyFont="1" applyFill="1" applyBorder="1" applyAlignment="1" applyProtection="1">
      <alignment horizontal="center" vertical="center" wrapText="1"/>
      <protection hidden="1"/>
    </xf>
    <xf numFmtId="0" fontId="31" fillId="6" borderId="47" xfId="0" applyFont="1" applyFill="1" applyBorder="1" applyAlignment="1" applyProtection="1">
      <alignment horizontal="center" vertical="center"/>
      <protection hidden="1"/>
    </xf>
    <xf numFmtId="0" fontId="3" fillId="8" borderId="46" xfId="0" applyFont="1" applyFill="1" applyBorder="1" applyAlignment="1" applyProtection="1">
      <alignment horizontal="center" vertical="center"/>
      <protection hidden="1"/>
    </xf>
  </cellXfs>
  <cellStyles count="4">
    <cellStyle name="Normal 2" xfId="2" xr:uid="{00000000-0005-0000-0000-000002000000}"/>
    <cellStyle name="Normal 2 2" xfId="3" xr:uid="{00000000-0005-0000-0000-000003000000}"/>
    <cellStyle name="ارتباط تشعبي" xfId="1" builtinId="8"/>
    <cellStyle name="عادي" xfId="0" builtinId="0"/>
  </cellStyles>
  <dxfs count="295">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F:\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rightToLeft="1" tabSelected="1" workbookViewId="0">
      <selection activeCell="B2" sqref="B2:I2"/>
    </sheetView>
  </sheetViews>
  <sheetFormatPr defaultRowHeight="18" x14ac:dyDescent="0.45"/>
  <cols>
    <col min="1" max="1" width="2.25" style="213" customWidth="1"/>
    <col min="2" max="2" width="4.5" style="213" customWidth="1"/>
    <col min="3" max="6" width="9" style="213"/>
    <col min="7" max="7" width="1.5" style="213" customWidth="1"/>
    <col min="8" max="8" width="12.75" style="213" customWidth="1"/>
    <col min="9" max="9" width="16.875" style="213" customWidth="1"/>
    <col min="10" max="10" width="5" style="213" customWidth="1"/>
    <col min="11" max="11" width="9" style="213" customWidth="1"/>
    <col min="12" max="12" width="2.75" style="213" customWidth="1"/>
    <col min="13" max="13" width="9" style="213"/>
    <col min="14" max="14" width="9" style="213" customWidth="1"/>
    <col min="15" max="15" width="3.5" style="213" customWidth="1"/>
    <col min="16" max="17" width="9" style="213"/>
    <col min="18" max="18" width="4.75" style="213" customWidth="1"/>
    <col min="19" max="19" width="2" style="213" customWidth="1"/>
    <col min="20" max="20" width="8.875" style="213" customWidth="1"/>
    <col min="21" max="21" width="15.5" style="213" customWidth="1"/>
    <col min="22" max="16384" width="9" style="213"/>
  </cols>
  <sheetData>
    <row r="1" spans="1:22" ht="28.5" thickBot="1" x14ac:dyDescent="0.7">
      <c r="B1" s="341" t="s">
        <v>241</v>
      </c>
      <c r="C1" s="341"/>
      <c r="D1" s="341"/>
      <c r="E1" s="341"/>
      <c r="F1" s="341"/>
      <c r="G1" s="341"/>
      <c r="H1" s="341"/>
      <c r="I1" s="341"/>
      <c r="J1" s="341"/>
      <c r="K1" s="341"/>
      <c r="L1" s="341"/>
      <c r="M1" s="341"/>
      <c r="N1" s="341"/>
      <c r="O1" s="341"/>
      <c r="P1" s="341"/>
      <c r="Q1" s="341"/>
      <c r="R1" s="341"/>
      <c r="S1" s="341"/>
      <c r="T1" s="341"/>
      <c r="U1" s="341"/>
    </row>
    <row r="2" spans="1:22" ht="19.5" customHeight="1" thickBot="1" x14ac:dyDescent="0.55000000000000004">
      <c r="B2" s="342" t="s">
        <v>127</v>
      </c>
      <c r="C2" s="342"/>
      <c r="D2" s="342"/>
      <c r="E2" s="342"/>
      <c r="F2" s="342"/>
      <c r="G2" s="342"/>
      <c r="H2" s="342"/>
      <c r="I2" s="342"/>
      <c r="J2" s="214"/>
      <c r="K2" s="343" t="s">
        <v>242</v>
      </c>
      <c r="L2" s="344"/>
      <c r="M2" s="344"/>
      <c r="N2" s="344"/>
      <c r="O2" s="344"/>
      <c r="P2" s="344"/>
      <c r="Q2" s="344"/>
      <c r="R2" s="344"/>
      <c r="S2" s="344"/>
      <c r="T2" s="347" t="s">
        <v>243</v>
      </c>
      <c r="U2" s="348"/>
    </row>
    <row r="3" spans="1:22" ht="22.5" customHeight="1" thickBot="1" x14ac:dyDescent="0.55000000000000004">
      <c r="A3" s="215">
        <v>1</v>
      </c>
      <c r="B3" s="351" t="s">
        <v>244</v>
      </c>
      <c r="C3" s="352"/>
      <c r="D3" s="352"/>
      <c r="E3" s="352"/>
      <c r="F3" s="352"/>
      <c r="G3" s="352"/>
      <c r="H3" s="352"/>
      <c r="I3" s="353"/>
      <c r="K3" s="345"/>
      <c r="L3" s="346"/>
      <c r="M3" s="346"/>
      <c r="N3" s="346"/>
      <c r="O3" s="346"/>
      <c r="P3" s="346"/>
      <c r="Q3" s="346"/>
      <c r="R3" s="346"/>
      <c r="S3" s="346"/>
      <c r="T3" s="349"/>
      <c r="U3" s="350"/>
    </row>
    <row r="4" spans="1:22" ht="22.5" customHeight="1" thickBot="1" x14ac:dyDescent="0.55000000000000004">
      <c r="A4" s="215">
        <v>2</v>
      </c>
      <c r="B4" s="338" t="s">
        <v>245</v>
      </c>
      <c r="C4" s="339"/>
      <c r="D4" s="339"/>
      <c r="E4" s="339"/>
      <c r="F4" s="339"/>
      <c r="G4" s="339"/>
      <c r="H4" s="339"/>
      <c r="I4" s="340"/>
      <c r="K4" s="321" t="s">
        <v>16</v>
      </c>
      <c r="L4" s="322"/>
      <c r="M4" s="322"/>
      <c r="N4" s="322"/>
      <c r="O4" s="322"/>
      <c r="P4" s="322"/>
      <c r="Q4" s="322"/>
      <c r="R4" s="322"/>
      <c r="S4" s="323"/>
      <c r="T4" s="331">
        <v>1</v>
      </c>
      <c r="U4" s="332"/>
    </row>
    <row r="5" spans="1:22" ht="22.5" customHeight="1" thickBot="1" x14ac:dyDescent="0.55000000000000004">
      <c r="A5" s="215"/>
      <c r="B5" s="305" t="s">
        <v>246</v>
      </c>
      <c r="C5" s="306"/>
      <c r="D5" s="306"/>
      <c r="E5" s="306"/>
      <c r="F5" s="306"/>
      <c r="G5" s="306"/>
      <c r="H5" s="306"/>
      <c r="I5" s="216"/>
      <c r="K5" s="329" t="s">
        <v>247</v>
      </c>
      <c r="L5" s="330"/>
      <c r="M5" s="330"/>
      <c r="N5" s="330"/>
      <c r="O5" s="330"/>
      <c r="P5" s="330"/>
      <c r="Q5" s="330"/>
      <c r="R5" s="330"/>
      <c r="S5" s="330"/>
      <c r="T5" s="331">
        <v>1</v>
      </c>
      <c r="U5" s="332"/>
    </row>
    <row r="6" spans="1:22" ht="22.5" customHeight="1" thickBot="1" x14ac:dyDescent="0.55000000000000004">
      <c r="A6" s="215" t="s">
        <v>248</v>
      </c>
      <c r="B6" s="333" t="s">
        <v>249</v>
      </c>
      <c r="C6" s="334"/>
      <c r="D6" s="334"/>
      <c r="E6" s="334"/>
      <c r="F6" s="334"/>
      <c r="G6" s="334"/>
      <c r="H6" s="334"/>
      <c r="I6" s="335"/>
      <c r="K6" s="329" t="s">
        <v>250</v>
      </c>
      <c r="L6" s="330"/>
      <c r="M6" s="330"/>
      <c r="N6" s="330"/>
      <c r="O6" s="330"/>
      <c r="P6" s="330"/>
      <c r="Q6" s="330"/>
      <c r="R6" s="330"/>
      <c r="S6" s="330"/>
      <c r="T6" s="336" t="s">
        <v>251</v>
      </c>
      <c r="U6" s="337"/>
    </row>
    <row r="7" spans="1:22" ht="22.5" customHeight="1" thickBot="1" x14ac:dyDescent="0.55000000000000004">
      <c r="A7" s="215">
        <v>2</v>
      </c>
      <c r="B7" s="305" t="s">
        <v>130</v>
      </c>
      <c r="C7" s="306"/>
      <c r="D7" s="306"/>
      <c r="E7" s="306"/>
      <c r="F7" s="306"/>
      <c r="G7" s="306"/>
      <c r="H7" s="307" t="s">
        <v>128</v>
      </c>
      <c r="I7" s="308"/>
      <c r="K7" s="309" t="s">
        <v>252</v>
      </c>
      <c r="L7" s="310"/>
      <c r="M7" s="310"/>
      <c r="N7" s="310"/>
      <c r="O7" s="310"/>
      <c r="P7" s="310"/>
      <c r="Q7" s="310"/>
      <c r="R7" s="310"/>
      <c r="S7" s="311"/>
      <c r="T7" s="312">
        <v>0.5</v>
      </c>
      <c r="U7" s="313"/>
      <c r="V7" s="217"/>
    </row>
    <row r="8" spans="1:22" ht="22.5" customHeight="1" x14ac:dyDescent="0.5">
      <c r="A8" s="215"/>
      <c r="B8" s="314" t="s">
        <v>2502</v>
      </c>
      <c r="C8" s="314"/>
      <c r="D8" s="314"/>
      <c r="E8" s="314"/>
      <c r="F8" s="314"/>
      <c r="G8" s="314"/>
      <c r="H8" s="314"/>
      <c r="I8" s="314"/>
      <c r="J8" s="217"/>
      <c r="K8" s="317" t="s">
        <v>253</v>
      </c>
      <c r="L8" s="318"/>
      <c r="M8" s="318"/>
      <c r="N8" s="318"/>
      <c r="O8" s="318"/>
      <c r="P8" s="318"/>
      <c r="Q8" s="318"/>
      <c r="R8" s="318"/>
      <c r="S8" s="318"/>
      <c r="T8" s="319" t="s">
        <v>254</v>
      </c>
      <c r="U8" s="320"/>
    </row>
    <row r="9" spans="1:22" ht="22.5" customHeight="1" x14ac:dyDescent="0.5">
      <c r="A9" s="215"/>
      <c r="B9" s="315"/>
      <c r="C9" s="315"/>
      <c r="D9" s="315"/>
      <c r="E9" s="315"/>
      <c r="F9" s="315"/>
      <c r="G9" s="315"/>
      <c r="H9" s="315"/>
      <c r="I9" s="315"/>
      <c r="J9" s="218"/>
      <c r="K9" s="317"/>
      <c r="L9" s="318"/>
      <c r="M9" s="318"/>
      <c r="N9" s="318"/>
      <c r="O9" s="318"/>
      <c r="P9" s="318"/>
      <c r="Q9" s="318"/>
      <c r="R9" s="318"/>
      <c r="S9" s="318"/>
      <c r="T9" s="319"/>
      <c r="U9" s="320"/>
    </row>
    <row r="10" spans="1:22" ht="22.5" customHeight="1" x14ac:dyDescent="0.5">
      <c r="A10" s="215">
        <v>3</v>
      </c>
      <c r="B10" s="315"/>
      <c r="C10" s="315"/>
      <c r="D10" s="315"/>
      <c r="E10" s="315"/>
      <c r="F10" s="315"/>
      <c r="G10" s="315"/>
      <c r="H10" s="315"/>
      <c r="I10" s="315"/>
      <c r="K10" s="321" t="s">
        <v>255</v>
      </c>
      <c r="L10" s="322"/>
      <c r="M10" s="322"/>
      <c r="N10" s="322"/>
      <c r="O10" s="322"/>
      <c r="P10" s="322"/>
      <c r="Q10" s="322"/>
      <c r="R10" s="322"/>
      <c r="S10" s="323"/>
      <c r="T10" s="324">
        <v>0.2</v>
      </c>
      <c r="U10" s="325"/>
    </row>
    <row r="11" spans="1:22" ht="44.25" customHeight="1" x14ac:dyDescent="0.5">
      <c r="A11" s="215">
        <v>4</v>
      </c>
      <c r="B11" s="315"/>
      <c r="C11" s="315"/>
      <c r="D11" s="315"/>
      <c r="E11" s="315"/>
      <c r="F11" s="315"/>
      <c r="G11" s="315"/>
      <c r="H11" s="315"/>
      <c r="I11" s="315"/>
      <c r="K11" s="326" t="s">
        <v>256</v>
      </c>
      <c r="L11" s="327"/>
      <c r="M11" s="327"/>
      <c r="N11" s="327"/>
      <c r="O11" s="327"/>
      <c r="P11" s="327"/>
      <c r="Q11" s="327"/>
      <c r="R11" s="327"/>
      <c r="S11" s="328"/>
      <c r="T11" s="287" t="s">
        <v>254</v>
      </c>
      <c r="U11" s="288"/>
    </row>
    <row r="12" spans="1:22" ht="39.75" customHeight="1" thickBot="1" x14ac:dyDescent="0.55000000000000004">
      <c r="A12" s="215"/>
      <c r="B12" s="316"/>
      <c r="C12" s="316"/>
      <c r="D12" s="316"/>
      <c r="E12" s="316"/>
      <c r="F12" s="316"/>
      <c r="G12" s="316"/>
      <c r="H12" s="316"/>
      <c r="I12" s="316"/>
      <c r="K12" s="289" t="s">
        <v>257</v>
      </c>
      <c r="L12" s="290"/>
      <c r="M12" s="290"/>
      <c r="N12" s="290"/>
      <c r="O12" s="290"/>
      <c r="P12" s="290"/>
      <c r="Q12" s="290"/>
      <c r="R12" s="290"/>
      <c r="S12" s="291"/>
      <c r="T12" s="292">
        <v>0.5</v>
      </c>
      <c r="U12" s="293"/>
    </row>
    <row r="13" spans="1:22" ht="22.5" customHeight="1" thickBot="1" x14ac:dyDescent="0.55000000000000004">
      <c r="A13" s="215">
        <v>5</v>
      </c>
      <c r="B13" s="294" t="s">
        <v>258</v>
      </c>
      <c r="C13" s="295"/>
      <c r="D13" s="295"/>
      <c r="E13" s="295"/>
      <c r="F13" s="295"/>
      <c r="G13" s="295"/>
      <c r="H13" s="295"/>
      <c r="I13" s="296"/>
      <c r="K13" s="297" t="s">
        <v>259</v>
      </c>
      <c r="L13" s="298"/>
      <c r="M13" s="298"/>
      <c r="N13" s="298"/>
      <c r="O13" s="298"/>
      <c r="P13" s="298"/>
      <c r="Q13" s="298"/>
      <c r="R13" s="298"/>
      <c r="S13" s="298"/>
      <c r="T13" s="298"/>
      <c r="U13" s="298"/>
    </row>
    <row r="14" spans="1:22" ht="22.5" customHeight="1" x14ac:dyDescent="0.5">
      <c r="A14" s="215"/>
      <c r="B14" s="299" t="s">
        <v>260</v>
      </c>
      <c r="C14" s="299"/>
      <c r="D14" s="299"/>
      <c r="E14" s="299"/>
      <c r="F14" s="299"/>
      <c r="G14" s="299"/>
      <c r="H14" s="299"/>
      <c r="I14" s="299"/>
      <c r="K14" s="298"/>
      <c r="L14" s="298"/>
      <c r="M14" s="298"/>
      <c r="N14" s="298"/>
      <c r="O14" s="298"/>
      <c r="P14" s="298"/>
      <c r="Q14" s="298"/>
      <c r="R14" s="298"/>
      <c r="S14" s="298"/>
      <c r="T14" s="298"/>
      <c r="U14" s="298"/>
    </row>
    <row r="15" spans="1:22" ht="3.75" customHeight="1" x14ac:dyDescent="0.5">
      <c r="A15" s="215"/>
      <c r="B15" s="300"/>
      <c r="C15" s="300"/>
      <c r="D15" s="300"/>
      <c r="E15" s="300"/>
      <c r="F15" s="300"/>
      <c r="G15" s="300"/>
      <c r="H15" s="300"/>
      <c r="I15" s="300"/>
      <c r="K15" s="302"/>
      <c r="L15" s="302"/>
      <c r="M15" s="302"/>
      <c r="N15" s="302"/>
      <c r="O15" s="302"/>
      <c r="P15" s="302"/>
      <c r="Q15" s="302"/>
      <c r="R15" s="302"/>
      <c r="S15" s="302"/>
      <c r="T15" s="302"/>
      <c r="U15" s="302"/>
    </row>
    <row r="16" spans="1:22" ht="26.25" customHeight="1" x14ac:dyDescent="0.5">
      <c r="A16" s="215">
        <v>5</v>
      </c>
      <c r="B16" s="300"/>
      <c r="C16" s="300"/>
      <c r="D16" s="300"/>
      <c r="E16" s="300"/>
      <c r="F16" s="300"/>
      <c r="G16" s="300"/>
      <c r="H16" s="300"/>
      <c r="I16" s="300"/>
      <c r="K16" s="302"/>
      <c r="L16" s="302"/>
      <c r="M16" s="302"/>
      <c r="N16" s="302"/>
      <c r="O16" s="302"/>
      <c r="P16" s="302"/>
      <c r="Q16" s="302"/>
      <c r="R16" s="302"/>
      <c r="S16" s="302"/>
      <c r="T16" s="302"/>
      <c r="U16" s="302"/>
    </row>
    <row r="17" spans="2:22" ht="19.5" customHeight="1" x14ac:dyDescent="0.45">
      <c r="B17" s="300"/>
      <c r="C17" s="300"/>
      <c r="D17" s="300"/>
      <c r="E17" s="300"/>
      <c r="F17" s="300"/>
      <c r="G17" s="300"/>
      <c r="H17" s="300"/>
      <c r="I17" s="300"/>
      <c r="K17" s="302"/>
      <c r="L17" s="302"/>
      <c r="M17" s="302"/>
      <c r="N17" s="302"/>
      <c r="O17" s="302"/>
      <c r="P17" s="302"/>
      <c r="Q17" s="302"/>
      <c r="R17" s="302"/>
      <c r="S17" s="302"/>
      <c r="T17" s="302"/>
      <c r="U17" s="302"/>
    </row>
    <row r="18" spans="2:22" ht="19.5" customHeight="1" x14ac:dyDescent="0.5">
      <c r="B18" s="300"/>
      <c r="C18" s="300"/>
      <c r="D18" s="300"/>
      <c r="E18" s="300"/>
      <c r="F18" s="300"/>
      <c r="G18" s="300"/>
      <c r="H18" s="300"/>
      <c r="I18" s="300"/>
      <c r="K18" s="219"/>
      <c r="L18" s="220"/>
      <c r="M18" s="303"/>
      <c r="N18" s="303"/>
      <c r="O18" s="303"/>
      <c r="P18" s="221"/>
      <c r="Q18" s="304"/>
      <c r="R18" s="304"/>
      <c r="S18" s="219"/>
      <c r="T18" s="219"/>
      <c r="U18" s="219"/>
      <c r="V18" s="220"/>
    </row>
    <row r="19" spans="2:22" ht="21.75" customHeight="1" thickBot="1" x14ac:dyDescent="0.5">
      <c r="B19" s="301"/>
      <c r="C19" s="301"/>
      <c r="D19" s="301"/>
      <c r="E19" s="301"/>
      <c r="F19" s="301"/>
      <c r="G19" s="301"/>
      <c r="H19" s="301"/>
      <c r="I19" s="301"/>
      <c r="Q19" s="222"/>
      <c r="R19" s="222"/>
      <c r="S19" s="222"/>
      <c r="T19" s="222"/>
      <c r="U19" s="222"/>
    </row>
    <row r="20" spans="2:22" ht="3.75" customHeight="1" thickBot="1" x14ac:dyDescent="0.5"/>
    <row r="21" spans="2:22" ht="35.25" customHeight="1" x14ac:dyDescent="0.45">
      <c r="B21" s="278" t="s">
        <v>129</v>
      </c>
      <c r="C21" s="279"/>
      <c r="D21" s="279"/>
      <c r="E21" s="279"/>
      <c r="F21" s="279"/>
      <c r="G21" s="279"/>
      <c r="H21" s="279"/>
      <c r="I21" s="279"/>
      <c r="J21" s="279"/>
      <c r="K21" s="279"/>
      <c r="L21" s="279"/>
      <c r="M21" s="279"/>
      <c r="N21" s="279"/>
      <c r="O21" s="279"/>
      <c r="P21" s="279"/>
      <c r="Q21" s="279"/>
      <c r="R21" s="279"/>
      <c r="S21" s="279"/>
      <c r="T21" s="279"/>
      <c r="U21" s="280"/>
    </row>
    <row r="22" spans="2:22" ht="14.25" customHeight="1" x14ac:dyDescent="0.45">
      <c r="B22" s="281"/>
      <c r="C22" s="282"/>
      <c r="D22" s="282"/>
      <c r="E22" s="282"/>
      <c r="F22" s="282"/>
      <c r="G22" s="282"/>
      <c r="H22" s="282"/>
      <c r="I22" s="282"/>
      <c r="J22" s="282"/>
      <c r="K22" s="282"/>
      <c r="L22" s="282"/>
      <c r="M22" s="282"/>
      <c r="N22" s="282"/>
      <c r="O22" s="282"/>
      <c r="P22" s="282"/>
      <c r="Q22" s="282"/>
      <c r="R22" s="282"/>
      <c r="S22" s="282"/>
      <c r="T22" s="282"/>
      <c r="U22" s="283"/>
    </row>
    <row r="23" spans="2:22" ht="15" customHeight="1" thickBot="1" x14ac:dyDescent="0.5">
      <c r="B23" s="284"/>
      <c r="C23" s="285"/>
      <c r="D23" s="285"/>
      <c r="E23" s="285"/>
      <c r="F23" s="285"/>
      <c r="G23" s="285"/>
      <c r="H23" s="285"/>
      <c r="I23" s="285"/>
      <c r="J23" s="285"/>
      <c r="K23" s="285"/>
      <c r="L23" s="285"/>
      <c r="M23" s="285"/>
      <c r="N23" s="285"/>
      <c r="O23" s="285"/>
      <c r="P23" s="285"/>
      <c r="Q23" s="285"/>
      <c r="R23" s="285"/>
      <c r="S23" s="285"/>
      <c r="T23" s="285"/>
      <c r="U23" s="286"/>
    </row>
  </sheetData>
  <sheetProtection password="DA61"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8"/>
  <sheetViews>
    <sheetView rightToLeft="1" workbookViewId="0">
      <selection activeCell="B2" sqref="B2"/>
    </sheetView>
  </sheetViews>
  <sheetFormatPr defaultColWidth="9" defaultRowHeight="14.25" x14ac:dyDescent="0.2"/>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4.12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63" customWidth="1"/>
    <col min="19" max="19" width="18.375" style="63" customWidth="1"/>
    <col min="20" max="20" width="16.25" style="34" customWidth="1"/>
    <col min="21" max="16384" width="9" style="34"/>
  </cols>
  <sheetData>
    <row r="1" spans="1:10" ht="23.25" customHeight="1" x14ac:dyDescent="0.2">
      <c r="A1" s="49" t="s">
        <v>61</v>
      </c>
      <c r="B1" s="49" t="s">
        <v>62</v>
      </c>
      <c r="C1" s="49" t="s">
        <v>63</v>
      </c>
      <c r="D1" s="170"/>
      <c r="H1" s="34" t="s">
        <v>162</v>
      </c>
      <c r="I1" s="34" t="s">
        <v>163</v>
      </c>
    </row>
    <row r="2" spans="1:10" s="211" customFormat="1" ht="33.75" customHeight="1" x14ac:dyDescent="0.2">
      <c r="A2" s="53">
        <f>'اختيار المقررات'!E1</f>
        <v>0</v>
      </c>
      <c r="B2" s="54"/>
      <c r="C2" s="54"/>
      <c r="D2" s="171"/>
      <c r="H2" s="211" t="s">
        <v>164</v>
      </c>
      <c r="I2" s="211" t="s">
        <v>165</v>
      </c>
    </row>
    <row r="3" spans="1:10" ht="23.25" customHeight="1" x14ac:dyDescent="0.2">
      <c r="A3" s="49" t="s">
        <v>166</v>
      </c>
      <c r="B3" s="49" t="s">
        <v>167</v>
      </c>
      <c r="C3" s="49" t="s">
        <v>168</v>
      </c>
      <c r="D3" s="49" t="s">
        <v>169</v>
      </c>
      <c r="E3" s="49" t="s">
        <v>170</v>
      </c>
      <c r="F3" s="49" t="s">
        <v>171</v>
      </c>
      <c r="H3" s="176" t="s">
        <v>172</v>
      </c>
      <c r="I3" s="212" t="s">
        <v>240</v>
      </c>
    </row>
    <row r="4" spans="1:10" ht="33.75" customHeight="1" x14ac:dyDescent="0.2">
      <c r="A4" s="54"/>
      <c r="B4" s="54"/>
      <c r="C4" s="53" t="str">
        <f>A4&amp;" "&amp;B4</f>
        <v xml:space="preserve"> </v>
      </c>
      <c r="D4" s="54"/>
      <c r="E4" s="54"/>
      <c r="F4" s="54"/>
      <c r="H4" s="34" t="s">
        <v>173</v>
      </c>
      <c r="J4" s="211"/>
    </row>
    <row r="5" spans="1:10" ht="23.25" customHeight="1" x14ac:dyDescent="0.2">
      <c r="A5" s="50" t="s">
        <v>12</v>
      </c>
      <c r="B5" s="49" t="s">
        <v>64</v>
      </c>
      <c r="C5" s="49" t="s">
        <v>7</v>
      </c>
      <c r="D5" s="49" t="s">
        <v>159</v>
      </c>
      <c r="E5" s="49" t="s">
        <v>11</v>
      </c>
      <c r="F5" s="49" t="s">
        <v>65</v>
      </c>
      <c r="H5" s="176" t="s">
        <v>174</v>
      </c>
    </row>
    <row r="6" spans="1:10" ht="33.75" customHeight="1" x14ac:dyDescent="0.2">
      <c r="A6" s="54"/>
      <c r="B6" s="59"/>
      <c r="C6" s="54"/>
      <c r="D6" s="54"/>
      <c r="E6" s="54"/>
      <c r="F6" s="60"/>
      <c r="H6" s="34" t="s">
        <v>175</v>
      </c>
      <c r="J6" s="211"/>
    </row>
    <row r="7" spans="1:10" ht="23.25" customHeight="1" x14ac:dyDescent="0.2">
      <c r="A7" s="49" t="s">
        <v>17</v>
      </c>
      <c r="B7" s="52" t="s">
        <v>133</v>
      </c>
      <c r="C7" s="62" t="s">
        <v>70</v>
      </c>
      <c r="D7" s="62" t="s">
        <v>176</v>
      </c>
      <c r="E7" s="354" t="s">
        <v>69</v>
      </c>
      <c r="F7" s="355"/>
      <c r="H7" s="176" t="s">
        <v>177</v>
      </c>
    </row>
    <row r="8" spans="1:10" ht="33.75" customHeight="1" x14ac:dyDescent="0.2">
      <c r="A8" s="54"/>
      <c r="B8" s="54"/>
      <c r="C8" s="60"/>
      <c r="D8" s="60"/>
      <c r="E8" s="356"/>
      <c r="F8" s="357"/>
      <c r="H8" s="115" t="s">
        <v>178</v>
      </c>
      <c r="J8" s="211"/>
    </row>
    <row r="9" spans="1:10" ht="23.25" customHeight="1" x14ac:dyDescent="0.2">
      <c r="A9" s="51" t="s">
        <v>66</v>
      </c>
      <c r="B9" s="49" t="s">
        <v>179</v>
      </c>
      <c r="C9" s="49" t="s">
        <v>180</v>
      </c>
      <c r="H9" s="177" t="s">
        <v>181</v>
      </c>
    </row>
    <row r="10" spans="1:10" ht="33.75" customHeight="1" x14ac:dyDescent="0.2">
      <c r="A10" s="54"/>
      <c r="B10" s="54"/>
      <c r="C10" s="54"/>
      <c r="H10" s="115" t="s">
        <v>182</v>
      </c>
      <c r="J10" s="211"/>
    </row>
    <row r="11" spans="1:10" ht="18.75" x14ac:dyDescent="0.2">
      <c r="H11" s="177" t="s">
        <v>183</v>
      </c>
    </row>
    <row r="12" spans="1:10" x14ac:dyDescent="0.2">
      <c r="H12" s="115" t="s">
        <v>184</v>
      </c>
      <c r="J12" s="211"/>
    </row>
    <row r="14" spans="1:10" x14ac:dyDescent="0.2">
      <c r="J14" s="211"/>
    </row>
    <row r="16" spans="1:10" x14ac:dyDescent="0.2">
      <c r="J16" s="211"/>
    </row>
    <row r="18" spans="7:10" x14ac:dyDescent="0.2">
      <c r="G18" s="61" t="s">
        <v>134</v>
      </c>
      <c r="J18" s="211"/>
    </row>
    <row r="19" spans="7:10" x14ac:dyDescent="0.2">
      <c r="G19" s="61" t="s">
        <v>135</v>
      </c>
    </row>
    <row r="20" spans="7:10" x14ac:dyDescent="0.2">
      <c r="J20" s="211"/>
    </row>
    <row r="22" spans="7:10" x14ac:dyDescent="0.2">
      <c r="J22" s="211"/>
    </row>
    <row r="24" spans="7:10" x14ac:dyDescent="0.2">
      <c r="J24" s="211"/>
    </row>
    <row r="26" spans="7:10" x14ac:dyDescent="0.2">
      <c r="J26" s="211"/>
    </row>
    <row r="28" spans="7:10" x14ac:dyDescent="0.2">
      <c r="J28" s="211"/>
    </row>
  </sheetData>
  <sheetProtection password="DA61" sheet="1" objects="1" scenarios="1"/>
  <mergeCells count="2">
    <mergeCell ref="E7:F7"/>
    <mergeCell ref="E8:F8"/>
  </mergeCells>
  <conditionalFormatting sqref="A1">
    <cfRule type="duplicateValues" dxfId="294" priority="1"/>
  </conditionalFormatting>
  <dataValidations count="6">
    <dataValidation type="textLength" allowBlank="1" showInputMessage="1" showErrorMessage="1" error="رقم الهاتف الثابت خطأ" sqref="D8" xr:uid="{00000000-0002-0000-0100-000000000000}">
      <formula1>6</formula1>
      <formula2>10</formula2>
    </dataValidation>
    <dataValidation type="textLength" allowBlank="1" showInputMessage="1" showErrorMessage="1" error="رقم الموبايل خطأ" sqref="C8" xr:uid="{00000000-0002-0000-0100-000001000000}">
      <formula1>10</formula1>
      <formula2>10</formula2>
    </dataValidation>
    <dataValidation type="textLength" allowBlank="1" showInputMessage="1" showErrorMessage="1" error="الرقم الوطني خطأ" sqref="F6" xr:uid="{00000000-0002-0000-0100-000002000000}">
      <formula1>11</formula1>
      <formula2>11</formula2>
    </dataValidation>
    <dataValidation type="list" allowBlank="1" showInputMessage="1" showErrorMessage="1" sqref="A6" xr:uid="{00000000-0002-0000-0100-000003000000}">
      <formula1>$G$18:$G$19</formula1>
    </dataValidation>
    <dataValidation type="list" allowBlank="1" showInputMessage="1" showErrorMessage="1" sqref="A10" xr:uid="{00000000-0002-0000-0100-000004000000}">
      <formula1>$I$1:$I$3</formula1>
    </dataValidation>
    <dataValidation type="list" allowBlank="1" showInputMessage="1" showErrorMessage="1" sqref="C10 A8" xr:uid="{00000000-0002-0000-0100-000005000000}">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BE56"/>
  <sheetViews>
    <sheetView showGridLines="0" rightToLeft="1" topLeftCell="C1" zoomScale="91" zoomScaleNormal="91" workbookViewId="0">
      <selection activeCell="E1" sqref="E1:G1"/>
    </sheetView>
  </sheetViews>
  <sheetFormatPr defaultColWidth="0" defaultRowHeight="14.25" customHeight="1" x14ac:dyDescent="0.2"/>
  <cols>
    <col min="1" max="1" width="1.875" style="1" hidden="1" customWidth="1"/>
    <col min="2" max="2" width="6.75" style="1" hidden="1" customWidth="1"/>
    <col min="3" max="3" width="4.375" style="1" customWidth="1"/>
    <col min="4" max="4" width="9.625" style="1" customWidth="1"/>
    <col min="5" max="5" width="5" style="1" customWidth="1"/>
    <col min="6" max="6" width="3.375" style="1" customWidth="1"/>
    <col min="7" max="7" width="4.375" style="1" customWidth="1"/>
    <col min="8" max="8" width="3.875" style="1" bestFit="1" customWidth="1"/>
    <col min="9" max="9" width="6.5" style="1" customWidth="1"/>
    <col min="10" max="10" width="0.625" style="1" customWidth="1"/>
    <col min="11" max="11" width="6.75" style="1" hidden="1" customWidth="1"/>
    <col min="12" max="12" width="4.375" style="1" customWidth="1"/>
    <col min="13" max="13" width="9.375" style="1" customWidth="1"/>
    <col min="14" max="14" width="6.375" style="1" customWidth="1"/>
    <col min="15" max="15" width="7.375" style="1" customWidth="1"/>
    <col min="16" max="16" width="3.625" style="1" customWidth="1"/>
    <col min="17" max="17" width="5.25" style="1" customWidth="1"/>
    <col min="18" max="18" width="0.625" style="1" customWidth="1"/>
    <col min="19" max="19" width="6.75" style="1" hidden="1" customWidth="1"/>
    <col min="20" max="20" width="7.875" style="1" bestFit="1" customWidth="1"/>
    <col min="21" max="21" width="5.375" style="1" customWidth="1"/>
    <col min="22" max="22" width="5.5" style="1" bestFit="1" customWidth="1"/>
    <col min="23" max="23" width="17.5" style="1" customWidth="1"/>
    <col min="24" max="24" width="3.875" style="1" bestFit="1" customWidth="1"/>
    <col min="25" max="25" width="5" style="1" customWidth="1"/>
    <col min="26" max="26" width="0.625" style="1" customWidth="1"/>
    <col min="27" max="27" width="6.75" style="1" hidden="1" customWidth="1"/>
    <col min="28" max="28" width="3.875" style="1" bestFit="1" customWidth="1"/>
    <col min="29" max="29" width="10" style="1" customWidth="1"/>
    <col min="30" max="30" width="10.125" style="1" customWidth="1"/>
    <col min="31" max="31" width="2.625" style="1" bestFit="1" customWidth="1"/>
    <col min="32" max="32" width="3.875" style="1" bestFit="1" customWidth="1"/>
    <col min="33" max="33" width="5" style="1" bestFit="1" customWidth="1"/>
    <col min="34" max="34" width="9" style="1" customWidth="1"/>
    <col min="35" max="35" width="3.875" style="1" customWidth="1"/>
    <col min="36" max="36" width="10.25" style="1" customWidth="1"/>
    <col min="37" max="37" width="6.75" style="1" customWidth="1"/>
    <col min="38" max="38" width="2.25" style="1" hidden="1" customWidth="1"/>
    <col min="39" max="39" width="2.875" style="1" hidden="1" customWidth="1"/>
    <col min="40" max="40" width="11.25" style="1" hidden="1" customWidth="1"/>
    <col min="41" max="41" width="32.5" style="1" hidden="1" customWidth="1"/>
    <col min="42" max="46" width="0" style="1" hidden="1" customWidth="1"/>
    <col min="47" max="47" width="2.875" style="194" hidden="1" customWidth="1"/>
    <col min="48" max="48" width="3.125" style="194" hidden="1" customWidth="1"/>
    <col min="49" max="49" width="29.125" style="210" hidden="1" customWidth="1"/>
    <col min="50" max="50" width="2.25" style="194" hidden="1" customWidth="1"/>
    <col min="51" max="51" width="3.125" style="194" hidden="1" customWidth="1"/>
    <col min="52" max="54" width="0" style="194" hidden="1" customWidth="1"/>
    <col min="55" max="55" width="3.125" style="85" hidden="1" customWidth="1"/>
    <col min="56" max="57" width="0" style="85" hidden="1" customWidth="1"/>
    <col min="58" max="16384" width="9" style="1" hidden="1"/>
  </cols>
  <sheetData>
    <row r="1" spans="1:57" s="167" customFormat="1" ht="21" customHeight="1" thickBot="1" x14ac:dyDescent="0.25">
      <c r="B1" s="266"/>
      <c r="C1" s="375" t="s">
        <v>3</v>
      </c>
      <c r="D1" s="375"/>
      <c r="E1" s="377"/>
      <c r="F1" s="377"/>
      <c r="G1" s="377"/>
      <c r="H1" s="375" t="s">
        <v>4</v>
      </c>
      <c r="I1" s="375"/>
      <c r="J1" s="375"/>
      <c r="K1" s="251"/>
      <c r="L1" s="378" t="e">
        <f>VLOOKUP($E$1,ورقة2!$A$1:$U$13892,2,0)</f>
        <v>#N/A</v>
      </c>
      <c r="M1" s="378"/>
      <c r="N1" s="378"/>
      <c r="O1" s="375" t="s">
        <v>5</v>
      </c>
      <c r="P1" s="375"/>
      <c r="Q1" s="370" t="b">
        <f>IF('إدخال البيانات'!A2&gt;0,IF('إدخال البيانات'!B2&lt;&gt;"",'إدخال البيانات'!B2,VLOOKUP($E$1,ورقة2!$A$1:$U$13892,3,0)))</f>
        <v>0</v>
      </c>
      <c r="R1" s="370"/>
      <c r="S1" s="370"/>
      <c r="T1" s="370"/>
      <c r="U1" s="375" t="s">
        <v>6</v>
      </c>
      <c r="V1" s="375"/>
      <c r="W1" s="270" t="b">
        <f>IF('إدخال البيانات'!A2&gt;0,IF('إدخال البيانات'!C2&lt;&gt;"",'إدخال البيانات'!C2,VLOOKUP($E$1,ورقة2!A1:U13892,4,0)))</f>
        <v>0</v>
      </c>
      <c r="X1" s="379" t="s">
        <v>64</v>
      </c>
      <c r="Y1" s="379"/>
      <c r="Z1" s="250"/>
      <c r="AA1" s="250"/>
      <c r="AB1" s="390" t="b">
        <f>IF('إدخال البيانات'!A2&gt;0,IF('إدخال البيانات'!B6&lt;&gt;"",'إدخال البيانات'!B6,VLOOKUP($E$1,ورقة2!A1:U13892,6,0)))</f>
        <v>0</v>
      </c>
      <c r="AC1" s="390"/>
      <c r="AD1" s="267" t="s">
        <v>7</v>
      </c>
      <c r="AE1" s="378" t="b">
        <f>IF('إدخال البيانات'!A2&gt;0,IF('إدخال البيانات'!C6&lt;&gt;"",'إدخال البيانات'!C6,VLOOKUP($E$1,ورقة2!A1:U13892,7,0)))</f>
        <v>0</v>
      </c>
      <c r="AF1" s="378"/>
      <c r="AG1" s="383"/>
      <c r="AH1" s="235"/>
      <c r="AI1" s="235"/>
      <c r="AJ1" s="235"/>
      <c r="AK1" s="235"/>
      <c r="AL1" s="182"/>
      <c r="AO1" s="167" t="s">
        <v>141</v>
      </c>
      <c r="AV1" s="168"/>
      <c r="AW1" s="168"/>
      <c r="AX1" s="168"/>
      <c r="AY1" s="168"/>
      <c r="AZ1" s="168"/>
      <c r="BA1" s="168"/>
      <c r="BB1" s="168"/>
      <c r="BC1" s="168"/>
    </row>
    <row r="2" spans="1:57" s="137" customFormat="1" ht="21" customHeight="1" thickTop="1" thickBot="1" x14ac:dyDescent="0.25">
      <c r="B2" s="266"/>
      <c r="C2" s="375" t="s">
        <v>10</v>
      </c>
      <c r="D2" s="375"/>
      <c r="E2" s="388" t="e">
        <f>VLOOKUP($E$1,ورقة2!A1:U13892,9,0)</f>
        <v>#N/A</v>
      </c>
      <c r="F2" s="388"/>
      <c r="G2" s="388"/>
      <c r="H2" s="389"/>
      <c r="I2" s="389"/>
      <c r="J2" s="389"/>
      <c r="K2" s="271"/>
      <c r="L2" s="369">
        <f>'إدخال البيانات'!F4</f>
        <v>0</v>
      </c>
      <c r="M2" s="369"/>
      <c r="N2" s="369"/>
      <c r="O2" s="368" t="s">
        <v>155</v>
      </c>
      <c r="P2" s="368"/>
      <c r="Q2" s="369">
        <f>'إدخال البيانات'!E4</f>
        <v>0</v>
      </c>
      <c r="R2" s="369"/>
      <c r="S2" s="369"/>
      <c r="T2" s="369"/>
      <c r="U2" s="368" t="s">
        <v>156</v>
      </c>
      <c r="V2" s="368"/>
      <c r="W2" s="270">
        <f>'إدخال البيانات'!D4</f>
        <v>0</v>
      </c>
      <c r="X2" s="368" t="s">
        <v>157</v>
      </c>
      <c r="Y2" s="368"/>
      <c r="Z2" s="368"/>
      <c r="AA2" s="368"/>
      <c r="AB2" s="369" t="str">
        <f>'إدخال البيانات'!C4</f>
        <v xml:space="preserve"> </v>
      </c>
      <c r="AC2" s="369"/>
      <c r="AD2" s="369"/>
      <c r="AE2" s="384" t="s">
        <v>158</v>
      </c>
      <c r="AF2" s="384"/>
      <c r="AG2" s="385"/>
      <c r="AH2" s="235"/>
      <c r="AI2" s="235"/>
      <c r="AJ2" s="235"/>
      <c r="AK2" s="235"/>
      <c r="AO2" s="137" t="s">
        <v>142</v>
      </c>
      <c r="AV2" s="168"/>
      <c r="AW2" s="168"/>
      <c r="AX2" s="168"/>
      <c r="AY2" s="168"/>
      <c r="AZ2" s="168"/>
      <c r="BA2" s="168"/>
      <c r="BB2" s="168"/>
      <c r="BC2" s="168"/>
    </row>
    <row r="3" spans="1:57" s="137" customFormat="1" ht="21" customHeight="1" thickBot="1" x14ac:dyDescent="0.25">
      <c r="B3" s="375" t="s">
        <v>12</v>
      </c>
      <c r="C3" s="375"/>
      <c r="D3" s="375"/>
      <c r="E3" s="370" t="b">
        <f>IF('إدخال البيانات'!A2&gt;0,IF('إدخال البيانات'!A6&lt;&gt;"",'إدخال البيانات'!A6,VLOOKUP($E$1,ورقة2!A1:U13892,5,0)))</f>
        <v>0</v>
      </c>
      <c r="F3" s="370"/>
      <c r="G3" s="370"/>
      <c r="H3" s="375" t="s">
        <v>11</v>
      </c>
      <c r="I3" s="375"/>
      <c r="J3" s="375"/>
      <c r="K3" s="252"/>
      <c r="L3" s="378" t="b">
        <f>IF('إدخال البيانات'!A2&gt;0,IF('إدخال البيانات'!E6&lt;&gt;"",'إدخال البيانات'!E6,VLOOKUP($E$1,ورقة2!A1:U13892,8,0)))</f>
        <v>0</v>
      </c>
      <c r="M3" s="378"/>
      <c r="N3" s="378"/>
      <c r="O3" s="375" t="s">
        <v>65</v>
      </c>
      <c r="P3" s="375"/>
      <c r="Q3" s="371">
        <f>'إدخال البيانات'!F6</f>
        <v>0</v>
      </c>
      <c r="R3" s="371"/>
      <c r="S3" s="371"/>
      <c r="T3" s="371"/>
      <c r="U3" s="379" t="s">
        <v>17</v>
      </c>
      <c r="V3" s="379"/>
      <c r="W3" s="270" t="b">
        <f>IF('إدخال البيانات'!A2&gt;0,IF('إدخال البيانات'!A8&lt;&gt;"",'إدخال البيانات'!A8,VLOOKUP($E$1,ورقة2!A1:U13892,13,0)))</f>
        <v>0</v>
      </c>
      <c r="X3" s="375" t="s">
        <v>159</v>
      </c>
      <c r="Y3" s="375"/>
      <c r="Z3" s="375"/>
      <c r="AA3" s="375"/>
      <c r="AB3" s="369">
        <f>'إدخال البيانات'!D6</f>
        <v>0</v>
      </c>
      <c r="AC3" s="369"/>
      <c r="AD3" s="266" t="s">
        <v>133</v>
      </c>
      <c r="AE3" s="386">
        <f>'إدخال البيانات'!B8</f>
        <v>0</v>
      </c>
      <c r="AF3" s="386"/>
      <c r="AG3" s="387"/>
      <c r="AH3" s="235"/>
      <c r="AI3" s="235"/>
      <c r="AJ3" s="235"/>
      <c r="AK3" s="235"/>
      <c r="AL3" s="182"/>
      <c r="AO3" s="137" t="s">
        <v>57</v>
      </c>
      <c r="AV3" s="168"/>
      <c r="AW3" s="168"/>
      <c r="AX3" s="168"/>
      <c r="AY3" s="168"/>
      <c r="AZ3" s="168"/>
      <c r="BA3" s="168"/>
      <c r="BB3" s="168"/>
      <c r="BC3" s="168"/>
    </row>
    <row r="4" spans="1:57" s="137" customFormat="1" ht="21" customHeight="1" thickBot="1" x14ac:dyDescent="0.25">
      <c r="B4" s="266"/>
      <c r="C4" s="375" t="s">
        <v>13</v>
      </c>
      <c r="D4" s="375"/>
      <c r="E4" s="370" t="b">
        <f>IF('إدخال البيانات'!A2&gt;0,IF('إدخال البيانات'!A10&lt;&gt;"",'إدخال البيانات'!A10,VLOOKUP($E$1,ورقة2!A1:U13892,10,0)))</f>
        <v>0</v>
      </c>
      <c r="F4" s="370"/>
      <c r="G4" s="370"/>
      <c r="H4" s="375" t="s">
        <v>14</v>
      </c>
      <c r="I4" s="375"/>
      <c r="J4" s="375"/>
      <c r="K4" s="253"/>
      <c r="L4" s="370" t="b">
        <f>IF('إدخال البيانات'!A2&gt;0,IF('إدخال البيانات'!B10&lt;&gt;"",'إدخال البيانات'!B10,VLOOKUP($E$1,ورقة2!A1:U13892,11,0)))</f>
        <v>0</v>
      </c>
      <c r="M4" s="370"/>
      <c r="N4" s="370"/>
      <c r="O4" s="375" t="s">
        <v>15</v>
      </c>
      <c r="P4" s="375"/>
      <c r="Q4" s="395" t="b">
        <f>IF('إدخال البيانات'!A2&gt;0,IF('إدخال البيانات'!C10&lt;&gt;"",'إدخال البيانات'!C10,VLOOKUP($E$1,ورقة2!A1:U13892,12,0)))</f>
        <v>0</v>
      </c>
      <c r="R4" s="395"/>
      <c r="S4" s="395"/>
      <c r="T4" s="395"/>
      <c r="U4" s="376" t="s">
        <v>131</v>
      </c>
      <c r="V4" s="376"/>
      <c r="W4" s="254">
        <f>'إدخال البيانات'!C8</f>
        <v>0</v>
      </c>
      <c r="X4" s="376" t="s">
        <v>132</v>
      </c>
      <c r="Y4" s="376"/>
      <c r="Z4" s="376"/>
      <c r="AA4" s="376"/>
      <c r="AB4" s="374">
        <f>'إدخال البيانات'!D8</f>
        <v>0</v>
      </c>
      <c r="AC4" s="369"/>
      <c r="AD4" s="411" t="s">
        <v>69</v>
      </c>
      <c r="AE4" s="410">
        <f>'إدخال البيانات'!E8</f>
        <v>0</v>
      </c>
      <c r="AF4" s="410"/>
      <c r="AG4" s="410"/>
      <c r="AH4" s="410"/>
      <c r="AI4" s="410"/>
      <c r="AJ4" s="410"/>
      <c r="AK4" s="235"/>
      <c r="AM4" s="167"/>
      <c r="AO4" s="64" t="s">
        <v>71</v>
      </c>
      <c r="AV4" s="168"/>
      <c r="AW4" s="168"/>
      <c r="AX4" s="168"/>
      <c r="AY4" s="168"/>
      <c r="AZ4" s="168"/>
      <c r="BA4" s="168"/>
      <c r="BB4" s="168"/>
      <c r="BC4" s="168" t="s">
        <v>160</v>
      </c>
    </row>
    <row r="5" spans="1:57" s="137" customFormat="1" ht="21" customHeight="1" thickBot="1" x14ac:dyDescent="0.25">
      <c r="B5" s="266"/>
      <c r="C5" s="379"/>
      <c r="D5" s="379"/>
      <c r="E5" s="378" t="e">
        <f>VLOOKUP($E$1,ورقة2!A1:U13892,16,0)</f>
        <v>#N/A</v>
      </c>
      <c r="F5" s="378"/>
      <c r="G5" s="378"/>
      <c r="H5" s="372" t="s">
        <v>140</v>
      </c>
      <c r="I5" s="372"/>
      <c r="J5" s="372"/>
      <c r="K5" s="271"/>
      <c r="L5" s="393"/>
      <c r="M5" s="393"/>
      <c r="N5" s="393"/>
      <c r="O5" s="375" t="s">
        <v>1</v>
      </c>
      <c r="P5" s="375"/>
      <c r="Q5" s="394"/>
      <c r="R5" s="394"/>
      <c r="S5" s="394"/>
      <c r="T5" s="394"/>
      <c r="U5" s="379" t="s">
        <v>0</v>
      </c>
      <c r="V5" s="379"/>
      <c r="W5" s="255"/>
      <c r="X5" s="379" t="s">
        <v>56</v>
      </c>
      <c r="Y5" s="379"/>
      <c r="Z5" s="379"/>
      <c r="AA5" s="256"/>
      <c r="AB5" s="373"/>
      <c r="AC5" s="373"/>
      <c r="AD5" s="412"/>
      <c r="AE5" s="410"/>
      <c r="AF5" s="410"/>
      <c r="AG5" s="410"/>
      <c r="AH5" s="410"/>
      <c r="AI5" s="410"/>
      <c r="AJ5" s="410"/>
      <c r="AK5" s="235"/>
      <c r="AL5" s="169"/>
      <c r="AO5" s="137" t="s">
        <v>143</v>
      </c>
      <c r="AU5" s="137">
        <v>1</v>
      </c>
      <c r="AV5" s="188">
        <v>510</v>
      </c>
      <c r="AW5" s="189" t="s">
        <v>190</v>
      </c>
      <c r="AX5" s="168">
        <f>H8</f>
        <v>0</v>
      </c>
      <c r="AY5" s="168" t="e">
        <f>I8</f>
        <v>#N/A</v>
      </c>
      <c r="AZ5" s="175"/>
      <c r="BA5" s="110"/>
      <c r="BC5" s="137" t="s">
        <v>161</v>
      </c>
    </row>
    <row r="6" spans="1:57" ht="43.5" customHeight="1" thickBot="1" x14ac:dyDescent="0.25">
      <c r="B6" s="399"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99"/>
      <c r="D6" s="399"/>
      <c r="E6" s="399"/>
      <c r="F6" s="399"/>
      <c r="G6" s="399"/>
      <c r="H6" s="399"/>
      <c r="I6" s="399"/>
      <c r="J6" s="399"/>
      <c r="K6" s="399"/>
      <c r="L6" s="399"/>
      <c r="M6" s="399"/>
      <c r="N6" s="399"/>
      <c r="O6" s="399"/>
      <c r="P6" s="399"/>
      <c r="Q6" s="400"/>
      <c r="R6" s="190"/>
      <c r="S6" s="191"/>
      <c r="T6" s="396" t="str">
        <f>IF(E1&lt;&gt;"","مقررات السنة الثالثة","لايحق لك تعديل الاستمارة بعد تثبيت التسجيل تحت طائلة إلغاء التسجيل")</f>
        <v>لايحق لك تعديل الاستمارة بعد تثبيت التسجيل تحت طائلة إلغاء التسجيل</v>
      </c>
      <c r="U6" s="397"/>
      <c r="V6" s="397"/>
      <c r="W6" s="397"/>
      <c r="X6" s="397"/>
      <c r="Y6" s="397"/>
      <c r="Z6" s="397"/>
      <c r="AA6" s="397"/>
      <c r="AB6" s="397"/>
      <c r="AC6" s="397"/>
      <c r="AD6" s="397"/>
      <c r="AE6" s="397"/>
      <c r="AF6" s="397"/>
      <c r="AG6" s="398"/>
      <c r="AH6" s="257"/>
      <c r="AI6" s="257"/>
      <c r="AJ6" s="257"/>
      <c r="AK6" s="233"/>
      <c r="AL6" s="167"/>
      <c r="AN6" s="137"/>
      <c r="AO6" s="137" t="s">
        <v>144</v>
      </c>
      <c r="AU6" s="109">
        <v>2</v>
      </c>
      <c r="AV6" s="192">
        <v>511</v>
      </c>
      <c r="AW6" s="193" t="s">
        <v>191</v>
      </c>
      <c r="AX6" s="168">
        <f t="shared" ref="AX6:AY10" si="0">H9</f>
        <v>0</v>
      </c>
      <c r="AY6" s="168" t="e">
        <f t="shared" si="0"/>
        <v>#N/A</v>
      </c>
      <c r="AZ6" s="110"/>
      <c r="BC6" s="109"/>
      <c r="BD6" s="109"/>
      <c r="BE6" s="109"/>
    </row>
    <row r="7" spans="1:57" ht="23.25" customHeight="1" thickBot="1" x14ac:dyDescent="0.25">
      <c r="B7" s="413" t="s">
        <v>18</v>
      </c>
      <c r="C7" s="413"/>
      <c r="D7" s="413"/>
      <c r="E7" s="413"/>
      <c r="F7" s="413"/>
      <c r="G7" s="413"/>
      <c r="H7" s="413"/>
      <c r="I7" s="414"/>
      <c r="J7" s="248"/>
      <c r="K7" s="268"/>
      <c r="L7" s="415" t="s">
        <v>21</v>
      </c>
      <c r="M7" s="413"/>
      <c r="N7" s="413"/>
      <c r="O7" s="413"/>
      <c r="P7" s="413"/>
      <c r="Q7" s="414"/>
      <c r="R7" s="195"/>
      <c r="S7" s="196"/>
      <c r="T7" s="416" t="s">
        <v>22</v>
      </c>
      <c r="U7" s="417"/>
      <c r="V7" s="417"/>
      <c r="W7" s="417"/>
      <c r="X7" s="417"/>
      <c r="Y7" s="418"/>
      <c r="Z7" s="242"/>
      <c r="AA7" s="243"/>
      <c r="AB7" s="416" t="s">
        <v>21</v>
      </c>
      <c r="AC7" s="417"/>
      <c r="AD7" s="417"/>
      <c r="AE7" s="417"/>
      <c r="AF7" s="417"/>
      <c r="AG7" s="419"/>
      <c r="AH7" s="232"/>
      <c r="AI7" s="232"/>
      <c r="AJ7" s="232"/>
      <c r="AK7" s="233"/>
      <c r="AL7" s="137"/>
      <c r="AN7" s="137"/>
      <c r="AO7" s="137" t="s">
        <v>9</v>
      </c>
      <c r="AU7" s="109">
        <v>3</v>
      </c>
      <c r="AV7" s="192">
        <v>512</v>
      </c>
      <c r="AW7" s="193" t="s">
        <v>192</v>
      </c>
      <c r="AX7" s="168">
        <f t="shared" si="0"/>
        <v>0</v>
      </c>
      <c r="AY7" s="168" t="e">
        <f t="shared" si="0"/>
        <v>#N/A</v>
      </c>
      <c r="AZ7" s="111"/>
      <c r="BC7" s="114"/>
      <c r="BD7" s="114"/>
      <c r="BE7" s="114"/>
    </row>
    <row r="8" spans="1:57" ht="26.25" customHeight="1" thickBot="1" x14ac:dyDescent="0.3">
      <c r="A8" s="1" t="e">
        <f>IF(AND(I8&lt;&gt;"",H8=1),1,"")</f>
        <v>#N/A</v>
      </c>
      <c r="B8" s="261" t="e">
        <f>IF(OR(I8="ج",I8="ر1",I8="ر2"),IF(H8=1,IF($L$5=$AO$7,0,IF($L$5=$AO$2,IF(I8="ج",4000,IF(I8="ر1",5200,IF(I8="ر2",6000,""))),IF(OR($L$5=$AO$3,$L$5=$AO$6),IF(I8="ج",2500,IF(I8="ر1",3250,IF(I8="ر2",3750,""))),IF($L$5=$AO$4,500,IF(OR($L$5=$AO$1,$L$5=$AO$5,$L$5=$AO$8),IF(I8="ج",4000,IF(I8="ر1",5500,IF(I8="ر2",6500,""))),IF(I8="ج",5000,IF(I8="ر1",6500,IF(I8="ر2",7500,""))))))))))</f>
        <v>#N/A</v>
      </c>
      <c r="C8" s="43">
        <v>510</v>
      </c>
      <c r="D8" s="429" t="s">
        <v>190</v>
      </c>
      <c r="E8" s="430"/>
      <c r="F8" s="430"/>
      <c r="G8" s="431"/>
      <c r="H8" s="277"/>
      <c r="I8" s="223" t="e">
        <f>IF(VLOOKUP($E$1,ورقة4!$A$2:$CW$2205,3,0)=0,"",(VLOOKUP($E$1,ورقة4!$A$2:$CW$2205,3,0)))</f>
        <v>#N/A</v>
      </c>
      <c r="J8" s="249" t="e">
        <f>IF(AND(Q8&lt;&gt;"",P8=1),7,"")</f>
        <v>#N/A</v>
      </c>
      <c r="K8" s="261" t="e">
        <f>IF(OR(Q8="ج",Q8="ر1",Q8="ر2"),IF(P8=1,IF($L$5=$AO$7,0,IF($L$5=$AO$2,IF(Q8="ج",4000,IF(Q8="ر1",5200,IF(Q8="ر2",6000,""))),IF(OR($L$5=$AO$3,$L$5=$AO$6),IF(Q8="ج",2500,IF(Q8="ر1",3250,IF(Q8="ر2",3750,""))),IF($L$5=$AO$4,500,IF(OR($L$5=$AO$1,$L$5=$AO$5,$L$5=$AO$8),IF(Q8="ج",4000,IF(Q8="ر1",5500,IF(Q8="ر2",6500,""))),IF(Q8="ج",5000,IF(Q8="ر1",6500,IF(Q8="ر2",7500,""))))))))))</f>
        <v>#N/A</v>
      </c>
      <c r="L8" s="43">
        <v>516</v>
      </c>
      <c r="M8" s="438" t="s">
        <v>196</v>
      </c>
      <c r="N8" s="439"/>
      <c r="O8" s="440"/>
      <c r="P8" s="277"/>
      <c r="Q8" s="223" t="e">
        <f>IF(VLOOKUP($E$1,ورقة4!$A$2:$CW$2205,9,0)=0,"",(VLOOKUP($E$1,ورقة4!$A$2:$CW$2205,9,0)))</f>
        <v>#N/A</v>
      </c>
      <c r="R8" s="199" t="e">
        <f>IF(AND(Y8&lt;&gt;"",X8=1),25,"")</f>
        <v>#N/A</v>
      </c>
      <c r="S8" s="261" t="e">
        <f>IF(OR(Y8="ج",Y8="ر1",Y8="ر2"),IF(X8=1,IF($L$5=$AO$7,0,IF($L$5=$AO$2,IF(Y8="ج",4000,IF(Y8="ر1",5200,IF(Y8="ر2",6000,""))),IF(OR($L$5=$AO$3,$L$5=$AO$6),IF(Y8="ج",2500,IF(Y8="ر1",3250,IF(Y8="ر2",3750,""))),IF($L$5=$AO$4,500,IF(OR($L$5=$AO$1,$L$5=$AO$5,$L$5=$AO$8),IF(Y8="ج",4000,IF(Y8="ر1",5500,IF(Y8="ر2",6500,""))),IF(Y8="ج",5000,IF(Y8="ر1",6500,IF(Y8="ر2",7500,""))))))))))</f>
        <v>#N/A</v>
      </c>
      <c r="T8" s="245">
        <v>534</v>
      </c>
      <c r="U8" s="424" t="s">
        <v>214</v>
      </c>
      <c r="V8" s="425"/>
      <c r="W8" s="426"/>
      <c r="X8" s="262"/>
      <c r="Y8" s="224" t="e">
        <f>IF(VLOOKUP($E$1,ورقة4!$A$2:$CW$2205,27,0)=0,"",(VLOOKUP($E$1,ورقة4!$A$2:$CW$2205,27,0)))</f>
        <v>#N/A</v>
      </c>
      <c r="Z8" s="244" t="e">
        <f>IF(AND(AG8&lt;&gt;"",AF8=1),31,"")</f>
        <v>#N/A</v>
      </c>
      <c r="AA8" s="261" t="e">
        <f>IF(OR(AG8="ج",AG8="ر1",AG8="ر2"),IF(AF8=1,IF($L$5=$AO$7,0,IF($L$5=$AO$2,IF(AG8="ج",4000,IF(AG8="ر1",5200,IF(AG8="ر2",6000,""))),IF(OR($L$5=$AO$3,$L$5=$AO$6),IF(AG8="ج",2500,IF(AG8="ر1",3250,IF(AG8="ر2",3750,""))),IF($L$5=$AO$4,500,IF(OR($L$5=$AO$1,$L$5=$AO$5,$L$5=$AO$8),IF(AG8="ج",4000,IF(AG8="ر1",5500,IF(AG8="ر2",6500,""))),IF(AG8="ج",5000,IF(AG8="ر1",6500,IF(AG8="ر2",7500,""))))))))))</f>
        <v>#N/A</v>
      </c>
      <c r="AB8" s="245">
        <v>540</v>
      </c>
      <c r="AC8" s="424" t="s">
        <v>220</v>
      </c>
      <c r="AD8" s="425"/>
      <c r="AE8" s="426"/>
      <c r="AF8" s="262"/>
      <c r="AG8" s="240" t="e">
        <f>IF(VLOOKUP($E$1,ورقة4!$A$2:$CW$2205,33,0)=0,"",(VLOOKUP($E$1,ورقة4!$A$2:$CW$2205,33,0)))</f>
        <v>#N/A</v>
      </c>
      <c r="AH8" s="234"/>
      <c r="AI8" s="234"/>
      <c r="AJ8" s="234"/>
      <c r="AK8" s="233"/>
      <c r="AL8" s="167" t="e">
        <f t="shared" ref="AL8:AL13" si="1">IF(A8&lt;&gt;"",A8,"")</f>
        <v>#N/A</v>
      </c>
      <c r="AM8" s="1">
        <v>1</v>
      </c>
      <c r="AN8" s="137"/>
      <c r="AO8" s="1" t="s">
        <v>2500</v>
      </c>
      <c r="AU8" s="109">
        <v>4</v>
      </c>
      <c r="AV8" s="192">
        <v>513</v>
      </c>
      <c r="AW8" s="193" t="s">
        <v>193</v>
      </c>
      <c r="AX8" s="168">
        <f t="shared" si="0"/>
        <v>0</v>
      </c>
      <c r="AY8" s="168" t="e">
        <f t="shared" si="0"/>
        <v>#N/A</v>
      </c>
      <c r="AZ8" s="111"/>
      <c r="BC8" s="114"/>
      <c r="BD8" s="114"/>
      <c r="BE8" s="114"/>
    </row>
    <row r="9" spans="1:57" ht="26.25" customHeight="1" thickTop="1" thickBot="1" x14ac:dyDescent="0.25">
      <c r="A9" s="1" t="e">
        <f>IF(AND(I9&lt;&gt;"",H9=1),2,"")</f>
        <v>#N/A</v>
      </c>
      <c r="B9" s="261" t="e">
        <f t="shared" ref="B9:B13" si="2">IF(OR(I9="ج",I9="ر1",I9="ر2"),IF(H9=1,IF($L$5=$AO$7,0,IF($L$5=$AO$2,IF(I9="ج",4000,IF(I9="ر1",5200,IF(I9="ر2",6000,""))),IF(OR($L$5=$AO$3,$L$5=$AO$6),IF(I9="ج",2500,IF(I9="ر1",3250,IF(I9="ر2",3750,""))),IF($L$5=$AO$4,500,IF(OR($L$5=$AO$1,$L$5=$AO$5,$L$5=$AO$8),IF(I9="ج",4000,IF(I9="ر1",5500,IF(I9="ر2",6500,""))),IF(I9="ج",5000,IF(I9="ر1",6500,IF(I9="ر2",7500,""))))))))))</f>
        <v>#N/A</v>
      </c>
      <c r="C9" s="44">
        <v>511</v>
      </c>
      <c r="D9" s="432" t="s">
        <v>191</v>
      </c>
      <c r="E9" s="433"/>
      <c r="F9" s="433"/>
      <c r="G9" s="434"/>
      <c r="H9" s="277"/>
      <c r="I9" s="224" t="e">
        <f>IF(VLOOKUP($E$1,ورقة4!$A$2:$CW$2205,4,0)=0,"",(VLOOKUP($E$1,ورقة4!$A$2:$CW$2205,4,0)))</f>
        <v>#N/A</v>
      </c>
      <c r="J9" s="249" t="e">
        <f>IF(AND(Q9&lt;&gt;"",P9=1),8,"")</f>
        <v>#N/A</v>
      </c>
      <c r="K9" s="261" t="e">
        <f t="shared" ref="K9:K12" si="3">IF(OR(Q9="ج",Q9="ر1",Q9="ر2"),IF(P9=1,IF($L$5=$AO$7,0,IF($L$5=$AO$2,IF(Q9="ج",4000,IF(Q9="ر1",5200,IF(Q9="ر2",6000,""))),IF(OR($L$5=$AO$3,$L$5=$AO$6),IF(Q9="ج",2500,IF(Q9="ر1",3250,IF(Q9="ر2",3750,""))),IF($L$5=$AO$4,500,IF(OR($L$5=$AO$1,$L$5=$AO$5,$L$5=$AO$8),IF(Q9="ج",4000,IF(Q9="ر1",5500,IF(Q9="ر2",6500,""))),IF(Q9="ج",5000,IF(Q9="ر1",6500,IF(Q9="ر2",7500,""))))))))))</f>
        <v>#N/A</v>
      </c>
      <c r="L9" s="44">
        <v>517</v>
      </c>
      <c r="M9" s="407" t="s">
        <v>197</v>
      </c>
      <c r="N9" s="408"/>
      <c r="O9" s="409"/>
      <c r="P9" s="277"/>
      <c r="Q9" s="224" t="e">
        <f>IF(VLOOKUP($E$1,ورقة4!$A$2:$CW$2205,10,0)=0,"",(VLOOKUP($E$1,ورقة4!$A$2:$CW$2205,10,0)))</f>
        <v>#N/A</v>
      </c>
      <c r="R9" s="199" t="e">
        <f>IF(AND(Y9&lt;&gt;"",X9=1),26,"")</f>
        <v>#N/A</v>
      </c>
      <c r="S9" s="261" t="e">
        <f t="shared" ref="S9:S13" si="4">IF(OR(Y9="ج",Y9="ر1",Y9="ر2"),IF(X9=1,IF($L$5=$AO$7,0,IF($L$5=$AO$2,IF(Y9="ج",4000,IF(Y9="ر1",5200,IF(Y9="ر2",6000,""))),IF(OR($L$5=$AO$3,$L$5=$AO$6),IF(Y9="ج",2500,IF(Y9="ر1",3250,IF(Y9="ر2",3750,""))),IF($L$5=$AO$4,500,IF(OR($L$5=$AO$1,$L$5=$AO$5,$L$5=$AO$8),IF(Y9="ج",4000,IF(Y9="ر1",5500,IF(Y9="ر2",6500,""))),IF(Y9="ج",5000,IF(Y9="ر1",6500,IF(Y9="ر2",7500,""))))))))))</f>
        <v>#N/A</v>
      </c>
      <c r="T9" s="246">
        <v>535</v>
      </c>
      <c r="U9" s="380" t="s">
        <v>215</v>
      </c>
      <c r="V9" s="381"/>
      <c r="W9" s="382"/>
      <c r="X9" s="262"/>
      <c r="Y9" s="224" t="e">
        <f>IF(VLOOKUP($E$1,ورقة4!$A$2:$CW$2205,28,0)=0,"",(VLOOKUP($E$1,ورقة4!$A$2:$CW$2205,28,0)))</f>
        <v>#N/A</v>
      </c>
      <c r="Z9" s="244" t="e">
        <f>IF(AND(AG9&lt;&gt;"",AF9=1),32,"")</f>
        <v>#N/A</v>
      </c>
      <c r="AA9" s="261" t="e">
        <f t="shared" ref="AA9:AA13" si="5">IF(OR(AG9="ج",AG9="ر1",AG9="ر2"),IF(AF9=1,IF($L$5=$AO$7,0,IF($L$5=$AO$2,IF(AG9="ج",4000,IF(AG9="ر1",5200,IF(AG9="ر2",6000,""))),IF(OR($L$5=$AO$3,$L$5=$AO$6),IF(AG9="ج",2500,IF(AG9="ر1",3250,IF(AG9="ر2",3750,""))),IF($L$5=$AO$4,500,IF(OR($L$5=$AO$1,$L$5=$AO$5,$L$5=$AO$8),IF(AG9="ج",4000,IF(AG9="ر1",5500,IF(AG9="ر2",6500,""))),IF(AG9="ج",5000,IF(AG9="ر1",6500,IF(AG9="ر2",7500,""))))))))))</f>
        <v>#N/A</v>
      </c>
      <c r="AB9" s="246">
        <v>541</v>
      </c>
      <c r="AC9" s="380" t="s">
        <v>221</v>
      </c>
      <c r="AD9" s="381"/>
      <c r="AE9" s="382"/>
      <c r="AF9" s="262"/>
      <c r="AG9" s="240" t="e">
        <f>IF(VLOOKUP($E$1,ورقة4!$A$2:$CW$2205,34,0)=0,"",(VLOOKUP($E$1,ورقة4!$A$2:$CW$2205,34,0)))</f>
        <v>#N/A</v>
      </c>
      <c r="AH9" s="391"/>
      <c r="AI9" s="391"/>
      <c r="AJ9" s="391"/>
      <c r="AK9" s="233"/>
      <c r="AL9" s="167" t="e">
        <f t="shared" si="1"/>
        <v>#N/A</v>
      </c>
      <c r="AM9" s="1">
        <v>2</v>
      </c>
      <c r="AU9" s="109">
        <v>5</v>
      </c>
      <c r="AV9" s="192">
        <v>514</v>
      </c>
      <c r="AW9" s="193" t="s">
        <v>194</v>
      </c>
      <c r="AX9" s="168">
        <f t="shared" si="0"/>
        <v>0</v>
      </c>
      <c r="AY9" s="168" t="e">
        <f t="shared" si="0"/>
        <v>#N/A</v>
      </c>
      <c r="AZ9" s="110"/>
      <c r="BC9" s="109"/>
      <c r="BD9" s="109"/>
      <c r="BE9" s="109"/>
    </row>
    <row r="10" spans="1:57" ht="26.25" customHeight="1" thickTop="1" thickBot="1" x14ac:dyDescent="0.25">
      <c r="A10" s="1" t="e">
        <f>IF(AND(I10&lt;&gt;"",H10=1),3,"")</f>
        <v>#N/A</v>
      </c>
      <c r="B10" s="261" t="e">
        <f t="shared" si="2"/>
        <v>#N/A</v>
      </c>
      <c r="C10" s="44">
        <v>512</v>
      </c>
      <c r="D10" s="435" t="s">
        <v>192</v>
      </c>
      <c r="E10" s="405"/>
      <c r="F10" s="405"/>
      <c r="G10" s="406"/>
      <c r="H10" s="277"/>
      <c r="I10" s="224" t="e">
        <f>IF(VLOOKUP($E$1,ورقة4!$A$2:$CW$2205,5,0)=0,"",(VLOOKUP($E$1,ورقة4!$A$2:$CW$2205,5,0)))</f>
        <v>#N/A</v>
      </c>
      <c r="J10" s="249" t="e">
        <f>IF(AND(Q10&lt;&gt;"",P10=1),9,"")</f>
        <v>#N/A</v>
      </c>
      <c r="K10" s="261" t="e">
        <f t="shared" si="3"/>
        <v>#N/A</v>
      </c>
      <c r="L10" s="44">
        <v>518</v>
      </c>
      <c r="M10" s="407" t="s">
        <v>198</v>
      </c>
      <c r="N10" s="408"/>
      <c r="O10" s="409"/>
      <c r="P10" s="277"/>
      <c r="Q10" s="224" t="e">
        <f>IF(VLOOKUP($E$1,ورقة4!$A$2:$CW$2205,11,0)=0,"",(VLOOKUP($E$1,ورقة4!$A$2:$CW$2205,11,0)))</f>
        <v>#N/A</v>
      </c>
      <c r="R10" s="199" t="e">
        <f>IF(AND(Y10&lt;&gt;"",X10=1),27,"")</f>
        <v>#N/A</v>
      </c>
      <c r="S10" s="261" t="e">
        <f t="shared" si="4"/>
        <v>#N/A</v>
      </c>
      <c r="T10" s="246">
        <v>536</v>
      </c>
      <c r="U10" s="404" t="s">
        <v>216</v>
      </c>
      <c r="V10" s="405"/>
      <c r="W10" s="406"/>
      <c r="X10" s="262"/>
      <c r="Y10" s="224" t="e">
        <f>IF(VLOOKUP($E$1,ورقة4!$A$2:$CW$2205,29,0)=0,"",(VLOOKUP($E$1,ورقة4!$A$2:$CW$2205,29,0)))</f>
        <v>#N/A</v>
      </c>
      <c r="Z10" s="244" t="e">
        <f>IF(AND(AG10&lt;&gt;"",AF10=1),33,"")</f>
        <v>#N/A</v>
      </c>
      <c r="AA10" s="261" t="e">
        <f t="shared" si="5"/>
        <v>#N/A</v>
      </c>
      <c r="AB10" s="246">
        <v>542</v>
      </c>
      <c r="AC10" s="404" t="s">
        <v>222</v>
      </c>
      <c r="AD10" s="405"/>
      <c r="AE10" s="406"/>
      <c r="AF10" s="262"/>
      <c r="AG10" s="240" t="e">
        <f>IF(VLOOKUP($E$1,ورقة4!$A$2:$CW$2205,35,0)=0,"",(VLOOKUP($E$1,ورقة4!$A$2:$CW$2205,35,0)))</f>
        <v>#N/A</v>
      </c>
      <c r="AH10" s="392"/>
      <c r="AI10" s="392"/>
      <c r="AJ10" s="392"/>
      <c r="AK10" s="233"/>
      <c r="AL10" s="167" t="e">
        <f t="shared" si="1"/>
        <v>#N/A</v>
      </c>
      <c r="AM10" s="1">
        <v>3</v>
      </c>
      <c r="AU10" s="109">
        <v>6</v>
      </c>
      <c r="AV10" s="192">
        <v>515</v>
      </c>
      <c r="AW10" s="193" t="s">
        <v>195</v>
      </c>
      <c r="AX10" s="168">
        <f t="shared" si="0"/>
        <v>0</v>
      </c>
      <c r="AY10" s="168" t="e">
        <f t="shared" si="0"/>
        <v>#N/A</v>
      </c>
      <c r="AZ10" s="110"/>
      <c r="BC10" s="109"/>
      <c r="BD10" s="109"/>
      <c r="BE10" s="109"/>
    </row>
    <row r="11" spans="1:57" ht="26.25" customHeight="1" thickTop="1" thickBot="1" x14ac:dyDescent="0.25">
      <c r="A11" s="1" t="e">
        <f>IF(AND(I11&lt;&gt;"",H11=1),4,"")</f>
        <v>#N/A</v>
      </c>
      <c r="B11" s="261" t="e">
        <f t="shared" si="2"/>
        <v>#N/A</v>
      </c>
      <c r="C11" s="44">
        <v>513</v>
      </c>
      <c r="D11" s="435" t="s">
        <v>193</v>
      </c>
      <c r="E11" s="405"/>
      <c r="F11" s="405"/>
      <c r="G11" s="406"/>
      <c r="H11" s="277"/>
      <c r="I11" s="224" t="e">
        <f>IF(VLOOKUP($E$1,ورقة4!$A$2:$CW$2205,6,0)=0,"",(VLOOKUP($E$1,ورقة4!$A$2:$CW$2205,6,0)))</f>
        <v>#N/A</v>
      </c>
      <c r="J11" s="249" t="e">
        <f>IF(AND(Q11&lt;&gt;"",P11=1),10,"")</f>
        <v>#N/A</v>
      </c>
      <c r="K11" s="261" t="e">
        <f t="shared" si="3"/>
        <v>#N/A</v>
      </c>
      <c r="L11" s="44">
        <v>519</v>
      </c>
      <c r="M11" s="407" t="s">
        <v>199</v>
      </c>
      <c r="N11" s="408"/>
      <c r="O11" s="409"/>
      <c r="P11" s="277"/>
      <c r="Q11" s="224" t="e">
        <f>IF(VLOOKUP($E$1,ورقة4!$A$2:$CW$2205,12,0)=0,"",(VLOOKUP($E$1,ورقة4!$A$2:$CW$2205,12,0)))</f>
        <v>#N/A</v>
      </c>
      <c r="R11" s="199" t="e">
        <f>IF(AND(Y11&lt;&gt;"",X11=1),28,"")</f>
        <v>#N/A</v>
      </c>
      <c r="S11" s="261" t="e">
        <f t="shared" si="4"/>
        <v>#N/A</v>
      </c>
      <c r="T11" s="246">
        <v>537</v>
      </c>
      <c r="U11" s="380" t="s">
        <v>217</v>
      </c>
      <c r="V11" s="381"/>
      <c r="W11" s="382"/>
      <c r="X11" s="262"/>
      <c r="Y11" s="224" t="e">
        <f>IF(VLOOKUP($E$1,ورقة4!$A$2:$CW$2205,30,0)=0,"",(VLOOKUP($E$1,ورقة4!$A$2:$CW$2205,30,0)))</f>
        <v>#N/A</v>
      </c>
      <c r="Z11" s="244" t="e">
        <f>IF(AND(AG11&lt;&gt;"",AF11=1),34,"")</f>
        <v>#N/A</v>
      </c>
      <c r="AA11" s="261" t="e">
        <f t="shared" si="5"/>
        <v>#N/A</v>
      </c>
      <c r="AB11" s="246">
        <v>543</v>
      </c>
      <c r="AC11" s="380" t="s">
        <v>223</v>
      </c>
      <c r="AD11" s="381"/>
      <c r="AE11" s="382"/>
      <c r="AF11" s="262"/>
      <c r="AG11" s="240" t="e">
        <f>IF(VLOOKUP($E$1,ورقة4!$A$2:$CW$2205,36,0)=0,"",(VLOOKUP($E$1,ورقة4!$A$2:$CW$2205,36,0)))</f>
        <v>#N/A</v>
      </c>
      <c r="AH11" s="392"/>
      <c r="AI11" s="392"/>
      <c r="AJ11" s="392"/>
      <c r="AK11" s="233"/>
      <c r="AL11" s="167" t="e">
        <f t="shared" si="1"/>
        <v>#N/A</v>
      </c>
      <c r="AM11" s="1">
        <v>4</v>
      </c>
      <c r="AU11" s="109">
        <v>7</v>
      </c>
      <c r="AV11" s="192">
        <v>516</v>
      </c>
      <c r="AW11" s="193" t="s">
        <v>196</v>
      </c>
      <c r="AX11" s="168">
        <f t="shared" ref="AX11:AY16" si="6">P8</f>
        <v>0</v>
      </c>
      <c r="AY11" s="168" t="e">
        <f t="shared" si="6"/>
        <v>#N/A</v>
      </c>
      <c r="AZ11" s="110"/>
      <c r="BC11" s="111"/>
      <c r="BD11" s="111"/>
    </row>
    <row r="12" spans="1:57" ht="26.25" customHeight="1" thickTop="1" thickBot="1" x14ac:dyDescent="0.25">
      <c r="A12" s="1" t="e">
        <f>IF(AND(I12&lt;&gt;"",H12=1),5,"")</f>
        <v>#N/A</v>
      </c>
      <c r="B12" s="261" t="e">
        <f t="shared" si="2"/>
        <v>#N/A</v>
      </c>
      <c r="C12" s="44">
        <v>514</v>
      </c>
      <c r="D12" s="432" t="s">
        <v>194</v>
      </c>
      <c r="E12" s="433"/>
      <c r="F12" s="433"/>
      <c r="G12" s="434"/>
      <c r="H12" s="277"/>
      <c r="I12" s="224" t="e">
        <f>IF(VLOOKUP($E$1,ورقة4!$A$2:$CW$2205,7,0)=0,"",(VLOOKUP($E$1,ورقة4!$A$2:$CW$2205,7,0)))</f>
        <v>#N/A</v>
      </c>
      <c r="J12" s="249" t="e">
        <f>IF(AND(Q12&lt;&gt;"",P12=1),11,"")</f>
        <v>#N/A</v>
      </c>
      <c r="K12" s="261" t="e">
        <f t="shared" si="3"/>
        <v>#N/A</v>
      </c>
      <c r="L12" s="44">
        <v>520</v>
      </c>
      <c r="M12" s="407" t="s">
        <v>200</v>
      </c>
      <c r="N12" s="408"/>
      <c r="O12" s="409"/>
      <c r="P12" s="277"/>
      <c r="Q12" s="224" t="e">
        <f>IF(VLOOKUP($E$1,ورقة4!$A$2:$CW$2205,13,0)=0,"",(VLOOKUP($E$1,ورقة4!$A$2:$CW$2205,13,0)))</f>
        <v>#N/A</v>
      </c>
      <c r="R12" s="199" t="e">
        <f>IF(AND(Y12&lt;&gt;"",X12=1),29,"")</f>
        <v>#N/A</v>
      </c>
      <c r="S12" s="261" t="e">
        <f t="shared" si="4"/>
        <v>#N/A</v>
      </c>
      <c r="T12" s="246">
        <v>538</v>
      </c>
      <c r="U12" s="380" t="s">
        <v>218</v>
      </c>
      <c r="V12" s="381"/>
      <c r="W12" s="382"/>
      <c r="X12" s="262"/>
      <c r="Y12" s="224" t="e">
        <f>IF(VLOOKUP($E$1,ورقة4!$A$2:$CW$2205,31,0)=0,"",(VLOOKUP($E$1,ورقة4!$A$2:$CW$2205,31,0)))</f>
        <v>#N/A</v>
      </c>
      <c r="Z12" s="244" t="e">
        <f>IF(AND(AG12&lt;&gt;"",AF12=1),35,"")</f>
        <v>#N/A</v>
      </c>
      <c r="AA12" s="261" t="e">
        <f t="shared" si="5"/>
        <v>#N/A</v>
      </c>
      <c r="AB12" s="246">
        <v>544</v>
      </c>
      <c r="AC12" s="380" t="s">
        <v>224</v>
      </c>
      <c r="AD12" s="381"/>
      <c r="AE12" s="382"/>
      <c r="AF12" s="262"/>
      <c r="AG12" s="240" t="e">
        <f>IF(VLOOKUP($E$1,ورقة4!$A$2:$CW$2205,37,0)=0,"",(VLOOKUP($E$1,ورقة4!$A$2:$CW$2205,37,0)))</f>
        <v>#N/A</v>
      </c>
      <c r="AH12" s="420"/>
      <c r="AI12" s="420"/>
      <c r="AJ12" s="420"/>
      <c r="AK12" s="233"/>
      <c r="AL12" s="167" t="e">
        <f t="shared" si="1"/>
        <v>#N/A</v>
      </c>
      <c r="AM12" s="1">
        <v>5</v>
      </c>
      <c r="AU12" s="109">
        <v>8</v>
      </c>
      <c r="AV12" s="192">
        <v>517</v>
      </c>
      <c r="AW12" s="193" t="s">
        <v>197</v>
      </c>
      <c r="AX12" s="168">
        <f t="shared" si="6"/>
        <v>0</v>
      </c>
      <c r="AY12" s="168" t="e">
        <f t="shared" si="6"/>
        <v>#N/A</v>
      </c>
      <c r="AZ12" s="110"/>
      <c r="BC12" s="110"/>
      <c r="BD12" s="110"/>
    </row>
    <row r="13" spans="1:57" ht="26.25" customHeight="1" thickTop="1" thickBot="1" x14ac:dyDescent="0.25">
      <c r="A13" s="1" t="e">
        <f>IF(AND(I13&lt;&gt;"",H13=1),6,"")</f>
        <v>#N/A</v>
      </c>
      <c r="B13" s="261" t="e">
        <f t="shared" si="2"/>
        <v>#N/A</v>
      </c>
      <c r="C13" s="46">
        <v>515</v>
      </c>
      <c r="D13" s="432" t="s">
        <v>195</v>
      </c>
      <c r="E13" s="433"/>
      <c r="F13" s="433"/>
      <c r="G13" s="447"/>
      <c r="H13" s="277"/>
      <c r="I13" s="224" t="e">
        <f>IF(VLOOKUP($E$1,ورقة4!$A$2:$CW$2205,8,0)=0,"",(VLOOKUP($E$1,ورقة4!$A$2:$CW$2205,8,0)))</f>
        <v>#N/A</v>
      </c>
      <c r="J13" s="249" t="e">
        <f>IF(AND(Q13&lt;&gt;"",P13=1),12,"")</f>
        <v>#N/A</v>
      </c>
      <c r="K13" s="261" t="e">
        <f>IF(OR(Q13="ج",Q13="ر1",Q13="ر2"),IF(P13=1,IF($L$5=$AO$7,0,IF($L$5=$AO$2,IF(Q13="ج",4000,IF(Q13="ر1",5200,IF(Q13="ر2",6000,""))),IF(OR($L$5=$AO$3,$L$5=$AO$6),IF(Q13="ج",2500,IF(Q13="ر1",3250,IF(Q13="ر2",3750,""))),IF($L$5=$AO$4,500,IF(OR($L$5=$AO$1,$L$5=$AO$5,$L$5=$AO$8),IF(Q13="ج",4000,IF(Q13="ر1",5500,IF(Q13="ر2",6500,""))),IF(Q13="ج",5000,IF(Q13="ر1",6500,IF(Q13="ر2",7500,""))))))))))</f>
        <v>#N/A</v>
      </c>
      <c r="L13" s="44">
        <v>521</v>
      </c>
      <c r="M13" s="407" t="s">
        <v>201</v>
      </c>
      <c r="N13" s="408"/>
      <c r="O13" s="409"/>
      <c r="P13" s="277"/>
      <c r="Q13" s="224" t="e">
        <f>IF(VLOOKUP($E$1,ورقة4!$A$2:$CW$2205,14,0)=0,"",(VLOOKUP($E$1,ورقة4!$A$2:$CW$2205,14,0)))</f>
        <v>#N/A</v>
      </c>
      <c r="R13" s="199" t="e">
        <f>IF(AND(Y13&lt;&gt;"",X13=1),30,"")</f>
        <v>#N/A</v>
      </c>
      <c r="S13" s="261" t="e">
        <f t="shared" si="4"/>
        <v>#N/A</v>
      </c>
      <c r="T13" s="246">
        <v>539</v>
      </c>
      <c r="U13" s="380" t="s">
        <v>219</v>
      </c>
      <c r="V13" s="381"/>
      <c r="W13" s="382"/>
      <c r="X13" s="262"/>
      <c r="Y13" s="224" t="e">
        <f>IF(VLOOKUP($E$1,ورقة4!$A$2:$CW$2205,32,0)=0,"",(VLOOKUP($E$1,ورقة4!$A$2:$CW$2205,32,0)))</f>
        <v>#N/A</v>
      </c>
      <c r="Z13" s="244" t="e">
        <f>IF(AND(AG13&lt;&gt;"",AF13=1),36,"")</f>
        <v>#N/A</v>
      </c>
      <c r="AA13" s="261" t="e">
        <f t="shared" si="5"/>
        <v>#N/A</v>
      </c>
      <c r="AB13" s="246">
        <v>545</v>
      </c>
      <c r="AC13" s="441" t="s">
        <v>225</v>
      </c>
      <c r="AD13" s="442"/>
      <c r="AE13" s="443"/>
      <c r="AF13" s="262"/>
      <c r="AG13" s="240" t="e">
        <f>IF(VLOOKUP($E$1,ورقة4!$A$2:$CW$2205,38,0)=0,"",(VLOOKUP($E$1,ورقة4!$A$2:$CW$2205,38,0)))</f>
        <v>#N/A</v>
      </c>
      <c r="AH13" s="420"/>
      <c r="AI13" s="420"/>
      <c r="AJ13" s="420"/>
      <c r="AK13" s="233"/>
      <c r="AL13" s="167" t="e">
        <f t="shared" si="1"/>
        <v>#N/A</v>
      </c>
      <c r="AM13" s="1">
        <v>6</v>
      </c>
      <c r="AU13" s="109">
        <v>9</v>
      </c>
      <c r="AV13" s="192">
        <v>518</v>
      </c>
      <c r="AW13" s="193" t="s">
        <v>198</v>
      </c>
      <c r="AX13" s="168">
        <f t="shared" si="6"/>
        <v>0</v>
      </c>
      <c r="AY13" s="168" t="e">
        <f t="shared" si="6"/>
        <v>#N/A</v>
      </c>
      <c r="AZ13" s="110"/>
      <c r="BC13" s="111"/>
      <c r="BD13" s="111"/>
    </row>
    <row r="14" spans="1:57" ht="26.25" hidden="1" customHeight="1" thickTop="1" thickBot="1" x14ac:dyDescent="0.25">
      <c r="A14" s="1" t="str">
        <f>IF(AND(I14&lt;&gt;"",H14=1),7,"")</f>
        <v/>
      </c>
      <c r="B14" s="197" t="e">
        <f>SUM(B8:B13)</f>
        <v>#N/A</v>
      </c>
      <c r="C14" s="201"/>
      <c r="D14" s="202"/>
      <c r="E14" s="202"/>
      <c r="F14" s="202"/>
      <c r="G14" s="202">
        <f>COUNTIFS(I8:I13,$C$25,H8:H13,1)</f>
        <v>0</v>
      </c>
      <c r="H14" s="200">
        <f>COUNTIFS(I8:I13,$C$26,H8:H13,1)</f>
        <v>0</v>
      </c>
      <c r="I14" s="56">
        <f>COUNTIFS(I8:I13,$C$27,H8:H13,1)</f>
        <v>0</v>
      </c>
      <c r="J14" s="198"/>
      <c r="K14" s="32" t="e">
        <f>SUM(K8:K13)</f>
        <v>#N/A</v>
      </c>
      <c r="L14" s="33"/>
      <c r="M14" s="41"/>
      <c r="N14" s="41"/>
      <c r="O14" s="202">
        <f>COUNTIFS(Q8:Q13,$C$25,P8:P13,1)</f>
        <v>0</v>
      </c>
      <c r="P14" s="200">
        <f>COUNTIFS(Q8:Q13,$C$26,P8:P13,1)</f>
        <v>0</v>
      </c>
      <c r="Q14" s="56">
        <f>COUNTIFS(Q8:Q13,$C$27,P8:P13,1)</f>
        <v>0</v>
      </c>
      <c r="R14" s="195"/>
      <c r="S14" s="197" t="e">
        <f>SUM(S8:S13)</f>
        <v>#N/A</v>
      </c>
      <c r="T14" s="236"/>
      <c r="U14" s="38"/>
      <c r="V14" s="38"/>
      <c r="W14" s="202">
        <f>COUNTIFS(Y8:Y13,$C$25,X8:X13,1)</f>
        <v>0</v>
      </c>
      <c r="X14" s="237">
        <f>COUNTIFS(Y8:Y13,$C$26,X8:X13,1)</f>
        <v>0</v>
      </c>
      <c r="Y14" s="238">
        <f>COUNTIFS(Y8:Y13,$C$27,X8:X13,1)</f>
        <v>0</v>
      </c>
      <c r="Z14" s="239"/>
      <c r="AA14" s="36" t="e">
        <f>SUM(AA8:AA13)</f>
        <v>#N/A</v>
      </c>
      <c r="AB14" s="38"/>
      <c r="AC14" s="38"/>
      <c r="AD14" s="38"/>
      <c r="AE14" s="202">
        <f>COUNTIFS(AG8:AG13,$C$25,AF8:AF13,1)</f>
        <v>0</v>
      </c>
      <c r="AF14" s="237">
        <f>COUNTIFS(AG8:AG13,$C$26,AF8:AF13,1)</f>
        <v>0</v>
      </c>
      <c r="AG14" s="241">
        <f>COUNTIFS(AG8:AG13,$C$27,AF8:AF13,1)</f>
        <v>0</v>
      </c>
      <c r="AH14" s="420"/>
      <c r="AI14" s="420"/>
      <c r="AJ14" s="420"/>
      <c r="AK14" s="233"/>
      <c r="AL14" s="167" t="e">
        <f t="shared" ref="AL14:AL19" si="7">IF(J8&lt;&gt;"",J8,"")</f>
        <v>#N/A</v>
      </c>
      <c r="AM14" s="1">
        <v>7</v>
      </c>
      <c r="AU14" s="109">
        <v>10</v>
      </c>
      <c r="AV14" s="192">
        <v>519</v>
      </c>
      <c r="AW14" s="193" t="s">
        <v>199</v>
      </c>
      <c r="AX14" s="168">
        <f t="shared" si="6"/>
        <v>0</v>
      </c>
      <c r="AY14" s="168" t="e">
        <f t="shared" si="6"/>
        <v>#N/A</v>
      </c>
      <c r="AZ14" s="110"/>
      <c r="BC14" s="111"/>
      <c r="BD14" s="111"/>
    </row>
    <row r="15" spans="1:57" ht="26.25" customHeight="1" thickTop="1" thickBot="1" x14ac:dyDescent="0.25">
      <c r="B15" s="427" t="s">
        <v>24</v>
      </c>
      <c r="C15" s="427"/>
      <c r="D15" s="427"/>
      <c r="E15" s="427"/>
      <c r="F15" s="427"/>
      <c r="G15" s="427"/>
      <c r="H15" s="427"/>
      <c r="I15" s="427"/>
      <c r="J15" s="427"/>
      <c r="K15" s="427"/>
      <c r="L15" s="427"/>
      <c r="M15" s="427"/>
      <c r="N15" s="427"/>
      <c r="O15" s="427"/>
      <c r="P15" s="427"/>
      <c r="Q15" s="428"/>
      <c r="R15" s="195"/>
      <c r="S15" s="269"/>
      <c r="T15" s="421" t="s">
        <v>25</v>
      </c>
      <c r="U15" s="422"/>
      <c r="V15" s="422"/>
      <c r="W15" s="422"/>
      <c r="X15" s="422"/>
      <c r="Y15" s="422"/>
      <c r="Z15" s="422"/>
      <c r="AA15" s="422"/>
      <c r="AB15" s="422"/>
      <c r="AC15" s="422"/>
      <c r="AD15" s="422"/>
      <c r="AE15" s="422"/>
      <c r="AF15" s="422"/>
      <c r="AG15" s="423"/>
      <c r="AH15" s="420"/>
      <c r="AI15" s="420"/>
      <c r="AJ15" s="420"/>
      <c r="AK15" s="233"/>
      <c r="AL15" s="167" t="e">
        <f t="shared" si="7"/>
        <v>#N/A</v>
      </c>
      <c r="AM15" s="1">
        <v>8</v>
      </c>
      <c r="AU15" s="109">
        <v>11</v>
      </c>
      <c r="AV15" s="192">
        <v>520</v>
      </c>
      <c r="AW15" s="193" t="s">
        <v>200</v>
      </c>
      <c r="AX15" s="168">
        <f t="shared" si="6"/>
        <v>0</v>
      </c>
      <c r="AY15" s="168" t="e">
        <f t="shared" si="6"/>
        <v>#N/A</v>
      </c>
      <c r="AZ15" s="110"/>
      <c r="BC15" s="111"/>
      <c r="BD15" s="111"/>
    </row>
    <row r="16" spans="1:57" ht="26.25" customHeight="1" thickBot="1" x14ac:dyDescent="0.25">
      <c r="A16" s="1" t="e">
        <f>IF(AND(I16&lt;&gt;"",H16=1),13,"")</f>
        <v>#N/A</v>
      </c>
      <c r="B16" s="261" t="e">
        <f>IF(OR(I16="ج",I16="ر1",I16="ر2"),IF(H16=1,IF($L$5=$AO$7,0,IF($L$5=$AO$2,IF(I16="ج",4000,IF(I16="ر1",5200,IF(I16="ر2",6000,""))),IF(OR($L$5=$AO$3,$L$5=$AO$6),IF(I16="ج",2500,IF(I16="ر1",3250,IF(I16="ر2",3750,""))),IF($L$5=$AO$4,500,IF(OR($L$5=$AO$1,$L$5=$AO$5,$L$5=$AO$8),IF(I16="ج",4000,IF(I16="ر1",5500,IF(I16="ر2",6500,""))),IF(I16="ج",5000,IF(I16="ر1",6500,IF(I16="ر2",7500,""))))))))))</f>
        <v>#N/A</v>
      </c>
      <c r="C16" s="43">
        <v>522</v>
      </c>
      <c r="D16" s="429" t="s">
        <v>202</v>
      </c>
      <c r="E16" s="430"/>
      <c r="F16" s="430"/>
      <c r="G16" s="437"/>
      <c r="H16" s="262"/>
      <c r="I16" s="225" t="e">
        <f>IF(VLOOKUP($E$1,ورقة4!$A$2:$CW$2205,15,0)=0,"",(VLOOKUP($E$1,ورقة4!$A$2:$CW$2205,15,0)))</f>
        <v>#N/A</v>
      </c>
      <c r="J16" s="249" t="e">
        <f>IF(AND(Q16&lt;&gt;"",P16=1),19,"")</f>
        <v>#N/A</v>
      </c>
      <c r="K16" s="261" t="e">
        <f>IF(OR(Q16="ج",Q16="ر1",Q16="ر2"),IF(P16=1,IF($L$5=$AO$7,0,IF($L$5=$AO$2,IF(Q16="ج",4000,IF(Q16="ر1",5200,IF(Q16="ر2",6000,""))),IF(OR($L$5=$AO$3,$L$5=$AO$6),IF(Q16="ج",2500,IF(Q16="ر1",3250,IF(Q16="ر2",3750,""))),IF($L$5=$AO$4,500,IF(OR($L$5=$AO$1,$L$5=$AO$5,$L$5=$AO$8),IF(Q16="ج",4000,IF(Q16="ر1",5500,IF(Q16="ر2",6500,""))),IF(Q16="ج",5000,IF(Q16="ر1",6500,IF(Q16="ر2",7500,""))))))))))</f>
        <v>#N/A</v>
      </c>
      <c r="L16" s="43">
        <v>528</v>
      </c>
      <c r="M16" s="429" t="s">
        <v>208</v>
      </c>
      <c r="N16" s="430"/>
      <c r="O16" s="431"/>
      <c r="P16" s="262"/>
      <c r="Q16" s="225" t="e">
        <f>IF(VLOOKUP($E$1,ورقة4!$A$2:$CW$2205,21,0)=0,"",(VLOOKUP($E$1,ورقة4!$A$2:$CW$2205,21,0)))</f>
        <v>#N/A</v>
      </c>
      <c r="R16" s="199" t="e">
        <f>IF(AND(Y16&lt;&gt;"",X16=1),37,"")</f>
        <v>#N/A</v>
      </c>
      <c r="S16" s="261" t="e">
        <f>IF(OR(Y16="ج",Y16="ر1",Y16="ر2"),IF(X16=1,IF($L$5=$AO$7,0,IF($L$5=$AO$2,IF(Y16="ج",4000,IF(Y16="ر1",5200,IF(Y16="ر2",6000,""))),IF(OR($L$5=$AO$3,$L$5=$AO$6),IF(Y16="ج",2500,IF(Y16="ر1",3250,IF(Y16="ر2",3750,""))),IF($L$5=$AO$4,500,IF(OR($L$5=$AO$1,$L$5=$AO$5,$L$5=$AO$8),IF(Y16="ج",4000,IF(Y16="ر1",5500,IF(Y16="ر2",6500,""))),IF(Y16="ج",5000,IF(Y16="ر1",6500,IF(Y16="ر2",7500,""))))))))))</f>
        <v>#N/A</v>
      </c>
      <c r="T16" s="247">
        <v>546</v>
      </c>
      <c r="U16" s="401" t="s">
        <v>226</v>
      </c>
      <c r="V16" s="402"/>
      <c r="W16" s="403"/>
      <c r="X16" s="262"/>
      <c r="Y16" s="226" t="e">
        <f>IF(VLOOKUP($E$1,ورقة4!$A$2:$CW$2205,39,0)=0,"",(VLOOKUP($E$1,ورقة4!$A$2:$CW$2205,39,0)))</f>
        <v>#N/A</v>
      </c>
      <c r="Z16" s="244" t="e">
        <f>IF(AND(AG16&lt;&gt;"",AF16=1),43,"")</f>
        <v>#N/A</v>
      </c>
      <c r="AA16" s="261" t="e">
        <f>IF(OR(AG16="ج",AG16="ر1",AG16="ر2"),IF(AF16=1,IF($L$5=$AO$7,0,IF($L$5=$AO$2,IF(AG16="ج",4000,IF(AG16="ر1",5200,IF(AG16="ر2",6000,""))),IF(OR($L$5=$AO$3,$L$5=$AO$6),IF(AG16="ج",2500,IF(AG16="ر1",3250,IF(AG16="ر2",3750,""))),IF($L$5=$AO$4,500,IF(OR($L$5=$AO$1,$L$5=$AO$5,$L$5=$AO$8),IF(AG16="ج",4000,IF(AG16="ر1",5500,IF(AG16="ر2",6500,""))),IF(AG16="ج",5000,IF(AG16="ر1",6500,IF(AG16="ر2",7500,""))))))))))</f>
        <v>#N/A</v>
      </c>
      <c r="AB16" s="247">
        <v>552</v>
      </c>
      <c r="AC16" s="444" t="s">
        <v>232</v>
      </c>
      <c r="AD16" s="445"/>
      <c r="AE16" s="446"/>
      <c r="AF16" s="262"/>
      <c r="AG16" s="240" t="e">
        <f>IF(VLOOKUP($E$1,ورقة4!$A$2:$CW$2205,45,0)=0,"",(VLOOKUP($E$1,ورقة4!$A$2:$CW$2205,45,0)))</f>
        <v>#N/A</v>
      </c>
      <c r="AH16" s="420"/>
      <c r="AI16" s="420"/>
      <c r="AJ16" s="420"/>
      <c r="AK16" s="233"/>
      <c r="AL16" s="167" t="e">
        <f t="shared" si="7"/>
        <v>#N/A</v>
      </c>
      <c r="AM16" s="1">
        <v>9</v>
      </c>
      <c r="AU16" s="109">
        <v>12</v>
      </c>
      <c r="AV16" s="192">
        <v>521</v>
      </c>
      <c r="AW16" s="193" t="s">
        <v>201</v>
      </c>
      <c r="AX16" s="168">
        <f t="shared" si="6"/>
        <v>0</v>
      </c>
      <c r="AY16" s="168" t="e">
        <f t="shared" si="6"/>
        <v>#N/A</v>
      </c>
      <c r="AZ16" s="110"/>
      <c r="BC16" s="111"/>
      <c r="BD16" s="111"/>
    </row>
    <row r="17" spans="1:57" ht="26.25" customHeight="1" thickTop="1" thickBot="1" x14ac:dyDescent="0.25">
      <c r="A17" s="1" t="e">
        <f>IF(AND(I17&lt;&gt;"",H17=1),14,"")</f>
        <v>#N/A</v>
      </c>
      <c r="B17" s="261" t="e">
        <f t="shared" ref="B17:B21" si="8">IF(OR(I17="ج",I17="ر1",I17="ر2"),IF(H17=1,IF($L$5=$AO$7,0,IF($L$5=$AO$2,IF(I17="ج",4000,IF(I17="ر1",5200,IF(I17="ر2",6000,""))),IF(OR($L$5=$AO$3,$L$5=$AO$6),IF(I17="ج",2500,IF(I17="ر1",3250,IF(I17="ر2",3750,""))),IF($L$5=$AO$4,500,IF(OR($L$5=$AO$1,$L$5=$AO$5,$L$5=$AO$8),IF(I17="ج",4000,IF(I17="ر1",5500,IF(I17="ر2",6500,""))),IF(I17="ج",5000,IF(I17="ر1",6500,IF(I17="ر2",7500,""))))))))))</f>
        <v>#N/A</v>
      </c>
      <c r="C17" s="44">
        <v>523</v>
      </c>
      <c r="D17" s="432" t="s">
        <v>203</v>
      </c>
      <c r="E17" s="433"/>
      <c r="F17" s="433"/>
      <c r="G17" s="447"/>
      <c r="H17" s="262"/>
      <c r="I17" s="226" t="e">
        <f>IF(VLOOKUP($E$1,ورقة4!$A$2:$CW$2205,16,0)=0,"",(VLOOKUP($E$1,ورقة4!$A$2:$CW$2205,16,0)))</f>
        <v>#N/A</v>
      </c>
      <c r="J17" s="249" t="e">
        <f>IF(AND(Q17&lt;&gt;"",P17=1),20,"")</f>
        <v>#N/A</v>
      </c>
      <c r="K17" s="261" t="e">
        <f t="shared" ref="K17:K21" si="9">IF(OR(Q17="ج",Q17="ر1",Q17="ر2"),IF(P17=1,IF($L$5=$AO$7,0,IF($L$5=$AO$2,IF(Q17="ج",4000,IF(Q17="ر1",5200,IF(Q17="ر2",6000,""))),IF(OR($L$5=$AO$3,$L$5=$AO$6),IF(Q17="ج",2500,IF(Q17="ر1",3250,IF(Q17="ر2",3750,""))),IF($L$5=$AO$4,500,IF(OR($L$5=$AO$1,$L$5=$AO$5,$L$5=$AO$8),IF(Q17="ج",4000,IF(Q17="ر1",5500,IF(Q17="ر2",6500,""))),IF(Q17="ج",5000,IF(Q17="ر1",6500,IF(Q17="ر2",7500,""))))))))))</f>
        <v>#N/A</v>
      </c>
      <c r="L17" s="44">
        <v>529</v>
      </c>
      <c r="M17" s="432" t="s">
        <v>209</v>
      </c>
      <c r="N17" s="433"/>
      <c r="O17" s="434"/>
      <c r="P17" s="262"/>
      <c r="Q17" s="226" t="e">
        <f>IF(VLOOKUP($E$1,ورقة4!$A$2:$CW$2205,22,0)=0,"",(VLOOKUP($E$1,ورقة4!$A$2:$CW$2205,22,0)))</f>
        <v>#N/A</v>
      </c>
      <c r="R17" s="199" t="e">
        <f>IF(AND(Y17&lt;&gt;"",X17=1),38,"")</f>
        <v>#N/A</v>
      </c>
      <c r="S17" s="261" t="e">
        <f t="shared" ref="S17:S21" si="10">IF(OR(Y17="ج",Y17="ر1",Y17="ر2"),IF(X17=1,IF($L$5=$AO$7,0,IF($L$5=$AO$2,IF(Y17="ج",4000,IF(Y17="ر1",5200,IF(Y17="ر2",6000,""))),IF(OR($L$5=$AO$3,$L$5=$AO$6),IF(Y17="ج",2500,IF(Y17="ر1",3250,IF(Y17="ر2",3750,""))),IF($L$5=$AO$4,500,IF(OR($L$5=$AO$1,$L$5=$AO$5,$L$5=$AO$8),IF(Y17="ج",4000,IF(Y17="ر1",5500,IF(Y17="ر2",6500,""))),IF(Y17="ج",5000,IF(Y17="ر1",6500,IF(Y17="ر2",7500,""))))))))))</f>
        <v>#N/A</v>
      </c>
      <c r="T17" s="246">
        <v>547</v>
      </c>
      <c r="U17" s="380" t="s">
        <v>227</v>
      </c>
      <c r="V17" s="381"/>
      <c r="W17" s="382"/>
      <c r="X17" s="262"/>
      <c r="Y17" s="226" t="e">
        <f>IF(VLOOKUP($E$1,ورقة4!$A$2:$CW$2205,40,0)=0,"",(VLOOKUP($E$1,ورقة4!$A$2:$CW$2205,40,0)))</f>
        <v>#N/A</v>
      </c>
      <c r="Z17" s="244" t="e">
        <f>IF(AND(AG17&lt;&gt;"",AF17=1),44,"")</f>
        <v>#N/A</v>
      </c>
      <c r="AA17" s="261" t="e">
        <f t="shared" ref="AA17:AA21" si="11">IF(OR(AG17="ج",AG17="ر1",AG17="ر2"),IF(AF17=1,IF($L$5=$AO$7,0,IF($L$5=$AO$2,IF(AG17="ج",4000,IF(AG17="ر1",5200,IF(AG17="ر2",6000,""))),IF(OR($L$5=$AO$3,$L$5=$AO$6),IF(AG17="ج",2500,IF(AG17="ر1",3250,IF(AG17="ر2",3750,""))),IF($L$5=$AO$4,500,IF(OR($L$5=$AO$1,$L$5=$AO$5,$L$5=$AO$8),IF(AG17="ج",4000,IF(AG17="ر1",5500,IF(AG17="ر2",6500,""))),IF(AG17="ج",5000,IF(AG17="ر1",6500,IF(AG17="ر2",7500,""))))))))))</f>
        <v>#N/A</v>
      </c>
      <c r="AB17" s="246">
        <v>553</v>
      </c>
      <c r="AC17" s="380" t="s">
        <v>233</v>
      </c>
      <c r="AD17" s="381"/>
      <c r="AE17" s="382"/>
      <c r="AF17" s="262"/>
      <c r="AG17" s="240" t="e">
        <f>IF(VLOOKUP($E$1,ورقة4!$A$2:$CW$2205,46,0)=0,"",(VLOOKUP($E$1,ورقة4!$A$2:$CW$2205,46,0)))</f>
        <v>#N/A</v>
      </c>
      <c r="AH17" s="420"/>
      <c r="AI17" s="420"/>
      <c r="AJ17" s="420"/>
      <c r="AK17" s="233"/>
      <c r="AL17" s="167" t="e">
        <f t="shared" si="7"/>
        <v>#N/A</v>
      </c>
      <c r="AM17" s="1">
        <v>10</v>
      </c>
      <c r="AU17" s="109">
        <v>13</v>
      </c>
      <c r="AV17" s="192">
        <v>522</v>
      </c>
      <c r="AW17" s="193" t="s">
        <v>202</v>
      </c>
      <c r="AX17" s="168">
        <f t="shared" ref="AX17:AY22" si="12">H16</f>
        <v>0</v>
      </c>
      <c r="AY17" s="168" t="e">
        <f t="shared" si="12"/>
        <v>#N/A</v>
      </c>
      <c r="AZ17" s="110"/>
      <c r="BC17" s="109"/>
      <c r="BD17" s="109"/>
      <c r="BE17" s="109"/>
    </row>
    <row r="18" spans="1:57" ht="26.25" customHeight="1" thickTop="1" thickBot="1" x14ac:dyDescent="0.25">
      <c r="A18" s="1" t="e">
        <f>IF(AND(I18&lt;&gt;"",H18=1),15,"")</f>
        <v>#N/A</v>
      </c>
      <c r="B18" s="261" t="e">
        <f t="shared" si="8"/>
        <v>#N/A</v>
      </c>
      <c r="C18" s="44">
        <v>524</v>
      </c>
      <c r="D18" s="435" t="s">
        <v>204</v>
      </c>
      <c r="E18" s="405"/>
      <c r="F18" s="405"/>
      <c r="G18" s="436"/>
      <c r="H18" s="262"/>
      <c r="I18" s="226" t="e">
        <f>IF(VLOOKUP($E$1,ورقة4!$A$2:$CW$2205,17,0)=0,"",(VLOOKUP($E$1,ورقة4!$A$2:$CW$2205,17,0)))</f>
        <v>#N/A</v>
      </c>
      <c r="J18" s="249" t="e">
        <f>IF(AND(Q18&lt;&gt;"",P18=1),21,"")</f>
        <v>#N/A</v>
      </c>
      <c r="K18" s="261" t="e">
        <f t="shared" si="9"/>
        <v>#N/A</v>
      </c>
      <c r="L18" s="44">
        <v>530</v>
      </c>
      <c r="M18" s="435" t="s">
        <v>210</v>
      </c>
      <c r="N18" s="405"/>
      <c r="O18" s="406"/>
      <c r="P18" s="262"/>
      <c r="Q18" s="226" t="e">
        <f>IF(VLOOKUP($E$1,ورقة4!$A$2:$CW$2205,23,0)=0,"",(VLOOKUP($E$1,ورقة4!$A$2:$CW$2205,23,0)))</f>
        <v>#N/A</v>
      </c>
      <c r="R18" s="199" t="e">
        <f>IF(AND(Y18&lt;&gt;"",X18=1),39,"")</f>
        <v>#N/A</v>
      </c>
      <c r="S18" s="261" t="e">
        <f t="shared" si="10"/>
        <v>#N/A</v>
      </c>
      <c r="T18" s="246">
        <v>548</v>
      </c>
      <c r="U18" s="404" t="s">
        <v>228</v>
      </c>
      <c r="V18" s="405"/>
      <c r="W18" s="406"/>
      <c r="X18" s="262"/>
      <c r="Y18" s="226" t="e">
        <f>IF(VLOOKUP($E$1,ورقة4!$A$2:$CW$2205,41,0)=0,"",(VLOOKUP($E$1,ورقة4!$A$2:$CW$2205,41,0)))</f>
        <v>#N/A</v>
      </c>
      <c r="Z18" s="244" t="e">
        <f>IF(AND(AG18&lt;&gt;"",AF18=1),45,"")</f>
        <v>#N/A</v>
      </c>
      <c r="AA18" s="261" t="e">
        <f t="shared" si="11"/>
        <v>#N/A</v>
      </c>
      <c r="AB18" s="246">
        <v>554</v>
      </c>
      <c r="AC18" s="404" t="s">
        <v>234</v>
      </c>
      <c r="AD18" s="405"/>
      <c r="AE18" s="406"/>
      <c r="AF18" s="262"/>
      <c r="AG18" s="240" t="e">
        <f>IF(VLOOKUP($E$1,ورقة4!$A$2:$CW$2205,47,0)=0,"",(VLOOKUP($E$1,ورقة4!$A$2:$CW$2205,47,0)))</f>
        <v>#N/A</v>
      </c>
      <c r="AH18" s="420"/>
      <c r="AI18" s="420"/>
      <c r="AJ18" s="420"/>
      <c r="AK18" s="233"/>
      <c r="AL18" s="167" t="e">
        <f t="shared" si="7"/>
        <v>#N/A</v>
      </c>
      <c r="AM18" s="1">
        <v>11</v>
      </c>
      <c r="AU18" s="109">
        <v>14</v>
      </c>
      <c r="AV18" s="192">
        <v>523</v>
      </c>
      <c r="AW18" s="193" t="s">
        <v>203</v>
      </c>
      <c r="AX18" s="168">
        <f t="shared" si="12"/>
        <v>0</v>
      </c>
      <c r="AY18" s="168" t="e">
        <f t="shared" si="12"/>
        <v>#N/A</v>
      </c>
      <c r="AZ18" s="110"/>
      <c r="BC18" s="109"/>
      <c r="BD18" s="109"/>
      <c r="BE18" s="109"/>
    </row>
    <row r="19" spans="1:57" ht="26.25" customHeight="1" thickTop="1" thickBot="1" x14ac:dyDescent="0.3">
      <c r="A19" s="1" t="e">
        <f>IF(AND(I19&lt;&gt;"",H19=1),16,"")</f>
        <v>#N/A</v>
      </c>
      <c r="B19" s="261" t="e">
        <f t="shared" si="8"/>
        <v>#N/A</v>
      </c>
      <c r="C19" s="44">
        <v>525</v>
      </c>
      <c r="D19" s="435" t="s">
        <v>205</v>
      </c>
      <c r="E19" s="405"/>
      <c r="F19" s="405"/>
      <c r="G19" s="436"/>
      <c r="H19" s="262"/>
      <c r="I19" s="226" t="e">
        <f>IF(VLOOKUP($E$1,ورقة4!$A$2:$CW$2205,18,0)=0,"",(VLOOKUP($E$1,ورقة4!$A$2:$CW$2205,18,0)))</f>
        <v>#N/A</v>
      </c>
      <c r="J19" s="249" t="e">
        <f>IF(AND(Q19&lt;&gt;"",P19=1),22,"")</f>
        <v>#N/A</v>
      </c>
      <c r="K19" s="261" t="e">
        <f t="shared" si="9"/>
        <v>#N/A</v>
      </c>
      <c r="L19" s="44">
        <v>531</v>
      </c>
      <c r="M19" s="435" t="s">
        <v>211</v>
      </c>
      <c r="N19" s="405"/>
      <c r="O19" s="406"/>
      <c r="P19" s="262"/>
      <c r="Q19" s="226" t="e">
        <f>IF(VLOOKUP($E$1,ورقة4!$A$2:$CW$2205,24,0)=0,"",(VLOOKUP($E$1,ورقة4!$A$2:$CW$2205,24,0)))</f>
        <v>#N/A</v>
      </c>
      <c r="R19" s="199" t="e">
        <f>IF(AND(Y19&lt;&gt;"",X19=1),40,"")</f>
        <v>#N/A</v>
      </c>
      <c r="S19" s="261" t="e">
        <f t="shared" si="10"/>
        <v>#N/A</v>
      </c>
      <c r="T19" s="246">
        <v>549</v>
      </c>
      <c r="U19" s="380" t="s">
        <v>229</v>
      </c>
      <c r="V19" s="381"/>
      <c r="W19" s="382"/>
      <c r="X19" s="262"/>
      <c r="Y19" s="226" t="e">
        <f>IF(VLOOKUP($E$1,ورقة4!$A$2:$CW$2205,42,0)=0,"",(VLOOKUP($E$1,ورقة4!$A$2:$CW$2205,42,0)))</f>
        <v>#N/A</v>
      </c>
      <c r="Z19" s="244" t="e">
        <f>IF(AND(AG19&lt;&gt;"",AF19=1),46,"")</f>
        <v>#N/A</v>
      </c>
      <c r="AA19" s="261" t="e">
        <f t="shared" si="11"/>
        <v>#N/A</v>
      </c>
      <c r="AB19" s="246">
        <v>555</v>
      </c>
      <c r="AC19" s="380" t="s">
        <v>235</v>
      </c>
      <c r="AD19" s="381"/>
      <c r="AE19" s="382"/>
      <c r="AF19" s="262"/>
      <c r="AG19" s="240" t="e">
        <f>IF(VLOOKUP($E$1,ورقة4!$A$2:$CW$2205,48,0)=0,"",(VLOOKUP($E$1,ورقة4!$A$2:$CW$2205,48,0)))</f>
        <v>#N/A</v>
      </c>
      <c r="AH19" s="234"/>
      <c r="AI19" s="234"/>
      <c r="AJ19" s="234"/>
      <c r="AK19" s="233"/>
      <c r="AL19" s="167" t="e">
        <f t="shared" si="7"/>
        <v>#N/A</v>
      </c>
      <c r="AM19" s="1">
        <v>12</v>
      </c>
      <c r="AU19" s="109">
        <v>15</v>
      </c>
      <c r="AV19" s="192">
        <v>524</v>
      </c>
      <c r="AW19" s="193" t="s">
        <v>204</v>
      </c>
      <c r="AX19" s="168">
        <f t="shared" si="12"/>
        <v>0</v>
      </c>
      <c r="AY19" s="168" t="e">
        <f t="shared" si="12"/>
        <v>#N/A</v>
      </c>
      <c r="AZ19" s="111"/>
      <c r="BC19" s="114"/>
      <c r="BD19" s="114"/>
      <c r="BE19" s="114"/>
    </row>
    <row r="20" spans="1:57" ht="26.25" customHeight="1" thickTop="1" thickBot="1" x14ac:dyDescent="0.3">
      <c r="A20" s="1" t="e">
        <f>IF(AND(I20&lt;&gt;"",H20=1),17,"")</f>
        <v>#N/A</v>
      </c>
      <c r="B20" s="261" t="e">
        <f t="shared" si="8"/>
        <v>#N/A</v>
      </c>
      <c r="C20" s="44">
        <v>526</v>
      </c>
      <c r="D20" s="432" t="s">
        <v>206</v>
      </c>
      <c r="E20" s="433"/>
      <c r="F20" s="433"/>
      <c r="G20" s="447"/>
      <c r="H20" s="262"/>
      <c r="I20" s="226" t="e">
        <f>IF(VLOOKUP($E$1,ورقة4!$A$2:$CW$2205,19,0)=0,"",(VLOOKUP($E$1,ورقة4!$A$2:$CW$2205,19,0)))</f>
        <v>#N/A</v>
      </c>
      <c r="J20" s="249" t="e">
        <f>IF(AND(Q20&lt;&gt;"",P20=1),23,"")</f>
        <v>#N/A</v>
      </c>
      <c r="K20" s="261" t="e">
        <f t="shared" si="9"/>
        <v>#N/A</v>
      </c>
      <c r="L20" s="44">
        <v>532</v>
      </c>
      <c r="M20" s="435" t="s">
        <v>212</v>
      </c>
      <c r="N20" s="405"/>
      <c r="O20" s="406"/>
      <c r="P20" s="262"/>
      <c r="Q20" s="226" t="e">
        <f>IF(VLOOKUP($E$1,ورقة4!$A$2:$CW$2205,25,0)=0,"",(VLOOKUP($E$1,ورقة4!$A$2:$CW$2205,25,0)))</f>
        <v>#N/A</v>
      </c>
      <c r="R20" s="199" t="e">
        <f>IF(AND(Y20&lt;&gt;"",X20=1),41,"")</f>
        <v>#N/A</v>
      </c>
      <c r="S20" s="261" t="e">
        <f t="shared" si="10"/>
        <v>#N/A</v>
      </c>
      <c r="T20" s="246">
        <v>550</v>
      </c>
      <c r="U20" s="380" t="s">
        <v>230</v>
      </c>
      <c r="V20" s="381"/>
      <c r="W20" s="382"/>
      <c r="X20" s="262"/>
      <c r="Y20" s="226" t="e">
        <f>IF(VLOOKUP($E$1,ورقة4!$A$2:$CW$2205,43,0)=0,"",(VLOOKUP($E$1,ورقة4!$A$2:$CW$2205,43,0)))</f>
        <v>#N/A</v>
      </c>
      <c r="Z20" s="244" t="e">
        <f>IF(AND(AG20&lt;&gt;"",AF20=1),47,"")</f>
        <v>#N/A</v>
      </c>
      <c r="AA20" s="261" t="e">
        <f t="shared" si="11"/>
        <v>#N/A</v>
      </c>
      <c r="AB20" s="246">
        <v>556</v>
      </c>
      <c r="AC20" s="441" t="s">
        <v>236</v>
      </c>
      <c r="AD20" s="442"/>
      <c r="AE20" s="443"/>
      <c r="AF20" s="262"/>
      <c r="AG20" s="240" t="e">
        <f>IF(VLOOKUP($E$1,ورقة4!$A$2:$CW$2205,49,0)=0,"",(VLOOKUP($E$1,ورقة4!$A$2:$CW$2205,49,0)))</f>
        <v>#N/A</v>
      </c>
      <c r="AH20" s="234"/>
      <c r="AI20" s="234"/>
      <c r="AJ20" s="234"/>
      <c r="AK20" s="233"/>
      <c r="AL20" s="167" t="e">
        <f t="shared" ref="AL20:AL25" si="13">IF(A16&lt;&gt;"",A16,"")</f>
        <v>#N/A</v>
      </c>
      <c r="AM20" s="1">
        <v>13</v>
      </c>
      <c r="AU20" s="109">
        <v>16</v>
      </c>
      <c r="AV20" s="192">
        <v>525</v>
      </c>
      <c r="AW20" s="193" t="s">
        <v>205</v>
      </c>
      <c r="AX20" s="168">
        <f t="shared" si="12"/>
        <v>0</v>
      </c>
      <c r="AY20" s="168" t="e">
        <f t="shared" si="12"/>
        <v>#N/A</v>
      </c>
      <c r="AZ20" s="111"/>
      <c r="BC20" s="114"/>
      <c r="BD20" s="114"/>
      <c r="BE20" s="114"/>
    </row>
    <row r="21" spans="1:57" ht="21.75" thickTop="1" thickBot="1" x14ac:dyDescent="0.3">
      <c r="A21" s="1" t="e">
        <f>IF(AND(I21&lt;&gt;"",H21=1),18,"")</f>
        <v>#N/A</v>
      </c>
      <c r="B21" s="261" t="e">
        <f t="shared" si="8"/>
        <v>#N/A</v>
      </c>
      <c r="C21" s="44">
        <v>527</v>
      </c>
      <c r="D21" s="432" t="s">
        <v>207</v>
      </c>
      <c r="E21" s="433"/>
      <c r="F21" s="433"/>
      <c r="G21" s="447"/>
      <c r="H21" s="262"/>
      <c r="I21" s="226" t="e">
        <f>IF(VLOOKUP($E$1,ورقة4!$A$2:$CW$2205,20,0)=0,"",(VLOOKUP($E$1,ورقة4!$A$2:$CW$2205,20,0)))</f>
        <v>#N/A</v>
      </c>
      <c r="J21" s="249" t="e">
        <f>IF(AND(Q21&lt;&gt;"",P21=1),24,"")</f>
        <v>#N/A</v>
      </c>
      <c r="K21" s="261" t="e">
        <f t="shared" si="9"/>
        <v>#N/A</v>
      </c>
      <c r="L21" s="44">
        <v>533</v>
      </c>
      <c r="M21" s="435" t="s">
        <v>213</v>
      </c>
      <c r="N21" s="405"/>
      <c r="O21" s="406"/>
      <c r="P21" s="262"/>
      <c r="Q21" s="226" t="e">
        <f>IF(VLOOKUP($E$1,ورقة4!$A$2:$CW$2205,26,0)=0,"",(VLOOKUP($E$1,ورقة4!$A$2:$CW$2205,26,0)))</f>
        <v>#N/A</v>
      </c>
      <c r="R21" s="199" t="e">
        <f>IF(AND(Y21&lt;&gt;"",X21=1),42,"")</f>
        <v>#N/A</v>
      </c>
      <c r="S21" s="261" t="e">
        <f t="shared" si="10"/>
        <v>#N/A</v>
      </c>
      <c r="T21" s="246">
        <v>551</v>
      </c>
      <c r="U21" s="380" t="s">
        <v>231</v>
      </c>
      <c r="V21" s="381"/>
      <c r="W21" s="382"/>
      <c r="X21" s="262"/>
      <c r="Y21" s="226" t="e">
        <f>IF(VLOOKUP($E$1,ورقة4!$A$2:$CW$2205,44,0)=0,"",(VLOOKUP($E$1,ورقة4!$A$2:$CW$2205,44,0)))</f>
        <v>#N/A</v>
      </c>
      <c r="Z21" s="244" t="e">
        <f>IF(AND(AG21&lt;&gt;"",AF21=1),48,"")</f>
        <v>#N/A</v>
      </c>
      <c r="AA21" s="261" t="e">
        <f t="shared" si="11"/>
        <v>#N/A</v>
      </c>
      <c r="AB21" s="246">
        <v>557</v>
      </c>
      <c r="AC21" s="441" t="s">
        <v>237</v>
      </c>
      <c r="AD21" s="442"/>
      <c r="AE21" s="443"/>
      <c r="AF21" s="262"/>
      <c r="AG21" s="240" t="e">
        <f>IF(VLOOKUP($E$1,ورقة4!$A$2:$CW$2205,50,0)=0,"",(VLOOKUP($E$1,ورقة4!$A$2:$CW$2205,50,0)))</f>
        <v>#N/A</v>
      </c>
      <c r="AH21" s="234"/>
      <c r="AI21" s="234"/>
      <c r="AJ21" s="234"/>
      <c r="AK21" s="233"/>
      <c r="AL21" s="167" t="e">
        <f t="shared" si="13"/>
        <v>#N/A</v>
      </c>
      <c r="AM21" s="1">
        <v>14</v>
      </c>
      <c r="AU21" s="109">
        <v>17</v>
      </c>
      <c r="AV21" s="192">
        <v>526</v>
      </c>
      <c r="AW21" s="193" t="s">
        <v>206</v>
      </c>
      <c r="AX21" s="168">
        <f t="shared" si="12"/>
        <v>0</v>
      </c>
      <c r="AY21" s="168" t="e">
        <f t="shared" si="12"/>
        <v>#N/A</v>
      </c>
      <c r="AZ21" s="110"/>
      <c r="BC21" s="109"/>
      <c r="BD21" s="109"/>
      <c r="BE21" s="109"/>
    </row>
    <row r="22" spans="1:57" ht="19.5" hidden="1" thickTop="1" thickBot="1" x14ac:dyDescent="0.3">
      <c r="B22" s="197" t="e">
        <f>SUM(B16:B21)</f>
        <v>#N/A</v>
      </c>
      <c r="C22" s="65"/>
      <c r="D22" s="66"/>
      <c r="E22" s="66"/>
      <c r="F22" s="66"/>
      <c r="G22" s="202">
        <f>COUNTIFS(I16:I21,$C$25,H16:H21,1)</f>
        <v>0</v>
      </c>
      <c r="H22" s="200">
        <f>COUNTIFS(I16:I21,$C$26,H16:H21,1)</f>
        <v>0</v>
      </c>
      <c r="I22" s="56">
        <f>COUNTIFS(I16:I21,$C$27,H16:H21,1)</f>
        <v>0</v>
      </c>
      <c r="J22" s="198" t="str">
        <f>IF(AND(Q22&lt;&gt;"",P22=1),19,"")</f>
        <v/>
      </c>
      <c r="K22" s="197" t="e">
        <f>SUM(K16:K21)</f>
        <v>#N/A</v>
      </c>
      <c r="L22" s="65"/>
      <c r="M22" s="66"/>
      <c r="N22" s="66"/>
      <c r="O22" s="202">
        <f>COUNTIFS(Q16:Q21,$C$25,P16:P21,1)</f>
        <v>0</v>
      </c>
      <c r="P22" s="200">
        <f>COUNTIFS(Q16:Q21,$C$26,P16:P21,1)</f>
        <v>0</v>
      </c>
      <c r="Q22" s="56">
        <f>COUNTIFS(Q16:Q21,$C$27,P16:P21,1)</f>
        <v>0</v>
      </c>
      <c r="R22" s="47"/>
      <c r="S22" s="47" t="e">
        <f>SUM(S16:S21)</f>
        <v>#N/A</v>
      </c>
      <c r="T22" s="45"/>
      <c r="U22" s="58"/>
      <c r="V22" s="58"/>
      <c r="W22" s="202">
        <f>COUNTIFS(Y16:Y21,$C$25,X16:X21,1)</f>
        <v>0</v>
      </c>
      <c r="X22" s="200">
        <f>COUNTIFS(Y16:Y21,$C$26,X16:X21,1)</f>
        <v>0</v>
      </c>
      <c r="Y22" s="56">
        <f>COUNTIFS(Y16:Y21,$C$27,X16:X21,1)</f>
        <v>0</v>
      </c>
      <c r="Z22" s="48"/>
      <c r="AA22" s="47" t="e">
        <f>SUM(AA16:AA21)</f>
        <v>#N/A</v>
      </c>
      <c r="AB22" s="58"/>
      <c r="AC22" s="58"/>
      <c r="AD22" s="58"/>
      <c r="AE22" s="202">
        <f>COUNTIFS(AG16:AG21,$C$25,AF16:AF21,1)</f>
        <v>0</v>
      </c>
      <c r="AF22" s="200">
        <f>COUNTIFS(AG16:AG21,$C$26,AF16:AF21,1)</f>
        <v>0</v>
      </c>
      <c r="AG22" s="56">
        <f>COUNTIFS(AG16:AG21,$C$27,AF16:AF21,1)</f>
        <v>0</v>
      </c>
      <c r="AH22" s="234"/>
      <c r="AI22" s="234"/>
      <c r="AJ22" s="234"/>
      <c r="AK22" s="233"/>
      <c r="AL22" s="167" t="e">
        <f t="shared" si="13"/>
        <v>#N/A</v>
      </c>
      <c r="AM22" s="1">
        <v>15</v>
      </c>
      <c r="AU22" s="109">
        <v>18</v>
      </c>
      <c r="AV22" s="192">
        <v>527</v>
      </c>
      <c r="AW22" s="193" t="s">
        <v>207</v>
      </c>
      <c r="AX22" s="168">
        <f t="shared" si="12"/>
        <v>0</v>
      </c>
      <c r="AY22" s="168" t="e">
        <f t="shared" si="12"/>
        <v>#N/A</v>
      </c>
      <c r="AZ22" s="110"/>
      <c r="BC22" s="109"/>
      <c r="BD22" s="109"/>
      <c r="BE22" s="109"/>
    </row>
    <row r="23" spans="1:57" ht="19.5" hidden="1" thickTop="1" thickBot="1" x14ac:dyDescent="0.3">
      <c r="B23" s="24"/>
      <c r="D23" s="42"/>
      <c r="E23" s="42"/>
      <c r="F23" s="42"/>
      <c r="G23" s="42"/>
      <c r="H23" s="24"/>
      <c r="I23" s="24"/>
      <c r="J23" s="24"/>
      <c r="K23" s="197"/>
      <c r="P23" s="200"/>
      <c r="Q23" s="56"/>
      <c r="R23" s="93"/>
      <c r="S23" s="197"/>
      <c r="T23" s="37" t="e">
        <f>B14+B22+K14+K22+S14+S22+AA14+AA22</f>
        <v>#N/A</v>
      </c>
      <c r="U23" s="38"/>
      <c r="V23" s="38"/>
      <c r="W23" s="38"/>
      <c r="X23" s="203"/>
      <c r="Y23" s="57"/>
      <c r="Z23" s="39"/>
      <c r="AA23" s="35"/>
      <c r="AB23" s="38"/>
      <c r="AC23" s="38"/>
      <c r="AD23" s="38"/>
      <c r="AE23" s="38"/>
      <c r="AF23" s="203"/>
      <c r="AG23" s="57"/>
      <c r="AH23" s="234"/>
      <c r="AI23" s="234"/>
      <c r="AJ23" s="234"/>
      <c r="AK23" s="233"/>
      <c r="AL23" s="167" t="e">
        <f t="shared" si="13"/>
        <v>#N/A</v>
      </c>
      <c r="AM23" s="1">
        <v>16</v>
      </c>
      <c r="AU23" s="109">
        <v>19</v>
      </c>
      <c r="AV23" s="192">
        <v>528</v>
      </c>
      <c r="AW23" s="193" t="s">
        <v>208</v>
      </c>
      <c r="AX23" s="168">
        <f t="shared" ref="AX23:AY28" si="14">P16</f>
        <v>0</v>
      </c>
      <c r="AY23" s="168" t="e">
        <f t="shared" si="14"/>
        <v>#N/A</v>
      </c>
      <c r="AZ23" s="110"/>
      <c r="BC23" s="110"/>
      <c r="BD23" s="110"/>
    </row>
    <row r="24" spans="1:57" s="181" customFormat="1" ht="19.5" hidden="1" thickTop="1" thickBot="1" x14ac:dyDescent="0.25">
      <c r="S24" s="228"/>
      <c r="AH24" s="227"/>
      <c r="AI24" s="227"/>
      <c r="AJ24" s="227"/>
      <c r="AK24" s="227"/>
      <c r="AL24" s="167" t="e">
        <f t="shared" si="13"/>
        <v>#N/A</v>
      </c>
      <c r="AM24" s="1">
        <v>17</v>
      </c>
      <c r="AU24" s="109">
        <v>20</v>
      </c>
      <c r="AV24" s="192">
        <v>529</v>
      </c>
      <c r="AW24" s="193" t="s">
        <v>209</v>
      </c>
      <c r="AX24" s="168">
        <f t="shared" si="14"/>
        <v>0</v>
      </c>
      <c r="AY24" s="168" t="e">
        <f t="shared" si="14"/>
        <v>#N/A</v>
      </c>
      <c r="AZ24" s="110"/>
      <c r="BC24" s="110"/>
      <c r="BD24" s="110"/>
      <c r="BE24" s="204"/>
    </row>
    <row r="25" spans="1:57" s="181" customFormat="1" ht="21.75" thickTop="1" thickBot="1" x14ac:dyDescent="0.3">
      <c r="C25" s="42" t="s">
        <v>138</v>
      </c>
      <c r="L25" s="358" t="s">
        <v>28</v>
      </c>
      <c r="M25" s="358"/>
      <c r="N25" s="361" t="e">
        <f>IF(E2="الرابعة حديث",5000,0)</f>
        <v>#N/A</v>
      </c>
      <c r="O25" s="361"/>
      <c r="P25" s="361"/>
      <c r="Q25" s="361"/>
      <c r="R25" s="229"/>
      <c r="S25" s="229"/>
      <c r="T25" s="258" t="s">
        <v>145</v>
      </c>
      <c r="U25" s="258"/>
      <c r="V25" s="258"/>
      <c r="W25" s="364" t="e">
        <f>VLOOKUP(E1,ورقة2!$A$1:$Q$1666,17,0)</f>
        <v>#N/A</v>
      </c>
      <c r="X25" s="364"/>
      <c r="Y25" s="364"/>
      <c r="Z25" s="260"/>
      <c r="AA25" s="259"/>
      <c r="AB25" s="259"/>
      <c r="AC25" s="259"/>
      <c r="AD25" s="259"/>
      <c r="AE25" s="363"/>
      <c r="AF25" s="363"/>
      <c r="AG25" s="363"/>
      <c r="AH25" s="227"/>
      <c r="AI25" s="227"/>
      <c r="AJ25" s="227"/>
      <c r="AK25" s="227"/>
      <c r="AL25" s="167" t="e">
        <f t="shared" si="13"/>
        <v>#N/A</v>
      </c>
      <c r="AM25" s="1">
        <v>18</v>
      </c>
      <c r="AU25" s="109">
        <v>21</v>
      </c>
      <c r="AV25" s="192">
        <v>530</v>
      </c>
      <c r="AW25" s="193" t="s">
        <v>210</v>
      </c>
      <c r="AX25" s="168">
        <f t="shared" si="14"/>
        <v>0</v>
      </c>
      <c r="AY25" s="168" t="e">
        <f t="shared" si="14"/>
        <v>#N/A</v>
      </c>
      <c r="AZ25" s="110"/>
      <c r="BC25" s="111"/>
      <c r="BD25" s="111"/>
      <c r="BE25" s="204"/>
    </row>
    <row r="26" spans="1:57" s="181" customFormat="1" ht="23.25" customHeight="1" thickBot="1" x14ac:dyDescent="0.3">
      <c r="C26" s="181" t="s">
        <v>139</v>
      </c>
      <c r="L26" s="230" t="s">
        <v>26</v>
      </c>
      <c r="M26" s="230"/>
      <c r="N26" s="361" t="e">
        <f>IF(E5="من الطلبة الأوائل",N25+W25+AE25-AB5,T23+N25+W25+AE25-AB5)</f>
        <v>#N/A</v>
      </c>
      <c r="O26" s="361"/>
      <c r="P26" s="361"/>
      <c r="Q26" s="361"/>
      <c r="R26" s="229"/>
      <c r="S26" s="229"/>
      <c r="T26" s="358" t="s">
        <v>27</v>
      </c>
      <c r="U26" s="358"/>
      <c r="V26" s="358"/>
      <c r="W26" s="364" t="e">
        <f>IF(N27="نعم",IF(N27="نعم",IF(OR(L5=AO1,L5=AO5),N25+W25+AE25+10700+(((Q28-2)*4000)+(X28*5500)+(AF28*6500))/2,IF(OR(L5=AO3,L5=AO6),N25+W25+AE25+6400+(((Q28-2)*2500)+(X28*3250)+(AF28*3750))/2,IF(L5=AO2,N25+W25+AE25+8000+(((Q28-2)*4000)+(X28*5200)+(AF28*6000))/2,N25+W25+AE25+10000+((Q28+X28+AF28-2)*6500)/2)))),N26)</f>
        <v>#N/A</v>
      </c>
      <c r="X26" s="364"/>
      <c r="Y26" s="364"/>
      <c r="Z26" s="358" t="s">
        <v>29</v>
      </c>
      <c r="AA26" s="358"/>
      <c r="AB26" s="358"/>
      <c r="AC26" s="358"/>
      <c r="AD26" s="358"/>
      <c r="AE26" s="362" t="e">
        <f>N26-W26</f>
        <v>#N/A</v>
      </c>
      <c r="AF26" s="362"/>
      <c r="AG26" s="362"/>
      <c r="AH26" s="227"/>
      <c r="AI26" s="227"/>
      <c r="AJ26" s="227"/>
      <c r="AK26" s="227"/>
      <c r="AL26" s="167" t="e">
        <f t="shared" ref="AL26:AL31" si="15">IF(J16&lt;&gt;"",J16,"")</f>
        <v>#N/A</v>
      </c>
      <c r="AM26" s="1">
        <v>19</v>
      </c>
      <c r="AU26" s="109">
        <v>22</v>
      </c>
      <c r="AV26" s="192">
        <v>531</v>
      </c>
      <c r="AW26" s="193" t="s">
        <v>211</v>
      </c>
      <c r="AX26" s="168">
        <f t="shared" si="14"/>
        <v>0</v>
      </c>
      <c r="AY26" s="168" t="e">
        <f t="shared" si="14"/>
        <v>#N/A</v>
      </c>
      <c r="AZ26" s="110"/>
      <c r="BC26" s="111"/>
      <c r="BD26" s="111"/>
      <c r="BE26" s="204"/>
    </row>
    <row r="27" spans="1:57" s="181" customFormat="1" ht="14.25" customHeight="1" thickBot="1" x14ac:dyDescent="0.25">
      <c r="C27" s="181" t="s">
        <v>137</v>
      </c>
      <c r="L27" s="358" t="s">
        <v>23</v>
      </c>
      <c r="M27" s="358"/>
      <c r="N27" s="359" t="s">
        <v>160</v>
      </c>
      <c r="O27" s="359"/>
      <c r="P27" s="359"/>
      <c r="Q27" s="359"/>
      <c r="R27" s="229"/>
      <c r="S27" s="229"/>
      <c r="T27" s="231"/>
      <c r="U27" s="231"/>
      <c r="V27" s="231"/>
      <c r="W27" s="231"/>
      <c r="X27" s="231"/>
      <c r="Y27" s="231"/>
      <c r="Z27" s="231"/>
      <c r="AA27" s="231"/>
      <c r="AB27" s="231"/>
      <c r="AC27" s="231"/>
      <c r="AD27" s="231"/>
      <c r="AE27" s="231"/>
      <c r="AF27" s="231"/>
      <c r="AG27" s="231"/>
      <c r="AH27" s="227"/>
      <c r="AI27" s="227"/>
      <c r="AJ27" s="227"/>
      <c r="AK27" s="227"/>
      <c r="AL27" s="167" t="e">
        <f t="shared" si="15"/>
        <v>#N/A</v>
      </c>
      <c r="AM27" s="1">
        <v>20</v>
      </c>
      <c r="AU27" s="109">
        <v>23</v>
      </c>
      <c r="AV27" s="192">
        <v>532</v>
      </c>
      <c r="AW27" s="193" t="s">
        <v>212</v>
      </c>
      <c r="AX27" s="168">
        <f t="shared" si="14"/>
        <v>0</v>
      </c>
      <c r="AY27" s="168" t="e">
        <f t="shared" si="14"/>
        <v>#N/A</v>
      </c>
      <c r="AZ27" s="110"/>
      <c r="BC27" s="111"/>
      <c r="BD27" s="111"/>
      <c r="BE27" s="204"/>
    </row>
    <row r="28" spans="1:57" s="181" customFormat="1" ht="23.25" customHeight="1" thickBot="1" x14ac:dyDescent="0.25">
      <c r="L28" s="360" t="s">
        <v>146</v>
      </c>
      <c r="M28" s="360"/>
      <c r="N28" s="360"/>
      <c r="O28" s="360"/>
      <c r="P28" s="360"/>
      <c r="Q28" s="272">
        <f>G14+O14+W14+AE14+G22+O22+W22+AE22</f>
        <v>0</v>
      </c>
      <c r="T28" s="366" t="s">
        <v>147</v>
      </c>
      <c r="U28" s="366"/>
      <c r="V28" s="366"/>
      <c r="W28" s="366"/>
      <c r="X28" s="367">
        <f>H22+P22+X22+AF22+AF14+X14+P14+H14</f>
        <v>0</v>
      </c>
      <c r="Y28" s="367"/>
      <c r="Z28" s="366" t="s">
        <v>148</v>
      </c>
      <c r="AA28" s="366"/>
      <c r="AB28" s="366"/>
      <c r="AC28" s="366"/>
      <c r="AD28" s="366"/>
      <c r="AE28" s="366"/>
      <c r="AF28" s="365">
        <f>I22+Q22+Y22+AG22+AG14+Y14+Q14+I14</f>
        <v>0</v>
      </c>
      <c r="AG28" s="365"/>
      <c r="AH28" s="227"/>
      <c r="AI28" s="227"/>
      <c r="AJ28" s="227"/>
      <c r="AK28" s="227"/>
      <c r="AL28" s="167" t="e">
        <f t="shared" si="15"/>
        <v>#N/A</v>
      </c>
      <c r="AM28" s="1">
        <v>21</v>
      </c>
      <c r="AU28" s="109">
        <v>24</v>
      </c>
      <c r="AV28" s="192">
        <v>533</v>
      </c>
      <c r="AW28" s="193" t="s">
        <v>213</v>
      </c>
      <c r="AX28" s="168">
        <f t="shared" si="14"/>
        <v>0</v>
      </c>
      <c r="AY28" s="168" t="e">
        <f t="shared" si="14"/>
        <v>#N/A</v>
      </c>
      <c r="AZ28" s="110"/>
      <c r="BC28" s="111"/>
      <c r="BD28" s="111"/>
      <c r="BE28" s="204"/>
    </row>
    <row r="29" spans="1:57" s="3" customFormat="1" ht="19.5" thickTop="1" thickBot="1" x14ac:dyDescent="0.25">
      <c r="C29" s="4"/>
      <c r="D29" s="26"/>
      <c r="E29" s="26"/>
      <c r="F29" s="26"/>
      <c r="G29" s="26"/>
      <c r="J29" s="25"/>
      <c r="AL29" s="167" t="e">
        <f t="shared" si="15"/>
        <v>#N/A</v>
      </c>
      <c r="AM29" s="1">
        <v>22</v>
      </c>
      <c r="AU29" s="109">
        <v>25</v>
      </c>
      <c r="AV29" s="205">
        <v>534</v>
      </c>
      <c r="AW29" s="206" t="s">
        <v>214</v>
      </c>
      <c r="AX29" s="194">
        <f t="shared" ref="AX29:AY34" si="16">X8</f>
        <v>0</v>
      </c>
      <c r="AY29" s="194" t="e">
        <f t="shared" si="16"/>
        <v>#N/A</v>
      </c>
      <c r="AZ29" s="110"/>
      <c r="BC29" s="64"/>
      <c r="BD29" s="64"/>
    </row>
    <row r="30" spans="1:57" s="3" customFormat="1" ht="19.5" thickTop="1" thickBot="1" x14ac:dyDescent="0.25">
      <c r="C30" s="4"/>
      <c r="D30" s="26"/>
      <c r="E30" s="26"/>
      <c r="F30" s="26"/>
      <c r="G30" s="26"/>
      <c r="J30" s="25"/>
      <c r="AL30" s="167" t="e">
        <f t="shared" si="15"/>
        <v>#N/A</v>
      </c>
      <c r="AM30" s="1">
        <v>23</v>
      </c>
      <c r="AU30" s="109">
        <v>26</v>
      </c>
      <c r="AV30" s="207">
        <v>535</v>
      </c>
      <c r="AW30" s="208" t="s">
        <v>215</v>
      </c>
      <c r="AX30" s="194">
        <f t="shared" si="16"/>
        <v>0</v>
      </c>
      <c r="AY30" s="194" t="e">
        <f t="shared" si="16"/>
        <v>#N/A</v>
      </c>
      <c r="AZ30" s="110"/>
      <c r="BC30" s="64"/>
      <c r="BD30" s="64"/>
    </row>
    <row r="31" spans="1:57" s="3" customFormat="1" ht="17.25" customHeight="1" thickTop="1" thickBot="1" x14ac:dyDescent="0.25">
      <c r="C31" s="4"/>
      <c r="D31" s="26"/>
      <c r="E31" s="26"/>
      <c r="F31" s="26"/>
      <c r="G31" s="26"/>
      <c r="J31" s="25"/>
      <c r="L31" s="4"/>
      <c r="M31" s="26"/>
      <c r="N31" s="26"/>
      <c r="O31" s="26"/>
      <c r="AL31" s="167" t="e">
        <f t="shared" si="15"/>
        <v>#N/A</v>
      </c>
      <c r="AM31" s="1">
        <v>24</v>
      </c>
      <c r="AU31" s="109">
        <v>27</v>
      </c>
      <c r="AV31" s="207">
        <v>536</v>
      </c>
      <c r="AW31" s="209" t="s">
        <v>216</v>
      </c>
      <c r="AX31" s="194">
        <f t="shared" si="16"/>
        <v>0</v>
      </c>
      <c r="AY31" s="194" t="e">
        <f t="shared" si="16"/>
        <v>#N/A</v>
      </c>
      <c r="AZ31" s="110"/>
      <c r="BC31" s="111"/>
      <c r="BD31" s="111"/>
    </row>
    <row r="32" spans="1:57" s="3" customFormat="1" ht="17.25" customHeight="1" thickTop="1" thickBot="1" x14ac:dyDescent="0.25">
      <c r="C32" s="5"/>
      <c r="D32" s="26"/>
      <c r="E32" s="26"/>
      <c r="F32" s="26"/>
      <c r="G32" s="26"/>
      <c r="J32" s="25"/>
      <c r="L32" s="4"/>
      <c r="M32" s="26"/>
      <c r="N32" s="26"/>
      <c r="O32" s="26"/>
      <c r="AL32" s="167" t="e">
        <f t="shared" ref="AL32:AL37" si="17">IF(R8&lt;&gt;"",R8,"")</f>
        <v>#N/A</v>
      </c>
      <c r="AM32" s="1">
        <v>25</v>
      </c>
      <c r="AU32" s="109">
        <v>28</v>
      </c>
      <c r="AV32" s="207">
        <v>537</v>
      </c>
      <c r="AW32" s="208" t="s">
        <v>217</v>
      </c>
      <c r="AX32" s="194">
        <f t="shared" si="16"/>
        <v>0</v>
      </c>
      <c r="AY32" s="194" t="e">
        <f t="shared" si="16"/>
        <v>#N/A</v>
      </c>
      <c r="AZ32" s="110"/>
      <c r="BC32" s="64"/>
      <c r="BD32" s="64"/>
    </row>
    <row r="33" spans="2:56" s="3" customFormat="1" ht="19.5" thickTop="1" thickBot="1" x14ac:dyDescent="0.3">
      <c r="B33" s="24"/>
      <c r="C33" s="24"/>
      <c r="D33" s="24"/>
      <c r="E33" s="24"/>
      <c r="F33" s="24"/>
      <c r="G33" s="24"/>
      <c r="H33" s="24"/>
      <c r="I33" s="24"/>
      <c r="J33" s="24"/>
      <c r="K33" s="24"/>
      <c r="L33" s="24"/>
      <c r="M33" s="24"/>
      <c r="N33" s="24"/>
      <c r="O33" s="24"/>
      <c r="P33" s="24"/>
      <c r="Q33" s="24"/>
      <c r="AL33" s="167" t="e">
        <f t="shared" si="17"/>
        <v>#N/A</v>
      </c>
      <c r="AM33" s="1">
        <v>26</v>
      </c>
      <c r="AU33" s="109">
        <v>29</v>
      </c>
      <c r="AV33" s="207">
        <v>538</v>
      </c>
      <c r="AW33" s="209" t="s">
        <v>218</v>
      </c>
      <c r="AX33" s="194">
        <f t="shared" si="16"/>
        <v>0</v>
      </c>
      <c r="AY33" s="194" t="e">
        <f t="shared" si="16"/>
        <v>#N/A</v>
      </c>
      <c r="AZ33" s="110"/>
      <c r="BC33" s="64"/>
      <c r="BD33" s="64"/>
    </row>
    <row r="34" spans="2:56" s="3" customFormat="1" ht="19.5" thickTop="1" thickBot="1" x14ac:dyDescent="0.25">
      <c r="C34" s="4"/>
      <c r="D34" s="26"/>
      <c r="E34" s="26"/>
      <c r="F34" s="26"/>
      <c r="G34" s="26"/>
      <c r="J34" s="25"/>
      <c r="L34" s="4"/>
      <c r="M34" s="26"/>
      <c r="N34" s="26"/>
      <c r="O34" s="26"/>
      <c r="AL34" s="167" t="e">
        <f t="shared" si="17"/>
        <v>#N/A</v>
      </c>
      <c r="AM34" s="1">
        <v>27</v>
      </c>
      <c r="AU34" s="109">
        <v>30</v>
      </c>
      <c r="AV34" s="207">
        <v>539</v>
      </c>
      <c r="AW34" s="208" t="s">
        <v>219</v>
      </c>
      <c r="AX34" s="194">
        <f t="shared" si="16"/>
        <v>0</v>
      </c>
      <c r="AY34" s="194" t="e">
        <f t="shared" si="16"/>
        <v>#N/A</v>
      </c>
      <c r="AZ34" s="110"/>
      <c r="BC34" s="64"/>
      <c r="BD34" s="64"/>
    </row>
    <row r="35" spans="2:56" s="3" customFormat="1" ht="19.5" thickTop="1" thickBot="1" x14ac:dyDescent="0.25">
      <c r="C35" s="4"/>
      <c r="D35" s="26"/>
      <c r="E35" s="26"/>
      <c r="F35" s="26"/>
      <c r="G35" s="26"/>
      <c r="J35" s="25"/>
      <c r="L35" s="4"/>
      <c r="M35" s="26"/>
      <c r="N35" s="26"/>
      <c r="O35" s="26"/>
      <c r="AL35" s="167" t="e">
        <f t="shared" si="17"/>
        <v>#N/A</v>
      </c>
      <c r="AM35" s="1">
        <v>28</v>
      </c>
      <c r="AU35" s="109">
        <v>31</v>
      </c>
      <c r="AV35" s="207">
        <v>540</v>
      </c>
      <c r="AW35" s="209" t="s">
        <v>220</v>
      </c>
      <c r="AX35" s="194">
        <f t="shared" ref="AX35:AY40" si="18">AF8</f>
        <v>0</v>
      </c>
      <c r="AY35" s="194" t="e">
        <f t="shared" si="18"/>
        <v>#N/A</v>
      </c>
      <c r="AZ35" s="110"/>
      <c r="BC35" s="64"/>
      <c r="BD35" s="64"/>
    </row>
    <row r="36" spans="2:56" s="3" customFormat="1" ht="19.5" thickTop="1" thickBot="1" x14ac:dyDescent="0.25">
      <c r="C36" s="4"/>
      <c r="D36" s="26"/>
      <c r="E36" s="26"/>
      <c r="F36" s="26"/>
      <c r="G36" s="26"/>
      <c r="J36" s="25"/>
      <c r="L36" s="4"/>
      <c r="M36" s="26"/>
      <c r="N36" s="26"/>
      <c r="O36" s="26"/>
      <c r="AL36" s="167" t="e">
        <f t="shared" si="17"/>
        <v>#N/A</v>
      </c>
      <c r="AM36" s="1">
        <v>29</v>
      </c>
      <c r="AU36" s="109">
        <v>32</v>
      </c>
      <c r="AV36" s="207">
        <v>541</v>
      </c>
      <c r="AW36" s="208" t="s">
        <v>221</v>
      </c>
      <c r="AX36" s="194">
        <f t="shared" si="18"/>
        <v>0</v>
      </c>
      <c r="AY36" s="194" t="e">
        <f t="shared" si="18"/>
        <v>#N/A</v>
      </c>
      <c r="AZ36" s="110"/>
      <c r="BC36" s="64"/>
      <c r="BD36" s="64"/>
    </row>
    <row r="37" spans="2:56" s="3" customFormat="1" ht="17.25" customHeight="1" thickTop="1" thickBot="1" x14ac:dyDescent="0.25">
      <c r="C37" s="4"/>
      <c r="D37" s="26"/>
      <c r="E37" s="26"/>
      <c r="F37" s="26"/>
      <c r="G37" s="26"/>
      <c r="J37" s="25"/>
      <c r="L37" s="4"/>
      <c r="M37" s="26"/>
      <c r="N37" s="26"/>
      <c r="O37" s="26"/>
      <c r="AL37" s="167" t="e">
        <f t="shared" si="17"/>
        <v>#N/A</v>
      </c>
      <c r="AM37" s="1">
        <v>30</v>
      </c>
      <c r="AU37" s="109">
        <v>33</v>
      </c>
      <c r="AV37" s="207">
        <v>542</v>
      </c>
      <c r="AW37" s="209" t="s">
        <v>222</v>
      </c>
      <c r="AX37" s="194">
        <f t="shared" si="18"/>
        <v>0</v>
      </c>
      <c r="AY37" s="194" t="e">
        <f t="shared" si="18"/>
        <v>#N/A</v>
      </c>
      <c r="AZ37" s="110"/>
      <c r="BC37" s="111"/>
      <c r="BD37" s="111"/>
    </row>
    <row r="38" spans="2:56" s="3" customFormat="1" ht="19.5" thickTop="1" thickBot="1" x14ac:dyDescent="0.25">
      <c r="C38" s="4"/>
      <c r="D38" s="26"/>
      <c r="E38" s="26"/>
      <c r="F38" s="26"/>
      <c r="G38" s="26"/>
      <c r="J38" s="25"/>
      <c r="L38" s="4"/>
      <c r="M38" s="26"/>
      <c r="N38" s="26"/>
      <c r="O38" s="26"/>
      <c r="AL38" s="167" t="e">
        <f t="shared" ref="AL38:AL43" si="19">IF(Z8&lt;&gt;"",Z8,"")</f>
        <v>#N/A</v>
      </c>
      <c r="AM38" s="1">
        <v>31</v>
      </c>
      <c r="AU38" s="109">
        <v>34</v>
      </c>
      <c r="AV38" s="207">
        <v>543</v>
      </c>
      <c r="AW38" s="208" t="s">
        <v>223</v>
      </c>
      <c r="AX38" s="194">
        <f t="shared" si="18"/>
        <v>0</v>
      </c>
      <c r="AY38" s="194" t="e">
        <f t="shared" si="18"/>
        <v>#N/A</v>
      </c>
      <c r="AZ38" s="110"/>
      <c r="BC38" s="64"/>
      <c r="BD38" s="64"/>
    </row>
    <row r="39" spans="2:56" s="3" customFormat="1" ht="19.5" thickTop="1" thickBot="1" x14ac:dyDescent="0.25">
      <c r="C39" s="4"/>
      <c r="D39" s="26"/>
      <c r="E39" s="26"/>
      <c r="F39" s="26"/>
      <c r="G39" s="26"/>
      <c r="J39" s="25"/>
      <c r="L39" s="4"/>
      <c r="M39" s="26"/>
      <c r="N39" s="26"/>
      <c r="O39" s="26"/>
      <c r="AL39" s="167" t="e">
        <f t="shared" si="19"/>
        <v>#N/A</v>
      </c>
      <c r="AM39" s="1">
        <v>32</v>
      </c>
      <c r="AU39" s="109">
        <v>35</v>
      </c>
      <c r="AV39" s="207">
        <v>544</v>
      </c>
      <c r="AW39" s="209" t="s">
        <v>224</v>
      </c>
      <c r="AX39" s="194">
        <f t="shared" si="18"/>
        <v>0</v>
      </c>
      <c r="AY39" s="194" t="e">
        <f t="shared" si="18"/>
        <v>#N/A</v>
      </c>
      <c r="AZ39" s="110"/>
      <c r="BC39" s="64"/>
      <c r="BD39" s="64"/>
    </row>
    <row r="40" spans="2:56" s="3" customFormat="1" ht="17.25" customHeight="1" thickTop="1" thickBot="1" x14ac:dyDescent="0.25">
      <c r="B40" s="5"/>
      <c r="C40" s="5"/>
      <c r="D40" s="5"/>
      <c r="E40" s="6"/>
      <c r="F40" s="7"/>
      <c r="H40" s="27"/>
      <c r="I40" s="27"/>
      <c r="J40" s="27"/>
      <c r="K40" s="27"/>
      <c r="L40" s="8"/>
      <c r="M40" s="8"/>
      <c r="N40" s="28"/>
      <c r="O40" s="28"/>
      <c r="P40" s="28"/>
      <c r="Q40" s="28"/>
      <c r="AL40" s="167" t="e">
        <f t="shared" si="19"/>
        <v>#N/A</v>
      </c>
      <c r="AM40" s="1">
        <v>33</v>
      </c>
      <c r="AU40" s="109">
        <v>36</v>
      </c>
      <c r="AV40" s="207">
        <v>545</v>
      </c>
      <c r="AW40" s="208" t="s">
        <v>225</v>
      </c>
      <c r="AX40" s="194">
        <f t="shared" si="18"/>
        <v>0</v>
      </c>
      <c r="AY40" s="194" t="e">
        <f t="shared" si="18"/>
        <v>#N/A</v>
      </c>
      <c r="AZ40" s="110"/>
      <c r="BC40" s="116"/>
      <c r="BD40" s="116"/>
    </row>
    <row r="41" spans="2:56" s="3" customFormat="1" ht="19.5" thickTop="1" thickBot="1" x14ac:dyDescent="0.25">
      <c r="B41" s="9"/>
      <c r="C41" s="9"/>
      <c r="D41" s="5"/>
      <c r="E41" s="5"/>
      <c r="F41" s="5"/>
      <c r="G41" s="7"/>
      <c r="H41" s="27"/>
      <c r="I41" s="27"/>
      <c r="J41" s="27"/>
      <c r="K41" s="27"/>
      <c r="L41" s="8"/>
      <c r="M41" s="8"/>
      <c r="N41" s="28"/>
      <c r="O41" s="28"/>
      <c r="P41" s="28"/>
      <c r="Q41" s="28"/>
      <c r="AL41" s="167" t="e">
        <f t="shared" si="19"/>
        <v>#N/A</v>
      </c>
      <c r="AM41" s="1">
        <v>34</v>
      </c>
      <c r="AU41" s="109">
        <v>37</v>
      </c>
      <c r="AV41" s="207">
        <v>546</v>
      </c>
      <c r="AW41" s="209" t="s">
        <v>226</v>
      </c>
      <c r="AX41" s="194">
        <f t="shared" ref="AX41:AY46" si="20">X16</f>
        <v>0</v>
      </c>
      <c r="AY41" s="194" t="e">
        <f t="shared" si="20"/>
        <v>#N/A</v>
      </c>
      <c r="AZ41" s="110"/>
      <c r="BC41" s="64"/>
      <c r="BD41" s="64"/>
    </row>
    <row r="42" spans="2:56" s="3" customFormat="1" ht="19.5" thickTop="1" thickBot="1" x14ac:dyDescent="0.25">
      <c r="B42" s="10"/>
      <c r="C42" s="10"/>
      <c r="D42" s="10"/>
      <c r="E42" s="10"/>
      <c r="F42" s="10"/>
      <c r="G42" s="11"/>
      <c r="H42" s="9"/>
      <c r="I42" s="9"/>
      <c r="J42" s="9"/>
      <c r="K42" s="9"/>
      <c r="L42" s="26"/>
      <c r="M42" s="26"/>
      <c r="N42" s="28"/>
      <c r="O42" s="28"/>
      <c r="P42" s="28"/>
      <c r="Q42" s="28"/>
      <c r="AL42" s="167" t="e">
        <f t="shared" si="19"/>
        <v>#N/A</v>
      </c>
      <c r="AM42" s="1">
        <v>35</v>
      </c>
      <c r="AU42" s="109">
        <v>38</v>
      </c>
      <c r="AV42" s="207">
        <v>547</v>
      </c>
      <c r="AW42" s="208" t="s">
        <v>227</v>
      </c>
      <c r="AX42" s="194">
        <f t="shared" si="20"/>
        <v>0</v>
      </c>
      <c r="AY42" s="194" t="e">
        <f t="shared" si="20"/>
        <v>#N/A</v>
      </c>
      <c r="AZ42" s="110"/>
      <c r="BC42" s="64"/>
      <c r="BD42" s="64"/>
    </row>
    <row r="43" spans="2:56" s="3" customFormat="1" ht="17.25" customHeight="1" thickTop="1" thickBot="1" x14ac:dyDescent="0.25">
      <c r="B43" s="26"/>
      <c r="C43" s="26"/>
      <c r="D43" s="26"/>
      <c r="G43" s="26"/>
      <c r="H43" s="26"/>
      <c r="I43" s="26"/>
      <c r="J43" s="26"/>
      <c r="K43" s="26"/>
      <c r="L43" s="26"/>
      <c r="M43" s="12"/>
      <c r="N43" s="28"/>
      <c r="O43" s="28"/>
      <c r="P43" s="28"/>
      <c r="Q43" s="28"/>
      <c r="AL43" s="167" t="e">
        <f t="shared" si="19"/>
        <v>#N/A</v>
      </c>
      <c r="AM43" s="1">
        <v>36</v>
      </c>
      <c r="AU43" s="109">
        <v>39</v>
      </c>
      <c r="AV43" s="207">
        <v>548</v>
      </c>
      <c r="AW43" s="209" t="s">
        <v>228</v>
      </c>
      <c r="AX43" s="194">
        <f t="shared" si="20"/>
        <v>0</v>
      </c>
      <c r="AY43" s="194" t="e">
        <f t="shared" si="20"/>
        <v>#N/A</v>
      </c>
      <c r="AZ43" s="110"/>
      <c r="BC43" s="111"/>
      <c r="BD43" s="111"/>
    </row>
    <row r="44" spans="2:56" s="3" customFormat="1" ht="19.5" customHeight="1" thickTop="1" thickBot="1" x14ac:dyDescent="0.25">
      <c r="B44" s="9"/>
      <c r="C44" s="11"/>
      <c r="D44" s="11"/>
      <c r="E44" s="11"/>
      <c r="F44" s="11"/>
      <c r="G44" s="26"/>
      <c r="H44" s="26"/>
      <c r="I44" s="26"/>
      <c r="J44" s="26"/>
      <c r="K44" s="26"/>
      <c r="L44" s="26"/>
      <c r="M44" s="8"/>
      <c r="N44" s="8"/>
      <c r="O44" s="13"/>
      <c r="P44" s="13"/>
      <c r="Q44" s="13"/>
      <c r="AL44" s="167" t="e">
        <f t="shared" ref="AL44:AL49" si="21">IF(R16&lt;&gt;"",R16,"")</f>
        <v>#N/A</v>
      </c>
      <c r="AM44" s="1">
        <v>37</v>
      </c>
      <c r="AU44" s="109">
        <v>40</v>
      </c>
      <c r="AV44" s="207">
        <v>549</v>
      </c>
      <c r="AW44" s="208" t="s">
        <v>229</v>
      </c>
      <c r="AX44" s="194">
        <f t="shared" si="20"/>
        <v>0</v>
      </c>
      <c r="AY44" s="194" t="e">
        <f t="shared" si="20"/>
        <v>#N/A</v>
      </c>
      <c r="AZ44" s="110"/>
      <c r="BC44" s="64"/>
      <c r="BD44" s="64"/>
    </row>
    <row r="45" spans="2:56" s="3" customFormat="1" ht="19.5" thickTop="1" thickBot="1" x14ac:dyDescent="0.25">
      <c r="AL45" s="167" t="e">
        <f t="shared" si="21"/>
        <v>#N/A</v>
      </c>
      <c r="AM45" s="1">
        <v>38</v>
      </c>
      <c r="AU45" s="109">
        <v>41</v>
      </c>
      <c r="AV45" s="207">
        <v>550</v>
      </c>
      <c r="AW45" s="209" t="s">
        <v>230</v>
      </c>
      <c r="AX45" s="194">
        <f t="shared" si="20"/>
        <v>0</v>
      </c>
      <c r="AY45" s="194" t="e">
        <f t="shared" si="20"/>
        <v>#N/A</v>
      </c>
      <c r="AZ45" s="110"/>
      <c r="BC45" s="64"/>
      <c r="BD45" s="64"/>
    </row>
    <row r="46" spans="2:56" s="3" customFormat="1" ht="19.5" thickTop="1" thickBot="1" x14ac:dyDescent="0.25">
      <c r="B46" s="29"/>
      <c r="C46" s="29"/>
      <c r="D46" s="29"/>
      <c r="E46" s="29"/>
      <c r="F46" s="29"/>
      <c r="G46" s="29"/>
      <c r="H46" s="29"/>
      <c r="I46" s="29"/>
      <c r="J46" s="29"/>
      <c r="K46" s="29"/>
      <c r="L46" s="29"/>
      <c r="M46" s="29"/>
      <c r="N46" s="29"/>
      <c r="O46" s="29"/>
      <c r="P46" s="29"/>
      <c r="Q46" s="29"/>
      <c r="AL46" s="167" t="e">
        <f t="shared" si="21"/>
        <v>#N/A</v>
      </c>
      <c r="AM46" s="1">
        <v>39</v>
      </c>
      <c r="AU46" s="109">
        <v>42</v>
      </c>
      <c r="AV46" s="207">
        <v>551</v>
      </c>
      <c r="AW46" s="208" t="s">
        <v>231</v>
      </c>
      <c r="AX46" s="194">
        <f t="shared" si="20"/>
        <v>0</v>
      </c>
      <c r="AY46" s="194" t="e">
        <f t="shared" si="20"/>
        <v>#N/A</v>
      </c>
      <c r="AZ46" s="110"/>
      <c r="BC46" s="64"/>
      <c r="BD46" s="64"/>
    </row>
    <row r="47" spans="2:56" s="3" customFormat="1" ht="17.25" customHeight="1" thickTop="1" thickBot="1" x14ac:dyDescent="0.25">
      <c r="B47" s="29"/>
      <c r="C47" s="29"/>
      <c r="D47" s="29"/>
      <c r="E47" s="29"/>
      <c r="F47" s="29"/>
      <c r="G47" s="29"/>
      <c r="H47" s="29"/>
      <c r="I47" s="29"/>
      <c r="J47" s="29"/>
      <c r="K47" s="29"/>
      <c r="L47" s="29"/>
      <c r="M47" s="29"/>
      <c r="N47" s="29"/>
      <c r="O47" s="29"/>
      <c r="P47" s="29"/>
      <c r="Q47" s="29"/>
      <c r="AL47" s="167" t="e">
        <f t="shared" si="21"/>
        <v>#N/A</v>
      </c>
      <c r="AM47" s="1">
        <v>40</v>
      </c>
      <c r="AU47" s="109">
        <v>43</v>
      </c>
      <c r="AV47" s="207">
        <v>552</v>
      </c>
      <c r="AW47" s="209" t="s">
        <v>232</v>
      </c>
      <c r="AX47" s="194">
        <f t="shared" ref="AX47:AY52" si="22">AF16</f>
        <v>0</v>
      </c>
      <c r="AY47" s="194" t="e">
        <f t="shared" si="22"/>
        <v>#N/A</v>
      </c>
      <c r="AZ47" s="110"/>
      <c r="BC47" s="116"/>
      <c r="BD47" s="116"/>
    </row>
    <row r="48" spans="2:56" s="3" customFormat="1" ht="19.5" thickTop="1" thickBot="1" x14ac:dyDescent="0.25">
      <c r="B48" s="14"/>
      <c r="C48" s="14"/>
      <c r="D48" s="14"/>
      <c r="E48" s="14"/>
      <c r="F48" s="14"/>
      <c r="G48" s="14"/>
      <c r="H48" s="15"/>
      <c r="I48" s="15"/>
      <c r="J48" s="15"/>
      <c r="K48" s="9"/>
      <c r="L48" s="9"/>
      <c r="M48" s="15"/>
      <c r="N48" s="15"/>
      <c r="O48" s="14"/>
      <c r="P48" s="14"/>
      <c r="Q48" s="14"/>
      <c r="AL48" s="167" t="e">
        <f t="shared" si="21"/>
        <v>#N/A</v>
      </c>
      <c r="AM48" s="1">
        <v>41</v>
      </c>
      <c r="AU48" s="109">
        <v>44</v>
      </c>
      <c r="AV48" s="207">
        <v>553</v>
      </c>
      <c r="AW48" s="208" t="s">
        <v>233</v>
      </c>
      <c r="AX48" s="194">
        <f t="shared" si="22"/>
        <v>0</v>
      </c>
      <c r="AY48" s="194" t="e">
        <f t="shared" si="22"/>
        <v>#N/A</v>
      </c>
      <c r="AZ48" s="110"/>
      <c r="BC48" s="64"/>
      <c r="BD48" s="64"/>
    </row>
    <row r="49" spans="2:56" s="3" customFormat="1" ht="17.25" customHeight="1" thickTop="1" thickBot="1" x14ac:dyDescent="0.25">
      <c r="B49" s="15"/>
      <c r="C49" s="15"/>
      <c r="D49" s="15"/>
      <c r="E49" s="15"/>
      <c r="F49" s="15"/>
      <c r="G49" s="15"/>
      <c r="H49" s="7"/>
      <c r="I49" s="7"/>
      <c r="J49" s="7"/>
      <c r="K49" s="7"/>
      <c r="L49" s="7"/>
      <c r="M49" s="7"/>
      <c r="N49" s="7"/>
      <c r="O49" s="15"/>
      <c r="P49" s="15"/>
      <c r="Q49" s="15"/>
      <c r="AL49" s="167" t="e">
        <f t="shared" si="21"/>
        <v>#N/A</v>
      </c>
      <c r="AM49" s="1">
        <v>42</v>
      </c>
      <c r="AU49" s="109">
        <v>45</v>
      </c>
      <c r="AV49" s="207">
        <v>554</v>
      </c>
      <c r="AW49" s="209" t="s">
        <v>234</v>
      </c>
      <c r="AX49" s="194">
        <f t="shared" si="22"/>
        <v>0</v>
      </c>
      <c r="AY49" s="194" t="e">
        <f t="shared" si="22"/>
        <v>#N/A</v>
      </c>
      <c r="AZ49" s="110"/>
      <c r="BC49" s="111"/>
      <c r="BD49" s="111"/>
    </row>
    <row r="50" spans="2:56" s="3" customFormat="1" ht="21.75" customHeight="1" thickTop="1" thickBot="1" x14ac:dyDescent="0.6">
      <c r="B50" s="30"/>
      <c r="C50" s="30"/>
      <c r="D50" s="30"/>
      <c r="E50" s="30"/>
      <c r="F50" s="30"/>
      <c r="G50" s="30"/>
      <c r="H50" s="30"/>
      <c r="I50" s="30"/>
      <c r="J50" s="30"/>
      <c r="K50" s="30"/>
      <c r="L50" s="30"/>
      <c r="M50" s="30"/>
      <c r="N50" s="30"/>
      <c r="O50" s="30"/>
      <c r="P50" s="30"/>
      <c r="Q50" s="30"/>
      <c r="AL50" s="167" t="e">
        <f t="shared" ref="AL50:AL55" si="23">IF(Z16&lt;&gt;"",Z16,"")</f>
        <v>#N/A</v>
      </c>
      <c r="AM50" s="1">
        <v>43</v>
      </c>
      <c r="AU50" s="109">
        <v>46</v>
      </c>
      <c r="AV50" s="207">
        <v>555</v>
      </c>
      <c r="AW50" s="208" t="s">
        <v>235</v>
      </c>
      <c r="AX50" s="194">
        <f t="shared" si="22"/>
        <v>0</v>
      </c>
      <c r="AY50" s="194" t="e">
        <f t="shared" si="22"/>
        <v>#N/A</v>
      </c>
      <c r="AZ50" s="110"/>
      <c r="BC50" s="64"/>
      <c r="BD50" s="64"/>
    </row>
    <row r="51" spans="2:56" s="3" customFormat="1" ht="21.75" customHeight="1" thickTop="1" thickBot="1" x14ac:dyDescent="0.25">
      <c r="B51" s="16"/>
      <c r="C51" s="16"/>
      <c r="D51" s="16"/>
      <c r="E51" s="16"/>
      <c r="F51" s="16"/>
      <c r="G51" s="16"/>
      <c r="H51" s="16"/>
      <c r="I51" s="16"/>
      <c r="J51" s="16"/>
      <c r="K51" s="16"/>
      <c r="L51" s="16"/>
      <c r="M51" s="16"/>
      <c r="N51" s="9"/>
      <c r="O51" s="9"/>
      <c r="P51" s="9"/>
      <c r="Q51" s="9"/>
      <c r="AL51" s="167" t="e">
        <f t="shared" si="23"/>
        <v>#N/A</v>
      </c>
      <c r="AM51" s="1">
        <v>44</v>
      </c>
      <c r="AU51" s="109">
        <v>47</v>
      </c>
      <c r="AV51" s="207">
        <v>556</v>
      </c>
      <c r="AW51" s="209" t="s">
        <v>236</v>
      </c>
      <c r="AX51" s="194">
        <f t="shared" si="22"/>
        <v>0</v>
      </c>
      <c r="AY51" s="194" t="e">
        <f t="shared" si="22"/>
        <v>#N/A</v>
      </c>
      <c r="AZ51" s="110"/>
      <c r="BC51" s="116"/>
      <c r="BD51" s="116"/>
    </row>
    <row r="52" spans="2:56" s="3" customFormat="1" ht="21.75" customHeight="1" thickTop="1" thickBot="1" x14ac:dyDescent="0.25">
      <c r="B52" s="17"/>
      <c r="C52" s="17"/>
      <c r="D52" s="17"/>
      <c r="E52" s="16"/>
      <c r="F52" s="17"/>
      <c r="G52" s="17"/>
      <c r="H52" s="17"/>
      <c r="I52" s="17"/>
      <c r="J52" s="17"/>
      <c r="K52" s="17"/>
      <c r="L52" s="17"/>
      <c r="M52" s="17"/>
      <c r="N52" s="10"/>
      <c r="O52" s="10"/>
      <c r="P52" s="10"/>
      <c r="Q52" s="10"/>
      <c r="AL52" s="167" t="e">
        <f t="shared" si="23"/>
        <v>#N/A</v>
      </c>
      <c r="AM52" s="1">
        <v>45</v>
      </c>
      <c r="AU52" s="109">
        <v>48</v>
      </c>
      <c r="AV52" s="207">
        <v>557</v>
      </c>
      <c r="AW52" s="208" t="s">
        <v>237</v>
      </c>
      <c r="AX52" s="194">
        <f t="shared" si="22"/>
        <v>0</v>
      </c>
      <c r="AY52" s="194" t="e">
        <f t="shared" si="22"/>
        <v>#N/A</v>
      </c>
      <c r="AZ52" s="110"/>
      <c r="BC52" s="116"/>
      <c r="BD52" s="116"/>
    </row>
    <row r="53" spans="2:56" s="3" customFormat="1" ht="21.75" thickTop="1" thickBot="1" x14ac:dyDescent="0.35">
      <c r="B53" s="18"/>
      <c r="C53" s="31"/>
      <c r="D53" s="31"/>
      <c r="E53" s="31"/>
      <c r="F53" s="31"/>
      <c r="G53" s="31"/>
      <c r="H53" s="31"/>
      <c r="I53" s="18"/>
      <c r="J53" s="18"/>
      <c r="K53" s="19"/>
      <c r="L53" s="20"/>
      <c r="M53" s="20"/>
      <c r="N53" s="21"/>
      <c r="O53" s="21"/>
      <c r="P53" s="21"/>
      <c r="Q53" s="21"/>
      <c r="AL53" s="167" t="e">
        <f t="shared" si="23"/>
        <v>#N/A</v>
      </c>
      <c r="AM53" s="1">
        <v>46</v>
      </c>
      <c r="AU53" s="109"/>
      <c r="AV53" s="194"/>
      <c r="AW53" s="210"/>
      <c r="AX53" s="194"/>
      <c r="AY53" s="194"/>
      <c r="AZ53" s="194"/>
      <c r="BA53" s="194"/>
      <c r="BB53" s="194"/>
    </row>
    <row r="54" spans="2:56" s="3" customFormat="1" ht="21.75" thickTop="1" thickBot="1" x14ac:dyDescent="0.35">
      <c r="B54" s="19"/>
      <c r="C54" s="19"/>
      <c r="D54" s="19"/>
      <c r="E54" s="19"/>
      <c r="F54" s="19"/>
      <c r="G54" s="19"/>
      <c r="H54" s="22"/>
      <c r="I54" s="22"/>
      <c r="J54" s="22"/>
      <c r="K54" s="22"/>
      <c r="L54" s="22"/>
      <c r="M54" s="22"/>
      <c r="O54" s="23"/>
      <c r="P54" s="23"/>
      <c r="Q54" s="23"/>
      <c r="AL54" s="167" t="e">
        <f t="shared" si="23"/>
        <v>#N/A</v>
      </c>
      <c r="AM54" s="1">
        <v>47</v>
      </c>
      <c r="AU54" s="194"/>
      <c r="AV54" s="194"/>
      <c r="AW54" s="210"/>
      <c r="AX54" s="194"/>
      <c r="AY54" s="194"/>
      <c r="AZ54" s="194"/>
      <c r="BA54" s="194"/>
      <c r="BB54" s="194"/>
    </row>
    <row r="55" spans="2:56" ht="21.75" thickTop="1" thickBot="1" x14ac:dyDescent="0.35">
      <c r="B55" s="2"/>
      <c r="C55" s="2"/>
      <c r="D55" s="2"/>
      <c r="E55" s="2"/>
      <c r="F55" s="2"/>
      <c r="G55" s="2"/>
      <c r="H55" s="2"/>
      <c r="I55" s="2"/>
      <c r="J55" s="2"/>
      <c r="K55" s="2"/>
      <c r="L55" s="2"/>
      <c r="M55" s="2"/>
      <c r="AL55" s="167" t="e">
        <f t="shared" si="23"/>
        <v>#N/A</v>
      </c>
      <c r="AM55" s="1">
        <v>48</v>
      </c>
    </row>
    <row r="56" spans="2:56" ht="14.25" customHeight="1" thickTop="1" x14ac:dyDescent="0.2"/>
  </sheetData>
  <sheetProtection password="DA61" sheet="1" objects="1" scenarios="1" selectLockedCells="1"/>
  <mergeCells count="125">
    <mergeCell ref="AC19:AE19"/>
    <mergeCell ref="AC20:AE20"/>
    <mergeCell ref="AC10:AE10"/>
    <mergeCell ref="AC21:AE21"/>
    <mergeCell ref="AC16:AE16"/>
    <mergeCell ref="D17:G17"/>
    <mergeCell ref="M17:O17"/>
    <mergeCell ref="M20:O20"/>
    <mergeCell ref="U19:W19"/>
    <mergeCell ref="U21:W21"/>
    <mergeCell ref="U17:W17"/>
    <mergeCell ref="U18:W18"/>
    <mergeCell ref="U20:W20"/>
    <mergeCell ref="D21:G21"/>
    <mergeCell ref="M21:O21"/>
    <mergeCell ref="D20:G20"/>
    <mergeCell ref="U13:W13"/>
    <mergeCell ref="AC13:AE13"/>
    <mergeCell ref="AC12:AE12"/>
    <mergeCell ref="AC17:AE17"/>
    <mergeCell ref="D13:G13"/>
    <mergeCell ref="D12:G12"/>
    <mergeCell ref="D10:G10"/>
    <mergeCell ref="M16:O16"/>
    <mergeCell ref="M19:O19"/>
    <mergeCell ref="D19:G19"/>
    <mergeCell ref="D18:G18"/>
    <mergeCell ref="D16:G16"/>
    <mergeCell ref="M8:O8"/>
    <mergeCell ref="M9:O9"/>
    <mergeCell ref="M12:O12"/>
    <mergeCell ref="M18:O18"/>
    <mergeCell ref="M11:O11"/>
    <mergeCell ref="M10:O10"/>
    <mergeCell ref="U16:W16"/>
    <mergeCell ref="AC18:AE18"/>
    <mergeCell ref="C4:D4"/>
    <mergeCell ref="E4:G4"/>
    <mergeCell ref="H4:J4"/>
    <mergeCell ref="M13:O13"/>
    <mergeCell ref="U12:W12"/>
    <mergeCell ref="U10:W10"/>
    <mergeCell ref="X5:Z5"/>
    <mergeCell ref="AE4:AJ5"/>
    <mergeCell ref="AD4:AD5"/>
    <mergeCell ref="B7:I7"/>
    <mergeCell ref="L7:Q7"/>
    <mergeCell ref="T7:Y7"/>
    <mergeCell ref="AB7:AG7"/>
    <mergeCell ref="AH12:AJ18"/>
    <mergeCell ref="AC11:AE11"/>
    <mergeCell ref="T15:AG15"/>
    <mergeCell ref="U8:W8"/>
    <mergeCell ref="AC8:AE8"/>
    <mergeCell ref="B15:Q15"/>
    <mergeCell ref="D8:G8"/>
    <mergeCell ref="D9:G9"/>
    <mergeCell ref="D11:G11"/>
    <mergeCell ref="AH9:AJ9"/>
    <mergeCell ref="AH10:AJ11"/>
    <mergeCell ref="U11:W11"/>
    <mergeCell ref="L5:N5"/>
    <mergeCell ref="Q5:T5"/>
    <mergeCell ref="U5:V5"/>
    <mergeCell ref="O4:P4"/>
    <mergeCell ref="Q4:T4"/>
    <mergeCell ref="U4:V4"/>
    <mergeCell ref="AC9:AE9"/>
    <mergeCell ref="T6:AG6"/>
    <mergeCell ref="B6:Q6"/>
    <mergeCell ref="E5:G5"/>
    <mergeCell ref="O5:P5"/>
    <mergeCell ref="C1:D1"/>
    <mergeCell ref="E1:G1"/>
    <mergeCell ref="H1:J1"/>
    <mergeCell ref="L1:N1"/>
    <mergeCell ref="U1:V1"/>
    <mergeCell ref="C5:D5"/>
    <mergeCell ref="U9:W9"/>
    <mergeCell ref="U3:V3"/>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U2:V2"/>
    <mergeCell ref="Q2:T2"/>
    <mergeCell ref="Q1:T1"/>
    <mergeCell ref="Q3:T3"/>
    <mergeCell ref="L4:N4"/>
    <mergeCell ref="H5:J5"/>
    <mergeCell ref="AB5:AC5"/>
    <mergeCell ref="AB4:AC4"/>
    <mergeCell ref="X2:AA2"/>
    <mergeCell ref="AB2:AD2"/>
    <mergeCell ref="X3:AA3"/>
    <mergeCell ref="X4:AA4"/>
    <mergeCell ref="AB3:AC3"/>
    <mergeCell ref="L27:M27"/>
    <mergeCell ref="N27:Q27"/>
    <mergeCell ref="L28:P28"/>
    <mergeCell ref="T26:V26"/>
    <mergeCell ref="L25:M25"/>
    <mergeCell ref="N25:Q25"/>
    <mergeCell ref="N26:Q26"/>
    <mergeCell ref="AE26:AG26"/>
    <mergeCell ref="AE25:AG25"/>
    <mergeCell ref="W25:Y25"/>
    <mergeCell ref="W26:Y26"/>
    <mergeCell ref="Z26:AD26"/>
    <mergeCell ref="AF28:AG28"/>
    <mergeCell ref="Z28:AE28"/>
    <mergeCell ref="T28:W28"/>
    <mergeCell ref="X28:Y28"/>
  </mergeCells>
  <conditionalFormatting sqref="B8:B13">
    <cfRule type="expression" dxfId="293" priority="14" stopIfTrue="1">
      <formula>$E$2=""</formula>
    </cfRule>
  </conditionalFormatting>
  <conditionalFormatting sqref="B16:B21">
    <cfRule type="expression" dxfId="292" priority="13" stopIfTrue="1">
      <formula>$E$2=""</formula>
    </cfRule>
  </conditionalFormatting>
  <conditionalFormatting sqref="K8:K13">
    <cfRule type="expression" dxfId="291" priority="11" stopIfTrue="1">
      <formula>$E$2=""</formula>
    </cfRule>
  </conditionalFormatting>
  <conditionalFormatting sqref="K8:K13">
    <cfRule type="expression" dxfId="290" priority="12">
      <formula>$E$2="الأولى حديث"</formula>
    </cfRule>
  </conditionalFormatting>
  <conditionalFormatting sqref="K16:K21">
    <cfRule type="expression" dxfId="289" priority="9" stopIfTrue="1">
      <formula>$E$2=""</formula>
    </cfRule>
  </conditionalFormatting>
  <conditionalFormatting sqref="K16:K21">
    <cfRule type="expression" dxfId="288" priority="10">
      <formula>$E$2="الأولى حديث"</formula>
    </cfRule>
  </conditionalFormatting>
  <conditionalFormatting sqref="S8:S13">
    <cfRule type="expression" dxfId="287" priority="7" stopIfTrue="1">
      <formula>$E$2=""</formula>
    </cfRule>
  </conditionalFormatting>
  <conditionalFormatting sqref="S8:S13">
    <cfRule type="expression" dxfId="286" priority="8">
      <formula>$E$2="الأولى حديث"</formula>
    </cfRule>
  </conditionalFormatting>
  <conditionalFormatting sqref="AA8:AA13">
    <cfRule type="expression" dxfId="285" priority="5" stopIfTrue="1">
      <formula>$E$2=""</formula>
    </cfRule>
  </conditionalFormatting>
  <conditionalFormatting sqref="AA8:AA13">
    <cfRule type="expression" dxfId="284" priority="6">
      <formula>$E$2="الأولى حديث"</formula>
    </cfRule>
  </conditionalFormatting>
  <conditionalFormatting sqref="AA16:AA21">
    <cfRule type="expression" dxfId="283" priority="3" stopIfTrue="1">
      <formula>$E$2=""</formula>
    </cfRule>
  </conditionalFormatting>
  <conditionalFormatting sqref="AA16:AA21">
    <cfRule type="expression" dxfId="282" priority="4">
      <formula>$E$2="الأولى حديث"</formula>
    </cfRule>
  </conditionalFormatting>
  <conditionalFormatting sqref="S16:S21">
    <cfRule type="expression" dxfId="281" priority="1" stopIfTrue="1">
      <formula>$E$2=""</formula>
    </cfRule>
  </conditionalFormatting>
  <conditionalFormatting sqref="S16:S21">
    <cfRule type="expression" dxfId="280" priority="2">
      <formula>$E$2="الأولى حديث"</formula>
    </cfRule>
  </conditionalFormatting>
  <dataValidations count="2">
    <dataValidation type="list" allowBlank="1" showInputMessage="1" showErrorMessage="1" sqref="N27" xr:uid="{00000000-0002-0000-0200-000000000000}">
      <formula1>$BC$4:$BC$5</formula1>
    </dataValidation>
    <dataValidation type="list" allowBlank="1" showInputMessage="1" showErrorMessage="1" sqref="L5:N5" xr:uid="{00000000-0002-0000-0200-000001000000}">
      <formula1>$AO$1:$AO$8</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6"/>
  <sheetViews>
    <sheetView rightToLeft="1" topLeftCell="A4" workbookViewId="0">
      <selection activeCell="J7" sqref="J7:Q7"/>
    </sheetView>
  </sheetViews>
  <sheetFormatPr defaultRowHeight="15" x14ac:dyDescent="0.2"/>
  <cols>
    <col min="1" max="1" width="3.75" style="1" customWidth="1"/>
    <col min="2" max="2" width="4.625" style="1" customWidth="1"/>
    <col min="3" max="3" width="4.125" style="1" customWidth="1"/>
    <col min="4" max="4" width="8" style="107" customWidth="1"/>
    <col min="5" max="5" width="7.125" style="107" customWidth="1"/>
    <col min="6" max="6" width="4.75" style="107" customWidth="1"/>
    <col min="7" max="7" width="5.5" style="107" customWidth="1"/>
    <col min="8" max="8" width="5.25" style="1" customWidth="1"/>
    <col min="9" max="9" width="9.875" style="1" bestFit="1" customWidth="1"/>
    <col min="10" max="10" width="5.875" style="1" customWidth="1"/>
    <col min="11" max="11" width="3.5" style="1" customWidth="1"/>
    <col min="12" max="12" width="7.125" style="107" customWidth="1"/>
    <col min="13" max="13" width="8.375" style="107" customWidth="1"/>
    <col min="14" max="14" width="7.125" style="107" customWidth="1"/>
    <col min="15" max="15" width="5.25" style="1" customWidth="1"/>
    <col min="16" max="17" width="4.75" style="1" customWidth="1"/>
    <col min="18" max="20" width="9" style="1"/>
    <col min="21" max="21" width="11.25" style="1" hidden="1" customWidth="1"/>
    <col min="22" max="16384" width="9" style="1"/>
  </cols>
  <sheetData>
    <row r="1" spans="1:21" ht="19.5" thickBot="1" x14ac:dyDescent="0.25">
      <c r="A1" s="448">
        <f ca="1">NOW()</f>
        <v>44026.377581250003</v>
      </c>
      <c r="B1" s="448"/>
      <c r="C1" s="448"/>
      <c r="D1" s="448"/>
      <c r="E1" s="117" t="s">
        <v>2498</v>
      </c>
      <c r="F1" s="67"/>
      <c r="G1" s="67"/>
      <c r="H1" s="67"/>
      <c r="I1" s="67"/>
      <c r="J1" s="67"/>
      <c r="K1" s="67"/>
      <c r="L1" s="67"/>
      <c r="M1" s="67"/>
      <c r="N1" s="67"/>
      <c r="O1" s="67"/>
      <c r="P1" s="67"/>
      <c r="Q1" s="68"/>
    </row>
    <row r="2" spans="1:21" ht="17.25" customHeight="1" thickTop="1" x14ac:dyDescent="0.2">
      <c r="A2" s="449" t="s">
        <v>3</v>
      </c>
      <c r="B2" s="450"/>
      <c r="C2" s="451">
        <f>'اختيار المقررات'!E1</f>
        <v>0</v>
      </c>
      <c r="D2" s="451"/>
      <c r="E2" s="452" t="s">
        <v>4</v>
      </c>
      <c r="F2" s="452"/>
      <c r="G2" s="453" t="e">
        <f>'اختيار المقررات'!L1</f>
        <v>#N/A</v>
      </c>
      <c r="H2" s="453"/>
      <c r="I2" s="453"/>
      <c r="J2" s="460" t="s">
        <v>5</v>
      </c>
      <c r="K2" s="460"/>
      <c r="L2" s="454" t="b">
        <f>'اختيار المقررات'!Q1</f>
        <v>0</v>
      </c>
      <c r="M2" s="454"/>
      <c r="N2" s="164" t="s">
        <v>6</v>
      </c>
      <c r="O2" s="455" t="b">
        <f>'اختيار المقررات'!W1</f>
        <v>0</v>
      </c>
      <c r="P2" s="455"/>
      <c r="Q2" s="456"/>
    </row>
    <row r="3" spans="1:21" ht="18.75" customHeight="1" x14ac:dyDescent="0.2">
      <c r="A3" s="461" t="s">
        <v>10</v>
      </c>
      <c r="B3" s="462"/>
      <c r="C3" s="463" t="e">
        <f>'اختيار المقررات'!E2</f>
        <v>#N/A</v>
      </c>
      <c r="D3" s="463"/>
      <c r="E3" s="457">
        <f>'اختيار المقررات'!Q2</f>
        <v>0</v>
      </c>
      <c r="F3" s="457"/>
      <c r="G3" s="458" t="s">
        <v>156</v>
      </c>
      <c r="H3" s="458"/>
      <c r="I3" s="459">
        <f>'اختيار المقررات'!W2</f>
        <v>0</v>
      </c>
      <c r="J3" s="459"/>
      <c r="K3" s="459"/>
      <c r="L3" s="172" t="s">
        <v>157</v>
      </c>
      <c r="M3" s="464" t="str">
        <f>'اختيار المقررات'!AB2</f>
        <v xml:space="preserve"> </v>
      </c>
      <c r="N3" s="464"/>
      <c r="O3" s="464"/>
      <c r="P3" s="465" t="s">
        <v>158</v>
      </c>
      <c r="Q3" s="466"/>
    </row>
    <row r="4" spans="1:21" ht="18" x14ac:dyDescent="0.2">
      <c r="A4" s="461" t="s">
        <v>12</v>
      </c>
      <c r="B4" s="462"/>
      <c r="C4" s="476" t="b">
        <f>'اختيار المقررات'!E3</f>
        <v>0</v>
      </c>
      <c r="D4" s="476"/>
      <c r="E4" s="475" t="s">
        <v>64</v>
      </c>
      <c r="F4" s="475"/>
      <c r="G4" s="497" t="b">
        <f>'اختيار المقررات'!AB1</f>
        <v>0</v>
      </c>
      <c r="H4" s="497"/>
      <c r="I4" s="165" t="s">
        <v>7</v>
      </c>
      <c r="J4" s="476" t="b">
        <f>'اختيار المقررات'!AE1</f>
        <v>0</v>
      </c>
      <c r="K4" s="476"/>
      <c r="L4" s="476"/>
      <c r="M4" s="498">
        <f>'اختيار المقررات'!L2</f>
        <v>0</v>
      </c>
      <c r="N4" s="498"/>
      <c r="O4" s="498"/>
      <c r="P4" s="458" t="s">
        <v>155</v>
      </c>
      <c r="Q4" s="487"/>
    </row>
    <row r="5" spans="1:21" x14ac:dyDescent="0.2">
      <c r="A5" s="488" t="s">
        <v>11</v>
      </c>
      <c r="B5" s="489"/>
      <c r="C5" s="490" t="b">
        <f>'اختيار المقررات'!L3</f>
        <v>0</v>
      </c>
      <c r="D5" s="490"/>
      <c r="E5" s="491" t="s">
        <v>65</v>
      </c>
      <c r="F5" s="491"/>
      <c r="G5" s="492">
        <f>'اختيار المقررات'!Q3</f>
        <v>0</v>
      </c>
      <c r="H5" s="492"/>
      <c r="I5" s="173" t="s">
        <v>159</v>
      </c>
      <c r="J5" s="493">
        <f>'اختيار المقررات'!AB3</f>
        <v>0</v>
      </c>
      <c r="K5" s="494"/>
      <c r="L5" s="494"/>
      <c r="M5" s="495" t="s">
        <v>30</v>
      </c>
      <c r="N5" s="495"/>
      <c r="O5" s="490" t="b">
        <f>'اختيار المقررات'!W3</f>
        <v>0</v>
      </c>
      <c r="P5" s="490"/>
      <c r="Q5" s="496"/>
    </row>
    <row r="6" spans="1:21" ht="15.75" customHeight="1" x14ac:dyDescent="0.2">
      <c r="A6" s="472" t="s">
        <v>133</v>
      </c>
      <c r="B6" s="473"/>
      <c r="C6" s="474">
        <f>'اختيار المقررات'!AE3</f>
        <v>0</v>
      </c>
      <c r="D6" s="474"/>
      <c r="E6" s="475" t="s">
        <v>31</v>
      </c>
      <c r="F6" s="475"/>
      <c r="G6" s="476" t="b">
        <f>'اختيار المقررات'!E4</f>
        <v>0</v>
      </c>
      <c r="H6" s="476"/>
      <c r="I6" s="166" t="s">
        <v>15</v>
      </c>
      <c r="J6" s="477" t="b">
        <f>'اختيار المقررات'!Q4</f>
        <v>0</v>
      </c>
      <c r="K6" s="477"/>
      <c r="L6" s="477"/>
      <c r="M6" s="475" t="s">
        <v>32</v>
      </c>
      <c r="N6" s="475"/>
      <c r="O6" s="476" t="b">
        <f>'اختيار المقررات'!L4</f>
        <v>0</v>
      </c>
      <c r="P6" s="476"/>
      <c r="Q6" s="478"/>
    </row>
    <row r="7" spans="1:21" ht="15" customHeight="1" thickBot="1" x14ac:dyDescent="0.25">
      <c r="A7" s="480" t="s">
        <v>131</v>
      </c>
      <c r="B7" s="481"/>
      <c r="C7" s="499">
        <f>'اختيار المقررات'!W4</f>
        <v>0</v>
      </c>
      <c r="D7" s="500"/>
      <c r="E7" s="467" t="s">
        <v>132</v>
      </c>
      <c r="F7" s="467"/>
      <c r="G7" s="468">
        <f>'اختيار المقررات'!AB4</f>
        <v>0</v>
      </c>
      <c r="H7" s="469"/>
      <c r="I7" s="174" t="s">
        <v>136</v>
      </c>
      <c r="J7" s="470">
        <f>'اختيار المقررات'!AE4</f>
        <v>0</v>
      </c>
      <c r="K7" s="470"/>
      <c r="L7" s="470"/>
      <c r="M7" s="470"/>
      <c r="N7" s="470"/>
      <c r="O7" s="470"/>
      <c r="P7" s="470"/>
      <c r="Q7" s="471"/>
    </row>
    <row r="8" spans="1:21" ht="26.25" customHeight="1" x14ac:dyDescent="0.2">
      <c r="A8" s="482" t="s">
        <v>2499</v>
      </c>
      <c r="B8" s="482"/>
      <c r="C8" s="482"/>
      <c r="D8" s="482"/>
      <c r="E8" s="482"/>
      <c r="F8" s="482"/>
      <c r="G8" s="482"/>
      <c r="H8" s="482"/>
      <c r="I8" s="482"/>
      <c r="J8" s="482"/>
      <c r="K8" s="482"/>
      <c r="L8" s="482"/>
      <c r="M8" s="482"/>
      <c r="N8" s="482"/>
      <c r="O8" s="482"/>
      <c r="P8" s="482"/>
      <c r="Q8" s="482"/>
    </row>
    <row r="9" spans="1:21" ht="26.25" customHeight="1" x14ac:dyDescent="0.2">
      <c r="A9" s="483"/>
      <c r="B9" s="483"/>
      <c r="C9" s="483"/>
      <c r="D9" s="483"/>
      <c r="E9" s="483"/>
      <c r="F9" s="483"/>
      <c r="G9" s="483"/>
      <c r="H9" s="483"/>
      <c r="I9" s="483"/>
      <c r="J9" s="483"/>
      <c r="K9" s="483"/>
      <c r="L9" s="483"/>
      <c r="M9" s="483"/>
      <c r="N9" s="483"/>
      <c r="O9" s="483"/>
      <c r="P9" s="483"/>
      <c r="Q9" s="483"/>
      <c r="R9" s="69"/>
      <c r="S9" s="69"/>
      <c r="T9" s="69"/>
    </row>
    <row r="10" spans="1:21" ht="16.5" customHeight="1" thickBot="1" x14ac:dyDescent="0.25">
      <c r="A10" s="70"/>
      <c r="B10" s="70"/>
      <c r="C10" s="70"/>
      <c r="D10" s="70"/>
      <c r="E10" s="70"/>
      <c r="F10" s="70"/>
      <c r="G10" s="70"/>
      <c r="H10" s="70"/>
      <c r="I10" s="70"/>
      <c r="J10" s="70"/>
      <c r="K10" s="70"/>
      <c r="L10" s="70"/>
      <c r="M10" s="70"/>
      <c r="N10" s="70"/>
      <c r="O10" s="70"/>
      <c r="P10" s="70"/>
      <c r="Q10" s="70"/>
      <c r="R10" s="69"/>
      <c r="S10" s="69"/>
      <c r="T10" s="69"/>
    </row>
    <row r="11" spans="1:21" ht="16.5" customHeight="1" x14ac:dyDescent="0.2">
      <c r="A11" s="71"/>
      <c r="B11" s="72" t="s">
        <v>33</v>
      </c>
      <c r="C11" s="484" t="s">
        <v>34</v>
      </c>
      <c r="D11" s="485"/>
      <c r="E11" s="485"/>
      <c r="F11" s="486"/>
      <c r="G11" s="73"/>
      <c r="H11" s="74"/>
      <c r="I11" s="71"/>
      <c r="J11" s="72" t="s">
        <v>33</v>
      </c>
      <c r="K11" s="484" t="s">
        <v>34</v>
      </c>
      <c r="L11" s="485"/>
      <c r="M11" s="485"/>
      <c r="N11" s="486"/>
      <c r="O11" s="73"/>
      <c r="P11" s="75"/>
      <c r="Q11" s="76"/>
      <c r="R11" s="77"/>
      <c r="S11" s="77"/>
      <c r="T11" s="78"/>
      <c r="U11" s="1" t="str">
        <f>IFERROR(SMALL('اختيار المقررات'!$AL$8:$AL$55,'اختيار المقررات'!AM8),"")</f>
        <v/>
      </c>
    </row>
    <row r="12" spans="1:21" ht="27" customHeight="1" x14ac:dyDescent="0.2">
      <c r="A12" s="79" t="str">
        <f>U11</f>
        <v/>
      </c>
      <c r="B12" s="80" t="str">
        <f>IFERROR(VLOOKUP(A12,'اختيار المقررات'!AU5:AY52,2,0),"")</f>
        <v/>
      </c>
      <c r="C12" s="479" t="str">
        <f>IFERROR(VLOOKUP(A12,'اختيار المقررات'!AU5:AY52,3,0),"")</f>
        <v/>
      </c>
      <c r="D12" s="479"/>
      <c r="E12" s="479"/>
      <c r="F12" s="479"/>
      <c r="G12" s="81" t="str">
        <f>IFERROR(VLOOKUP(A12,'اختيار المقررات'!AU5:AY52,4,0),"")</f>
        <v/>
      </c>
      <c r="H12" s="82" t="str">
        <f>IFERROR(VLOOKUP(A12,'اختيار المقررات'!AU5:AY52,5,0),"")</f>
        <v/>
      </c>
      <c r="I12" s="83" t="str">
        <f>U19</f>
        <v/>
      </c>
      <c r="J12" s="80" t="str">
        <f>IFERROR(VLOOKUP(I12,'اختيار المقررات'!AU5:AY52,2,0),"")</f>
        <v/>
      </c>
      <c r="K12" s="479" t="str">
        <f>IFERROR(VLOOKUP(I12,'اختيار المقررات'!AU5:AY52,3,0),"")</f>
        <v/>
      </c>
      <c r="L12" s="479"/>
      <c r="M12" s="479"/>
      <c r="N12" s="479"/>
      <c r="O12" s="81" t="str">
        <f>IFERROR(VLOOKUP(I12,'اختيار المقررات'!AU5:AY52,4,0),"")</f>
        <v/>
      </c>
      <c r="P12" s="82" t="str">
        <f>IFERROR(VLOOKUP(I12,'اختيار المقررات'!AU5:AY52,5,0),"")</f>
        <v/>
      </c>
      <c r="Q12" s="84"/>
      <c r="R12" s="85"/>
      <c r="S12" s="86"/>
      <c r="T12" s="85"/>
      <c r="U12" s="1" t="str">
        <f>IFERROR(SMALL('اختيار المقررات'!$AL$8:$AL$55,'اختيار المقررات'!AM9),"")</f>
        <v/>
      </c>
    </row>
    <row r="13" spans="1:21" ht="27" customHeight="1" x14ac:dyDescent="0.2">
      <c r="A13" s="79" t="str">
        <f t="shared" ref="A13:A19" si="0">U12</f>
        <v/>
      </c>
      <c r="B13" s="80" t="str">
        <f>IFERROR(VLOOKUP(A13,'اختيار المقررات'!AU6:AY53,2,0),"")</f>
        <v/>
      </c>
      <c r="C13" s="479" t="str">
        <f>IFERROR(VLOOKUP(A13,'اختيار المقررات'!AU6:AY53,3,0),"")</f>
        <v/>
      </c>
      <c r="D13" s="479"/>
      <c r="E13" s="479"/>
      <c r="F13" s="479"/>
      <c r="G13" s="81" t="str">
        <f>IFERROR(VLOOKUP(A13,'اختيار المقررات'!AU6:AY53,4,0),"")</f>
        <v/>
      </c>
      <c r="H13" s="82" t="str">
        <f>IFERROR(VLOOKUP(A13,'اختيار المقررات'!AU6:AY53,5,0),"")</f>
        <v/>
      </c>
      <c r="I13" s="83" t="str">
        <f t="shared" ref="I13:I19" si="1">U20</f>
        <v/>
      </c>
      <c r="J13" s="80" t="str">
        <f>IFERROR(VLOOKUP(I13,'اختيار المقررات'!AU6:AY53,2,0),"")</f>
        <v/>
      </c>
      <c r="K13" s="479" t="str">
        <f>IFERROR(VLOOKUP(I13,'اختيار المقررات'!AU6:AY53,3,0),"")</f>
        <v/>
      </c>
      <c r="L13" s="479"/>
      <c r="M13" s="479"/>
      <c r="N13" s="479"/>
      <c r="O13" s="81" t="str">
        <f>IFERROR(VLOOKUP(I13,'اختيار المقررات'!AU6:AY53,4,0),"")</f>
        <v/>
      </c>
      <c r="P13" s="82" t="str">
        <f>IFERROR(VLOOKUP(I13,'اختيار المقررات'!AU6:AY53,5,0),"")</f>
        <v/>
      </c>
      <c r="Q13" s="84"/>
      <c r="R13" s="86"/>
      <c r="S13" s="86"/>
      <c r="T13" s="87"/>
      <c r="U13" s="1" t="str">
        <f>IFERROR(SMALL('اختيار المقررات'!$AL$8:$AL$55,'اختيار المقررات'!AM10),"")</f>
        <v/>
      </c>
    </row>
    <row r="14" spans="1:21" ht="27" customHeight="1" x14ac:dyDescent="0.2">
      <c r="A14" s="79" t="str">
        <f t="shared" si="0"/>
        <v/>
      </c>
      <c r="B14" s="80" t="str">
        <f>IFERROR(VLOOKUP(A14,'اختيار المقررات'!AU7:AY54,2,0),"")</f>
        <v/>
      </c>
      <c r="C14" s="479" t="str">
        <f>IFERROR(VLOOKUP(A14,'اختيار المقررات'!AU7:AY54,3,0),"")</f>
        <v/>
      </c>
      <c r="D14" s="479"/>
      <c r="E14" s="479"/>
      <c r="F14" s="479"/>
      <c r="G14" s="81" t="str">
        <f>IFERROR(VLOOKUP(A14,'اختيار المقررات'!AU7:AY54,4,0),"")</f>
        <v/>
      </c>
      <c r="H14" s="82" t="str">
        <f>IFERROR(VLOOKUP(A14,'اختيار المقررات'!AU7:AY54,5,0),"")</f>
        <v/>
      </c>
      <c r="I14" s="83" t="str">
        <f t="shared" si="1"/>
        <v/>
      </c>
      <c r="J14" s="80" t="str">
        <f>IFERROR(VLOOKUP(I14,'اختيار المقررات'!AU7:AY54,2,0),"")</f>
        <v/>
      </c>
      <c r="K14" s="479" t="str">
        <f>IFERROR(VLOOKUP(I14,'اختيار المقررات'!AU7:AY54,3,0),"")</f>
        <v/>
      </c>
      <c r="L14" s="479"/>
      <c r="M14" s="479"/>
      <c r="N14" s="479"/>
      <c r="O14" s="81" t="str">
        <f>IFERROR(VLOOKUP(I14,'اختيار المقررات'!AU7:AY54,4,0),"")</f>
        <v/>
      </c>
      <c r="P14" s="82" t="str">
        <f>IFERROR(VLOOKUP(I14,'اختيار المقررات'!AU7:AY54,5,0),"")</f>
        <v/>
      </c>
      <c r="Q14" s="84"/>
      <c r="R14" s="86"/>
      <c r="S14" s="86"/>
      <c r="T14" s="87"/>
      <c r="U14" s="1" t="str">
        <f>IFERROR(SMALL('اختيار المقررات'!$AL$8:$AL$55,'اختيار المقررات'!AM11),"")</f>
        <v/>
      </c>
    </row>
    <row r="15" spans="1:21" ht="27" customHeight="1" x14ac:dyDescent="0.2">
      <c r="A15" s="79" t="str">
        <f t="shared" si="0"/>
        <v/>
      </c>
      <c r="B15" s="80" t="str">
        <f>IFERROR(VLOOKUP(A15,'اختيار المقررات'!AU8:AY55,2,0),"")</f>
        <v/>
      </c>
      <c r="C15" s="479" t="str">
        <f>IFERROR(VLOOKUP(A15,'اختيار المقررات'!AU8:AY55,3,0),"")</f>
        <v/>
      </c>
      <c r="D15" s="479"/>
      <c r="E15" s="479"/>
      <c r="F15" s="479"/>
      <c r="G15" s="81" t="str">
        <f>IFERROR(VLOOKUP(A15,'اختيار المقررات'!AU8:AY55,4,0),"")</f>
        <v/>
      </c>
      <c r="H15" s="82" t="str">
        <f>IFERROR(VLOOKUP(A15,'اختيار المقررات'!AU8:AY55,5,0),"")</f>
        <v/>
      </c>
      <c r="I15" s="83" t="str">
        <f t="shared" si="1"/>
        <v/>
      </c>
      <c r="J15" s="80" t="str">
        <f>IFERROR(VLOOKUP(I15,'اختيار المقررات'!AU8:AY55,2,0),"")</f>
        <v/>
      </c>
      <c r="K15" s="479" t="str">
        <f>IFERROR(VLOOKUP(I15,'اختيار المقررات'!AU8:AY55,3,0),"")</f>
        <v/>
      </c>
      <c r="L15" s="479"/>
      <c r="M15" s="479"/>
      <c r="N15" s="479"/>
      <c r="O15" s="81" t="str">
        <f>IFERROR(VLOOKUP(I15,'اختيار المقررات'!AU8:AY55,4,0),"")</f>
        <v/>
      </c>
      <c r="P15" s="82" t="str">
        <f>IFERROR(VLOOKUP(I15,'اختيار المقررات'!AU8:AY55,5,0),"")</f>
        <v/>
      </c>
      <c r="Q15" s="84"/>
      <c r="R15" s="86"/>
      <c r="S15" s="86"/>
      <c r="T15" s="87"/>
      <c r="U15" s="1" t="str">
        <f>IFERROR(SMALL('اختيار المقررات'!$AL$8:$AL$55,'اختيار المقررات'!AM12),"")</f>
        <v/>
      </c>
    </row>
    <row r="16" spans="1:21" ht="27" customHeight="1" x14ac:dyDescent="0.2">
      <c r="A16" s="79" t="str">
        <f t="shared" si="0"/>
        <v/>
      </c>
      <c r="B16" s="80" t="str">
        <f>IFERROR(VLOOKUP(A16,'اختيار المقررات'!AU9:AY56,2,0),"")</f>
        <v/>
      </c>
      <c r="C16" s="479" t="str">
        <f>IFERROR(VLOOKUP(A16,'اختيار المقررات'!AU9:AY56,3,0),"")</f>
        <v/>
      </c>
      <c r="D16" s="479"/>
      <c r="E16" s="479"/>
      <c r="F16" s="479"/>
      <c r="G16" s="81" t="str">
        <f>IFERROR(VLOOKUP(A16,'اختيار المقررات'!AU9:AY56,4,0),"")</f>
        <v/>
      </c>
      <c r="H16" s="82" t="str">
        <f>IFERROR(VLOOKUP(A16,'اختيار المقررات'!AU9:AY56,5,0),"")</f>
        <v/>
      </c>
      <c r="I16" s="83" t="str">
        <f t="shared" si="1"/>
        <v/>
      </c>
      <c r="J16" s="80" t="str">
        <f>IFERROR(VLOOKUP(I16,'اختيار المقررات'!AU9:AY56,2,0),"")</f>
        <v/>
      </c>
      <c r="K16" s="479" t="str">
        <f>IFERROR(VLOOKUP(I16,'اختيار المقررات'!AU9:AY56,3,0),"")</f>
        <v/>
      </c>
      <c r="L16" s="479"/>
      <c r="M16" s="479"/>
      <c r="N16" s="479"/>
      <c r="O16" s="81" t="str">
        <f>IFERROR(VLOOKUP(I16,'اختيار المقررات'!AU9:AY56,4,0),"")</f>
        <v/>
      </c>
      <c r="P16" s="82" t="str">
        <f>IFERROR(VLOOKUP(I16,'اختيار المقررات'!AU9:AY56,5,0),"")</f>
        <v/>
      </c>
      <c r="Q16" s="84"/>
      <c r="R16" s="86"/>
      <c r="S16" s="86"/>
      <c r="T16" s="87"/>
      <c r="U16" s="1" t="str">
        <f>IFERROR(SMALL('اختيار المقررات'!$AL$8:$AL$55,'اختيار المقررات'!AM13),"")</f>
        <v/>
      </c>
    </row>
    <row r="17" spans="1:21" ht="27" customHeight="1" x14ac:dyDescent="0.2">
      <c r="A17" s="79" t="str">
        <f t="shared" si="0"/>
        <v/>
      </c>
      <c r="B17" s="80" t="str">
        <f>IFERROR(VLOOKUP(A17,'اختيار المقررات'!AU10:AY57,2,0),"")</f>
        <v/>
      </c>
      <c r="C17" s="479" t="str">
        <f>IFERROR(VLOOKUP(A17,'اختيار المقررات'!AU10:AY57,3,0),"")</f>
        <v/>
      </c>
      <c r="D17" s="479"/>
      <c r="E17" s="479"/>
      <c r="F17" s="479"/>
      <c r="G17" s="81" t="str">
        <f>IFERROR(VLOOKUP(A17,'اختيار المقررات'!AU10:AY57,4,0),"")</f>
        <v/>
      </c>
      <c r="H17" s="82" t="str">
        <f>IFERROR(VLOOKUP(A17,'اختيار المقررات'!AU10:AY57,5,0),"")</f>
        <v/>
      </c>
      <c r="I17" s="83" t="str">
        <f t="shared" si="1"/>
        <v/>
      </c>
      <c r="J17" s="80" t="str">
        <f>IFERROR(VLOOKUP(I17,'اختيار المقررات'!AU10:AY57,2,0),"")</f>
        <v/>
      </c>
      <c r="K17" s="479" t="str">
        <f>IFERROR(VLOOKUP(I17,'اختيار المقررات'!AU10:AY57,3,0),"")</f>
        <v/>
      </c>
      <c r="L17" s="479"/>
      <c r="M17" s="479"/>
      <c r="N17" s="479"/>
      <c r="O17" s="81" t="str">
        <f>IFERROR(VLOOKUP(I17,'اختيار المقررات'!AU10:AY57,4,0),"")</f>
        <v/>
      </c>
      <c r="P17" s="82" t="str">
        <f>IFERROR(VLOOKUP(I17,'اختيار المقررات'!AU10:AY57,5,0),"")</f>
        <v/>
      </c>
      <c r="Q17" s="84"/>
      <c r="R17" s="86"/>
      <c r="S17" s="86"/>
      <c r="T17" s="87"/>
      <c r="U17" s="1" t="str">
        <f>IFERROR(SMALL('اختيار المقررات'!$AL$8:$AL$55,'اختيار المقررات'!AM14),"")</f>
        <v/>
      </c>
    </row>
    <row r="18" spans="1:21" s="88" customFormat="1" ht="27" customHeight="1" x14ac:dyDescent="0.2">
      <c r="A18" s="79" t="str">
        <f t="shared" si="0"/>
        <v/>
      </c>
      <c r="B18" s="80" t="str">
        <f>IFERROR(VLOOKUP(A18,'اختيار المقررات'!AU11:AY58,2,0),"")</f>
        <v/>
      </c>
      <c r="C18" s="479" t="str">
        <f>IFERROR(VLOOKUP(A18,'اختيار المقررات'!AU11:AY58,3,0),"")</f>
        <v/>
      </c>
      <c r="D18" s="479"/>
      <c r="E18" s="479"/>
      <c r="F18" s="479"/>
      <c r="G18" s="81" t="str">
        <f>IFERROR(VLOOKUP(A18,'اختيار المقررات'!AU11:AY58,4,0),"")</f>
        <v/>
      </c>
      <c r="H18" s="82" t="str">
        <f>IFERROR(VLOOKUP(A18,'اختيار المقررات'!AU11:AY58,5,0),"")</f>
        <v/>
      </c>
      <c r="I18" s="83" t="str">
        <f t="shared" si="1"/>
        <v/>
      </c>
      <c r="J18" s="80" t="str">
        <f>IFERROR(VLOOKUP(I18,'اختيار المقررات'!AU11:AY58,2,0),"")</f>
        <v/>
      </c>
      <c r="K18" s="479" t="str">
        <f>IFERROR(VLOOKUP(I18,'اختيار المقررات'!AU11:AY58,3,0),"")</f>
        <v/>
      </c>
      <c r="L18" s="479"/>
      <c r="M18" s="479"/>
      <c r="N18" s="479"/>
      <c r="O18" s="81" t="str">
        <f>IFERROR(VLOOKUP(I18,'اختيار المقررات'!AU11:AY58,4,0),"")</f>
        <v/>
      </c>
      <c r="P18" s="82" t="str">
        <f>IFERROR(VLOOKUP(I18,'اختيار المقررات'!AU11:AY58,5,0),"")</f>
        <v/>
      </c>
      <c r="Q18" s="84"/>
      <c r="R18" s="86"/>
      <c r="S18" s="86"/>
      <c r="T18" s="87"/>
      <c r="U18" s="1" t="str">
        <f>IFERROR(SMALL('اختيار المقررات'!$AL$8:$AL$55,'اختيار المقررات'!AM15),"")</f>
        <v/>
      </c>
    </row>
    <row r="19" spans="1:21" s="88" customFormat="1" ht="16.5" customHeight="1" x14ac:dyDescent="0.2">
      <c r="A19" s="79" t="str">
        <f t="shared" si="0"/>
        <v/>
      </c>
      <c r="B19" s="80" t="str">
        <f>IFERROR(VLOOKUP(A19,'اختيار المقررات'!AU12:AY59,2,0),"")</f>
        <v/>
      </c>
      <c r="C19" s="479" t="str">
        <f>IFERROR(VLOOKUP(A19,'اختيار المقررات'!AU12:AY59,3,0),"")</f>
        <v/>
      </c>
      <c r="D19" s="479"/>
      <c r="E19" s="479"/>
      <c r="F19" s="479"/>
      <c r="G19" s="81" t="str">
        <f>IFERROR(VLOOKUP(A19,'اختيار المقررات'!AU12:AY59,4,0),"")</f>
        <v/>
      </c>
      <c r="H19" s="82" t="str">
        <f>IFERROR(VLOOKUP(A19,'اختيار المقررات'!AU12:AY59,5,0),"")</f>
        <v/>
      </c>
      <c r="I19" s="83" t="str">
        <f t="shared" si="1"/>
        <v/>
      </c>
      <c r="J19" s="80" t="str">
        <f>IFERROR(VLOOKUP(I19,'اختيار المقررات'!AU12:AY59,2,0),"")</f>
        <v/>
      </c>
      <c r="K19" s="479" t="str">
        <f>IFERROR(VLOOKUP(I19,'اختيار المقررات'!AU12:AY59,3,0),"")</f>
        <v/>
      </c>
      <c r="L19" s="479"/>
      <c r="M19" s="479"/>
      <c r="N19" s="479"/>
      <c r="O19" s="81" t="str">
        <f>IFERROR(VLOOKUP(I19,'اختيار المقررات'!AU12:AY59,4,0),"")</f>
        <v/>
      </c>
      <c r="P19" s="82" t="str">
        <f>IFERROR(VLOOKUP(I19,'اختيار المقررات'!AU12:AY59,5,0),"")</f>
        <v/>
      </c>
      <c r="Q19" s="84"/>
      <c r="R19" s="89"/>
      <c r="S19" s="89"/>
      <c r="T19" s="47"/>
      <c r="U19" s="1" t="str">
        <f>IFERROR(SMALL('اختيار المقررات'!$AL$8:$AL$55,'اختيار المقررات'!AM16),"")</f>
        <v/>
      </c>
    </row>
    <row r="20" spans="1:21" s="88" customFormat="1" ht="16.5" customHeight="1" x14ac:dyDescent="0.2">
      <c r="A20" s="79"/>
      <c r="B20" s="84"/>
      <c r="C20" s="84"/>
      <c r="D20" s="84"/>
      <c r="E20" s="84"/>
      <c r="F20" s="84"/>
      <c r="G20" s="47"/>
      <c r="H20" s="47"/>
      <c r="I20" s="83"/>
      <c r="J20" s="84"/>
      <c r="K20" s="84"/>
      <c r="L20" s="84"/>
      <c r="M20" s="84"/>
      <c r="N20" s="84"/>
      <c r="O20" s="47"/>
      <c r="P20" s="47"/>
      <c r="Q20" s="84"/>
      <c r="R20" s="89"/>
      <c r="S20" s="89"/>
      <c r="T20" s="47"/>
      <c r="U20" s="1" t="str">
        <f>IFERROR(SMALL('اختيار المقررات'!$AL$8:$AL$55,'اختيار المقررات'!AM17),"")</f>
        <v/>
      </c>
    </row>
    <row r="21" spans="1:21" ht="16.5" customHeight="1" thickBot="1" x14ac:dyDescent="0.25">
      <c r="A21" s="507" t="s">
        <v>146</v>
      </c>
      <c r="B21" s="507"/>
      <c r="C21" s="507"/>
      <c r="D21" s="507"/>
      <c r="E21" s="90">
        <f>'اختيار المقررات'!Q28</f>
        <v>0</v>
      </c>
      <c r="F21" s="507" t="s">
        <v>147</v>
      </c>
      <c r="G21" s="507"/>
      <c r="H21" s="507"/>
      <c r="I21" s="507"/>
      <c r="J21" s="507"/>
      <c r="K21" s="90">
        <f>'اختيار المقررات'!X28</f>
        <v>0</v>
      </c>
      <c r="L21" s="507" t="s">
        <v>148</v>
      </c>
      <c r="M21" s="507"/>
      <c r="N21" s="507"/>
      <c r="O21" s="507"/>
      <c r="P21" s="507"/>
      <c r="Q21" s="90">
        <f>'اختيار المقررات'!AF28</f>
        <v>0</v>
      </c>
      <c r="R21" s="91"/>
      <c r="U21" s="1" t="str">
        <f>IFERROR(SMALL('اختيار المقررات'!$AL$8:$AL$55,'اختيار المقررات'!AM18),"")</f>
        <v/>
      </c>
    </row>
    <row r="22" spans="1:21" ht="30.75" customHeight="1" thickTop="1" x14ac:dyDescent="0.2">
      <c r="A22" s="511" t="s">
        <v>140</v>
      </c>
      <c r="B22" s="512"/>
      <c r="C22" s="512"/>
      <c r="D22" s="513">
        <f>'اختيار المقررات'!L5</f>
        <v>0</v>
      </c>
      <c r="E22" s="513"/>
      <c r="F22" s="513"/>
      <c r="G22" s="514" t="s">
        <v>72</v>
      </c>
      <c r="H22" s="514"/>
      <c r="I22" s="515">
        <f>'اختيار المقررات'!Q5</f>
        <v>0</v>
      </c>
      <c r="J22" s="515"/>
      <c r="K22" s="516" t="s">
        <v>0</v>
      </c>
      <c r="L22" s="516"/>
      <c r="M22" s="508" t="str">
        <f>IF('اختيار المقررات'!W5=0,"",'اختيار المقررات'!W5)</f>
        <v/>
      </c>
      <c r="N22" s="508"/>
      <c r="O22" s="92" t="s">
        <v>2</v>
      </c>
      <c r="P22" s="509">
        <f>'اختيار المقررات'!AB5</f>
        <v>0</v>
      </c>
      <c r="Q22" s="510"/>
      <c r="U22" s="1" t="str">
        <f>IFERROR(SMALL('اختيار المقررات'!$AL$8:$AL$55,'اختيار المقررات'!AM19),"")</f>
        <v/>
      </c>
    </row>
    <row r="23" spans="1:21" ht="16.5" customHeight="1" thickBot="1" x14ac:dyDescent="0.25">
      <c r="A23" s="531"/>
      <c r="B23" s="532"/>
      <c r="C23" s="532"/>
      <c r="D23" s="532"/>
      <c r="E23" s="532"/>
      <c r="F23" s="532"/>
      <c r="G23" s="532"/>
      <c r="H23" s="532"/>
      <c r="I23" s="532"/>
      <c r="J23" s="532"/>
      <c r="K23" s="532"/>
      <c r="L23" s="532"/>
      <c r="M23" s="532"/>
      <c r="N23" s="532"/>
      <c r="O23" s="532"/>
      <c r="P23" s="532"/>
      <c r="Q23" s="533"/>
      <c r="U23" s="1" t="str">
        <f>IFERROR(SMALL('اختيار المقررات'!$AL$8:$AL$55,'اختيار المقررات'!AM20),"")</f>
        <v/>
      </c>
    </row>
    <row r="24" spans="1:21" ht="16.5" customHeight="1" thickTop="1" x14ac:dyDescent="0.2">
      <c r="A24" s="536" t="s">
        <v>145</v>
      </c>
      <c r="B24" s="537"/>
      <c r="C24" s="474" t="e">
        <f>'اختيار المقررات'!W25</f>
        <v>#N/A</v>
      </c>
      <c r="D24" s="474"/>
      <c r="E24" s="538" t="s">
        <v>28</v>
      </c>
      <c r="F24" s="538"/>
      <c r="G24" s="538"/>
      <c r="H24" s="474" t="e">
        <f>'اختيار المقررات'!N25</f>
        <v>#N/A</v>
      </c>
      <c r="I24" s="551"/>
      <c r="J24" s="40"/>
      <c r="K24" s="35"/>
      <c r="L24" s="501" t="s">
        <v>35</v>
      </c>
      <c r="M24" s="502"/>
      <c r="N24" s="502" t="s">
        <v>36</v>
      </c>
      <c r="O24" s="502"/>
      <c r="P24" s="517" t="s">
        <v>37</v>
      </c>
      <c r="Q24" s="518"/>
      <c r="U24" s="1" t="str">
        <f>IFERROR(SMALL('اختيار المقررات'!$AL$8:$AL$55,'اختيار المقررات'!AM21),"")</f>
        <v/>
      </c>
    </row>
    <row r="25" spans="1:21" ht="27" customHeight="1" thickBot="1" x14ac:dyDescent="0.25">
      <c r="A25" s="523" t="s">
        <v>26</v>
      </c>
      <c r="B25" s="524"/>
      <c r="C25" s="524"/>
      <c r="D25" s="524"/>
      <c r="E25" s="525" t="e">
        <f>'اختيار المقررات'!N26</f>
        <v>#N/A</v>
      </c>
      <c r="F25" s="525"/>
      <c r="G25" s="526"/>
      <c r="H25" s="527" t="s">
        <v>23</v>
      </c>
      <c r="I25" s="528"/>
      <c r="J25" s="529" t="str">
        <f>'اختيار المقررات'!N27</f>
        <v>لا</v>
      </c>
      <c r="K25" s="530"/>
      <c r="L25" s="503"/>
      <c r="M25" s="504"/>
      <c r="N25" s="504"/>
      <c r="O25" s="504"/>
      <c r="P25" s="519"/>
      <c r="Q25" s="520"/>
      <c r="U25" s="1" t="str">
        <f>IFERROR(SMALL('اختيار المقررات'!$AL$8:$AL$55,'اختيار المقررات'!AM22),"")</f>
        <v/>
      </c>
    </row>
    <row r="26" spans="1:21" ht="16.5" customHeight="1" thickTop="1" x14ac:dyDescent="0.2">
      <c r="A26" s="534"/>
      <c r="B26" s="534"/>
      <c r="C26" s="534"/>
      <c r="D26" s="534"/>
      <c r="E26" s="534"/>
      <c r="F26" s="534"/>
      <c r="G26" s="534"/>
      <c r="H26" s="534"/>
      <c r="I26" s="534"/>
      <c r="J26" s="534"/>
      <c r="K26" s="534"/>
      <c r="L26" s="503"/>
      <c r="M26" s="504"/>
      <c r="N26" s="504"/>
      <c r="O26" s="504"/>
      <c r="P26" s="519"/>
      <c r="Q26" s="520"/>
      <c r="U26" s="1" t="str">
        <f>IFERROR(SMALL('اختيار المقررات'!$AL$8:$AL$55,'اختيار المقررات'!AM23),"")</f>
        <v/>
      </c>
    </row>
    <row r="27" spans="1:21" ht="16.5" customHeight="1" thickBot="1" x14ac:dyDescent="0.25">
      <c r="A27" s="534"/>
      <c r="B27" s="534"/>
      <c r="C27" s="534"/>
      <c r="D27" s="534"/>
      <c r="E27" s="534"/>
      <c r="F27" s="534"/>
      <c r="G27" s="534"/>
      <c r="H27" s="534"/>
      <c r="I27" s="534"/>
      <c r="J27" s="534"/>
      <c r="K27" s="534"/>
      <c r="L27" s="505"/>
      <c r="M27" s="506"/>
      <c r="N27" s="506"/>
      <c r="O27" s="506"/>
      <c r="P27" s="521"/>
      <c r="Q27" s="522"/>
    </row>
    <row r="28" spans="1:21" ht="16.5" customHeight="1" thickTop="1" x14ac:dyDescent="0.2">
      <c r="A28" s="535"/>
      <c r="B28" s="535"/>
      <c r="C28" s="535"/>
      <c r="D28" s="535"/>
      <c r="E28" s="535"/>
      <c r="F28" s="535"/>
      <c r="G28" s="535"/>
      <c r="H28" s="535"/>
      <c r="I28" s="535"/>
      <c r="J28" s="535"/>
      <c r="K28" s="535"/>
      <c r="L28" s="71"/>
      <c r="M28" s="71"/>
      <c r="N28" s="71"/>
      <c r="O28" s="93"/>
      <c r="P28" s="93"/>
      <c r="Q28" s="93"/>
      <c r="U28" s="1" t="str">
        <f>IFERROR(SMALL('اختيار المقررات'!$U$10:$U$29,'اختيار المقررات'!V26),"")</f>
        <v/>
      </c>
    </row>
    <row r="29" spans="1:21" ht="16.5" customHeight="1" x14ac:dyDescent="0.2">
      <c r="A29" s="549" t="s">
        <v>2501</v>
      </c>
      <c r="B29" s="549"/>
      <c r="C29" s="549"/>
      <c r="D29" s="549"/>
      <c r="E29" s="549"/>
      <c r="F29" s="549"/>
      <c r="G29" s="549"/>
      <c r="H29" s="549"/>
      <c r="I29" s="549"/>
      <c r="J29" s="549"/>
      <c r="K29" s="549"/>
      <c r="L29" s="549"/>
      <c r="M29" s="549"/>
      <c r="N29" s="549"/>
      <c r="O29" s="549"/>
      <c r="P29" s="549"/>
      <c r="Q29" s="549"/>
      <c r="U29" s="1" t="str">
        <f>IFERROR(SMALL('اختيار المقررات'!$U$10:$U$29,'اختيار المقررات'!V27),"")</f>
        <v/>
      </c>
    </row>
    <row r="30" spans="1:21" ht="16.5" customHeight="1" x14ac:dyDescent="0.2">
      <c r="A30" s="94"/>
      <c r="B30" s="95"/>
      <c r="C30" s="95"/>
      <c r="D30" s="95"/>
      <c r="E30" s="95"/>
      <c r="F30" s="95"/>
      <c r="G30" s="95"/>
      <c r="H30" s="87"/>
      <c r="I30" s="87"/>
      <c r="J30" s="96"/>
      <c r="K30" s="95"/>
      <c r="L30" s="95"/>
      <c r="M30" s="95"/>
      <c r="N30" s="95"/>
      <c r="O30" s="95"/>
      <c r="P30" s="87"/>
      <c r="Q30" s="87"/>
      <c r="U30" s="1" t="str">
        <f>IFERROR(SMALL('اختيار المقررات'!$U$10:$U$29,'اختيار المقررات'!V28),"")</f>
        <v/>
      </c>
    </row>
    <row r="31" spans="1:21" ht="15" customHeight="1" x14ac:dyDescent="0.2">
      <c r="A31" s="97"/>
      <c r="B31" s="97"/>
      <c r="C31" s="97"/>
      <c r="D31" s="98"/>
      <c r="E31" s="98"/>
      <c r="F31" s="98"/>
      <c r="G31" s="98"/>
      <c r="H31" s="97"/>
      <c r="I31" s="97"/>
      <c r="J31" s="97"/>
      <c r="K31" s="97"/>
      <c r="L31" s="98"/>
      <c r="M31" s="98"/>
      <c r="N31" s="98"/>
      <c r="O31" s="97"/>
      <c r="P31" s="97"/>
      <c r="Q31" s="97"/>
      <c r="U31" s="1" t="str">
        <f>IFERROR(SMALL('اختيار المقررات'!$U$10:$U$29,'اختيار المقررات'!V29),"")</f>
        <v/>
      </c>
    </row>
    <row r="32" spans="1:21" ht="16.5" customHeight="1" x14ac:dyDescent="0.2">
      <c r="A32" s="543" t="s">
        <v>38</v>
      </c>
      <c r="B32" s="543"/>
      <c r="C32" s="543"/>
      <c r="D32" s="543"/>
      <c r="E32" s="543"/>
      <c r="F32" s="543"/>
      <c r="G32" s="543"/>
      <c r="H32" s="543"/>
      <c r="I32" s="543"/>
      <c r="J32" s="543"/>
      <c r="K32" s="543"/>
      <c r="L32" s="543"/>
      <c r="M32" s="543"/>
      <c r="N32" s="543"/>
      <c r="O32" s="543"/>
      <c r="P32" s="543"/>
      <c r="Q32" s="543"/>
    </row>
    <row r="33" spans="1:17" ht="24" customHeight="1" x14ac:dyDescent="0.2">
      <c r="A33" s="546" t="s">
        <v>39</v>
      </c>
      <c r="B33" s="546"/>
      <c r="C33" s="546"/>
      <c r="D33" s="546"/>
      <c r="E33" s="543" t="e">
        <f>'اختيار المقررات'!W26</f>
        <v>#N/A</v>
      </c>
      <c r="F33" s="543"/>
      <c r="G33" s="546" t="s">
        <v>149</v>
      </c>
      <c r="H33" s="546"/>
      <c r="I33" s="546"/>
      <c r="J33" s="546"/>
      <c r="K33" s="546"/>
      <c r="L33" s="546"/>
      <c r="M33" s="550" t="e">
        <f>G2</f>
        <v>#N/A</v>
      </c>
      <c r="N33" s="550"/>
      <c r="O33" s="550"/>
      <c r="P33" s="550"/>
      <c r="Q33" s="550"/>
    </row>
    <row r="34" spans="1:17" ht="24" customHeight="1" x14ac:dyDescent="0.2">
      <c r="A34" s="546" t="s">
        <v>40</v>
      </c>
      <c r="B34" s="546"/>
      <c r="C34" s="546"/>
      <c r="D34" s="543">
        <f>C2</f>
        <v>0</v>
      </c>
      <c r="E34" s="543"/>
      <c r="F34" s="542" t="s">
        <v>41</v>
      </c>
      <c r="G34" s="542"/>
      <c r="H34" s="542"/>
      <c r="I34" s="542"/>
      <c r="J34" s="542"/>
      <c r="K34" s="542"/>
      <c r="L34" s="542"/>
      <c r="M34" s="542"/>
      <c r="N34" s="542"/>
      <c r="O34" s="542"/>
      <c r="P34" s="542"/>
      <c r="Q34" s="542"/>
    </row>
    <row r="35" spans="1:17" ht="16.5" customHeight="1" x14ac:dyDescent="0.2">
      <c r="A35" s="99"/>
      <c r="B35" s="100"/>
      <c r="C35" s="547"/>
      <c r="D35" s="547"/>
      <c r="E35" s="547"/>
      <c r="F35" s="547"/>
      <c r="G35" s="547"/>
      <c r="H35" s="101"/>
      <c r="I35" s="101"/>
      <c r="J35" s="99"/>
      <c r="K35" s="100"/>
      <c r="L35" s="547"/>
      <c r="M35" s="547"/>
      <c r="N35" s="547"/>
      <c r="O35" s="547"/>
      <c r="P35" s="101"/>
      <c r="Q35" s="101"/>
    </row>
    <row r="36" spans="1:17" ht="16.5" customHeight="1" x14ac:dyDescent="0.2">
      <c r="A36" s="102"/>
      <c r="B36" s="103"/>
      <c r="C36" s="548"/>
      <c r="D36" s="548"/>
      <c r="E36" s="548"/>
      <c r="F36" s="548"/>
      <c r="G36" s="548"/>
      <c r="H36" s="104"/>
      <c r="I36" s="104"/>
      <c r="J36" s="102"/>
      <c r="K36" s="103"/>
      <c r="L36" s="548"/>
      <c r="M36" s="548"/>
      <c r="N36" s="548"/>
      <c r="O36" s="548"/>
      <c r="P36" s="104"/>
      <c r="Q36" s="104"/>
    </row>
    <row r="37" spans="1:17" ht="27.75" customHeight="1" x14ac:dyDescent="0.3">
      <c r="A37" s="545" t="s">
        <v>29</v>
      </c>
      <c r="B37" s="545"/>
      <c r="C37" s="545"/>
      <c r="D37" s="545"/>
      <c r="E37" s="545"/>
      <c r="F37" s="545"/>
      <c r="G37" s="545"/>
      <c r="H37" s="545"/>
      <c r="I37" s="545"/>
      <c r="J37" s="545"/>
      <c r="K37" s="545"/>
      <c r="L37" s="545"/>
      <c r="M37" s="545"/>
      <c r="N37" s="545"/>
      <c r="O37" s="545"/>
      <c r="P37" s="545"/>
      <c r="Q37" s="545"/>
    </row>
    <row r="38" spans="1:17" ht="15.75" customHeight="1" x14ac:dyDescent="0.2">
      <c r="A38" s="541" t="s">
        <v>38</v>
      </c>
      <c r="B38" s="541"/>
      <c r="C38" s="541"/>
      <c r="D38" s="541"/>
      <c r="E38" s="541"/>
      <c r="F38" s="541"/>
      <c r="G38" s="541"/>
      <c r="H38" s="541"/>
      <c r="I38" s="541"/>
      <c r="J38" s="541"/>
      <c r="K38" s="541"/>
      <c r="L38" s="541"/>
      <c r="M38" s="541"/>
      <c r="N38" s="541"/>
      <c r="O38" s="541"/>
      <c r="P38" s="541"/>
      <c r="Q38" s="541"/>
    </row>
    <row r="39" spans="1:17" ht="22.5" customHeight="1" x14ac:dyDescent="0.2">
      <c r="A39" s="542" t="s">
        <v>39</v>
      </c>
      <c r="B39" s="542"/>
      <c r="C39" s="542"/>
      <c r="D39" s="542"/>
      <c r="E39" s="543" t="e">
        <f>E25-E33</f>
        <v>#N/A</v>
      </c>
      <c r="F39" s="543"/>
      <c r="G39" s="542" t="s">
        <v>149</v>
      </c>
      <c r="H39" s="542"/>
      <c r="I39" s="542"/>
      <c r="J39" s="542"/>
      <c r="K39" s="542"/>
      <c r="L39" s="544" t="e">
        <f>M33</f>
        <v>#N/A</v>
      </c>
      <c r="M39" s="544"/>
      <c r="N39" s="544"/>
      <c r="O39" s="544"/>
      <c r="P39" s="544"/>
      <c r="Q39" s="105"/>
    </row>
    <row r="40" spans="1:17" ht="22.5" customHeight="1" x14ac:dyDescent="0.25">
      <c r="A40" s="539" t="s">
        <v>40</v>
      </c>
      <c r="B40" s="539"/>
      <c r="C40" s="539"/>
      <c r="D40" s="540">
        <f>D34</f>
        <v>0</v>
      </c>
      <c r="E40" s="540"/>
      <c r="F40" s="106" t="s">
        <v>41</v>
      </c>
      <c r="G40" s="106"/>
      <c r="H40" s="106"/>
      <c r="I40" s="106"/>
      <c r="J40" s="106"/>
      <c r="K40" s="106"/>
      <c r="L40" s="106"/>
      <c r="M40" s="106"/>
      <c r="N40" s="106"/>
      <c r="O40" s="106"/>
      <c r="P40" s="106"/>
      <c r="Q40" s="106"/>
    </row>
    <row r="41" spans="1:17" ht="17.25" customHeight="1" x14ac:dyDescent="0.2"/>
    <row r="42" spans="1:17" ht="17.25" customHeight="1" x14ac:dyDescent="0.2">
      <c r="A42" s="85"/>
      <c r="B42" s="85"/>
      <c r="C42" s="85"/>
      <c r="D42" s="108"/>
      <c r="E42" s="108"/>
      <c r="F42" s="108"/>
      <c r="G42" s="108"/>
      <c r="H42" s="85"/>
      <c r="I42" s="85"/>
      <c r="J42" s="85"/>
      <c r="K42" s="85"/>
      <c r="L42" s="108"/>
      <c r="M42" s="108"/>
      <c r="N42" s="108"/>
      <c r="O42" s="85"/>
      <c r="P42" s="85"/>
      <c r="Q42" s="85"/>
    </row>
    <row r="43" spans="1:17" ht="20.25" customHeight="1" x14ac:dyDescent="0.2">
      <c r="A43" s="263"/>
      <c r="B43" s="263"/>
      <c r="C43" s="263"/>
      <c r="D43" s="263"/>
      <c r="E43" s="263"/>
      <c r="F43" s="264"/>
      <c r="G43" s="264"/>
      <c r="H43" s="264"/>
      <c r="I43" s="264"/>
      <c r="J43" s="264"/>
      <c r="K43" s="264"/>
      <c r="L43" s="264"/>
      <c r="M43" s="264"/>
      <c r="N43" s="264"/>
      <c r="O43" s="264"/>
      <c r="P43" s="264"/>
      <c r="Q43" s="264"/>
    </row>
    <row r="44" spans="1:17" ht="14.25" x14ac:dyDescent="0.2">
      <c r="A44" s="263"/>
      <c r="B44" s="263"/>
      <c r="C44" s="263"/>
      <c r="D44" s="263"/>
      <c r="E44" s="263"/>
      <c r="F44" s="265"/>
      <c r="G44" s="265"/>
      <c r="H44" s="265"/>
      <c r="I44" s="265"/>
      <c r="J44" s="265"/>
      <c r="K44" s="265"/>
      <c r="L44" s="265"/>
      <c r="M44" s="265"/>
      <c r="N44" s="265"/>
      <c r="O44" s="265"/>
      <c r="P44" s="265"/>
      <c r="Q44" s="265"/>
    </row>
    <row r="45" spans="1:17" ht="14.25" x14ac:dyDescent="0.2">
      <c r="A45" s="263"/>
      <c r="B45" s="263"/>
      <c r="C45" s="263"/>
      <c r="D45" s="263"/>
      <c r="E45" s="263"/>
      <c r="F45" s="265"/>
      <c r="G45" s="265"/>
      <c r="H45" s="265"/>
      <c r="I45" s="265"/>
      <c r="J45" s="265"/>
      <c r="K45" s="265"/>
      <c r="L45" s="265"/>
      <c r="M45" s="265"/>
      <c r="N45" s="265"/>
      <c r="O45" s="265"/>
      <c r="P45" s="265"/>
      <c r="Q45" s="265"/>
    </row>
    <row r="46" spans="1:17" x14ac:dyDescent="0.2">
      <c r="A46" s="85"/>
      <c r="B46" s="85"/>
      <c r="C46" s="85"/>
      <c r="D46" s="108"/>
      <c r="E46" s="108"/>
      <c r="F46" s="108"/>
      <c r="G46" s="108"/>
      <c r="H46" s="85"/>
      <c r="I46" s="85"/>
      <c r="J46" s="85"/>
      <c r="K46" s="85"/>
      <c r="L46" s="108"/>
      <c r="M46" s="108"/>
      <c r="N46" s="108"/>
      <c r="O46" s="85"/>
      <c r="P46" s="85"/>
      <c r="Q46" s="85"/>
    </row>
  </sheetData>
  <sheetProtection password="DA61" sheet="1" objects="1" scenarios="1" selectLockedCells="1" selectUnlockedCells="1"/>
  <mergeCells count="104">
    <mergeCell ref="A29:Q29"/>
    <mergeCell ref="A32:Q32"/>
    <mergeCell ref="A33:D33"/>
    <mergeCell ref="E33:F33"/>
    <mergeCell ref="G33:L33"/>
    <mergeCell ref="M33:Q33"/>
    <mergeCell ref="H24:I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L24:M27"/>
    <mergeCell ref="N24:O27"/>
    <mergeCell ref="C19:F19"/>
    <mergeCell ref="K19:N19"/>
    <mergeCell ref="A21:D21"/>
    <mergeCell ref="F21:J21"/>
    <mergeCell ref="L21:P21"/>
    <mergeCell ref="M22:N22"/>
    <mergeCell ref="P22:Q22"/>
    <mergeCell ref="A22:C22"/>
    <mergeCell ref="D22:F22"/>
    <mergeCell ref="G22:H22"/>
    <mergeCell ref="I22:J22"/>
    <mergeCell ref="K22:L22"/>
    <mergeCell ref="P24:Q27"/>
    <mergeCell ref="A25:D25"/>
    <mergeCell ref="E25:G25"/>
    <mergeCell ref="H25:I25"/>
    <mergeCell ref="J25:K25"/>
    <mergeCell ref="A23:Q23"/>
    <mergeCell ref="A26:K28"/>
    <mergeCell ref="A24:B24"/>
    <mergeCell ref="C24:D24"/>
    <mergeCell ref="E24:G24"/>
    <mergeCell ref="C14:F14"/>
    <mergeCell ref="K14:N14"/>
    <mergeCell ref="C15:F15"/>
    <mergeCell ref="K15:N15"/>
    <mergeCell ref="C16:F16"/>
    <mergeCell ref="K16:N16"/>
    <mergeCell ref="C17:F17"/>
    <mergeCell ref="K17:N17"/>
    <mergeCell ref="C18:F18"/>
    <mergeCell ref="K18:N18"/>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J7:Q7"/>
    <mergeCell ref="A6:B6"/>
    <mergeCell ref="C6:D6"/>
    <mergeCell ref="E6:F6"/>
    <mergeCell ref="G6:H6"/>
    <mergeCell ref="J6:L6"/>
    <mergeCell ref="O6:Q6"/>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s>
  <conditionalFormatting sqref="B11:P20">
    <cfRule type="expression" dxfId="279" priority="17">
      <formula>$B$12=""</formula>
    </cfRule>
  </conditionalFormatting>
  <conditionalFormatting sqref="B13:H20">
    <cfRule type="expression" dxfId="278" priority="16">
      <formula>$B$13=""</formula>
    </cfRule>
  </conditionalFormatting>
  <conditionalFormatting sqref="B14:H20">
    <cfRule type="expression" dxfId="277" priority="15">
      <formula>$B$14=""</formula>
    </cfRule>
  </conditionalFormatting>
  <conditionalFormatting sqref="B15:H20">
    <cfRule type="expression" dxfId="276" priority="14">
      <formula>$B$15=""</formula>
    </cfRule>
  </conditionalFormatting>
  <conditionalFormatting sqref="B16:H20">
    <cfRule type="expression" dxfId="275" priority="13">
      <formula>$B$16=""</formula>
    </cfRule>
  </conditionalFormatting>
  <conditionalFormatting sqref="B17:H20">
    <cfRule type="expression" dxfId="274" priority="12">
      <formula>$B$17=""</formula>
    </cfRule>
  </conditionalFormatting>
  <conditionalFormatting sqref="B18:H20">
    <cfRule type="expression" dxfId="273" priority="11">
      <formula>$B$18=""</formula>
    </cfRule>
  </conditionalFormatting>
  <conditionalFormatting sqref="B19:H20">
    <cfRule type="expression" dxfId="272" priority="10">
      <formula>$B$19=""</formula>
    </cfRule>
  </conditionalFormatting>
  <conditionalFormatting sqref="J11:P20">
    <cfRule type="expression" dxfId="271" priority="9">
      <formula>$J$12=""</formula>
    </cfRule>
  </conditionalFormatting>
  <conditionalFormatting sqref="J13:P20">
    <cfRule type="expression" dxfId="270" priority="8">
      <formula>$J$13=""</formula>
    </cfRule>
  </conditionalFormatting>
  <conditionalFormatting sqref="J14:P20">
    <cfRule type="expression" dxfId="269" priority="7">
      <formula>$J$14=""</formula>
    </cfRule>
  </conditionalFormatting>
  <conditionalFormatting sqref="J15:P20">
    <cfRule type="expression" dxfId="268" priority="6">
      <formula>$J$15=""</formula>
    </cfRule>
  </conditionalFormatting>
  <conditionalFormatting sqref="J16:P20">
    <cfRule type="expression" dxfId="267" priority="5">
      <formula>$J$16=""</formula>
    </cfRule>
  </conditionalFormatting>
  <conditionalFormatting sqref="J17:P20">
    <cfRule type="expression" dxfId="266" priority="4">
      <formula>$J$17=""</formula>
    </cfRule>
  </conditionalFormatting>
  <conditionalFormatting sqref="J18:P20">
    <cfRule type="expression" dxfId="265" priority="3">
      <formula>$J$18=""</formula>
    </cfRule>
  </conditionalFormatting>
  <conditionalFormatting sqref="J19:P20">
    <cfRule type="expression" dxfId="264" priority="2">
      <formula>$J$19=""</formula>
    </cfRule>
  </conditionalFormatting>
  <conditionalFormatting sqref="A37:Q38 A40:D40 F40:Q40 A39:G39 L39:Q39">
    <cfRule type="expression" dxfId="263"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3"/>
  <dimension ref="A1:ER5"/>
  <sheetViews>
    <sheetView showGridLines="0" rightToLeft="1" zoomScale="98" zoomScaleNormal="98" workbookViewId="0">
      <pane ySplit="4" topLeftCell="A5" activePane="bottomLeft" state="frozen"/>
      <selection pane="bottomLeft" activeCell="K10" sqref="K10"/>
    </sheetView>
  </sheetViews>
  <sheetFormatPr defaultColWidth="9" defaultRowHeight="14.25" x14ac:dyDescent="0.2"/>
  <cols>
    <col min="1" max="1" width="13.875" style="126" customWidth="1"/>
    <col min="2" max="2" width="10.875" style="126" bestFit="1" customWidth="1"/>
    <col min="3" max="4" width="9" style="126"/>
    <col min="5" max="5" width="10.125" style="126" bestFit="1" customWidth="1"/>
    <col min="6" max="6" width="11.375" style="162" bestFit="1" customWidth="1"/>
    <col min="7" max="7" width="11.375" style="162" customWidth="1"/>
    <col min="8" max="8" width="13.375" style="126" customWidth="1"/>
    <col min="9" max="9" width="9" style="126"/>
    <col min="10" max="10" width="11.75" style="126" bestFit="1" customWidth="1"/>
    <col min="11" max="11" width="21.875" style="126" customWidth="1"/>
    <col min="12" max="12" width="24.375" style="126" customWidth="1"/>
    <col min="13" max="13" width="17.75" style="126" customWidth="1"/>
    <col min="14" max="14" width="20.125" style="126" customWidth="1"/>
    <col min="15" max="15" width="31.75" style="126" customWidth="1"/>
    <col min="16" max="17" width="14.75" style="126" customWidth="1"/>
    <col min="18" max="18" width="19.125" style="126" customWidth="1"/>
    <col min="19" max="19" width="14.125" style="126" customWidth="1"/>
    <col min="20" max="20" width="6.875" style="126" bestFit="1" customWidth="1"/>
    <col min="21" max="25" width="4.375" style="126" customWidth="1"/>
    <col min="26" max="64" width="4.375" style="1" customWidth="1"/>
    <col min="65" max="67" width="4.25" style="1" customWidth="1"/>
    <col min="68" max="115" width="4.375" style="1" customWidth="1"/>
    <col min="116" max="116" width="10.125" style="1" customWidth="1"/>
    <col min="117" max="117" width="12.375" style="163"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875" style="1" customWidth="1"/>
    <col min="130" max="133" width="9" style="126"/>
    <col min="134" max="134" width="14.75" style="126" bestFit="1" customWidth="1"/>
    <col min="135" max="135" width="12.5" style="126" bestFit="1" customWidth="1"/>
    <col min="136" max="136" width="13.625" style="126" bestFit="1" customWidth="1"/>
    <col min="137" max="137" width="12.625" style="126" bestFit="1" customWidth="1"/>
    <col min="138" max="16384" width="9" style="126"/>
  </cols>
  <sheetData>
    <row r="1" spans="1:148" s="187" customFormat="1" ht="18.75" thickBot="1" x14ac:dyDescent="0.25">
      <c r="A1" s="562"/>
      <c r="B1" s="566">
        <v>9999</v>
      </c>
      <c r="C1" s="565" t="s">
        <v>42</v>
      </c>
      <c r="D1" s="565"/>
      <c r="E1" s="565"/>
      <c r="F1" s="565"/>
      <c r="G1" s="565"/>
      <c r="H1" s="565"/>
      <c r="I1" s="565"/>
      <c r="J1" s="565"/>
      <c r="K1" s="573" t="s">
        <v>17</v>
      </c>
      <c r="L1" s="576" t="s">
        <v>133</v>
      </c>
      <c r="M1" s="579" t="s">
        <v>131</v>
      </c>
      <c r="N1" s="579" t="s">
        <v>132</v>
      </c>
      <c r="O1" s="581" t="s">
        <v>69</v>
      </c>
      <c r="P1" s="565" t="s">
        <v>43</v>
      </c>
      <c r="Q1" s="565"/>
      <c r="R1" s="565"/>
      <c r="S1" s="569" t="s">
        <v>10</v>
      </c>
      <c r="T1" s="561" t="s">
        <v>44</v>
      </c>
      <c r="U1" s="561"/>
      <c r="V1" s="561"/>
      <c r="W1" s="561"/>
      <c r="X1" s="561"/>
      <c r="Y1" s="561"/>
      <c r="Z1" s="561"/>
      <c r="AA1" s="561"/>
      <c r="AB1" s="561"/>
      <c r="AC1" s="561"/>
      <c r="AD1" s="561"/>
      <c r="AE1" s="561"/>
      <c r="AF1" s="561"/>
      <c r="AG1" s="561"/>
      <c r="AH1" s="561"/>
      <c r="AI1" s="561"/>
      <c r="AJ1" s="561"/>
      <c r="AK1" s="561"/>
      <c r="AL1" s="561"/>
      <c r="AM1" s="561"/>
      <c r="AN1" s="561"/>
      <c r="AO1" s="561"/>
      <c r="AP1" s="561"/>
      <c r="AQ1" s="561"/>
      <c r="AR1" s="561" t="s">
        <v>24</v>
      </c>
      <c r="AS1" s="561"/>
      <c r="AT1" s="561"/>
      <c r="AU1" s="561"/>
      <c r="AV1" s="561"/>
      <c r="AW1" s="561"/>
      <c r="AX1" s="561"/>
      <c r="AY1" s="561"/>
      <c r="AZ1" s="561"/>
      <c r="BA1" s="561"/>
      <c r="BB1" s="561"/>
      <c r="BC1" s="561"/>
      <c r="BD1" s="561"/>
      <c r="BE1" s="561"/>
      <c r="BF1" s="561"/>
      <c r="BG1" s="561"/>
      <c r="BH1" s="561"/>
      <c r="BI1" s="561"/>
      <c r="BJ1" s="561"/>
      <c r="BK1" s="561"/>
      <c r="BL1" s="561"/>
      <c r="BM1" s="561"/>
      <c r="BN1" s="561"/>
      <c r="BO1" s="561"/>
      <c r="BP1" s="561" t="s">
        <v>45</v>
      </c>
      <c r="BQ1" s="561"/>
      <c r="BR1" s="561"/>
      <c r="BS1" s="561"/>
      <c r="BT1" s="561"/>
      <c r="BU1" s="561"/>
      <c r="BV1" s="561"/>
      <c r="BW1" s="561"/>
      <c r="BX1" s="561"/>
      <c r="BY1" s="561"/>
      <c r="BZ1" s="561"/>
      <c r="CA1" s="561"/>
      <c r="CB1" s="561"/>
      <c r="CC1" s="561"/>
      <c r="CD1" s="561"/>
      <c r="CE1" s="561"/>
      <c r="CF1" s="561"/>
      <c r="CG1" s="561"/>
      <c r="CH1" s="561"/>
      <c r="CI1" s="561"/>
      <c r="CJ1" s="561"/>
      <c r="CK1" s="561"/>
      <c r="CL1" s="561"/>
      <c r="CM1" s="561"/>
      <c r="CN1" s="561" t="s">
        <v>46</v>
      </c>
      <c r="CO1" s="561"/>
      <c r="CP1" s="561"/>
      <c r="CQ1" s="561"/>
      <c r="CR1" s="561"/>
      <c r="CS1" s="561"/>
      <c r="CT1" s="561"/>
      <c r="CU1" s="561"/>
      <c r="CV1" s="561"/>
      <c r="CW1" s="561"/>
      <c r="CX1" s="561"/>
      <c r="CY1" s="561"/>
      <c r="CZ1" s="561"/>
      <c r="DA1" s="561"/>
      <c r="DB1" s="561"/>
      <c r="DC1" s="561"/>
      <c r="DD1" s="561"/>
      <c r="DE1" s="561"/>
      <c r="DF1" s="561"/>
      <c r="DG1" s="561"/>
      <c r="DH1" s="561"/>
      <c r="DI1" s="561"/>
      <c r="DJ1" s="561"/>
      <c r="DK1" s="583"/>
      <c r="DL1" s="590" t="s">
        <v>47</v>
      </c>
      <c r="DM1" s="592"/>
      <c r="DN1" s="590" t="s">
        <v>1</v>
      </c>
      <c r="DO1" s="591"/>
      <c r="DP1" s="592"/>
      <c r="DQ1" s="586" t="s">
        <v>48</v>
      </c>
      <c r="DR1" s="587"/>
      <c r="DS1" s="183"/>
      <c r="DT1" s="183"/>
      <c r="DU1" s="586" t="s">
        <v>49</v>
      </c>
      <c r="DV1" s="587"/>
      <c r="DW1" s="587"/>
      <c r="DX1" s="587"/>
      <c r="DY1" s="596"/>
      <c r="DZ1" s="584" t="s">
        <v>50</v>
      </c>
      <c r="EA1" s="584"/>
      <c r="EB1" s="584"/>
    </row>
    <row r="2" spans="1:148" s="187" customFormat="1" ht="18.75" thickBot="1" x14ac:dyDescent="0.25">
      <c r="A2" s="562"/>
      <c r="B2" s="566"/>
      <c r="C2" s="565"/>
      <c r="D2" s="565"/>
      <c r="E2" s="565"/>
      <c r="F2" s="565"/>
      <c r="G2" s="565"/>
      <c r="H2" s="565"/>
      <c r="I2" s="565"/>
      <c r="J2" s="565"/>
      <c r="K2" s="574"/>
      <c r="L2" s="577"/>
      <c r="M2" s="580"/>
      <c r="N2" s="580"/>
      <c r="O2" s="582"/>
      <c r="P2" s="565"/>
      <c r="Q2" s="565"/>
      <c r="R2" s="565"/>
      <c r="S2" s="569"/>
      <c r="T2" s="563" t="s">
        <v>18</v>
      </c>
      <c r="U2" s="563"/>
      <c r="V2" s="563"/>
      <c r="W2" s="563"/>
      <c r="X2" s="563"/>
      <c r="Y2" s="563"/>
      <c r="Z2" s="563"/>
      <c r="AA2" s="563"/>
      <c r="AB2" s="563"/>
      <c r="AC2" s="563"/>
      <c r="AD2" s="186"/>
      <c r="AE2" s="186"/>
      <c r="AF2" s="564" t="s">
        <v>21</v>
      </c>
      <c r="AG2" s="564"/>
      <c r="AH2" s="564"/>
      <c r="AI2" s="564"/>
      <c r="AJ2" s="564"/>
      <c r="AK2" s="564"/>
      <c r="AL2" s="564"/>
      <c r="AM2" s="564"/>
      <c r="AN2" s="564"/>
      <c r="AO2" s="564"/>
      <c r="AP2" s="185"/>
      <c r="AQ2" s="185"/>
      <c r="AR2" s="563" t="s">
        <v>18</v>
      </c>
      <c r="AS2" s="563"/>
      <c r="AT2" s="563"/>
      <c r="AU2" s="563"/>
      <c r="AV2" s="563"/>
      <c r="AW2" s="563"/>
      <c r="AX2" s="563"/>
      <c r="AY2" s="563"/>
      <c r="AZ2" s="563"/>
      <c r="BA2" s="563"/>
      <c r="BB2" s="186"/>
      <c r="BC2" s="186"/>
      <c r="BD2" s="564" t="s">
        <v>21</v>
      </c>
      <c r="BE2" s="564"/>
      <c r="BF2" s="564"/>
      <c r="BG2" s="564"/>
      <c r="BH2" s="564"/>
      <c r="BI2" s="564"/>
      <c r="BJ2" s="564"/>
      <c r="BK2" s="564"/>
      <c r="BL2" s="564"/>
      <c r="BM2" s="564"/>
      <c r="BN2" s="185"/>
      <c r="BO2" s="185"/>
      <c r="BP2" s="563" t="s">
        <v>18</v>
      </c>
      <c r="BQ2" s="563"/>
      <c r="BR2" s="563"/>
      <c r="BS2" s="563"/>
      <c r="BT2" s="563"/>
      <c r="BU2" s="563"/>
      <c r="BV2" s="563"/>
      <c r="BW2" s="563"/>
      <c r="BX2" s="563"/>
      <c r="BY2" s="563"/>
      <c r="BZ2" s="186"/>
      <c r="CA2" s="186"/>
      <c r="CB2" s="564" t="s">
        <v>21</v>
      </c>
      <c r="CC2" s="564"/>
      <c r="CD2" s="564"/>
      <c r="CE2" s="564"/>
      <c r="CF2" s="564"/>
      <c r="CG2" s="564"/>
      <c r="CH2" s="564"/>
      <c r="CI2" s="564"/>
      <c r="CJ2" s="564"/>
      <c r="CK2" s="564"/>
      <c r="CL2" s="185"/>
      <c r="CM2" s="185"/>
      <c r="CN2" s="563" t="s">
        <v>18</v>
      </c>
      <c r="CO2" s="563"/>
      <c r="CP2" s="563"/>
      <c r="CQ2" s="563"/>
      <c r="CR2" s="563"/>
      <c r="CS2" s="563"/>
      <c r="CT2" s="563"/>
      <c r="CU2" s="563"/>
      <c r="CV2" s="563"/>
      <c r="CW2" s="563"/>
      <c r="CX2" s="186"/>
      <c r="CY2" s="186"/>
      <c r="CZ2" s="564" t="s">
        <v>21</v>
      </c>
      <c r="DA2" s="564"/>
      <c r="DB2" s="564"/>
      <c r="DC2" s="564"/>
      <c r="DD2" s="564"/>
      <c r="DE2" s="564"/>
      <c r="DF2" s="564"/>
      <c r="DG2" s="564"/>
      <c r="DH2" s="564"/>
      <c r="DI2" s="564"/>
      <c r="DJ2" s="185"/>
      <c r="DK2" s="185"/>
      <c r="DL2" s="593"/>
      <c r="DM2" s="595"/>
      <c r="DN2" s="593"/>
      <c r="DO2" s="594"/>
      <c r="DP2" s="595"/>
      <c r="DQ2" s="588"/>
      <c r="DR2" s="589"/>
      <c r="DS2" s="184"/>
      <c r="DT2" s="184"/>
      <c r="DU2" s="588"/>
      <c r="DV2" s="589"/>
      <c r="DW2" s="589"/>
      <c r="DX2" s="589"/>
      <c r="DY2" s="597"/>
      <c r="DZ2" s="584"/>
      <c r="EA2" s="584"/>
      <c r="EB2" s="584"/>
    </row>
    <row r="3" spans="1:148" ht="80.25" customHeight="1" thickBot="1" x14ac:dyDescent="0.25">
      <c r="A3" s="118" t="s">
        <v>3</v>
      </c>
      <c r="B3" s="119" t="s">
        <v>51</v>
      </c>
      <c r="C3" s="119" t="s">
        <v>52</v>
      </c>
      <c r="D3" s="119" t="s">
        <v>53</v>
      </c>
      <c r="E3" s="119" t="s">
        <v>7</v>
      </c>
      <c r="F3" s="120" t="s">
        <v>8</v>
      </c>
      <c r="G3" s="120" t="s">
        <v>159</v>
      </c>
      <c r="H3" s="119" t="s">
        <v>65</v>
      </c>
      <c r="I3" s="119" t="s">
        <v>12</v>
      </c>
      <c r="J3" s="119" t="s">
        <v>11</v>
      </c>
      <c r="K3" s="574"/>
      <c r="L3" s="577"/>
      <c r="M3" s="580"/>
      <c r="N3" s="580"/>
      <c r="O3" s="582"/>
      <c r="P3" s="567" t="s">
        <v>31</v>
      </c>
      <c r="Q3" s="567" t="s">
        <v>54</v>
      </c>
      <c r="R3" s="571" t="s">
        <v>15</v>
      </c>
      <c r="S3" s="569"/>
      <c r="T3" s="554">
        <v>510</v>
      </c>
      <c r="U3" s="555"/>
      <c r="V3" s="554">
        <v>511</v>
      </c>
      <c r="W3" s="555"/>
      <c r="X3" s="554">
        <v>512</v>
      </c>
      <c r="Y3" s="555"/>
      <c r="Z3" s="554">
        <v>513</v>
      </c>
      <c r="AA3" s="555"/>
      <c r="AB3" s="554">
        <v>514</v>
      </c>
      <c r="AC3" s="555"/>
      <c r="AD3" s="554">
        <v>515</v>
      </c>
      <c r="AE3" s="555"/>
      <c r="AF3" s="554">
        <v>516</v>
      </c>
      <c r="AG3" s="555"/>
      <c r="AH3" s="554">
        <v>517</v>
      </c>
      <c r="AI3" s="555"/>
      <c r="AJ3" s="554">
        <v>518</v>
      </c>
      <c r="AK3" s="555"/>
      <c r="AL3" s="554">
        <v>519</v>
      </c>
      <c r="AM3" s="555"/>
      <c r="AN3" s="554">
        <v>520</v>
      </c>
      <c r="AO3" s="555"/>
      <c r="AP3" s="554">
        <v>521</v>
      </c>
      <c r="AQ3" s="555"/>
      <c r="AR3" s="554">
        <v>522</v>
      </c>
      <c r="AS3" s="555"/>
      <c r="AT3" s="554">
        <v>523</v>
      </c>
      <c r="AU3" s="555"/>
      <c r="AV3" s="554">
        <v>524</v>
      </c>
      <c r="AW3" s="555"/>
      <c r="AX3" s="554">
        <v>525</v>
      </c>
      <c r="AY3" s="555"/>
      <c r="AZ3" s="554">
        <v>526</v>
      </c>
      <c r="BA3" s="555"/>
      <c r="BB3" s="554">
        <v>527</v>
      </c>
      <c r="BC3" s="555"/>
      <c r="BD3" s="554">
        <v>528</v>
      </c>
      <c r="BE3" s="555"/>
      <c r="BF3" s="554">
        <v>529</v>
      </c>
      <c r="BG3" s="555"/>
      <c r="BH3" s="554">
        <v>530</v>
      </c>
      <c r="BI3" s="555"/>
      <c r="BJ3" s="554">
        <v>531</v>
      </c>
      <c r="BK3" s="555"/>
      <c r="BL3" s="554">
        <v>532</v>
      </c>
      <c r="BM3" s="555"/>
      <c r="BN3" s="554">
        <v>533</v>
      </c>
      <c r="BO3" s="555"/>
      <c r="BP3" s="554">
        <v>534</v>
      </c>
      <c r="BQ3" s="555"/>
      <c r="BR3" s="554">
        <v>535</v>
      </c>
      <c r="BS3" s="555"/>
      <c r="BT3" s="554">
        <v>536</v>
      </c>
      <c r="BU3" s="555"/>
      <c r="BV3" s="554">
        <v>537</v>
      </c>
      <c r="BW3" s="555"/>
      <c r="BX3" s="554">
        <v>538</v>
      </c>
      <c r="BY3" s="555"/>
      <c r="BZ3" s="554">
        <v>539</v>
      </c>
      <c r="CA3" s="555"/>
      <c r="CB3" s="554">
        <v>540</v>
      </c>
      <c r="CC3" s="555"/>
      <c r="CD3" s="554">
        <v>541</v>
      </c>
      <c r="CE3" s="555"/>
      <c r="CF3" s="554">
        <v>542</v>
      </c>
      <c r="CG3" s="555"/>
      <c r="CH3" s="554">
        <v>543</v>
      </c>
      <c r="CI3" s="555"/>
      <c r="CJ3" s="554">
        <v>544</v>
      </c>
      <c r="CK3" s="555"/>
      <c r="CL3" s="554">
        <v>545</v>
      </c>
      <c r="CM3" s="555"/>
      <c r="CN3" s="554">
        <v>546</v>
      </c>
      <c r="CO3" s="555"/>
      <c r="CP3" s="554">
        <v>547</v>
      </c>
      <c r="CQ3" s="555"/>
      <c r="CR3" s="554">
        <v>548</v>
      </c>
      <c r="CS3" s="555"/>
      <c r="CT3" s="554">
        <v>549</v>
      </c>
      <c r="CU3" s="555"/>
      <c r="CV3" s="554">
        <v>550</v>
      </c>
      <c r="CW3" s="555"/>
      <c r="CX3" s="554">
        <v>551</v>
      </c>
      <c r="CY3" s="555"/>
      <c r="CZ3" s="554">
        <v>552</v>
      </c>
      <c r="DA3" s="555"/>
      <c r="DB3" s="554">
        <v>553</v>
      </c>
      <c r="DC3" s="555"/>
      <c r="DD3" s="554">
        <v>554</v>
      </c>
      <c r="DE3" s="555"/>
      <c r="DF3" s="554">
        <v>555</v>
      </c>
      <c r="DG3" s="555"/>
      <c r="DH3" s="554">
        <v>556</v>
      </c>
      <c r="DI3" s="555"/>
      <c r="DJ3" s="554">
        <v>557</v>
      </c>
      <c r="DK3" s="555"/>
      <c r="DL3" s="560" t="s">
        <v>55</v>
      </c>
      <c r="DM3" s="559" t="s">
        <v>0</v>
      </c>
      <c r="DN3" s="560" t="s">
        <v>55</v>
      </c>
      <c r="DO3" s="575" t="s">
        <v>0</v>
      </c>
      <c r="DP3" s="601" t="s">
        <v>56</v>
      </c>
      <c r="DQ3" s="601" t="s">
        <v>16</v>
      </c>
      <c r="DR3" s="560" t="s">
        <v>150</v>
      </c>
      <c r="DS3" s="552" t="s">
        <v>151</v>
      </c>
      <c r="DT3" s="552" t="s">
        <v>152</v>
      </c>
      <c r="DU3" s="598" t="s">
        <v>28</v>
      </c>
      <c r="DV3" s="602" t="s">
        <v>26</v>
      </c>
      <c r="DW3" s="556" t="s">
        <v>58</v>
      </c>
      <c r="DX3" s="603" t="s">
        <v>27</v>
      </c>
      <c r="DY3" s="600" t="s">
        <v>29</v>
      </c>
      <c r="DZ3" s="558" t="s">
        <v>59</v>
      </c>
      <c r="EA3" s="585" t="s">
        <v>153</v>
      </c>
      <c r="EB3" s="585" t="s">
        <v>154</v>
      </c>
      <c r="EC3" s="558" t="s">
        <v>60</v>
      </c>
      <c r="ED3" s="557" t="s">
        <v>158</v>
      </c>
      <c r="EE3" s="557" t="s">
        <v>157</v>
      </c>
      <c r="EF3" s="557" t="s">
        <v>156</v>
      </c>
      <c r="EG3" s="557" t="s">
        <v>155</v>
      </c>
      <c r="EH3" s="122"/>
      <c r="EI3" s="122"/>
      <c r="EJ3" s="122"/>
      <c r="EK3" s="123"/>
      <c r="EL3" s="124"/>
      <c r="EM3" s="124"/>
      <c r="EN3" s="121"/>
      <c r="EO3" s="125"/>
      <c r="EP3" s="125"/>
      <c r="EQ3" s="125"/>
      <c r="ER3" s="121"/>
    </row>
    <row r="4" spans="1:148" s="137" customFormat="1" ht="24.95" customHeight="1" thickBot="1" x14ac:dyDescent="0.25">
      <c r="A4" s="127" t="s">
        <v>3</v>
      </c>
      <c r="B4" s="128" t="s">
        <v>51</v>
      </c>
      <c r="C4" s="128" t="s">
        <v>52</v>
      </c>
      <c r="D4" s="128" t="s">
        <v>53</v>
      </c>
      <c r="E4" s="128" t="s">
        <v>7</v>
      </c>
      <c r="F4" s="129" t="s">
        <v>8</v>
      </c>
      <c r="G4" s="129"/>
      <c r="H4" s="128"/>
      <c r="I4" s="128" t="s">
        <v>12</v>
      </c>
      <c r="J4" s="128" t="s">
        <v>11</v>
      </c>
      <c r="K4" s="574"/>
      <c r="L4" s="578"/>
      <c r="M4" s="580"/>
      <c r="N4" s="580"/>
      <c r="O4" s="582"/>
      <c r="P4" s="568"/>
      <c r="Q4" s="568"/>
      <c r="R4" s="572"/>
      <c r="S4" s="570"/>
      <c r="T4" s="130" t="s">
        <v>19</v>
      </c>
      <c r="U4" s="131" t="s">
        <v>20</v>
      </c>
      <c r="V4" s="130" t="s">
        <v>19</v>
      </c>
      <c r="W4" s="131" t="s">
        <v>20</v>
      </c>
      <c r="X4" s="130" t="s">
        <v>19</v>
      </c>
      <c r="Y4" s="131" t="s">
        <v>20</v>
      </c>
      <c r="Z4" s="130" t="s">
        <v>19</v>
      </c>
      <c r="AA4" s="131" t="s">
        <v>20</v>
      </c>
      <c r="AB4" s="130" t="s">
        <v>19</v>
      </c>
      <c r="AC4" s="131" t="s">
        <v>20</v>
      </c>
      <c r="AD4" s="130" t="s">
        <v>19</v>
      </c>
      <c r="AE4" s="131" t="s">
        <v>20</v>
      </c>
      <c r="AF4" s="132" t="s">
        <v>19</v>
      </c>
      <c r="AG4" s="131" t="s">
        <v>20</v>
      </c>
      <c r="AH4" s="130" t="s">
        <v>19</v>
      </c>
      <c r="AI4" s="131" t="s">
        <v>20</v>
      </c>
      <c r="AJ4" s="130" t="s">
        <v>19</v>
      </c>
      <c r="AK4" s="131" t="s">
        <v>20</v>
      </c>
      <c r="AL4" s="130" t="s">
        <v>19</v>
      </c>
      <c r="AM4" s="131" t="s">
        <v>20</v>
      </c>
      <c r="AN4" s="130" t="s">
        <v>19</v>
      </c>
      <c r="AO4" s="131" t="s">
        <v>20</v>
      </c>
      <c r="AP4" s="130" t="s">
        <v>19</v>
      </c>
      <c r="AQ4" s="131" t="s">
        <v>20</v>
      </c>
      <c r="AR4" s="132" t="s">
        <v>19</v>
      </c>
      <c r="AS4" s="131" t="s">
        <v>20</v>
      </c>
      <c r="AT4" s="130" t="s">
        <v>19</v>
      </c>
      <c r="AU4" s="131" t="s">
        <v>20</v>
      </c>
      <c r="AV4" s="130" t="s">
        <v>19</v>
      </c>
      <c r="AW4" s="131" t="s">
        <v>20</v>
      </c>
      <c r="AX4" s="130" t="s">
        <v>19</v>
      </c>
      <c r="AY4" s="131" t="s">
        <v>20</v>
      </c>
      <c r="AZ4" s="130" t="s">
        <v>19</v>
      </c>
      <c r="BA4" s="131" t="s">
        <v>20</v>
      </c>
      <c r="BB4" s="130" t="s">
        <v>19</v>
      </c>
      <c r="BC4" s="131" t="s">
        <v>20</v>
      </c>
      <c r="BD4" s="132" t="s">
        <v>19</v>
      </c>
      <c r="BE4" s="131" t="s">
        <v>20</v>
      </c>
      <c r="BF4" s="130" t="s">
        <v>19</v>
      </c>
      <c r="BG4" s="131" t="s">
        <v>20</v>
      </c>
      <c r="BH4" s="130" t="s">
        <v>19</v>
      </c>
      <c r="BI4" s="131" t="s">
        <v>20</v>
      </c>
      <c r="BJ4" s="130" t="s">
        <v>19</v>
      </c>
      <c r="BK4" s="131" t="s">
        <v>20</v>
      </c>
      <c r="BL4" s="130" t="s">
        <v>19</v>
      </c>
      <c r="BM4" s="133" t="s">
        <v>20</v>
      </c>
      <c r="BN4" s="130" t="s">
        <v>19</v>
      </c>
      <c r="BO4" s="131" t="s">
        <v>20</v>
      </c>
      <c r="BP4" s="134" t="s">
        <v>19</v>
      </c>
      <c r="BQ4" s="131" t="s">
        <v>20</v>
      </c>
      <c r="BR4" s="130" t="s">
        <v>19</v>
      </c>
      <c r="BS4" s="131" t="s">
        <v>20</v>
      </c>
      <c r="BT4" s="130" t="s">
        <v>19</v>
      </c>
      <c r="BU4" s="131" t="s">
        <v>20</v>
      </c>
      <c r="BV4" s="130" t="s">
        <v>19</v>
      </c>
      <c r="BW4" s="131" t="s">
        <v>20</v>
      </c>
      <c r="BX4" s="130" t="s">
        <v>19</v>
      </c>
      <c r="BY4" s="135" t="s">
        <v>20</v>
      </c>
      <c r="BZ4" s="130" t="s">
        <v>19</v>
      </c>
      <c r="CA4" s="135" t="s">
        <v>20</v>
      </c>
      <c r="CB4" s="132" t="s">
        <v>19</v>
      </c>
      <c r="CC4" s="131" t="s">
        <v>20</v>
      </c>
      <c r="CD4" s="130" t="s">
        <v>19</v>
      </c>
      <c r="CE4" s="131" t="s">
        <v>20</v>
      </c>
      <c r="CF4" s="130" t="s">
        <v>19</v>
      </c>
      <c r="CG4" s="131" t="s">
        <v>20</v>
      </c>
      <c r="CH4" s="130" t="s">
        <v>19</v>
      </c>
      <c r="CI4" s="131" t="s">
        <v>20</v>
      </c>
      <c r="CJ4" s="130" t="s">
        <v>19</v>
      </c>
      <c r="CK4" s="131" t="s">
        <v>20</v>
      </c>
      <c r="CL4" s="130" t="s">
        <v>19</v>
      </c>
      <c r="CM4" s="131" t="s">
        <v>20</v>
      </c>
      <c r="CN4" s="134" t="s">
        <v>19</v>
      </c>
      <c r="CO4" s="131" t="s">
        <v>20</v>
      </c>
      <c r="CP4" s="130" t="s">
        <v>19</v>
      </c>
      <c r="CQ4" s="131" t="s">
        <v>20</v>
      </c>
      <c r="CR4" s="130" t="s">
        <v>19</v>
      </c>
      <c r="CS4" s="131" t="s">
        <v>20</v>
      </c>
      <c r="CT4" s="130" t="s">
        <v>19</v>
      </c>
      <c r="CU4" s="131" t="s">
        <v>20</v>
      </c>
      <c r="CV4" s="130" t="s">
        <v>19</v>
      </c>
      <c r="CW4" s="133" t="s">
        <v>20</v>
      </c>
      <c r="CX4" s="130" t="s">
        <v>19</v>
      </c>
      <c r="CY4" s="131" t="s">
        <v>20</v>
      </c>
      <c r="CZ4" s="136" t="s">
        <v>19</v>
      </c>
      <c r="DA4" s="131" t="s">
        <v>20</v>
      </c>
      <c r="DB4" s="130" t="s">
        <v>19</v>
      </c>
      <c r="DC4" s="131" t="s">
        <v>20</v>
      </c>
      <c r="DD4" s="130" t="s">
        <v>19</v>
      </c>
      <c r="DE4" s="131" t="s">
        <v>20</v>
      </c>
      <c r="DF4" s="130" t="s">
        <v>19</v>
      </c>
      <c r="DG4" s="131" t="s">
        <v>20</v>
      </c>
      <c r="DH4" s="130" t="s">
        <v>19</v>
      </c>
      <c r="DI4" s="133" t="s">
        <v>20</v>
      </c>
      <c r="DJ4" s="130" t="s">
        <v>19</v>
      </c>
      <c r="DK4" s="131" t="s">
        <v>20</v>
      </c>
      <c r="DL4" s="560"/>
      <c r="DM4" s="559"/>
      <c r="DN4" s="560"/>
      <c r="DO4" s="575"/>
      <c r="DP4" s="601"/>
      <c r="DQ4" s="601"/>
      <c r="DR4" s="560"/>
      <c r="DS4" s="553"/>
      <c r="DT4" s="553"/>
      <c r="DU4" s="599"/>
      <c r="DV4" s="602"/>
      <c r="DW4" s="556"/>
      <c r="DX4" s="603"/>
      <c r="DY4" s="600"/>
      <c r="DZ4" s="558"/>
      <c r="EA4" s="585"/>
      <c r="EB4" s="585"/>
      <c r="EC4" s="558"/>
      <c r="ED4" s="557"/>
      <c r="EE4" s="557"/>
      <c r="EF4" s="557"/>
      <c r="EG4" s="557"/>
    </row>
    <row r="5" spans="1:148" s="161" customFormat="1" ht="24.95" customHeight="1" x14ac:dyDescent="0.2">
      <c r="A5" s="138">
        <f>'اختيار المقررات'!E1</f>
        <v>0</v>
      </c>
      <c r="B5" s="139" t="e">
        <f>'اختيار المقررات'!L1</f>
        <v>#N/A</v>
      </c>
      <c r="C5" s="139" t="b">
        <f>'اختيار المقررات'!Q1</f>
        <v>0</v>
      </c>
      <c r="D5" s="139" t="b">
        <f>'اختيار المقررات'!W1</f>
        <v>0</v>
      </c>
      <c r="E5" s="139" t="b">
        <f>'اختيار المقررات'!AE1</f>
        <v>0</v>
      </c>
      <c r="F5" s="140" t="b">
        <f>'اختيار المقررات'!AB1</f>
        <v>0</v>
      </c>
      <c r="G5" s="140">
        <f>'اختيار المقررات'!AB3</f>
        <v>0</v>
      </c>
      <c r="H5" s="178">
        <f>'اختيار المقررات'!Q3</f>
        <v>0</v>
      </c>
      <c r="I5" s="139" t="b">
        <f>'اختيار المقررات'!E3</f>
        <v>0</v>
      </c>
      <c r="J5" s="141" t="b">
        <f>'اختيار المقررات'!L3</f>
        <v>0</v>
      </c>
      <c r="K5" s="142" t="b">
        <f>'اختيار المقررات'!W3</f>
        <v>0</v>
      </c>
      <c r="L5" s="143">
        <f>'اختيار المقررات'!AE3</f>
        <v>0</v>
      </c>
      <c r="M5" s="179">
        <f>'اختيار المقررات'!W4</f>
        <v>0</v>
      </c>
      <c r="N5" s="179">
        <f>'اختيار المقررات'!AB4</f>
        <v>0</v>
      </c>
      <c r="O5" s="144">
        <f>'اختيار المقررات'!AE4</f>
        <v>0</v>
      </c>
      <c r="P5" s="145" t="b">
        <f>'اختيار المقررات'!E4</f>
        <v>0</v>
      </c>
      <c r="Q5" s="146" t="b">
        <f>'اختيار المقررات'!L4</f>
        <v>0</v>
      </c>
      <c r="R5" s="147" t="b">
        <f>'اختيار المقررات'!Q4</f>
        <v>0</v>
      </c>
      <c r="S5" s="148" t="e">
        <f>'اختيار المقررات'!E2</f>
        <v>#N/A</v>
      </c>
      <c r="T5" s="149" t="str">
        <f>IFERROR(IF(OR(T3=الإستمارة!$B$12,T3=الإستمارة!$B$13,T3=الإستمارة!$B$14,T3=الإستمارة!$B$15,T3=الإستمارة!$B$16,T3=الإستمارة!$B$17,T3=الإستمارة!$B$18,T3=الإستمارة!$B$19),VLOOKUP(T3,الإستمارة!$B$12:$G$19,6,0),VLOOKUP(T3,الإستمارة!$K$12:$O$19,6,0)),"")</f>
        <v/>
      </c>
      <c r="U5" s="150" t="e">
        <f>'اختيار المقررات'!I8</f>
        <v>#N/A</v>
      </c>
      <c r="V5" s="149" t="str">
        <f>IFERROR(IF(OR(V3=الإستمارة!$B$12,V3=الإستمارة!$B$13,V3=الإستمارة!$B$14,V3=الإستمارة!$B$15,V3=الإستمارة!$B$16,V3=الإستمارة!$B$17,V3=الإستمارة!$B$18,V3=الإستمارة!$B$19),VLOOKUP(V3,الإستمارة!$B$12:$G$19,6,0),VLOOKUP(V3,الإستمارة!$K$12:$O$19,6,0)),"")</f>
        <v/>
      </c>
      <c r="W5" s="150" t="e">
        <f>'اختيار المقررات'!I9</f>
        <v>#N/A</v>
      </c>
      <c r="X5" s="149" t="str">
        <f>IFERROR(IF(OR(X3=الإستمارة!$B$12,X3=الإستمارة!$B$13,X3=الإستمارة!$B$14,X3=الإستمارة!$B$15,X3=الإستمارة!$B$16,X3=الإستمارة!$B$17,X3=الإستمارة!$B$18,X3=الإستمارة!$B$19),VLOOKUP(X3,الإستمارة!$B$12:$G$19,6,0),VLOOKUP(X3,الإستمارة!$K$12:$O$19,6,0)),"")</f>
        <v/>
      </c>
      <c r="Y5" s="150" t="e">
        <f>'اختيار المقررات'!I10</f>
        <v>#N/A</v>
      </c>
      <c r="Z5" s="149" t="str">
        <f>IFERROR(IF(OR(Z3=الإستمارة!$B$12,Z3=الإستمارة!$B$13,Z3=الإستمارة!$B$14,Z3=الإستمارة!$B$15,Z3=الإستمارة!$B$16,Z3=الإستمارة!$B$17,Z3=الإستمارة!$B$18,Z3=الإستمارة!$B$19),VLOOKUP(Z3,الإستمارة!$B$12:$G$19,6,0),VLOOKUP(Z3,الإستمارة!$K$12:$O$19,6,0)),"")</f>
        <v/>
      </c>
      <c r="AA5" s="150" t="e">
        <f>'اختيار المقررات'!I11</f>
        <v>#N/A</v>
      </c>
      <c r="AB5" s="149" t="str">
        <f>IFERROR(IF(OR(AB3=الإستمارة!$B$12,AB3=الإستمارة!$B$13,AB3=الإستمارة!$B$14,AB3=الإستمارة!$B$15,AB3=الإستمارة!$B$16,AB3=الإستمارة!$B$17,AB3=الإستمارة!$B$18,AB3=الإستمارة!$B$19),VLOOKUP(AB3,الإستمارة!$B$12:$G$19,6,0),VLOOKUP(AB3,الإستمارة!$K$12:$O$19,6,0)),"")</f>
        <v/>
      </c>
      <c r="AC5" s="150" t="e">
        <f>'اختيار المقررات'!I12</f>
        <v>#N/A</v>
      </c>
      <c r="AD5" s="149" t="str">
        <f>IFERROR(IF(OR(AD3=الإستمارة!$B$12,AD3=الإستمارة!$B$13,AD3=الإستمارة!$B$14,AD3=الإستمارة!$B$15,AD3=الإستمارة!$B$16,AD3=الإستمارة!$B$17,AD3=الإستمارة!$B$18,AD3=الإستمارة!$B$19),VLOOKUP(AD3,الإستمارة!$B$12:$G$19,6,0),VLOOKUP(AD3,الإستمارة!$K$12:$O$19,6,0)),"")</f>
        <v/>
      </c>
      <c r="AE5" s="150" t="e">
        <f>'اختيار المقررات'!I13</f>
        <v>#N/A</v>
      </c>
      <c r="AF5" s="149" t="str">
        <f>IFERROR(IF(OR(AF3=الإستمارة!$B$12,AF3=الإستمارة!$B$13,AF3=الإستمارة!$B$14,AF3=الإستمارة!$B$15,AF3=الإستمارة!$B$16,AF3=الإستمارة!$B$17,AF3=الإستمارة!$B$18,AF3=الإستمارة!$B$19),VLOOKUP(AF3,الإستمارة!$B$12:$G$19,6,0),VLOOKUP(AF3,الإستمارة!$K$12:$O$19,6,0)),"")</f>
        <v/>
      </c>
      <c r="AG5" s="150" t="e">
        <f>'اختيار المقررات'!Q8</f>
        <v>#N/A</v>
      </c>
      <c r="AH5" s="149" t="str">
        <f>IFERROR(IF(OR(AH3=الإستمارة!$B$12,AH3=الإستمارة!$B$13,AH3=الإستمارة!$B$14,AH3=الإستمارة!$B$15,AH3=الإستمارة!$B$16,AH3=الإستمارة!$B$17,AH3=الإستمارة!$B$18,AH3=الإستمارة!$B$19),VLOOKUP(AH3,الإستمارة!$B$12:$G$19,6,0),VLOOKUP(AH3,الإستمارة!$K$12:$O$19,6,0)),"")</f>
        <v/>
      </c>
      <c r="AI5" s="150" t="e">
        <f>'اختيار المقررات'!Q9</f>
        <v>#N/A</v>
      </c>
      <c r="AJ5" s="149" t="str">
        <f>IFERROR(IF(OR(AJ3=الإستمارة!$B$12,AJ3=الإستمارة!$B$13,AJ3=الإستمارة!$B$14,AJ3=الإستمارة!$B$15,AJ3=الإستمارة!$B$16,AJ3=الإستمارة!$B$17,AJ3=الإستمارة!$B$18,AJ3=الإستمارة!$B$19),VLOOKUP(AJ3,الإستمارة!$B$12:$G$19,6,0),VLOOKUP(AJ3,الإستمارة!$K$12:$O$19,6,0)),"")</f>
        <v/>
      </c>
      <c r="AK5" s="150" t="e">
        <f>'اختيار المقررات'!Q10</f>
        <v>#N/A</v>
      </c>
      <c r="AL5" s="149" t="str">
        <f>IFERROR(IF(OR(AL3=الإستمارة!$B$12,AL3=الإستمارة!$B$13,AL3=الإستمارة!$B$14,AL3=الإستمارة!$B$15,AL3=الإستمارة!$B$16,AL3=الإستمارة!$B$17,AL3=الإستمارة!$B$18,AL3=الإستمارة!$B$19),VLOOKUP(AL3,الإستمارة!$B$12:$G$19,6,0),VLOOKUP(AL3,الإستمارة!$K$12:$O$19,6,0)),"")</f>
        <v/>
      </c>
      <c r="AM5" s="150" t="e">
        <f>'اختيار المقررات'!Q11</f>
        <v>#N/A</v>
      </c>
      <c r="AN5" s="149" t="str">
        <f>IFERROR(IF(OR(AN3=الإستمارة!$B$12,AN3=الإستمارة!$B$13,AN3=الإستمارة!$B$14,AN3=الإستمارة!$B$15,AN3=الإستمارة!$B$16,AN3=الإستمارة!$B$17,AN3=الإستمارة!$B$18,AN3=الإستمارة!$B$19),VLOOKUP(AN3,الإستمارة!$B$12:$G$19,6,0),VLOOKUP(AN3,الإستمارة!$K$12:$O$19,6,0)),"")</f>
        <v/>
      </c>
      <c r="AO5" s="150" t="e">
        <f>'اختيار المقررات'!Q12</f>
        <v>#N/A</v>
      </c>
      <c r="AP5" s="149" t="str">
        <f>IFERROR(IF(OR(AP3=الإستمارة!$B$12,AP3=الإستمارة!$B$13,AP3=الإستمارة!$B$14,AP3=الإستمارة!$B$15,AP3=الإستمارة!$B$16,AP3=الإستمارة!$B$17,AP3=الإستمارة!$B$18,AP3=الإستمارة!$B$19),VLOOKUP(AP3,الإستمارة!$B$12:$G$19,6,0),VLOOKUP(AP3,الإستمارة!$K$12:$O$19,6,0)),"")</f>
        <v/>
      </c>
      <c r="AQ5" s="151" t="e">
        <f>'اختيار المقررات'!Q13</f>
        <v>#N/A</v>
      </c>
      <c r="AR5" s="149" t="str">
        <f>IFERROR(IF(OR(AR3=الإستمارة!$B$12,AR3=الإستمارة!$B$13,AR3=الإستمارة!$B$14,AR3=الإستمارة!$B$15,AR3=الإستمارة!$B$16,AR3=الإستمارة!$B$17,AR3=الإستمارة!$B$18,AR3=الإستمارة!$B$19),VLOOKUP(AR3,الإستمارة!$B$12:$G$19,6,0),VLOOKUP(AR3,الإستمارة!$K$12:$O$19,6,0)),"")</f>
        <v/>
      </c>
      <c r="AS5" s="150" t="e">
        <f>'اختيار المقررات'!I16</f>
        <v>#N/A</v>
      </c>
      <c r="AT5" s="149" t="str">
        <f>IFERROR(IF(OR(AT3=الإستمارة!$B$12,AT3=الإستمارة!$B$13,AT3=الإستمارة!$B$14,AT3=الإستمارة!$B$15,AT3=الإستمارة!$B$16,AT3=الإستمارة!$B$17,AT3=الإستمارة!$B$18,AT3=الإستمارة!$B$19),VLOOKUP(AT3,الإستمارة!$B$12:$G$19,6,0),VLOOKUP(AT3,الإستمارة!$K$12:$O$19,6,0)),"")</f>
        <v/>
      </c>
      <c r="AU5" s="150" t="e">
        <f>'اختيار المقررات'!I17</f>
        <v>#N/A</v>
      </c>
      <c r="AV5" s="149" t="str">
        <f>IFERROR(IF(OR(AV3=الإستمارة!$B$12,AV3=الإستمارة!$B$13,AV3=الإستمارة!$B$14,AV3=الإستمارة!$B$15,AV3=الإستمارة!$B$16,AV3=الإستمارة!$B$17,AV3=الإستمارة!$B$18,AV3=الإستمارة!$B$19),VLOOKUP(AV3,الإستمارة!$B$12:$G$19,6,0),VLOOKUP(AV3,الإستمارة!$K$12:$O$19,6,0)),"")</f>
        <v/>
      </c>
      <c r="AW5" s="150" t="e">
        <f>'اختيار المقررات'!I18</f>
        <v>#N/A</v>
      </c>
      <c r="AX5" s="149" t="str">
        <f>IFERROR(IF(OR(AX3=الإستمارة!$B$12,AX3=الإستمارة!$B$13,AX3=الإستمارة!$B$14,AX3=الإستمارة!$B$15,AX3=الإستمارة!$B$16,AX3=الإستمارة!$B$17,AX3=الإستمارة!$B$18,AX3=الإستمارة!$B$19),VLOOKUP(AX3,الإستمارة!$B$12:$G$19,6,0),VLOOKUP(AX3,الإستمارة!$K$12:$O$19,6,0)),"")</f>
        <v/>
      </c>
      <c r="AY5" s="150" t="e">
        <f>'اختيار المقررات'!I19</f>
        <v>#N/A</v>
      </c>
      <c r="AZ5" s="149" t="str">
        <f>IFERROR(IF(OR(AZ3=الإستمارة!$B$12,AZ3=الإستمارة!$B$13,AZ3=الإستمارة!$B$14,AZ3=الإستمارة!$B$15,AZ3=الإستمارة!$B$16,AZ3=الإستمارة!$B$17,AZ3=الإستمارة!$B$18,AZ3=الإستمارة!$B$19),VLOOKUP(AZ3,الإستمارة!$B$12:$G$19,6,0),VLOOKUP(AZ3,الإستمارة!$K$12:$O$19,6,0)),"")</f>
        <v/>
      </c>
      <c r="BA5" s="150" t="e">
        <f>'اختيار المقررات'!I20</f>
        <v>#N/A</v>
      </c>
      <c r="BB5" s="149" t="str">
        <f>IFERROR(IF(OR(BB3=الإستمارة!$B$12,BB3=الإستمارة!$B$13,BB3=الإستمارة!$B$14,BB3=الإستمارة!$B$15,BB3=الإستمارة!$B$16,BB3=الإستمارة!$B$17,BB3=الإستمارة!$B$18,BB3=الإستمارة!$B$19),VLOOKUP(BB3,الإستمارة!$B$12:$G$19,6,0),VLOOKUP(BB3,الإستمارة!$K$12:$O$19,6,0)),"")</f>
        <v/>
      </c>
      <c r="BC5" s="150" t="e">
        <f>'اختيار المقررات'!I21</f>
        <v>#N/A</v>
      </c>
      <c r="BD5" s="149" t="str">
        <f>IFERROR(IF(OR(BD3=الإستمارة!$B$12,BD3=الإستمارة!$B$13,BD3=الإستمارة!$B$14,BD3=الإستمارة!$B$15,BD3=الإستمارة!$B$16,BD3=الإستمارة!$B$17,BD3=الإستمارة!$B$18,BD3=الإستمارة!$B$19),VLOOKUP(BD3,الإستمارة!$B$12:$G$19,6,0),VLOOKUP(BD3,الإستمارة!$K$12:$O$19,6,0)),"")</f>
        <v/>
      </c>
      <c r="BE5" s="150" t="e">
        <f>'اختيار المقررات'!Q16</f>
        <v>#N/A</v>
      </c>
      <c r="BF5" s="149" t="str">
        <f>IFERROR(IF(OR(BF3=الإستمارة!$B$12,BF3=الإستمارة!$B$13,BF3=الإستمارة!$B$14,BF3=الإستمارة!$B$15,BF3=الإستمارة!$B$16,BF3=الإستمارة!$B$17,BF3=الإستمارة!$B$18,BF3=الإستمارة!$B$19),VLOOKUP(BF3,الإستمارة!$B$12:$G$19,6,0),VLOOKUP(BF3,الإستمارة!$K$12:$O$19,6,0)),"")</f>
        <v/>
      </c>
      <c r="BG5" s="150" t="e">
        <f>'اختيار المقررات'!Q17</f>
        <v>#N/A</v>
      </c>
      <c r="BH5" s="149" t="str">
        <f>IFERROR(IF(OR(BH3=الإستمارة!$B$12,BH3=الإستمارة!$B$13,BH3=الإستمارة!$B$14,BH3=الإستمارة!$B$15,BH3=الإستمارة!$B$16,BH3=الإستمارة!$B$17,BH3=الإستمارة!$B$18,BH3=الإستمارة!$B$19),VLOOKUP(BH3,الإستمارة!$B$12:$G$19,6,0),VLOOKUP(BH3,الإستمارة!$K$12:$O$19,6,0)),"")</f>
        <v/>
      </c>
      <c r="BI5" s="150" t="e">
        <f>'اختيار المقررات'!Q18</f>
        <v>#N/A</v>
      </c>
      <c r="BJ5" s="149" t="str">
        <f>IFERROR(IF(OR(BJ3=الإستمارة!$B$12,BJ3=الإستمارة!$B$13,BJ3=الإستمارة!$B$14,BJ3=الإستمارة!$B$15,BJ3=الإستمارة!$B$16,BJ3=الإستمارة!$B$17,BJ3=الإستمارة!$B$18,BJ3=الإستمارة!$B$19),VLOOKUP(BJ3,الإستمارة!$B$12:$G$19,6,0),VLOOKUP(BJ3,الإستمارة!$K$12:$O$19,6,0)),"")</f>
        <v/>
      </c>
      <c r="BK5" s="150" t="e">
        <f>'اختيار المقررات'!Q19</f>
        <v>#N/A</v>
      </c>
      <c r="BL5" s="149" t="str">
        <f>IFERROR(IF(OR(BL3=الإستمارة!$B$12,BL3=الإستمارة!$B$13,BL3=الإستمارة!$B$14,BL3=الإستمارة!$B$15,BL3=الإستمارة!$B$16,BL3=الإستمارة!$B$17,BL3=الإستمارة!$B$18,BL3=الإستمارة!$B$19),VLOOKUP(BL3,الإستمارة!$B$12:$G$19,6,0),VLOOKUP(BL3,الإستمارة!$K$12:$O$19,6,0)),"")</f>
        <v/>
      </c>
      <c r="BM5" s="152" t="e">
        <f>'اختيار المقررات'!Q20</f>
        <v>#N/A</v>
      </c>
      <c r="BN5" s="149" t="str">
        <f>IFERROR(IF(OR(BN3=الإستمارة!$B$12,BN3=الإستمارة!$B$13,BN3=الإستمارة!$B$14,BN3=الإستمارة!$B$15,BN3=الإستمارة!$B$16,BN3=الإستمارة!$B$17,BN3=الإستمارة!$B$18,BN3=الإستمارة!$B$19),VLOOKUP(BN3,الإستمارة!$B$12:$G$19,6,0),VLOOKUP(BN3,الإستمارة!$K$12:$O$19,6,0)),"")</f>
        <v/>
      </c>
      <c r="BO5" s="150" t="e">
        <f>'اختيار المقررات'!Q21</f>
        <v>#N/A</v>
      </c>
      <c r="BP5" s="149" t="str">
        <f>IFERROR(IF(OR(BP3=الإستمارة!$B$12,BP3=الإستمارة!$B$13,BP3=الإستمارة!$B$14,BP3=الإستمارة!$B$15,BP3=الإستمارة!$B$16,BP3=الإستمارة!$B$17,BP3=الإستمارة!$B$18,BP3=الإستمارة!$B$19),VLOOKUP(BP3,الإستمارة!$B$12:$G$19,6,0),VLOOKUP(BP3,الإستمارة!$K$12:$O$19,6,0)),"")</f>
        <v/>
      </c>
      <c r="BQ5" s="150" t="e">
        <f>'اختيار المقررات'!Y8</f>
        <v>#N/A</v>
      </c>
      <c r="BR5" s="149" t="str">
        <f>IFERROR(IF(OR(BR3=الإستمارة!$B$12,BR3=الإستمارة!$B$13,BR3=الإستمارة!$B$14,BR3=الإستمارة!$B$15,BR3=الإستمارة!$B$16,BR3=الإستمارة!$B$17,BR3=الإستمارة!$B$18,BR3=الإستمارة!$B$19),VLOOKUP(BR3,الإستمارة!$B$12:$G$19,6,0),VLOOKUP(BR3,الإستمارة!$K$12:$O$19,6,0)),"")</f>
        <v/>
      </c>
      <c r="BS5" s="150" t="e">
        <f>'اختيار المقررات'!Y9</f>
        <v>#N/A</v>
      </c>
      <c r="BT5" s="149" t="str">
        <f>IFERROR(IF(OR(BT3=الإستمارة!$B$12,BT3=الإستمارة!$B$13,BT3=الإستمارة!$B$14,BT3=الإستمارة!$B$15,BT3=الإستمارة!$B$16,BT3=الإستمارة!$B$17,BT3=الإستمارة!$B$18,BT3=الإستمارة!$B$19),VLOOKUP(BT3,الإستمارة!$B$12:$G$19,6,0),VLOOKUP(BT3,الإستمارة!$K$12:$O$19,6,0)),"")</f>
        <v/>
      </c>
      <c r="BU5" s="150" t="e">
        <f>'اختيار المقررات'!Y10</f>
        <v>#N/A</v>
      </c>
      <c r="BV5" s="149" t="str">
        <f>IFERROR(IF(OR(BV3=الإستمارة!$B$12,BV3=الإستمارة!$B$13,BV3=الإستمارة!$B$14,BV3=الإستمارة!$B$15,BV3=الإستمارة!$B$16,BV3=الإستمارة!$B$17,BV3=الإستمارة!$B$18,BV3=الإستمارة!$B$19),VLOOKUP(BV3,الإستمارة!$B$12:$G$19,6,0),VLOOKUP(BV3,الإستمارة!$K$12:$O$19,6,0)),"")</f>
        <v/>
      </c>
      <c r="BW5" s="150" t="e">
        <f>'اختيار المقررات'!Y11</f>
        <v>#N/A</v>
      </c>
      <c r="BX5" s="149" t="str">
        <f>IFERROR(IF(OR(BX3=الإستمارة!$B$12,BX3=الإستمارة!$B$13,BX3=الإستمارة!$B$14,BX3=الإستمارة!$B$15,BX3=الإستمارة!$B$16,BX3=الإستمارة!$B$17,BX3=الإستمارة!$B$18,BX3=الإستمارة!$B$19),VLOOKUP(BX3,الإستمارة!$B$12:$G$19,6,0),VLOOKUP(BX3,الإستمارة!$K$12:$O$19,6,0)),"")</f>
        <v/>
      </c>
      <c r="BY5" s="153" t="e">
        <f>'اختيار المقررات'!Y12</f>
        <v>#N/A</v>
      </c>
      <c r="BZ5" s="149" t="str">
        <f>IFERROR(IF(OR(BZ3=الإستمارة!$B$12,BZ3=الإستمارة!$B$13,BZ3=الإستمارة!$B$14,BZ3=الإستمارة!$B$15,BZ3=الإستمارة!$B$16,BZ3=الإستمارة!$B$17,BZ3=الإستمارة!$B$18,BZ3=الإستمارة!$B$19),VLOOKUP(BZ3,الإستمارة!$B$12:$G$19,6,0),VLOOKUP(BZ3,الإستمارة!$K$12:$O$19,6,0)),"")</f>
        <v/>
      </c>
      <c r="CA5" s="153" t="e">
        <f>'اختيار المقررات'!Y13</f>
        <v>#N/A</v>
      </c>
      <c r="CB5" s="149" t="str">
        <f>IFERROR(IF(OR(CB3=الإستمارة!$B$12,CB3=الإستمارة!$B$13,CB3=الإستمارة!$B$14,CB3=الإستمارة!$B$15,CB3=الإستمارة!$B$16,CB3=الإستمارة!$B$17,CB3=الإستمارة!$B$18,CB3=الإستمارة!$B$19),VLOOKUP(CB3,الإستمارة!$B$12:$G$19,6,0),VLOOKUP(CB3,الإستمارة!$K$12:$O$19,6,0)),"")</f>
        <v/>
      </c>
      <c r="CC5" s="150" t="e">
        <f>'اختيار المقررات'!AG8</f>
        <v>#N/A</v>
      </c>
      <c r="CD5" s="149" t="str">
        <f>IFERROR(IF(OR(CD3=الإستمارة!$B$12,CD3=الإستمارة!$B$13,CD3=الإستمارة!$B$14,CD3=الإستمارة!$B$15,CD3=الإستمارة!$B$16,CD3=الإستمارة!$B$17,CD3=الإستمارة!$B$18,CD3=الإستمارة!$B$19),VLOOKUP(CD3,الإستمارة!$B$12:$G$19,6,0),VLOOKUP(CD3,الإستمارة!$K$12:$O$19,6,0)),"")</f>
        <v/>
      </c>
      <c r="CE5" s="150" t="e">
        <f>'اختيار المقررات'!AG9</f>
        <v>#N/A</v>
      </c>
      <c r="CF5" s="149" t="str">
        <f>IFERROR(IF(OR(CF3=الإستمارة!$B$12,CF3=الإستمارة!$B$13,CF3=الإستمارة!$B$14,CF3=الإستمارة!$B$15,CF3=الإستمارة!$B$16,CF3=الإستمارة!$B$17,CF3=الإستمارة!$B$18,CF3=الإستمارة!$B$19),VLOOKUP(CF3,الإستمارة!$B$12:$G$19,6,0),VLOOKUP(CF3,الإستمارة!$K$12:$O$19,6,0)),"")</f>
        <v/>
      </c>
      <c r="CG5" s="150" t="e">
        <f>'اختيار المقررات'!AG10</f>
        <v>#N/A</v>
      </c>
      <c r="CH5" s="149" t="str">
        <f>IFERROR(IF(OR(CH3=الإستمارة!$B$12,CH3=الإستمارة!$B$13,CH3=الإستمارة!$B$14,CH3=الإستمارة!$B$15,CH3=الإستمارة!$B$16,CH3=الإستمارة!$B$17,CH3=الإستمارة!$B$18,CH3=الإستمارة!$B$19),VLOOKUP(CH3,الإستمارة!$B$12:$G$19,6,0),VLOOKUP(CH3,الإستمارة!$K$12:$O$19,6,0)),"")</f>
        <v/>
      </c>
      <c r="CI5" s="150" t="e">
        <f>'اختيار المقررات'!AG11</f>
        <v>#N/A</v>
      </c>
      <c r="CJ5" s="149" t="str">
        <f>IFERROR(IF(OR(CJ3=الإستمارة!$B$12,CJ3=الإستمارة!$B$13,CJ3=الإستمارة!$B$14,CJ3=الإستمارة!$B$15,CJ3=الإستمارة!$B$16,CJ3=الإستمارة!$B$17,CJ3=الإستمارة!$B$18,CJ3=الإستمارة!$B$19),VLOOKUP(CJ3,الإستمارة!$B$12:$G$19,6,0),VLOOKUP(CJ3,الإستمارة!$K$12:$O$19,6,0)),"")</f>
        <v/>
      </c>
      <c r="CK5" s="150" t="e">
        <f>'اختيار المقررات'!AG12</f>
        <v>#N/A</v>
      </c>
      <c r="CL5" s="149" t="str">
        <f>IFERROR(IF(OR(CL3=الإستمارة!$B$12,CL3=الإستمارة!$B$13,CL3=الإستمارة!$B$14,CL3=الإستمارة!$B$15,CL3=الإستمارة!$B$16,CL3=الإستمارة!$B$17,CL3=الإستمارة!$B$18,CL3=الإستمارة!$B$19),VLOOKUP(CL3,الإستمارة!$B$12:$G$19,6,0),VLOOKUP(CL3,الإستمارة!$K$12:$O$19,6,0)),"")</f>
        <v/>
      </c>
      <c r="CM5" s="151" t="e">
        <f>'اختيار المقررات'!AG13</f>
        <v>#N/A</v>
      </c>
      <c r="CN5" s="149" t="str">
        <f>IFERROR(IF(OR(CN3=الإستمارة!$B$12,CN3=الإستمارة!$B$13,CN3=الإستمارة!$B$14,CN3=الإستمارة!$B$15,CN3=الإستمارة!$B$16,CN3=الإستمارة!$B$17,CN3=الإستمارة!$B$18,CN3=الإستمارة!$B$19),VLOOKUP(CN3,الإستمارة!$B$12:$G$19,6,0),VLOOKUP(CN3,الإستمارة!$K$12:$O$19,6,0)),"")</f>
        <v/>
      </c>
      <c r="CO5" s="150" t="e">
        <f>'اختيار المقررات'!Y16</f>
        <v>#N/A</v>
      </c>
      <c r="CP5" s="149" t="str">
        <f>IFERROR(IF(OR(CP3=الإستمارة!$B$12,CP3=الإستمارة!$B$13,CP3=الإستمارة!$B$14,CP3=الإستمارة!$B$15,CP3=الإستمارة!$B$16,CP3=الإستمارة!$B$17,CP3=الإستمارة!$B$18,CP3=الإستمارة!$B$19),VLOOKUP(CP3,الإستمارة!$B$12:$G$19,6,0),VLOOKUP(CP3,الإستمارة!$K$12:$O$19,6,0)),"")</f>
        <v/>
      </c>
      <c r="CQ5" s="150" t="e">
        <f>'اختيار المقررات'!Y17</f>
        <v>#N/A</v>
      </c>
      <c r="CR5" s="149" t="str">
        <f>IFERROR(IF(OR(CR3=الإستمارة!$B$12,CR3=الإستمارة!$B$13,CR3=الإستمارة!$B$14,CR3=الإستمارة!$B$15,CR3=الإستمارة!$B$16,CR3=الإستمارة!$B$17,CR3=الإستمارة!$B$18,CR3=الإستمارة!$B$19),VLOOKUP(CR3,الإستمارة!$B$12:$G$19,6,0),VLOOKUP(CR3,الإستمارة!$K$12:$O$19,6,0)),"")</f>
        <v/>
      </c>
      <c r="CS5" s="150" t="e">
        <f>'اختيار المقررات'!Y18</f>
        <v>#N/A</v>
      </c>
      <c r="CT5" s="149" t="str">
        <f>IFERROR(IF(OR(CT3=الإستمارة!$B$12,CT3=الإستمارة!$B$13,CT3=الإستمارة!$B$14,CT3=الإستمارة!$B$15,CT3=الإستمارة!$B$16,CT3=الإستمارة!$B$17,CT3=الإستمارة!$B$18,CT3=الإستمارة!$B$19),VLOOKUP(CT3,الإستمارة!$B$12:$G$19,6,0),VLOOKUP(CT3,الإستمارة!$K$12:$O$19,6,0)),"")</f>
        <v/>
      </c>
      <c r="CU5" s="150" t="e">
        <f>'اختيار المقررات'!Y19</f>
        <v>#N/A</v>
      </c>
      <c r="CV5" s="149" t="str">
        <f>IFERROR(IF(OR(CV3=الإستمارة!$B$12,CV3=الإستمارة!$B$13,CV3=الإستمارة!$B$14,CV3=الإستمارة!$B$15,CV3=الإستمارة!$B$16,CV3=الإستمارة!$B$17,CV3=الإستمارة!$B$18,CV3=الإستمارة!$B$19),VLOOKUP(CV3,الإستمارة!$B$12:$G$19,6,0),VLOOKUP(CV3,الإستمارة!$K$12:$O$19,6,0)),"")</f>
        <v/>
      </c>
      <c r="CW5" s="152" t="e">
        <f>'اختيار المقررات'!Y20</f>
        <v>#N/A</v>
      </c>
      <c r="CX5" s="149" t="str">
        <f>IFERROR(IF(OR(CX3=الإستمارة!$B$12,CX3=الإستمارة!$B$13,CX3=الإستمارة!$B$14,CX3=الإستمارة!$B$15,CX3=الإستمارة!$B$16,CX3=الإستمارة!$B$17,CX3=الإستمارة!$B$18,CX3=الإستمارة!$B$19),VLOOKUP(CX3,الإستمارة!$B$12:$G$19,6,0),VLOOKUP(CX3,الإستمارة!$K$12:$O$19,6,0)),"")</f>
        <v/>
      </c>
      <c r="CY5" s="150" t="e">
        <f>'اختيار المقررات'!Y21</f>
        <v>#N/A</v>
      </c>
      <c r="CZ5" s="149" t="str">
        <f>IFERROR(IF(OR(CZ3=الإستمارة!$B$12,CZ3=الإستمارة!$B$13,CZ3=الإستمارة!$B$14,CZ3=الإستمارة!$B$15,CZ3=الإستمارة!$B$16,CZ3=الإستمارة!$B$17,CZ3=الإستمارة!$B$18,CZ3=الإستمارة!$B$19),VLOOKUP(CZ3,الإستمارة!$B$12:$G$19,6,0),VLOOKUP(CZ3,الإستمارة!$K$12:$O$19,6,0)),"")</f>
        <v/>
      </c>
      <c r="DA5" s="150" t="e">
        <f>'اختيار المقررات'!AG16</f>
        <v>#N/A</v>
      </c>
      <c r="DB5" s="149" t="str">
        <f>IFERROR(IF(OR(DB3=الإستمارة!$B$12,DB3=الإستمارة!$B$13,DB3=الإستمارة!$B$14,DB3=الإستمارة!$B$15,DB3=الإستمارة!$B$16,DB3=الإستمارة!$B$17,DB3=الإستمارة!$B$18,DB3=الإستمارة!$B$19),VLOOKUP(DB3,الإستمارة!$B$12:$G$19,6,0),VLOOKUP(DB3,الإستمارة!$K$12:$O$19,6,0)),"")</f>
        <v/>
      </c>
      <c r="DC5" s="150" t="e">
        <f>'اختيار المقررات'!AG17</f>
        <v>#N/A</v>
      </c>
      <c r="DD5" s="149" t="str">
        <f>IFERROR(IF(OR(DD3=الإستمارة!$B$12,DD3=الإستمارة!$B$13,DD3=الإستمارة!$B$14,DD3=الإستمارة!$B$15,DD3=الإستمارة!$B$16,DD3=الإستمارة!$B$17,DD3=الإستمارة!$B$18,DD3=الإستمارة!$B$19),VLOOKUP(DD3,الإستمارة!$B$12:$G$19,6,0),VLOOKUP(DD3,الإستمارة!$K$12:$O$19,6,0)),"")</f>
        <v/>
      </c>
      <c r="DE5" s="150" t="e">
        <f>'اختيار المقررات'!AG18</f>
        <v>#N/A</v>
      </c>
      <c r="DF5" s="149" t="str">
        <f>IFERROR(IF(OR(DF3=الإستمارة!$B$12,DF3=الإستمارة!$B$13,DF3=الإستمارة!$B$14,DF3=الإستمارة!$B$15,DF3=الإستمارة!$B$16,DF3=الإستمارة!$B$17,DF3=الإستمارة!$B$18,DF3=الإستمارة!$B$19),VLOOKUP(DF3,الإستمارة!$B$12:$G$19,6,0),VLOOKUP(DF3,الإستمارة!$K$12:$O$19,6,0)),"")</f>
        <v/>
      </c>
      <c r="DG5" s="150" t="e">
        <f>'اختيار المقررات'!AG19</f>
        <v>#N/A</v>
      </c>
      <c r="DH5" s="149" t="str">
        <f>IFERROR(IF(OR(DH3=الإستمارة!$B$12,DH3=الإستمارة!$B$13,DH3=الإستمارة!$B$14,DH3=الإستمارة!$B$15,DH3=الإستمارة!$B$16,DH3=الإستمارة!$B$17,DH3=الإستمارة!$B$18,DH3=الإستمارة!$B$19),VLOOKUP(DH3,الإستمارة!$B$12:$G$19,6,0),VLOOKUP(DH3,الإستمارة!$K$12:$O$19,6,0)),"")</f>
        <v/>
      </c>
      <c r="DI5" s="152" t="e">
        <f>'اختيار المقررات'!AG20</f>
        <v>#N/A</v>
      </c>
      <c r="DJ5" s="149" t="str">
        <f>IFERROR(IF(OR(DJ3=الإستمارة!$B$12,DJ3=الإستمارة!$B$13,DJ3=الإستمارة!$B$14,DJ3=الإستمارة!$B$15,DJ3=الإستمارة!$B$16,DJ3=الإستمارة!$B$17,DJ3=الإستمارة!$B$18,DJ3=الإستمارة!$B$19),VLOOKUP(DJ3,الإستمارة!$B$12:$G$19,6,0),VLOOKUP(DJ3,الإستمارة!$K$12:$O$19,6,0)),"")</f>
        <v/>
      </c>
      <c r="DK5" s="151" t="e">
        <f>'اختيار المقررات'!AG21</f>
        <v>#N/A</v>
      </c>
      <c r="DL5" s="113" t="e">
        <f>'اختيار المقررات'!#REF!</f>
        <v>#REF!</v>
      </c>
      <c r="DM5" s="180" t="e">
        <f>'اختيار المقررات'!#REF!</f>
        <v>#REF!</v>
      </c>
      <c r="DN5" s="113">
        <f>'اختيار المقررات'!Q5</f>
        <v>0</v>
      </c>
      <c r="DO5" s="154">
        <f>'اختيار المقررات'!AE4</f>
        <v>0</v>
      </c>
      <c r="DP5" s="155">
        <f>'اختيار المقررات'!AB5</f>
        <v>0</v>
      </c>
      <c r="DQ5" s="112" t="e">
        <f>'اختيار المقررات'!E5</f>
        <v>#N/A</v>
      </c>
      <c r="DR5" s="113">
        <f>'اختيار المقررات'!L5</f>
        <v>0</v>
      </c>
      <c r="DS5" s="113" t="e">
        <f>'اختيار المقررات'!W25</f>
        <v>#N/A</v>
      </c>
      <c r="DT5" s="113">
        <f>'اختيار المقررات'!AE25</f>
        <v>0</v>
      </c>
      <c r="DU5" s="113" t="e">
        <f>'اختيار المقررات'!N25</f>
        <v>#N/A</v>
      </c>
      <c r="DV5" s="156" t="e">
        <f>'اختيار المقررات'!N26</f>
        <v>#N/A</v>
      </c>
      <c r="DW5" s="113" t="str">
        <f>'اختيار المقررات'!N27</f>
        <v>لا</v>
      </c>
      <c r="DX5" s="157" t="e">
        <f>'اختيار المقررات'!W26</f>
        <v>#N/A</v>
      </c>
      <c r="DY5" s="158" t="e">
        <f>'اختيار المقررات'!AE26</f>
        <v>#N/A</v>
      </c>
      <c r="DZ5" s="159">
        <f>'اختيار المقررات'!Q28</f>
        <v>0</v>
      </c>
      <c r="EA5" s="160">
        <f>'اختيار المقررات'!X28</f>
        <v>0</v>
      </c>
      <c r="EB5" s="160">
        <f>'اختيار المقررات'!AF28</f>
        <v>0</v>
      </c>
      <c r="EC5" s="160">
        <f>DZ5+EA5+EB5</f>
        <v>0</v>
      </c>
      <c r="ED5" s="161" t="str">
        <f>'اختيار المقررات'!AB2</f>
        <v xml:space="preserve"> </v>
      </c>
      <c r="EE5" s="161">
        <f>'اختيار المقررات'!W2</f>
        <v>0</v>
      </c>
      <c r="EF5" s="161">
        <f>'اختيار المقررات'!Q2</f>
        <v>0</v>
      </c>
      <c r="EG5" s="161">
        <f>'اختيار المقررات'!L2</f>
        <v>0</v>
      </c>
    </row>
  </sheetData>
  <sheetProtection password="BE64" sheet="1" objects="1" scenarios="1"/>
  <mergeCells count="100">
    <mergeCell ref="CN1:DK1"/>
    <mergeCell ref="DZ1:EB2"/>
    <mergeCell ref="EA3:EA4"/>
    <mergeCell ref="DQ1:DR2"/>
    <mergeCell ref="DN1:DP2"/>
    <mergeCell ref="DL1:DM2"/>
    <mergeCell ref="DU1:DY2"/>
    <mergeCell ref="DU3:DU4"/>
    <mergeCell ref="EB3:EB4"/>
    <mergeCell ref="DY3:DY4"/>
    <mergeCell ref="DP3:DP4"/>
    <mergeCell ref="DV3:DV4"/>
    <mergeCell ref="DX3:DX4"/>
    <mergeCell ref="DQ3:DQ4"/>
    <mergeCell ref="DR3:DR4"/>
    <mergeCell ref="DS3:DS4"/>
    <mergeCell ref="CZ2:DI2"/>
    <mergeCell ref="CZ3:DA3"/>
    <mergeCell ref="DB3:DC3"/>
    <mergeCell ref="CX3:CY3"/>
    <mergeCell ref="BP2:BY2"/>
    <mergeCell ref="CJ3:CK3"/>
    <mergeCell ref="CP3:CQ3"/>
    <mergeCell ref="CL3:CM3"/>
    <mergeCell ref="CT3:CU3"/>
    <mergeCell ref="CD3:CE3"/>
    <mergeCell ref="CF3:CG3"/>
    <mergeCell ref="CN3:CO3"/>
    <mergeCell ref="CB2:CK2"/>
    <mergeCell ref="BR3:BS3"/>
    <mergeCell ref="CV3:CW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R3:R4"/>
    <mergeCell ref="BH3:BI3"/>
    <mergeCell ref="BP3:BQ3"/>
    <mergeCell ref="BJ3:BK3"/>
    <mergeCell ref="BL3:BM3"/>
    <mergeCell ref="X3:Y3"/>
    <mergeCell ref="BN3:BO3"/>
    <mergeCell ref="BD3:BE3"/>
    <mergeCell ref="AR3:AS3"/>
    <mergeCell ref="AT3:AU3"/>
    <mergeCell ref="AV3:AW3"/>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EE3:EE4"/>
    <mergeCell ref="EF3:EF4"/>
    <mergeCell ref="EG3:EG4"/>
    <mergeCell ref="EC3:EC4"/>
    <mergeCell ref="T1:AQ1"/>
    <mergeCell ref="Z3:AA3"/>
    <mergeCell ref="AB3:AC3"/>
    <mergeCell ref="AD3:AE3"/>
    <mergeCell ref="AF3:AG3"/>
    <mergeCell ref="AN3:AO3"/>
    <mergeCell ref="BB3:BC3"/>
    <mergeCell ref="BX3:BY3"/>
    <mergeCell ref="CB3:CC3"/>
    <mergeCell ref="BT3:BU3"/>
    <mergeCell ref="BZ3:CA3"/>
    <mergeCell ref="BP1:CM1"/>
    <mergeCell ref="DT3:DT4"/>
    <mergeCell ref="DD3:DE3"/>
    <mergeCell ref="DF3:DG3"/>
    <mergeCell ref="DW3:DW4"/>
    <mergeCell ref="ED3:ED4"/>
    <mergeCell ref="DZ3:DZ4"/>
    <mergeCell ref="DH3:DI3"/>
    <mergeCell ref="DJ3:DK3"/>
    <mergeCell ref="DM3:DM4"/>
    <mergeCell ref="DL3:DL4"/>
  </mergeCells>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754"/>
  <sheetViews>
    <sheetView rightToLeft="1" workbookViewId="0">
      <selection sqref="A1:XFD1048576"/>
    </sheetView>
  </sheetViews>
  <sheetFormatPr defaultRowHeight="14.25" x14ac:dyDescent="0.2"/>
  <cols>
    <col min="1" max="16384" width="9" style="275"/>
  </cols>
  <sheetData>
    <row r="1" spans="1:51" s="273" customFormat="1" x14ac:dyDescent="0.2">
      <c r="C1" s="273">
        <v>1</v>
      </c>
      <c r="D1" s="273">
        <v>2</v>
      </c>
      <c r="E1" s="273">
        <v>3</v>
      </c>
      <c r="F1" s="273">
        <v>4</v>
      </c>
      <c r="G1" s="273">
        <v>5</v>
      </c>
      <c r="H1" s="273">
        <v>6</v>
      </c>
      <c r="I1" s="273">
        <v>7</v>
      </c>
      <c r="J1" s="273">
        <v>8</v>
      </c>
      <c r="K1" s="273">
        <v>9</v>
      </c>
      <c r="L1" s="273">
        <v>1</v>
      </c>
      <c r="M1" s="273">
        <v>11</v>
      </c>
      <c r="N1" s="273">
        <v>12</v>
      </c>
      <c r="O1" s="273">
        <v>13</v>
      </c>
      <c r="P1" s="273">
        <v>14</v>
      </c>
      <c r="Q1" s="273">
        <v>15</v>
      </c>
      <c r="R1" s="273">
        <v>16</v>
      </c>
      <c r="S1" s="273">
        <v>17</v>
      </c>
      <c r="T1" s="273">
        <v>18</v>
      </c>
      <c r="U1" s="273">
        <v>19</v>
      </c>
      <c r="V1" s="273">
        <v>2</v>
      </c>
      <c r="W1" s="273">
        <v>21</v>
      </c>
      <c r="X1" s="273">
        <v>22</v>
      </c>
      <c r="Y1" s="273">
        <v>23</v>
      </c>
      <c r="Z1" s="273">
        <v>24</v>
      </c>
      <c r="AA1" s="273">
        <v>25</v>
      </c>
      <c r="AB1" s="273">
        <v>26</v>
      </c>
      <c r="AC1" s="273">
        <v>27</v>
      </c>
      <c r="AD1" s="273">
        <v>28</v>
      </c>
      <c r="AE1" s="273">
        <v>29</v>
      </c>
      <c r="AF1" s="273">
        <v>3</v>
      </c>
      <c r="AG1" s="273">
        <v>31</v>
      </c>
      <c r="AH1" s="273">
        <v>32</v>
      </c>
      <c r="AI1" s="273">
        <v>33</v>
      </c>
      <c r="AJ1" s="273">
        <v>34</v>
      </c>
      <c r="AK1" s="273">
        <v>35</v>
      </c>
      <c r="AL1" s="273">
        <v>36</v>
      </c>
      <c r="AM1" s="273">
        <v>37</v>
      </c>
      <c r="AN1" s="273">
        <v>38</v>
      </c>
      <c r="AO1" s="273">
        <v>39</v>
      </c>
      <c r="AP1" s="273">
        <v>4</v>
      </c>
      <c r="AQ1" s="273">
        <v>41</v>
      </c>
      <c r="AR1" s="273">
        <v>42</v>
      </c>
      <c r="AS1" s="273">
        <v>43</v>
      </c>
      <c r="AT1" s="273">
        <v>44</v>
      </c>
      <c r="AU1" s="273">
        <v>45</v>
      </c>
      <c r="AV1" s="273">
        <v>46</v>
      </c>
      <c r="AW1" s="273">
        <v>47</v>
      </c>
      <c r="AX1" s="273">
        <v>48</v>
      </c>
    </row>
    <row r="2" spans="1:51" s="273" customFormat="1" x14ac:dyDescent="0.2">
      <c r="A2" s="273">
        <v>700104</v>
      </c>
      <c r="B2" s="273" t="s">
        <v>261</v>
      </c>
      <c r="C2" s="273" t="s">
        <v>138</v>
      </c>
      <c r="D2" s="273" t="s">
        <v>137</v>
      </c>
      <c r="E2" s="273" t="s">
        <v>137</v>
      </c>
      <c r="F2" s="273" t="s">
        <v>137</v>
      </c>
      <c r="G2" s="273" t="s">
        <v>138</v>
      </c>
      <c r="H2" s="273" t="s">
        <v>138</v>
      </c>
      <c r="I2" s="273" t="s">
        <v>139</v>
      </c>
      <c r="J2" s="273" t="s">
        <v>137</v>
      </c>
      <c r="K2" s="273" t="s">
        <v>137</v>
      </c>
      <c r="L2" s="273" t="s">
        <v>138</v>
      </c>
      <c r="M2" s="273" t="s">
        <v>138</v>
      </c>
      <c r="N2" s="273" t="s">
        <v>139</v>
      </c>
      <c r="AY2" s="273">
        <v>700104</v>
      </c>
    </row>
    <row r="3" spans="1:51" s="273" customFormat="1" x14ac:dyDescent="0.2">
      <c r="A3" s="55">
        <v>700347</v>
      </c>
      <c r="B3" s="273" t="s">
        <v>261</v>
      </c>
      <c r="C3" s="55" t="s">
        <v>137</v>
      </c>
      <c r="D3" s="55" t="s">
        <v>137</v>
      </c>
      <c r="E3" s="55" t="s">
        <v>137</v>
      </c>
      <c r="F3" s="55" t="s">
        <v>138</v>
      </c>
      <c r="G3" s="55" t="s">
        <v>139</v>
      </c>
      <c r="H3" s="55" t="s">
        <v>137</v>
      </c>
      <c r="I3" s="55" t="s">
        <v>139</v>
      </c>
      <c r="J3" s="55" t="s">
        <v>139</v>
      </c>
      <c r="K3" s="55" t="s">
        <v>138</v>
      </c>
      <c r="L3" s="55" t="s">
        <v>138</v>
      </c>
      <c r="M3" s="55" t="s">
        <v>138</v>
      </c>
      <c r="N3" s="55" t="s">
        <v>138</v>
      </c>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273">
        <v>700347</v>
      </c>
    </row>
    <row r="4" spans="1:51" s="273" customFormat="1" x14ac:dyDescent="0.2">
      <c r="A4" s="273">
        <v>700716</v>
      </c>
      <c r="B4" s="273" t="s">
        <v>261</v>
      </c>
      <c r="C4" s="273" t="s">
        <v>139</v>
      </c>
      <c r="D4" s="273" t="s">
        <v>137</v>
      </c>
      <c r="E4" s="273" t="s">
        <v>139</v>
      </c>
      <c r="F4" s="273" t="s">
        <v>137</v>
      </c>
      <c r="G4" s="273" t="s">
        <v>137</v>
      </c>
      <c r="H4" s="273" t="s">
        <v>138</v>
      </c>
      <c r="I4" s="273" t="s">
        <v>137</v>
      </c>
      <c r="J4" s="273" t="s">
        <v>137</v>
      </c>
      <c r="K4" s="273" t="s">
        <v>137</v>
      </c>
      <c r="L4" s="273" t="s">
        <v>137</v>
      </c>
      <c r="M4" s="273" t="s">
        <v>137</v>
      </c>
      <c r="N4" s="273" t="s">
        <v>138</v>
      </c>
      <c r="AY4" s="273">
        <v>700716</v>
      </c>
    </row>
    <row r="5" spans="1:51" s="273" customFormat="1" x14ac:dyDescent="0.2">
      <c r="A5" s="273">
        <v>700864</v>
      </c>
      <c r="B5" s="273" t="s">
        <v>261</v>
      </c>
      <c r="C5" s="273" t="s">
        <v>137</v>
      </c>
      <c r="D5" s="273" t="s">
        <v>137</v>
      </c>
      <c r="E5" s="273" t="s">
        <v>137</v>
      </c>
      <c r="F5" s="273" t="s">
        <v>137</v>
      </c>
      <c r="G5" s="273" t="s">
        <v>137</v>
      </c>
      <c r="H5" s="273" t="s">
        <v>139</v>
      </c>
      <c r="I5" s="273" t="s">
        <v>139</v>
      </c>
      <c r="J5" s="273" t="s">
        <v>137</v>
      </c>
      <c r="K5" s="273" t="s">
        <v>137</v>
      </c>
      <c r="L5" s="273" t="s">
        <v>137</v>
      </c>
      <c r="M5" s="273" t="s">
        <v>137</v>
      </c>
      <c r="N5" s="273" t="s">
        <v>139</v>
      </c>
      <c r="AY5" s="273">
        <v>700864</v>
      </c>
    </row>
    <row r="6" spans="1:51" s="273" customFormat="1" x14ac:dyDescent="0.2">
      <c r="A6" s="273">
        <v>700907</v>
      </c>
      <c r="B6" s="273" t="s">
        <v>261</v>
      </c>
      <c r="C6" s="273" t="s">
        <v>137</v>
      </c>
      <c r="D6" s="273" t="s">
        <v>137</v>
      </c>
      <c r="E6" s="273" t="s">
        <v>137</v>
      </c>
      <c r="F6" s="273" t="s">
        <v>137</v>
      </c>
      <c r="G6" s="273" t="s">
        <v>137</v>
      </c>
      <c r="H6" s="273" t="s">
        <v>137</v>
      </c>
      <c r="I6" s="273" t="s">
        <v>137</v>
      </c>
      <c r="J6" s="273" t="s">
        <v>137</v>
      </c>
      <c r="K6" s="273" t="s">
        <v>137</v>
      </c>
      <c r="L6" s="273" t="s">
        <v>137</v>
      </c>
      <c r="M6" s="273" t="s">
        <v>137</v>
      </c>
      <c r="N6" s="273" t="s">
        <v>139</v>
      </c>
      <c r="AY6" s="273">
        <v>700907</v>
      </c>
    </row>
    <row r="7" spans="1:51" s="273" customFormat="1" x14ac:dyDescent="0.2">
      <c r="A7" s="273">
        <v>701148</v>
      </c>
      <c r="B7" s="273" t="s">
        <v>261</v>
      </c>
      <c r="C7" s="273" t="s">
        <v>137</v>
      </c>
      <c r="D7" s="273" t="s">
        <v>137</v>
      </c>
      <c r="E7" s="273" t="s">
        <v>137</v>
      </c>
      <c r="F7" s="273" t="s">
        <v>137</v>
      </c>
      <c r="G7" s="273" t="s">
        <v>137</v>
      </c>
      <c r="H7" s="273" t="s">
        <v>137</v>
      </c>
      <c r="I7" s="273" t="s">
        <v>137</v>
      </c>
      <c r="J7" s="273" t="s">
        <v>137</v>
      </c>
      <c r="K7" s="273" t="s">
        <v>139</v>
      </c>
      <c r="L7" s="273" t="s">
        <v>137</v>
      </c>
      <c r="M7" s="273" t="s">
        <v>139</v>
      </c>
      <c r="N7" s="273" t="s">
        <v>137</v>
      </c>
      <c r="AY7" s="273">
        <v>701148</v>
      </c>
    </row>
    <row r="8" spans="1:51" s="273" customFormat="1" x14ac:dyDescent="0.2">
      <c r="A8" s="273">
        <v>701154</v>
      </c>
      <c r="B8" s="273" t="s">
        <v>261</v>
      </c>
      <c r="C8" s="273" t="s">
        <v>137</v>
      </c>
      <c r="D8" s="273" t="s">
        <v>139</v>
      </c>
      <c r="E8" s="273" t="s">
        <v>139</v>
      </c>
      <c r="F8" s="273" t="s">
        <v>137</v>
      </c>
      <c r="G8" s="273" t="s">
        <v>139</v>
      </c>
      <c r="H8" s="273" t="s">
        <v>137</v>
      </c>
      <c r="I8" s="273" t="s">
        <v>137</v>
      </c>
      <c r="J8" s="273" t="s">
        <v>139</v>
      </c>
      <c r="K8" s="273" t="s">
        <v>137</v>
      </c>
      <c r="L8" s="273" t="s">
        <v>139</v>
      </c>
      <c r="M8" s="273" t="s">
        <v>139</v>
      </c>
      <c r="N8" s="273" t="s">
        <v>138</v>
      </c>
      <c r="AY8" s="273">
        <v>701154</v>
      </c>
    </row>
    <row r="9" spans="1:51" s="273" customFormat="1" x14ac:dyDescent="0.2">
      <c r="A9" s="273">
        <v>701207</v>
      </c>
      <c r="B9" s="273" t="s">
        <v>261</v>
      </c>
      <c r="C9" s="273" t="s">
        <v>137</v>
      </c>
      <c r="D9" s="273" t="s">
        <v>137</v>
      </c>
      <c r="E9" s="273" t="s">
        <v>137</v>
      </c>
      <c r="F9" s="273" t="s">
        <v>138</v>
      </c>
      <c r="G9" s="273" t="s">
        <v>138</v>
      </c>
      <c r="H9" s="273" t="s">
        <v>138</v>
      </c>
      <c r="I9" s="273" t="s">
        <v>138</v>
      </c>
      <c r="J9" s="273" t="s">
        <v>138</v>
      </c>
      <c r="K9" s="273" t="s">
        <v>138</v>
      </c>
      <c r="L9" s="273" t="s">
        <v>138</v>
      </c>
      <c r="M9" s="273" t="s">
        <v>138</v>
      </c>
      <c r="N9" s="273" t="s">
        <v>138</v>
      </c>
      <c r="AY9" s="273">
        <v>701207</v>
      </c>
    </row>
    <row r="10" spans="1:51" s="273" customFormat="1" x14ac:dyDescent="0.2">
      <c r="A10" s="273">
        <v>701420</v>
      </c>
      <c r="B10" s="273" t="s">
        <v>261</v>
      </c>
      <c r="C10" s="273" t="s">
        <v>139</v>
      </c>
      <c r="D10" s="273" t="s">
        <v>137</v>
      </c>
      <c r="E10" s="273" t="s">
        <v>139</v>
      </c>
      <c r="F10" s="273" t="s">
        <v>139</v>
      </c>
      <c r="G10" s="273" t="s">
        <v>137</v>
      </c>
      <c r="H10" s="273" t="s">
        <v>137</v>
      </c>
      <c r="I10" s="273" t="s">
        <v>137</v>
      </c>
      <c r="J10" s="273" t="s">
        <v>137</v>
      </c>
      <c r="K10" s="273" t="s">
        <v>137</v>
      </c>
      <c r="L10" s="273" t="s">
        <v>137</v>
      </c>
      <c r="M10" s="273" t="s">
        <v>137</v>
      </c>
      <c r="N10" s="273" t="s">
        <v>139</v>
      </c>
      <c r="AY10" s="273">
        <v>701420</v>
      </c>
    </row>
    <row r="11" spans="1:51" s="273" customFormat="1" x14ac:dyDescent="0.2">
      <c r="A11" s="273">
        <v>701433</v>
      </c>
      <c r="B11" s="273" t="s">
        <v>261</v>
      </c>
      <c r="C11" s="273" t="s">
        <v>139</v>
      </c>
      <c r="D11" s="273" t="s">
        <v>137</v>
      </c>
      <c r="E11" s="273" t="s">
        <v>137</v>
      </c>
      <c r="F11" s="273" t="s">
        <v>137</v>
      </c>
      <c r="G11" s="273" t="s">
        <v>139</v>
      </c>
      <c r="H11" s="273" t="s">
        <v>137</v>
      </c>
      <c r="I11" s="273" t="s">
        <v>137</v>
      </c>
      <c r="J11" s="273" t="s">
        <v>137</v>
      </c>
      <c r="K11" s="273" t="s">
        <v>137</v>
      </c>
      <c r="L11" s="273" t="s">
        <v>137</v>
      </c>
      <c r="M11" s="273" t="s">
        <v>138</v>
      </c>
      <c r="N11" s="273" t="s">
        <v>138</v>
      </c>
      <c r="AY11" s="273">
        <v>701433</v>
      </c>
    </row>
    <row r="12" spans="1:51" s="273" customFormat="1" x14ac:dyDescent="0.2">
      <c r="A12" s="273">
        <v>701544</v>
      </c>
      <c r="B12" s="273" t="s">
        <v>261</v>
      </c>
      <c r="C12" s="273" t="s">
        <v>137</v>
      </c>
      <c r="D12" s="273" t="s">
        <v>137</v>
      </c>
      <c r="E12" s="273" t="s">
        <v>137</v>
      </c>
      <c r="F12" s="273" t="s">
        <v>137</v>
      </c>
      <c r="G12" s="273" t="s">
        <v>137</v>
      </c>
      <c r="H12" s="273" t="s">
        <v>138</v>
      </c>
      <c r="I12" s="273" t="s">
        <v>137</v>
      </c>
      <c r="J12" s="273" t="s">
        <v>137</v>
      </c>
      <c r="K12" s="273" t="s">
        <v>139</v>
      </c>
      <c r="L12" s="273" t="s">
        <v>137</v>
      </c>
      <c r="M12" s="273" t="s">
        <v>137</v>
      </c>
      <c r="N12" s="273" t="s">
        <v>138</v>
      </c>
      <c r="AY12" s="273">
        <v>701544</v>
      </c>
    </row>
    <row r="13" spans="1:51" s="273" customFormat="1" x14ac:dyDescent="0.2">
      <c r="A13" s="273">
        <v>701716</v>
      </c>
      <c r="B13" s="273" t="s">
        <v>261</v>
      </c>
      <c r="C13" s="273" t="s">
        <v>137</v>
      </c>
      <c r="D13" s="273" t="s">
        <v>137</v>
      </c>
      <c r="E13" s="273" t="s">
        <v>137</v>
      </c>
      <c r="F13" s="273" t="s">
        <v>137</v>
      </c>
      <c r="G13" s="273" t="s">
        <v>139</v>
      </c>
      <c r="H13" s="273" t="s">
        <v>137</v>
      </c>
      <c r="I13" s="273" t="s">
        <v>137</v>
      </c>
      <c r="J13" s="273" t="s">
        <v>137</v>
      </c>
      <c r="K13" s="273" t="s">
        <v>139</v>
      </c>
      <c r="L13" s="273" t="s">
        <v>137</v>
      </c>
      <c r="M13" s="273" t="s">
        <v>139</v>
      </c>
      <c r="N13" s="273" t="s">
        <v>137</v>
      </c>
      <c r="AY13" s="273">
        <v>701716</v>
      </c>
    </row>
    <row r="14" spans="1:51" s="273" customFormat="1" x14ac:dyDescent="0.2">
      <c r="A14" s="273">
        <v>701751</v>
      </c>
      <c r="B14" s="273" t="s">
        <v>261</v>
      </c>
      <c r="C14" s="273" t="s">
        <v>139</v>
      </c>
      <c r="D14" s="273" t="s">
        <v>138</v>
      </c>
      <c r="E14" s="273" t="s">
        <v>139</v>
      </c>
      <c r="F14" s="273" t="s">
        <v>139</v>
      </c>
      <c r="G14" s="273" t="s">
        <v>137</v>
      </c>
      <c r="H14" s="273" t="s">
        <v>138</v>
      </c>
      <c r="I14" s="273" t="s">
        <v>137</v>
      </c>
      <c r="J14" s="273" t="s">
        <v>137</v>
      </c>
      <c r="K14" s="273" t="s">
        <v>137</v>
      </c>
      <c r="L14" s="273" t="s">
        <v>137</v>
      </c>
      <c r="M14" s="273" t="s">
        <v>137</v>
      </c>
      <c r="N14" s="273" t="s">
        <v>138</v>
      </c>
      <c r="AY14" s="273">
        <v>701751</v>
      </c>
    </row>
    <row r="15" spans="1:51" s="273" customFormat="1" x14ac:dyDescent="0.2">
      <c r="A15" s="273">
        <v>701756</v>
      </c>
      <c r="B15" s="273" t="s">
        <v>261</v>
      </c>
      <c r="C15" s="273" t="s">
        <v>137</v>
      </c>
      <c r="D15" s="273" t="s">
        <v>137</v>
      </c>
      <c r="E15" s="273" t="s">
        <v>137</v>
      </c>
      <c r="F15" s="273" t="s">
        <v>139</v>
      </c>
      <c r="G15" s="273" t="s">
        <v>139</v>
      </c>
      <c r="H15" s="273" t="s">
        <v>139</v>
      </c>
      <c r="I15" s="273" t="s">
        <v>137</v>
      </c>
      <c r="J15" s="273" t="s">
        <v>137</v>
      </c>
      <c r="K15" s="273" t="s">
        <v>137</v>
      </c>
      <c r="L15" s="273" t="s">
        <v>137</v>
      </c>
      <c r="M15" s="273" t="s">
        <v>137</v>
      </c>
      <c r="N15" s="273" t="s">
        <v>138</v>
      </c>
      <c r="AY15" s="273">
        <v>701756</v>
      </c>
    </row>
    <row r="16" spans="1:51" s="273" customFormat="1" x14ac:dyDescent="0.2">
      <c r="A16" s="273">
        <v>701774</v>
      </c>
      <c r="B16" s="273" t="s">
        <v>261</v>
      </c>
      <c r="C16" s="273" t="s">
        <v>137</v>
      </c>
      <c r="D16" s="273" t="s">
        <v>137</v>
      </c>
      <c r="E16" s="273" t="s">
        <v>137</v>
      </c>
      <c r="F16" s="273" t="s">
        <v>137</v>
      </c>
      <c r="G16" s="273" t="s">
        <v>137</v>
      </c>
      <c r="H16" s="273" t="s">
        <v>137</v>
      </c>
      <c r="I16" s="273" t="s">
        <v>137</v>
      </c>
      <c r="J16" s="273" t="s">
        <v>137</v>
      </c>
      <c r="K16" s="273" t="s">
        <v>137</v>
      </c>
      <c r="L16" s="273" t="s">
        <v>137</v>
      </c>
      <c r="M16" s="273" t="s">
        <v>138</v>
      </c>
      <c r="N16" s="273" t="s">
        <v>138</v>
      </c>
      <c r="AY16" s="273">
        <v>701774</v>
      </c>
    </row>
    <row r="17" spans="1:51" s="273" customFormat="1" x14ac:dyDescent="0.2">
      <c r="A17" s="273">
        <v>701799</v>
      </c>
      <c r="B17" s="273" t="s">
        <v>261</v>
      </c>
      <c r="C17" s="273" t="s">
        <v>139</v>
      </c>
      <c r="D17" s="273" t="s">
        <v>139</v>
      </c>
      <c r="E17" s="273" t="s">
        <v>137</v>
      </c>
      <c r="F17" s="273" t="s">
        <v>138</v>
      </c>
      <c r="G17" s="273" t="s">
        <v>138</v>
      </c>
      <c r="H17" s="273" t="s">
        <v>139</v>
      </c>
      <c r="I17" s="273" t="s">
        <v>138</v>
      </c>
      <c r="J17" s="273" t="s">
        <v>138</v>
      </c>
      <c r="K17" s="273" t="s">
        <v>137</v>
      </c>
      <c r="L17" s="273" t="s">
        <v>137</v>
      </c>
      <c r="M17" s="273" t="s">
        <v>137</v>
      </c>
      <c r="N17" s="273" t="s">
        <v>138</v>
      </c>
      <c r="AY17" s="273">
        <v>701799</v>
      </c>
    </row>
    <row r="18" spans="1:51" s="273" customFormat="1" x14ac:dyDescent="0.2">
      <c r="A18" s="273">
        <v>701805</v>
      </c>
      <c r="B18" s="273" t="s">
        <v>261</v>
      </c>
      <c r="C18" s="273" t="s">
        <v>137</v>
      </c>
      <c r="D18" s="273" t="s">
        <v>137</v>
      </c>
      <c r="E18" s="273" t="s">
        <v>137</v>
      </c>
      <c r="F18" s="273" t="s">
        <v>137</v>
      </c>
      <c r="G18" s="273" t="s">
        <v>137</v>
      </c>
      <c r="H18" s="273" t="s">
        <v>137</v>
      </c>
      <c r="I18" s="273" t="s">
        <v>139</v>
      </c>
      <c r="J18" s="273" t="s">
        <v>139</v>
      </c>
      <c r="K18" s="273" t="s">
        <v>139</v>
      </c>
      <c r="L18" s="273" t="s">
        <v>139</v>
      </c>
      <c r="M18" s="273" t="s">
        <v>139</v>
      </c>
      <c r="N18" s="273" t="s">
        <v>139</v>
      </c>
      <c r="AY18" s="273">
        <v>701805</v>
      </c>
    </row>
    <row r="19" spans="1:51" s="273" customFormat="1" x14ac:dyDescent="0.2">
      <c r="A19" s="273">
        <v>701835</v>
      </c>
      <c r="B19" s="273" t="s">
        <v>261</v>
      </c>
      <c r="C19" s="273" t="s">
        <v>137</v>
      </c>
      <c r="D19" s="273" t="s">
        <v>137</v>
      </c>
      <c r="E19" s="273" t="s">
        <v>137</v>
      </c>
      <c r="F19" s="273" t="s">
        <v>139</v>
      </c>
      <c r="G19" s="273" t="s">
        <v>139</v>
      </c>
      <c r="H19" s="273" t="s">
        <v>139</v>
      </c>
      <c r="I19" s="273" t="s">
        <v>138</v>
      </c>
      <c r="J19" s="273" t="s">
        <v>137</v>
      </c>
      <c r="K19" s="273" t="s">
        <v>137</v>
      </c>
      <c r="L19" s="273" t="s">
        <v>138</v>
      </c>
      <c r="M19" s="273" t="s">
        <v>138</v>
      </c>
      <c r="N19" s="273" t="s">
        <v>137</v>
      </c>
      <c r="AY19" s="273">
        <v>701835</v>
      </c>
    </row>
    <row r="20" spans="1:51" s="273" customFormat="1" x14ac:dyDescent="0.2">
      <c r="A20" s="273">
        <v>701875</v>
      </c>
      <c r="B20" s="273" t="s">
        <v>261</v>
      </c>
      <c r="C20" s="273" t="s">
        <v>137</v>
      </c>
      <c r="D20" s="273" t="s">
        <v>139</v>
      </c>
      <c r="E20" s="273" t="s">
        <v>137</v>
      </c>
      <c r="F20" s="273" t="s">
        <v>139</v>
      </c>
      <c r="G20" s="273" t="s">
        <v>137</v>
      </c>
      <c r="H20" s="273" t="s">
        <v>137</v>
      </c>
      <c r="I20" s="273" t="s">
        <v>139</v>
      </c>
      <c r="J20" s="273" t="s">
        <v>137</v>
      </c>
      <c r="K20" s="273" t="s">
        <v>137</v>
      </c>
      <c r="L20" s="273" t="s">
        <v>137</v>
      </c>
      <c r="M20" s="273" t="s">
        <v>137</v>
      </c>
      <c r="N20" s="273" t="s">
        <v>139</v>
      </c>
      <c r="AY20" s="273">
        <v>701875</v>
      </c>
    </row>
    <row r="21" spans="1:51" s="273" customFormat="1" x14ac:dyDescent="0.2">
      <c r="A21" s="273">
        <v>701897</v>
      </c>
      <c r="B21" s="273" t="s">
        <v>261</v>
      </c>
      <c r="C21" s="273" t="s">
        <v>139</v>
      </c>
      <c r="D21" s="273" t="s">
        <v>137</v>
      </c>
      <c r="E21" s="273" t="s">
        <v>139</v>
      </c>
      <c r="F21" s="273" t="s">
        <v>137</v>
      </c>
      <c r="G21" s="273" t="s">
        <v>137</v>
      </c>
      <c r="H21" s="273" t="s">
        <v>137</v>
      </c>
      <c r="I21" s="273" t="s">
        <v>137</v>
      </c>
      <c r="J21" s="273" t="s">
        <v>137</v>
      </c>
      <c r="K21" s="273" t="s">
        <v>138</v>
      </c>
      <c r="L21" s="273" t="s">
        <v>137</v>
      </c>
      <c r="M21" s="273" t="s">
        <v>137</v>
      </c>
      <c r="N21" s="273" t="s">
        <v>138</v>
      </c>
      <c r="AY21" s="273">
        <v>701897</v>
      </c>
    </row>
    <row r="22" spans="1:51" s="273" customFormat="1" x14ac:dyDescent="0.2">
      <c r="A22" s="273">
        <v>701955</v>
      </c>
      <c r="B22" s="273" t="s">
        <v>261</v>
      </c>
      <c r="C22" s="273" t="s">
        <v>139</v>
      </c>
      <c r="D22" s="273" t="s">
        <v>137</v>
      </c>
      <c r="E22" s="273" t="s">
        <v>139</v>
      </c>
      <c r="F22" s="273" t="s">
        <v>138</v>
      </c>
      <c r="G22" s="273" t="s">
        <v>139</v>
      </c>
      <c r="H22" s="273" t="s">
        <v>139</v>
      </c>
      <c r="I22" s="273" t="s">
        <v>139</v>
      </c>
      <c r="J22" s="273" t="s">
        <v>138</v>
      </c>
      <c r="K22" s="273" t="s">
        <v>139</v>
      </c>
      <c r="L22" s="273" t="s">
        <v>138</v>
      </c>
      <c r="M22" s="273" t="s">
        <v>138</v>
      </c>
      <c r="N22" s="273" t="s">
        <v>138</v>
      </c>
      <c r="AY22" s="273">
        <v>701955</v>
      </c>
    </row>
    <row r="23" spans="1:51" s="273" customFormat="1" x14ac:dyDescent="0.2">
      <c r="A23" s="273">
        <v>701972</v>
      </c>
      <c r="B23" s="273" t="s">
        <v>261</v>
      </c>
      <c r="C23" s="273" t="s">
        <v>137</v>
      </c>
      <c r="D23" s="273" t="s">
        <v>139</v>
      </c>
      <c r="E23" s="273" t="s">
        <v>139</v>
      </c>
      <c r="F23" s="273" t="s">
        <v>137</v>
      </c>
      <c r="G23" s="273" t="s">
        <v>139</v>
      </c>
      <c r="H23" s="273" t="s">
        <v>139</v>
      </c>
      <c r="I23" s="273" t="s">
        <v>138</v>
      </c>
      <c r="J23" s="273" t="s">
        <v>138</v>
      </c>
      <c r="K23" s="273" t="s">
        <v>138</v>
      </c>
      <c r="L23" s="273" t="s">
        <v>138</v>
      </c>
      <c r="M23" s="273" t="s">
        <v>138</v>
      </c>
      <c r="N23" s="273" t="s">
        <v>138</v>
      </c>
      <c r="AY23" s="273">
        <v>701972</v>
      </c>
    </row>
    <row r="24" spans="1:51" s="273" customFormat="1" x14ac:dyDescent="0.2">
      <c r="A24" s="273">
        <v>702037</v>
      </c>
      <c r="B24" s="273" t="s">
        <v>261</v>
      </c>
      <c r="C24" s="273" t="s">
        <v>137</v>
      </c>
      <c r="D24" s="273" t="s">
        <v>137</v>
      </c>
      <c r="E24" s="273" t="s">
        <v>137</v>
      </c>
      <c r="F24" s="273" t="s">
        <v>137</v>
      </c>
      <c r="G24" s="273" t="s">
        <v>139</v>
      </c>
      <c r="H24" s="273" t="s">
        <v>137</v>
      </c>
      <c r="I24" s="273" t="s">
        <v>138</v>
      </c>
      <c r="J24" s="273" t="s">
        <v>138</v>
      </c>
      <c r="K24" s="273" t="s">
        <v>138</v>
      </c>
      <c r="L24" s="273" t="s">
        <v>138</v>
      </c>
      <c r="M24" s="273" t="s">
        <v>138</v>
      </c>
      <c r="N24" s="273" t="s">
        <v>138</v>
      </c>
      <c r="AY24" s="273">
        <v>702037</v>
      </c>
    </row>
    <row r="25" spans="1:51" s="273" customFormat="1" x14ac:dyDescent="0.2">
      <c r="A25" s="273">
        <v>702063</v>
      </c>
      <c r="B25" s="273" t="s">
        <v>261</v>
      </c>
      <c r="C25" s="273" t="s">
        <v>137</v>
      </c>
      <c r="D25" s="273" t="s">
        <v>138</v>
      </c>
      <c r="E25" s="273" t="s">
        <v>137</v>
      </c>
      <c r="F25" s="273" t="s">
        <v>137</v>
      </c>
      <c r="G25" s="273" t="s">
        <v>137</v>
      </c>
      <c r="H25" s="273" t="s">
        <v>139</v>
      </c>
      <c r="I25" s="273" t="s">
        <v>137</v>
      </c>
      <c r="J25" s="273" t="s">
        <v>137</v>
      </c>
      <c r="K25" s="273" t="s">
        <v>137</v>
      </c>
      <c r="L25" s="273" t="s">
        <v>138</v>
      </c>
      <c r="M25" s="273" t="s">
        <v>138</v>
      </c>
      <c r="N25" s="273" t="s">
        <v>137</v>
      </c>
      <c r="AY25" s="273">
        <v>702063</v>
      </c>
    </row>
    <row r="26" spans="1:51" s="273" customFormat="1" x14ac:dyDescent="0.2">
      <c r="A26" s="273">
        <v>702119</v>
      </c>
      <c r="B26" s="273" t="s">
        <v>261</v>
      </c>
      <c r="C26" s="273" t="s">
        <v>137</v>
      </c>
      <c r="D26" s="273" t="s">
        <v>137</v>
      </c>
      <c r="E26" s="273" t="s">
        <v>139</v>
      </c>
      <c r="F26" s="273" t="s">
        <v>137</v>
      </c>
      <c r="G26" s="273" t="s">
        <v>139</v>
      </c>
      <c r="H26" s="273" t="s">
        <v>137</v>
      </c>
      <c r="I26" s="273" t="s">
        <v>138</v>
      </c>
      <c r="J26" s="273" t="s">
        <v>138</v>
      </c>
      <c r="K26" s="273" t="s">
        <v>139</v>
      </c>
      <c r="L26" s="273" t="s">
        <v>139</v>
      </c>
      <c r="M26" s="273" t="s">
        <v>138</v>
      </c>
      <c r="N26" s="273" t="s">
        <v>138</v>
      </c>
      <c r="AY26" s="273">
        <v>702119</v>
      </c>
    </row>
    <row r="27" spans="1:51" s="273" customFormat="1" x14ac:dyDescent="0.2">
      <c r="A27" s="273">
        <v>702193</v>
      </c>
      <c r="B27" s="273" t="s">
        <v>261</v>
      </c>
      <c r="C27" s="273" t="s">
        <v>137</v>
      </c>
      <c r="D27" s="273" t="s">
        <v>138</v>
      </c>
      <c r="E27" s="273" t="s">
        <v>138</v>
      </c>
      <c r="F27" s="273" t="s">
        <v>138</v>
      </c>
      <c r="G27" s="273" t="s">
        <v>137</v>
      </c>
      <c r="H27" s="273" t="s">
        <v>137</v>
      </c>
      <c r="I27" s="273" t="s">
        <v>138</v>
      </c>
      <c r="J27" s="273" t="s">
        <v>138</v>
      </c>
      <c r="K27" s="273" t="s">
        <v>138</v>
      </c>
      <c r="L27" s="273" t="s">
        <v>138</v>
      </c>
      <c r="M27" s="273" t="s">
        <v>138</v>
      </c>
      <c r="N27" s="273" t="s">
        <v>138</v>
      </c>
      <c r="AY27" s="273">
        <v>702193</v>
      </c>
    </row>
    <row r="28" spans="1:51" s="273" customFormat="1" x14ac:dyDescent="0.2">
      <c r="A28" s="273">
        <v>702258</v>
      </c>
      <c r="B28" s="273" t="s">
        <v>261</v>
      </c>
      <c r="C28" s="273" t="s">
        <v>137</v>
      </c>
      <c r="D28" s="273" t="s">
        <v>137</v>
      </c>
      <c r="E28" s="273" t="s">
        <v>137</v>
      </c>
      <c r="F28" s="273" t="s">
        <v>137</v>
      </c>
      <c r="G28" s="273" t="s">
        <v>137</v>
      </c>
      <c r="H28" s="273" t="s">
        <v>138</v>
      </c>
      <c r="I28" s="273" t="s">
        <v>139</v>
      </c>
      <c r="J28" s="273" t="s">
        <v>137</v>
      </c>
      <c r="K28" s="273" t="s">
        <v>137</v>
      </c>
      <c r="L28" s="273" t="s">
        <v>137</v>
      </c>
      <c r="M28" s="273" t="s">
        <v>137</v>
      </c>
      <c r="N28" s="273" t="s">
        <v>138</v>
      </c>
      <c r="AY28" s="273">
        <v>702258</v>
      </c>
    </row>
    <row r="29" spans="1:51" s="273" customFormat="1" x14ac:dyDescent="0.2">
      <c r="A29" s="273">
        <v>702273</v>
      </c>
      <c r="B29" s="273" t="s">
        <v>261</v>
      </c>
      <c r="C29" s="273" t="s">
        <v>137</v>
      </c>
      <c r="D29" s="273" t="s">
        <v>137</v>
      </c>
      <c r="E29" s="273" t="s">
        <v>137</v>
      </c>
      <c r="F29" s="273" t="s">
        <v>139</v>
      </c>
      <c r="G29" s="273" t="s">
        <v>137</v>
      </c>
      <c r="H29" s="273" t="s">
        <v>139</v>
      </c>
      <c r="I29" s="273" t="s">
        <v>138</v>
      </c>
      <c r="J29" s="273" t="s">
        <v>138</v>
      </c>
      <c r="K29" s="273" t="s">
        <v>139</v>
      </c>
      <c r="L29" s="273" t="s">
        <v>138</v>
      </c>
      <c r="M29" s="273" t="s">
        <v>138</v>
      </c>
      <c r="N29" s="273" t="s">
        <v>138</v>
      </c>
      <c r="AY29" s="273">
        <v>702273</v>
      </c>
    </row>
    <row r="30" spans="1:51" s="273" customFormat="1" x14ac:dyDescent="0.2">
      <c r="A30" s="273">
        <v>702294</v>
      </c>
      <c r="B30" s="273" t="s">
        <v>261</v>
      </c>
      <c r="C30" s="273" t="s">
        <v>139</v>
      </c>
      <c r="D30" s="273" t="s">
        <v>137</v>
      </c>
      <c r="E30" s="273" t="s">
        <v>137</v>
      </c>
      <c r="F30" s="273" t="s">
        <v>139</v>
      </c>
      <c r="G30" s="273" t="s">
        <v>139</v>
      </c>
      <c r="H30" s="273" t="s">
        <v>138</v>
      </c>
      <c r="I30" s="273" t="s">
        <v>138</v>
      </c>
      <c r="J30" s="273" t="s">
        <v>138</v>
      </c>
      <c r="K30" s="273" t="s">
        <v>138</v>
      </c>
      <c r="L30" s="273" t="s">
        <v>138</v>
      </c>
      <c r="M30" s="273" t="s">
        <v>138</v>
      </c>
      <c r="N30" s="273" t="s">
        <v>138</v>
      </c>
      <c r="AY30" s="273">
        <v>702294</v>
      </c>
    </row>
    <row r="31" spans="1:51" s="273" customFormat="1" x14ac:dyDescent="0.2">
      <c r="A31" s="273">
        <v>702348</v>
      </c>
      <c r="B31" s="273" t="s">
        <v>261</v>
      </c>
      <c r="C31" s="273" t="s">
        <v>137</v>
      </c>
      <c r="D31" s="273" t="s">
        <v>137</v>
      </c>
      <c r="E31" s="273" t="s">
        <v>137</v>
      </c>
      <c r="F31" s="273" t="s">
        <v>137</v>
      </c>
      <c r="G31" s="273" t="s">
        <v>137</v>
      </c>
      <c r="H31" s="273" t="s">
        <v>139</v>
      </c>
      <c r="I31" s="273" t="s">
        <v>139</v>
      </c>
      <c r="J31" s="273" t="s">
        <v>139</v>
      </c>
      <c r="K31" s="273" t="s">
        <v>138</v>
      </c>
      <c r="L31" s="273" t="s">
        <v>138</v>
      </c>
      <c r="M31" s="273" t="s">
        <v>138</v>
      </c>
      <c r="N31" s="273" t="s">
        <v>137</v>
      </c>
      <c r="AY31" s="273">
        <v>702348</v>
      </c>
    </row>
    <row r="32" spans="1:51" s="273" customFormat="1" x14ac:dyDescent="0.2">
      <c r="A32" s="273">
        <v>702358</v>
      </c>
      <c r="B32" s="273" t="s">
        <v>261</v>
      </c>
      <c r="C32" s="273" t="s">
        <v>137</v>
      </c>
      <c r="D32" s="273" t="s">
        <v>137</v>
      </c>
      <c r="E32" s="273" t="s">
        <v>137</v>
      </c>
      <c r="F32" s="273" t="s">
        <v>138</v>
      </c>
      <c r="G32" s="273" t="s">
        <v>138</v>
      </c>
      <c r="H32" s="273" t="s">
        <v>138</v>
      </c>
      <c r="I32" s="273" t="s">
        <v>138</v>
      </c>
      <c r="J32" s="273" t="s">
        <v>138</v>
      </c>
      <c r="K32" s="273" t="s">
        <v>138</v>
      </c>
      <c r="L32" s="273" t="s">
        <v>138</v>
      </c>
      <c r="M32" s="273" t="s">
        <v>138</v>
      </c>
      <c r="N32" s="273" t="s">
        <v>138</v>
      </c>
      <c r="AY32" s="273">
        <v>702358</v>
      </c>
    </row>
    <row r="33" spans="1:51" s="273" customFormat="1" x14ac:dyDescent="0.2">
      <c r="A33" s="273">
        <v>702370</v>
      </c>
      <c r="B33" s="273" t="s">
        <v>261</v>
      </c>
      <c r="C33" s="273" t="s">
        <v>137</v>
      </c>
      <c r="D33" s="273" t="s">
        <v>138</v>
      </c>
      <c r="E33" s="273" t="s">
        <v>137</v>
      </c>
      <c r="F33" s="273" t="s">
        <v>138</v>
      </c>
      <c r="G33" s="273" t="s">
        <v>137</v>
      </c>
      <c r="H33" s="273" t="s">
        <v>138</v>
      </c>
      <c r="I33" s="273" t="s">
        <v>138</v>
      </c>
      <c r="J33" s="273" t="s">
        <v>138</v>
      </c>
      <c r="K33" s="273" t="s">
        <v>138</v>
      </c>
      <c r="L33" s="273" t="s">
        <v>138</v>
      </c>
      <c r="M33" s="273" t="s">
        <v>138</v>
      </c>
      <c r="N33" s="273" t="s">
        <v>138</v>
      </c>
      <c r="AY33" s="273">
        <v>702370</v>
      </c>
    </row>
    <row r="34" spans="1:51" s="273" customFormat="1" x14ac:dyDescent="0.2">
      <c r="A34" s="273">
        <v>702392</v>
      </c>
      <c r="B34" s="273" t="s">
        <v>261</v>
      </c>
      <c r="C34" s="273" t="s">
        <v>137</v>
      </c>
      <c r="D34" s="273" t="s">
        <v>137</v>
      </c>
      <c r="E34" s="273" t="s">
        <v>137</v>
      </c>
      <c r="F34" s="273" t="s">
        <v>138</v>
      </c>
      <c r="G34" s="273" t="s">
        <v>139</v>
      </c>
      <c r="H34" s="273" t="s">
        <v>138</v>
      </c>
      <c r="I34" s="273" t="s">
        <v>139</v>
      </c>
      <c r="J34" s="273" t="s">
        <v>139</v>
      </c>
      <c r="K34" s="273" t="s">
        <v>138</v>
      </c>
      <c r="L34" s="273" t="s">
        <v>138</v>
      </c>
      <c r="M34" s="273" t="s">
        <v>138</v>
      </c>
      <c r="N34" s="273" t="s">
        <v>138</v>
      </c>
      <c r="AY34" s="273">
        <v>702392</v>
      </c>
    </row>
    <row r="35" spans="1:51" s="273" customFormat="1" x14ac:dyDescent="0.2">
      <c r="A35" s="273">
        <v>702400</v>
      </c>
      <c r="B35" s="273" t="s">
        <v>261</v>
      </c>
      <c r="C35" s="273" t="s">
        <v>137</v>
      </c>
      <c r="D35" s="273" t="s">
        <v>137</v>
      </c>
      <c r="E35" s="273" t="s">
        <v>137</v>
      </c>
      <c r="F35" s="273" t="s">
        <v>138</v>
      </c>
      <c r="G35" s="273" t="s">
        <v>138</v>
      </c>
      <c r="H35" s="273" t="s">
        <v>138</v>
      </c>
      <c r="I35" s="273" t="s">
        <v>138</v>
      </c>
      <c r="J35" s="273" t="s">
        <v>138</v>
      </c>
      <c r="K35" s="273" t="s">
        <v>138</v>
      </c>
      <c r="L35" s="273" t="s">
        <v>138</v>
      </c>
      <c r="M35" s="273" t="s">
        <v>138</v>
      </c>
      <c r="N35" s="273" t="s">
        <v>138</v>
      </c>
      <c r="AY35" s="273">
        <v>702400</v>
      </c>
    </row>
    <row r="36" spans="1:51" s="273" customFormat="1" x14ac:dyDescent="0.2">
      <c r="A36" s="273">
        <v>702410</v>
      </c>
      <c r="B36" s="273" t="s">
        <v>261</v>
      </c>
      <c r="C36" s="273" t="s">
        <v>137</v>
      </c>
      <c r="D36" s="273" t="s">
        <v>137</v>
      </c>
      <c r="E36" s="273" t="s">
        <v>139</v>
      </c>
      <c r="F36" s="273" t="s">
        <v>139</v>
      </c>
      <c r="G36" s="273" t="s">
        <v>139</v>
      </c>
      <c r="H36" s="273" t="s">
        <v>137</v>
      </c>
      <c r="I36" s="273" t="s">
        <v>138</v>
      </c>
      <c r="J36" s="273" t="s">
        <v>138</v>
      </c>
      <c r="K36" s="273" t="s">
        <v>138</v>
      </c>
      <c r="L36" s="273" t="s">
        <v>138</v>
      </c>
      <c r="M36" s="273" t="s">
        <v>138</v>
      </c>
      <c r="N36" s="273" t="s">
        <v>138</v>
      </c>
      <c r="AY36" s="273">
        <v>702410</v>
      </c>
    </row>
    <row r="37" spans="1:51" s="273" customFormat="1" x14ac:dyDescent="0.2">
      <c r="A37" s="273">
        <v>702430</v>
      </c>
      <c r="B37" s="273" t="s">
        <v>261</v>
      </c>
      <c r="C37" s="273" t="s">
        <v>137</v>
      </c>
      <c r="D37" s="273" t="s">
        <v>137</v>
      </c>
      <c r="E37" s="273" t="s">
        <v>137</v>
      </c>
      <c r="F37" s="273" t="s">
        <v>138</v>
      </c>
      <c r="G37" s="273" t="s">
        <v>138</v>
      </c>
      <c r="H37" s="273" t="s">
        <v>138</v>
      </c>
      <c r="I37" s="273" t="s">
        <v>138</v>
      </c>
      <c r="J37" s="273" t="s">
        <v>138</v>
      </c>
      <c r="K37" s="273" t="s">
        <v>138</v>
      </c>
      <c r="L37" s="273" t="s">
        <v>138</v>
      </c>
      <c r="M37" s="273" t="s">
        <v>138</v>
      </c>
      <c r="N37" s="273" t="s">
        <v>138</v>
      </c>
      <c r="AY37" s="273">
        <v>702430</v>
      </c>
    </row>
    <row r="38" spans="1:51" s="273" customFormat="1" x14ac:dyDescent="0.2">
      <c r="A38" s="273">
        <v>702473</v>
      </c>
      <c r="B38" s="273" t="s">
        <v>261</v>
      </c>
      <c r="C38" s="273" t="s">
        <v>137</v>
      </c>
      <c r="D38" s="273" t="s">
        <v>137</v>
      </c>
      <c r="E38" s="273" t="s">
        <v>137</v>
      </c>
      <c r="F38" s="273" t="s">
        <v>139</v>
      </c>
      <c r="G38" s="273" t="s">
        <v>137</v>
      </c>
      <c r="H38" s="273" t="s">
        <v>138</v>
      </c>
      <c r="I38" s="273" t="s">
        <v>138</v>
      </c>
      <c r="J38" s="273" t="s">
        <v>138</v>
      </c>
      <c r="K38" s="273" t="s">
        <v>138</v>
      </c>
      <c r="L38" s="273" t="s">
        <v>138</v>
      </c>
      <c r="M38" s="273" t="s">
        <v>138</v>
      </c>
      <c r="N38" s="273" t="s">
        <v>138</v>
      </c>
      <c r="AY38" s="273">
        <v>702473</v>
      </c>
    </row>
    <row r="39" spans="1:51" s="273" customFormat="1" x14ac:dyDescent="0.2">
      <c r="A39" s="273">
        <v>702481</v>
      </c>
      <c r="B39" s="273" t="s">
        <v>261</v>
      </c>
      <c r="C39" s="273" t="s">
        <v>137</v>
      </c>
      <c r="D39" s="273" t="s">
        <v>137</v>
      </c>
      <c r="E39" s="273" t="s">
        <v>138</v>
      </c>
      <c r="F39" s="273" t="s">
        <v>138</v>
      </c>
      <c r="G39" s="273" t="s">
        <v>139</v>
      </c>
      <c r="H39" s="273" t="s">
        <v>138</v>
      </c>
      <c r="I39" s="273" t="s">
        <v>138</v>
      </c>
      <c r="J39" s="273" t="s">
        <v>138</v>
      </c>
      <c r="K39" s="273" t="s">
        <v>138</v>
      </c>
      <c r="L39" s="273" t="s">
        <v>138</v>
      </c>
      <c r="M39" s="273" t="s">
        <v>138</v>
      </c>
      <c r="N39" s="273" t="s">
        <v>138</v>
      </c>
      <c r="AY39" s="273">
        <v>702481</v>
      </c>
    </row>
    <row r="40" spans="1:51" s="273" customFormat="1" x14ac:dyDescent="0.2">
      <c r="A40" s="273">
        <v>702508</v>
      </c>
      <c r="B40" s="273" t="s">
        <v>261</v>
      </c>
      <c r="C40" s="273" t="s">
        <v>137</v>
      </c>
      <c r="D40" s="273" t="s">
        <v>137</v>
      </c>
      <c r="E40" s="273" t="s">
        <v>137</v>
      </c>
      <c r="F40" s="273" t="s">
        <v>137</v>
      </c>
      <c r="G40" s="273" t="s">
        <v>137</v>
      </c>
      <c r="H40" s="273" t="s">
        <v>137</v>
      </c>
      <c r="I40" s="273" t="s">
        <v>137</v>
      </c>
      <c r="J40" s="273" t="s">
        <v>137</v>
      </c>
      <c r="K40" s="273" t="s">
        <v>137</v>
      </c>
      <c r="L40" s="273" t="s">
        <v>137</v>
      </c>
      <c r="M40" s="273" t="s">
        <v>137</v>
      </c>
      <c r="N40" s="273" t="s">
        <v>137</v>
      </c>
      <c r="AY40" s="273">
        <v>702508</v>
      </c>
    </row>
    <row r="41" spans="1:51" s="273" customFormat="1" x14ac:dyDescent="0.2">
      <c r="A41" s="273">
        <v>702547</v>
      </c>
      <c r="B41" s="273" t="s">
        <v>261</v>
      </c>
      <c r="C41" s="273" t="s">
        <v>137</v>
      </c>
      <c r="D41" s="273" t="s">
        <v>137</v>
      </c>
      <c r="E41" s="273" t="s">
        <v>138</v>
      </c>
      <c r="F41" s="273" t="s">
        <v>138</v>
      </c>
      <c r="G41" s="273" t="s">
        <v>138</v>
      </c>
      <c r="H41" s="273" t="s">
        <v>138</v>
      </c>
      <c r="I41" s="273" t="s">
        <v>138</v>
      </c>
      <c r="J41" s="273" t="s">
        <v>138</v>
      </c>
      <c r="K41" s="273" t="s">
        <v>138</v>
      </c>
      <c r="L41" s="273" t="s">
        <v>138</v>
      </c>
      <c r="M41" s="273" t="s">
        <v>138</v>
      </c>
      <c r="N41" s="273" t="s">
        <v>138</v>
      </c>
      <c r="AY41" s="273">
        <v>702547</v>
      </c>
    </row>
    <row r="42" spans="1:51" s="273" customFormat="1" x14ac:dyDescent="0.2">
      <c r="A42" s="273">
        <v>702582</v>
      </c>
      <c r="B42" s="273" t="s">
        <v>261</v>
      </c>
      <c r="C42" s="273" t="s">
        <v>137</v>
      </c>
      <c r="D42" s="273" t="s">
        <v>138</v>
      </c>
      <c r="E42" s="273" t="s">
        <v>137</v>
      </c>
      <c r="F42" s="273" t="s">
        <v>139</v>
      </c>
      <c r="G42" s="273" t="s">
        <v>139</v>
      </c>
      <c r="H42" s="273" t="s">
        <v>138</v>
      </c>
      <c r="I42" s="273" t="s">
        <v>137</v>
      </c>
      <c r="J42" s="273" t="s">
        <v>139</v>
      </c>
      <c r="K42" s="273" t="s">
        <v>139</v>
      </c>
      <c r="L42" s="273" t="s">
        <v>139</v>
      </c>
      <c r="M42" s="273" t="s">
        <v>139</v>
      </c>
      <c r="N42" s="273" t="s">
        <v>138</v>
      </c>
      <c r="AY42" s="273">
        <v>702582</v>
      </c>
    </row>
    <row r="43" spans="1:51" s="273" customFormat="1" x14ac:dyDescent="0.2">
      <c r="A43" s="273">
        <v>702598</v>
      </c>
      <c r="B43" s="273" t="s">
        <v>261</v>
      </c>
      <c r="C43" s="273" t="s">
        <v>137</v>
      </c>
      <c r="D43" s="273" t="s">
        <v>138</v>
      </c>
      <c r="E43" s="273" t="s">
        <v>139</v>
      </c>
      <c r="F43" s="273" t="s">
        <v>139</v>
      </c>
      <c r="G43" s="273" t="s">
        <v>139</v>
      </c>
      <c r="H43" s="273" t="s">
        <v>139</v>
      </c>
      <c r="I43" s="273" t="s">
        <v>138</v>
      </c>
      <c r="J43" s="273" t="s">
        <v>139</v>
      </c>
      <c r="K43" s="273" t="s">
        <v>138</v>
      </c>
      <c r="L43" s="273" t="s">
        <v>138</v>
      </c>
      <c r="M43" s="273" t="s">
        <v>138</v>
      </c>
      <c r="N43" s="273" t="s">
        <v>138</v>
      </c>
      <c r="AY43" s="273">
        <v>702598</v>
      </c>
    </row>
    <row r="44" spans="1:51" s="273" customFormat="1" x14ac:dyDescent="0.2">
      <c r="A44" s="273">
        <v>702599</v>
      </c>
      <c r="B44" s="273" t="s">
        <v>261</v>
      </c>
      <c r="C44" s="273" t="s">
        <v>137</v>
      </c>
      <c r="D44" s="273" t="s">
        <v>137</v>
      </c>
      <c r="E44" s="273" t="s">
        <v>139</v>
      </c>
      <c r="F44" s="273" t="s">
        <v>137</v>
      </c>
      <c r="G44" s="273" t="s">
        <v>137</v>
      </c>
      <c r="H44" s="273" t="s">
        <v>137</v>
      </c>
      <c r="I44" s="273" t="s">
        <v>139</v>
      </c>
      <c r="J44" s="273" t="s">
        <v>138</v>
      </c>
      <c r="K44" s="273" t="s">
        <v>137</v>
      </c>
      <c r="L44" s="273" t="s">
        <v>138</v>
      </c>
      <c r="M44" s="273" t="s">
        <v>137</v>
      </c>
      <c r="N44" s="273" t="s">
        <v>137</v>
      </c>
      <c r="AY44" s="273">
        <v>702599</v>
      </c>
    </row>
    <row r="45" spans="1:51" s="273" customFormat="1" x14ac:dyDescent="0.2">
      <c r="A45" s="273">
        <v>702600</v>
      </c>
      <c r="B45" s="273" t="s">
        <v>261</v>
      </c>
      <c r="C45" s="273" t="s">
        <v>137</v>
      </c>
      <c r="D45" s="273" t="s">
        <v>137</v>
      </c>
      <c r="E45" s="273" t="s">
        <v>137</v>
      </c>
      <c r="F45" s="273" t="s">
        <v>137</v>
      </c>
      <c r="G45" s="273" t="s">
        <v>138</v>
      </c>
      <c r="H45" s="273" t="s">
        <v>138</v>
      </c>
      <c r="I45" s="273" t="s">
        <v>138</v>
      </c>
      <c r="J45" s="273" t="s">
        <v>138</v>
      </c>
      <c r="K45" s="273" t="s">
        <v>138</v>
      </c>
      <c r="L45" s="273" t="s">
        <v>138</v>
      </c>
      <c r="M45" s="273" t="s">
        <v>138</v>
      </c>
      <c r="N45" s="273" t="s">
        <v>138</v>
      </c>
      <c r="AY45" s="273">
        <v>702600</v>
      </c>
    </row>
    <row r="46" spans="1:51" s="273" customFormat="1" x14ac:dyDescent="0.2">
      <c r="A46" s="273">
        <v>702625</v>
      </c>
      <c r="B46" s="273" t="s">
        <v>261</v>
      </c>
      <c r="C46" s="273" t="s">
        <v>139</v>
      </c>
      <c r="D46" s="273" t="s">
        <v>137</v>
      </c>
      <c r="E46" s="273" t="s">
        <v>137</v>
      </c>
      <c r="F46" s="273" t="s">
        <v>137</v>
      </c>
      <c r="G46" s="273" t="s">
        <v>137</v>
      </c>
      <c r="H46" s="273" t="s">
        <v>139</v>
      </c>
      <c r="I46" s="273" t="s">
        <v>139</v>
      </c>
      <c r="J46" s="273" t="s">
        <v>137</v>
      </c>
      <c r="K46" s="273" t="s">
        <v>138</v>
      </c>
      <c r="L46" s="273" t="s">
        <v>138</v>
      </c>
      <c r="M46" s="273" t="s">
        <v>139</v>
      </c>
      <c r="N46" s="273" t="s">
        <v>139</v>
      </c>
      <c r="AY46" s="273">
        <v>702625</v>
      </c>
    </row>
    <row r="47" spans="1:51" s="273" customFormat="1" x14ac:dyDescent="0.2">
      <c r="A47" s="273">
        <v>702628</v>
      </c>
      <c r="B47" s="273" t="s">
        <v>261</v>
      </c>
      <c r="C47" s="273" t="s">
        <v>137</v>
      </c>
      <c r="D47" s="273" t="s">
        <v>137</v>
      </c>
      <c r="E47" s="273" t="s">
        <v>137</v>
      </c>
      <c r="F47" s="273" t="s">
        <v>138</v>
      </c>
      <c r="G47" s="273" t="s">
        <v>137</v>
      </c>
      <c r="H47" s="273" t="s">
        <v>139</v>
      </c>
      <c r="I47" s="273" t="s">
        <v>138</v>
      </c>
      <c r="J47" s="273" t="s">
        <v>138</v>
      </c>
      <c r="K47" s="273" t="s">
        <v>138</v>
      </c>
      <c r="L47" s="273" t="s">
        <v>138</v>
      </c>
      <c r="M47" s="273" t="s">
        <v>137</v>
      </c>
      <c r="N47" s="273" t="s">
        <v>138</v>
      </c>
      <c r="AY47" s="273">
        <v>702628</v>
      </c>
    </row>
    <row r="48" spans="1:51" s="273" customFormat="1" x14ac:dyDescent="0.2">
      <c r="A48" s="273">
        <v>702629</v>
      </c>
      <c r="B48" s="273" t="s">
        <v>261</v>
      </c>
      <c r="C48" s="273" t="s">
        <v>137</v>
      </c>
      <c r="D48" s="273" t="s">
        <v>137</v>
      </c>
      <c r="E48" s="273" t="s">
        <v>137</v>
      </c>
      <c r="F48" s="273" t="s">
        <v>137</v>
      </c>
      <c r="G48" s="273" t="s">
        <v>137</v>
      </c>
      <c r="H48" s="273" t="s">
        <v>138</v>
      </c>
      <c r="I48" s="273" t="s">
        <v>139</v>
      </c>
      <c r="J48" s="273" t="s">
        <v>139</v>
      </c>
      <c r="K48" s="273" t="s">
        <v>139</v>
      </c>
      <c r="L48" s="273" t="s">
        <v>137</v>
      </c>
      <c r="M48" s="273" t="s">
        <v>139</v>
      </c>
      <c r="N48" s="273" t="s">
        <v>138</v>
      </c>
      <c r="AY48" s="273">
        <v>702629</v>
      </c>
    </row>
    <row r="49" spans="1:51" s="273" customFormat="1" x14ac:dyDescent="0.2">
      <c r="A49" s="273">
        <v>702641</v>
      </c>
      <c r="B49" s="273" t="s">
        <v>261</v>
      </c>
      <c r="C49" s="273" t="s">
        <v>137</v>
      </c>
      <c r="D49" s="273" t="s">
        <v>137</v>
      </c>
      <c r="E49" s="273" t="s">
        <v>137</v>
      </c>
      <c r="F49" s="273" t="s">
        <v>138</v>
      </c>
      <c r="G49" s="273" t="s">
        <v>137</v>
      </c>
      <c r="H49" s="273" t="s">
        <v>137</v>
      </c>
      <c r="I49" s="273" t="s">
        <v>137</v>
      </c>
      <c r="J49" s="273" t="s">
        <v>138</v>
      </c>
      <c r="K49" s="273" t="s">
        <v>137</v>
      </c>
      <c r="L49" s="273" t="s">
        <v>137</v>
      </c>
      <c r="M49" s="273" t="s">
        <v>137</v>
      </c>
      <c r="N49" s="273" t="s">
        <v>137</v>
      </c>
      <c r="AY49" s="273">
        <v>702641</v>
      </c>
    </row>
    <row r="50" spans="1:51" s="273" customFormat="1" x14ac:dyDescent="0.2">
      <c r="A50" s="273">
        <v>702683</v>
      </c>
      <c r="B50" s="273" t="s">
        <v>261</v>
      </c>
      <c r="C50" s="273" t="s">
        <v>137</v>
      </c>
      <c r="D50" s="273" t="s">
        <v>139</v>
      </c>
      <c r="E50" s="273" t="s">
        <v>137</v>
      </c>
      <c r="F50" s="273" t="s">
        <v>139</v>
      </c>
      <c r="G50" s="273" t="s">
        <v>137</v>
      </c>
      <c r="H50" s="273" t="s">
        <v>138</v>
      </c>
      <c r="I50" s="273" t="s">
        <v>139</v>
      </c>
      <c r="J50" s="273" t="s">
        <v>137</v>
      </c>
      <c r="K50" s="273" t="s">
        <v>137</v>
      </c>
      <c r="L50" s="273" t="s">
        <v>137</v>
      </c>
      <c r="M50" s="273" t="s">
        <v>137</v>
      </c>
      <c r="N50" s="273" t="s">
        <v>138</v>
      </c>
      <c r="AY50" s="273">
        <v>702683</v>
      </c>
    </row>
    <row r="51" spans="1:51" s="273" customFormat="1" x14ac:dyDescent="0.2">
      <c r="A51" s="273">
        <v>702687</v>
      </c>
      <c r="B51" s="273" t="s">
        <v>261</v>
      </c>
      <c r="C51" s="273" t="s">
        <v>137</v>
      </c>
      <c r="D51" s="273" t="s">
        <v>137</v>
      </c>
      <c r="E51" s="273" t="s">
        <v>137</v>
      </c>
      <c r="F51" s="273" t="s">
        <v>137</v>
      </c>
      <c r="G51" s="273" t="s">
        <v>137</v>
      </c>
      <c r="H51" s="273" t="s">
        <v>137</v>
      </c>
      <c r="I51" s="273" t="s">
        <v>137</v>
      </c>
      <c r="J51" s="273" t="s">
        <v>138</v>
      </c>
      <c r="K51" s="273" t="s">
        <v>137</v>
      </c>
      <c r="L51" s="273" t="s">
        <v>137</v>
      </c>
      <c r="M51" s="273" t="s">
        <v>137</v>
      </c>
      <c r="N51" s="273" t="s">
        <v>138</v>
      </c>
      <c r="AY51" s="273">
        <v>702687</v>
      </c>
    </row>
    <row r="52" spans="1:51" s="273" customFormat="1" x14ac:dyDescent="0.2">
      <c r="A52" s="273">
        <v>702703</v>
      </c>
      <c r="B52" s="273" t="s">
        <v>261</v>
      </c>
      <c r="C52" s="273" t="s">
        <v>139</v>
      </c>
      <c r="D52" s="273" t="s">
        <v>138</v>
      </c>
      <c r="E52" s="273" t="s">
        <v>139</v>
      </c>
      <c r="F52" s="273" t="s">
        <v>139</v>
      </c>
      <c r="G52" s="273" t="s">
        <v>139</v>
      </c>
      <c r="H52" s="273" t="s">
        <v>138</v>
      </c>
      <c r="I52" s="273" t="s">
        <v>137</v>
      </c>
      <c r="J52" s="273" t="s">
        <v>138</v>
      </c>
      <c r="K52" s="273" t="s">
        <v>138</v>
      </c>
      <c r="L52" s="273" t="s">
        <v>137</v>
      </c>
      <c r="M52" s="273" t="s">
        <v>138</v>
      </c>
      <c r="N52" s="273" t="s">
        <v>137</v>
      </c>
      <c r="AY52" s="273">
        <v>702703</v>
      </c>
    </row>
    <row r="53" spans="1:51" s="273" customFormat="1" x14ac:dyDescent="0.2">
      <c r="A53" s="273">
        <v>702765</v>
      </c>
      <c r="B53" s="273" t="s">
        <v>261</v>
      </c>
      <c r="C53" s="273" t="s">
        <v>137</v>
      </c>
      <c r="D53" s="273" t="s">
        <v>138</v>
      </c>
      <c r="E53" s="273" t="s">
        <v>137</v>
      </c>
      <c r="F53" s="273" t="s">
        <v>139</v>
      </c>
      <c r="G53" s="273" t="s">
        <v>139</v>
      </c>
      <c r="H53" s="273" t="s">
        <v>139</v>
      </c>
      <c r="I53" s="273" t="s">
        <v>138</v>
      </c>
      <c r="J53" s="273" t="s">
        <v>138</v>
      </c>
      <c r="K53" s="273" t="s">
        <v>138</v>
      </c>
      <c r="L53" s="273" t="s">
        <v>138</v>
      </c>
      <c r="M53" s="273" t="s">
        <v>139</v>
      </c>
      <c r="N53" s="273" t="s">
        <v>137</v>
      </c>
      <c r="AY53" s="273">
        <v>702765</v>
      </c>
    </row>
    <row r="54" spans="1:51" s="273" customFormat="1" x14ac:dyDescent="0.2">
      <c r="A54" s="273">
        <v>702771</v>
      </c>
      <c r="B54" s="273" t="s">
        <v>261</v>
      </c>
      <c r="C54" s="273" t="s">
        <v>138</v>
      </c>
      <c r="D54" s="273" t="s">
        <v>137</v>
      </c>
      <c r="E54" s="273" t="s">
        <v>137</v>
      </c>
      <c r="F54" s="273" t="s">
        <v>138</v>
      </c>
      <c r="G54" s="273" t="s">
        <v>138</v>
      </c>
      <c r="H54" s="273" t="s">
        <v>138</v>
      </c>
      <c r="I54" s="273" t="s">
        <v>138</v>
      </c>
      <c r="J54" s="273" t="s">
        <v>138</v>
      </c>
      <c r="K54" s="273" t="s">
        <v>138</v>
      </c>
      <c r="L54" s="273" t="s">
        <v>138</v>
      </c>
      <c r="M54" s="273" t="s">
        <v>138</v>
      </c>
      <c r="N54" s="273" t="s">
        <v>138</v>
      </c>
      <c r="AY54" s="273">
        <v>702771</v>
      </c>
    </row>
    <row r="55" spans="1:51" s="273" customFormat="1" x14ac:dyDescent="0.2">
      <c r="A55" s="273">
        <v>702778</v>
      </c>
      <c r="B55" s="273" t="s">
        <v>261</v>
      </c>
      <c r="C55" s="273" t="s">
        <v>137</v>
      </c>
      <c r="D55" s="273" t="s">
        <v>138</v>
      </c>
      <c r="E55" s="273" t="s">
        <v>139</v>
      </c>
      <c r="F55" s="273" t="s">
        <v>138</v>
      </c>
      <c r="G55" s="273" t="s">
        <v>137</v>
      </c>
      <c r="H55" s="273" t="s">
        <v>137</v>
      </c>
      <c r="I55" s="273" t="s">
        <v>138</v>
      </c>
      <c r="J55" s="273" t="s">
        <v>138</v>
      </c>
      <c r="K55" s="273" t="s">
        <v>139</v>
      </c>
      <c r="L55" s="273" t="s">
        <v>138</v>
      </c>
      <c r="M55" s="273" t="s">
        <v>138</v>
      </c>
      <c r="N55" s="273" t="s">
        <v>137</v>
      </c>
      <c r="AY55" s="273">
        <v>702778</v>
      </c>
    </row>
    <row r="56" spans="1:51" s="273" customFormat="1" x14ac:dyDescent="0.2">
      <c r="A56" s="273">
        <v>702781</v>
      </c>
      <c r="B56" s="273" t="s">
        <v>261</v>
      </c>
      <c r="C56" s="273" t="s">
        <v>137</v>
      </c>
      <c r="D56" s="273" t="s">
        <v>137</v>
      </c>
      <c r="E56" s="273" t="s">
        <v>139</v>
      </c>
      <c r="F56" s="273" t="s">
        <v>138</v>
      </c>
      <c r="G56" s="273" t="s">
        <v>137</v>
      </c>
      <c r="H56" s="273" t="s">
        <v>139</v>
      </c>
      <c r="I56" s="273" t="s">
        <v>138</v>
      </c>
      <c r="J56" s="273" t="s">
        <v>138</v>
      </c>
      <c r="K56" s="273" t="s">
        <v>138</v>
      </c>
      <c r="L56" s="273" t="s">
        <v>138</v>
      </c>
      <c r="M56" s="273" t="s">
        <v>138</v>
      </c>
      <c r="N56" s="273" t="s">
        <v>138</v>
      </c>
      <c r="AY56" s="273">
        <v>702781</v>
      </c>
    </row>
    <row r="57" spans="1:51" s="273" customFormat="1" x14ac:dyDescent="0.2">
      <c r="A57" s="273">
        <v>702782</v>
      </c>
      <c r="B57" s="273" t="s">
        <v>261</v>
      </c>
      <c r="C57" s="273" t="s">
        <v>138</v>
      </c>
      <c r="D57" s="273" t="s">
        <v>139</v>
      </c>
      <c r="E57" s="273" t="s">
        <v>138</v>
      </c>
      <c r="F57" s="273" t="s">
        <v>139</v>
      </c>
      <c r="G57" s="273" t="s">
        <v>139</v>
      </c>
      <c r="H57" s="273" t="s">
        <v>139</v>
      </c>
      <c r="I57" s="273" t="s">
        <v>137</v>
      </c>
      <c r="J57" s="273" t="s">
        <v>139</v>
      </c>
      <c r="K57" s="273" t="s">
        <v>138</v>
      </c>
      <c r="L57" s="273" t="s">
        <v>138</v>
      </c>
      <c r="M57" s="273" t="s">
        <v>139</v>
      </c>
      <c r="N57" s="273" t="s">
        <v>137</v>
      </c>
      <c r="AY57" s="273">
        <v>702782</v>
      </c>
    </row>
    <row r="58" spans="1:51" s="273" customFormat="1" x14ac:dyDescent="0.2">
      <c r="A58" s="273">
        <v>702818</v>
      </c>
      <c r="B58" s="273" t="s">
        <v>261</v>
      </c>
      <c r="C58" s="273" t="s">
        <v>137</v>
      </c>
      <c r="D58" s="273" t="s">
        <v>137</v>
      </c>
      <c r="E58" s="273" t="s">
        <v>138</v>
      </c>
      <c r="F58" s="273" t="s">
        <v>138</v>
      </c>
      <c r="G58" s="273" t="s">
        <v>138</v>
      </c>
      <c r="H58" s="273" t="s">
        <v>139</v>
      </c>
      <c r="I58" s="273" t="s">
        <v>138</v>
      </c>
      <c r="J58" s="273" t="s">
        <v>138</v>
      </c>
      <c r="K58" s="273" t="s">
        <v>138</v>
      </c>
      <c r="L58" s="273" t="s">
        <v>138</v>
      </c>
      <c r="M58" s="273" t="s">
        <v>139</v>
      </c>
      <c r="N58" s="273" t="s">
        <v>138</v>
      </c>
      <c r="AY58" s="273">
        <v>702818</v>
      </c>
    </row>
    <row r="59" spans="1:51" s="273" customFormat="1" x14ac:dyDescent="0.2">
      <c r="A59" s="273">
        <v>702835</v>
      </c>
      <c r="B59" s="273" t="s">
        <v>261</v>
      </c>
      <c r="C59" s="273" t="s">
        <v>139</v>
      </c>
      <c r="D59" s="273" t="s">
        <v>137</v>
      </c>
      <c r="E59" s="273" t="s">
        <v>137</v>
      </c>
      <c r="F59" s="273" t="s">
        <v>137</v>
      </c>
      <c r="G59" s="273" t="s">
        <v>137</v>
      </c>
      <c r="H59" s="273" t="s">
        <v>139</v>
      </c>
      <c r="I59" s="273" t="s">
        <v>137</v>
      </c>
      <c r="J59" s="273" t="s">
        <v>138</v>
      </c>
      <c r="K59" s="273" t="s">
        <v>139</v>
      </c>
      <c r="L59" s="273" t="s">
        <v>139</v>
      </c>
      <c r="M59" s="273" t="s">
        <v>137</v>
      </c>
      <c r="N59" s="273" t="s">
        <v>138</v>
      </c>
      <c r="AY59" s="273">
        <v>702835</v>
      </c>
    </row>
    <row r="60" spans="1:51" s="273" customFormat="1" x14ac:dyDescent="0.2">
      <c r="A60" s="273">
        <v>702868</v>
      </c>
      <c r="B60" s="273" t="s">
        <v>261</v>
      </c>
      <c r="C60" s="273" t="s">
        <v>137</v>
      </c>
      <c r="D60" s="273" t="s">
        <v>137</v>
      </c>
      <c r="E60" s="273" t="s">
        <v>137</v>
      </c>
      <c r="F60" s="273" t="s">
        <v>138</v>
      </c>
      <c r="G60" s="273" t="s">
        <v>137</v>
      </c>
      <c r="H60" s="273" t="s">
        <v>137</v>
      </c>
      <c r="I60" s="273" t="s">
        <v>137</v>
      </c>
      <c r="J60" s="273" t="s">
        <v>137</v>
      </c>
      <c r="K60" s="273" t="s">
        <v>137</v>
      </c>
      <c r="L60" s="273" t="s">
        <v>137</v>
      </c>
      <c r="M60" s="273" t="s">
        <v>137</v>
      </c>
      <c r="N60" s="273" t="s">
        <v>139</v>
      </c>
      <c r="AY60" s="273">
        <v>702868</v>
      </c>
    </row>
    <row r="61" spans="1:51" s="273" customFormat="1" x14ac:dyDescent="0.2">
      <c r="A61" s="273">
        <v>702872</v>
      </c>
      <c r="B61" s="273" t="s">
        <v>261</v>
      </c>
      <c r="C61" s="273" t="s">
        <v>137</v>
      </c>
      <c r="D61" s="273" t="s">
        <v>139</v>
      </c>
      <c r="E61" s="273" t="s">
        <v>137</v>
      </c>
      <c r="F61" s="273" t="s">
        <v>139</v>
      </c>
      <c r="G61" s="273" t="s">
        <v>137</v>
      </c>
      <c r="H61" s="273" t="s">
        <v>139</v>
      </c>
      <c r="I61" s="273" t="s">
        <v>138</v>
      </c>
      <c r="J61" s="273" t="s">
        <v>138</v>
      </c>
      <c r="K61" s="273" t="s">
        <v>138</v>
      </c>
      <c r="L61" s="273" t="s">
        <v>138</v>
      </c>
      <c r="M61" s="273" t="s">
        <v>138</v>
      </c>
      <c r="N61" s="273" t="s">
        <v>138</v>
      </c>
      <c r="AY61" s="273">
        <v>702872</v>
      </c>
    </row>
    <row r="62" spans="1:51" s="273" customFormat="1" x14ac:dyDescent="0.2">
      <c r="A62" s="273">
        <v>702873</v>
      </c>
      <c r="B62" s="273" t="s">
        <v>261</v>
      </c>
      <c r="C62" s="273" t="s">
        <v>137</v>
      </c>
      <c r="D62" s="273" t="s">
        <v>137</v>
      </c>
      <c r="E62" s="273" t="s">
        <v>138</v>
      </c>
      <c r="F62" s="273" t="s">
        <v>137</v>
      </c>
      <c r="G62" s="273" t="s">
        <v>138</v>
      </c>
      <c r="H62" s="273" t="s">
        <v>138</v>
      </c>
      <c r="I62" s="273" t="s">
        <v>138</v>
      </c>
      <c r="J62" s="273" t="s">
        <v>138</v>
      </c>
      <c r="K62" s="273" t="s">
        <v>138</v>
      </c>
      <c r="L62" s="273" t="s">
        <v>138</v>
      </c>
      <c r="M62" s="273" t="s">
        <v>138</v>
      </c>
      <c r="N62" s="273" t="s">
        <v>138</v>
      </c>
      <c r="AY62" s="273">
        <v>702873</v>
      </c>
    </row>
    <row r="63" spans="1:51" s="273" customFormat="1" x14ac:dyDescent="0.2">
      <c r="A63" s="273">
        <v>702890</v>
      </c>
      <c r="B63" s="273" t="s">
        <v>261</v>
      </c>
      <c r="C63" s="273" t="s">
        <v>138</v>
      </c>
      <c r="D63" s="273" t="s">
        <v>139</v>
      </c>
      <c r="E63" s="273" t="s">
        <v>137</v>
      </c>
      <c r="F63" s="273" t="s">
        <v>139</v>
      </c>
      <c r="G63" s="273" t="s">
        <v>137</v>
      </c>
      <c r="H63" s="273" t="s">
        <v>137</v>
      </c>
      <c r="I63" s="273" t="s">
        <v>137</v>
      </c>
      <c r="J63" s="273" t="s">
        <v>137</v>
      </c>
      <c r="K63" s="273" t="s">
        <v>137</v>
      </c>
      <c r="L63" s="273" t="s">
        <v>138</v>
      </c>
      <c r="M63" s="273" t="s">
        <v>138</v>
      </c>
      <c r="N63" s="273" t="s">
        <v>138</v>
      </c>
      <c r="AY63" s="273">
        <v>702890</v>
      </c>
    </row>
    <row r="64" spans="1:51" s="273" customFormat="1" x14ac:dyDescent="0.2">
      <c r="A64" s="273">
        <v>702893</v>
      </c>
      <c r="B64" s="273" t="s">
        <v>261</v>
      </c>
      <c r="C64" s="273" t="s">
        <v>137</v>
      </c>
      <c r="D64" s="273" t="s">
        <v>137</v>
      </c>
      <c r="E64" s="273" t="s">
        <v>137</v>
      </c>
      <c r="F64" s="273" t="s">
        <v>137</v>
      </c>
      <c r="G64" s="273" t="s">
        <v>137</v>
      </c>
      <c r="H64" s="273" t="s">
        <v>137</v>
      </c>
      <c r="I64" s="273" t="s">
        <v>138</v>
      </c>
      <c r="J64" s="273" t="s">
        <v>138</v>
      </c>
      <c r="K64" s="273" t="s">
        <v>138</v>
      </c>
      <c r="L64" s="273" t="s">
        <v>138</v>
      </c>
      <c r="M64" s="273" t="s">
        <v>139</v>
      </c>
      <c r="N64" s="273" t="s">
        <v>138</v>
      </c>
      <c r="AY64" s="273">
        <v>702893</v>
      </c>
    </row>
    <row r="65" spans="1:51" s="273" customFormat="1" x14ac:dyDescent="0.2">
      <c r="A65" s="273">
        <v>702894</v>
      </c>
      <c r="B65" s="273" t="s">
        <v>261</v>
      </c>
      <c r="C65" s="273" t="s">
        <v>138</v>
      </c>
      <c r="D65" s="273" t="s">
        <v>137</v>
      </c>
      <c r="E65" s="273" t="s">
        <v>137</v>
      </c>
      <c r="F65" s="273" t="s">
        <v>139</v>
      </c>
      <c r="G65" s="273" t="s">
        <v>139</v>
      </c>
      <c r="H65" s="273" t="s">
        <v>139</v>
      </c>
      <c r="I65" s="273" t="s">
        <v>139</v>
      </c>
      <c r="J65" s="273" t="s">
        <v>138</v>
      </c>
      <c r="K65" s="273" t="s">
        <v>138</v>
      </c>
      <c r="L65" s="273" t="s">
        <v>138</v>
      </c>
      <c r="M65" s="273" t="s">
        <v>137</v>
      </c>
      <c r="N65" s="273" t="s">
        <v>138</v>
      </c>
      <c r="AY65" s="273">
        <v>702894</v>
      </c>
    </row>
    <row r="66" spans="1:51" s="273" customFormat="1" x14ac:dyDescent="0.2">
      <c r="A66" s="273">
        <v>702903</v>
      </c>
      <c r="B66" s="273" t="s">
        <v>261</v>
      </c>
      <c r="C66" s="273" t="s">
        <v>137</v>
      </c>
      <c r="D66" s="273" t="s">
        <v>137</v>
      </c>
      <c r="E66" s="273" t="s">
        <v>137</v>
      </c>
      <c r="F66" s="273" t="s">
        <v>137</v>
      </c>
      <c r="G66" s="273" t="s">
        <v>139</v>
      </c>
      <c r="H66" s="273" t="s">
        <v>139</v>
      </c>
      <c r="I66" s="273" t="s">
        <v>139</v>
      </c>
      <c r="J66" s="273" t="s">
        <v>139</v>
      </c>
      <c r="K66" s="273" t="s">
        <v>137</v>
      </c>
      <c r="L66" s="273" t="s">
        <v>139</v>
      </c>
      <c r="M66" s="273" t="s">
        <v>138</v>
      </c>
      <c r="N66" s="273" t="s">
        <v>137</v>
      </c>
      <c r="AY66" s="273">
        <v>702903</v>
      </c>
    </row>
    <row r="67" spans="1:51" s="273" customFormat="1" x14ac:dyDescent="0.2">
      <c r="A67" s="273">
        <v>702932</v>
      </c>
      <c r="B67" s="273" t="s">
        <v>261</v>
      </c>
      <c r="C67" s="273" t="s">
        <v>137</v>
      </c>
      <c r="D67" s="273" t="s">
        <v>137</v>
      </c>
      <c r="E67" s="273" t="s">
        <v>137</v>
      </c>
      <c r="F67" s="273" t="s">
        <v>137</v>
      </c>
      <c r="G67" s="273" t="s">
        <v>139</v>
      </c>
      <c r="H67" s="273" t="s">
        <v>139</v>
      </c>
      <c r="I67" s="273" t="s">
        <v>138</v>
      </c>
      <c r="J67" s="273" t="s">
        <v>137</v>
      </c>
      <c r="K67" s="273" t="s">
        <v>137</v>
      </c>
      <c r="L67" s="273" t="s">
        <v>139</v>
      </c>
      <c r="M67" s="273" t="s">
        <v>137</v>
      </c>
      <c r="N67" s="273" t="s">
        <v>137</v>
      </c>
      <c r="AY67" s="273">
        <v>702932</v>
      </c>
    </row>
    <row r="68" spans="1:51" s="273" customFormat="1" x14ac:dyDescent="0.2">
      <c r="A68" s="273">
        <v>702952</v>
      </c>
      <c r="B68" s="273" t="s">
        <v>261</v>
      </c>
      <c r="C68" s="273" t="s">
        <v>137</v>
      </c>
      <c r="D68" s="273" t="s">
        <v>137</v>
      </c>
      <c r="E68" s="273" t="s">
        <v>137</v>
      </c>
      <c r="F68" s="273" t="s">
        <v>137</v>
      </c>
      <c r="G68" s="273" t="s">
        <v>137</v>
      </c>
      <c r="H68" s="273" t="s">
        <v>137</v>
      </c>
      <c r="I68" s="273" t="s">
        <v>137</v>
      </c>
      <c r="J68" s="273" t="s">
        <v>139</v>
      </c>
      <c r="K68" s="273" t="s">
        <v>137</v>
      </c>
      <c r="L68" s="273" t="s">
        <v>138</v>
      </c>
      <c r="M68" s="273" t="s">
        <v>139</v>
      </c>
      <c r="N68" s="273" t="s">
        <v>137</v>
      </c>
      <c r="AY68" s="273">
        <v>702952</v>
      </c>
    </row>
    <row r="69" spans="1:51" s="273" customFormat="1" x14ac:dyDescent="0.2">
      <c r="A69" s="273">
        <v>702954</v>
      </c>
      <c r="B69" s="273" t="s">
        <v>261</v>
      </c>
      <c r="C69" s="273" t="s">
        <v>137</v>
      </c>
      <c r="D69" s="273" t="s">
        <v>138</v>
      </c>
      <c r="E69" s="273" t="s">
        <v>137</v>
      </c>
      <c r="F69" s="273" t="s">
        <v>138</v>
      </c>
      <c r="G69" s="273" t="s">
        <v>137</v>
      </c>
      <c r="H69" s="273" t="s">
        <v>137</v>
      </c>
      <c r="I69" s="273" t="s">
        <v>138</v>
      </c>
      <c r="J69" s="273" t="s">
        <v>138</v>
      </c>
      <c r="K69" s="273" t="s">
        <v>138</v>
      </c>
      <c r="L69" s="273" t="s">
        <v>139</v>
      </c>
      <c r="M69" s="273" t="s">
        <v>138</v>
      </c>
      <c r="N69" s="273" t="s">
        <v>139</v>
      </c>
      <c r="AY69" s="273">
        <v>702954</v>
      </c>
    </row>
    <row r="70" spans="1:51" s="273" customFormat="1" x14ac:dyDescent="0.2">
      <c r="A70" s="273">
        <v>702966</v>
      </c>
      <c r="B70" s="273" t="s">
        <v>261</v>
      </c>
      <c r="C70" s="273" t="s">
        <v>137</v>
      </c>
      <c r="D70" s="273" t="s">
        <v>138</v>
      </c>
      <c r="E70" s="273" t="s">
        <v>139</v>
      </c>
      <c r="F70" s="273" t="s">
        <v>137</v>
      </c>
      <c r="G70" s="273" t="s">
        <v>138</v>
      </c>
      <c r="H70" s="273" t="s">
        <v>139</v>
      </c>
      <c r="I70" s="273" t="s">
        <v>137</v>
      </c>
      <c r="J70" s="273" t="s">
        <v>137</v>
      </c>
      <c r="K70" s="273" t="s">
        <v>139</v>
      </c>
      <c r="L70" s="273" t="s">
        <v>137</v>
      </c>
      <c r="M70" s="273" t="s">
        <v>137</v>
      </c>
      <c r="N70" s="273" t="s">
        <v>137</v>
      </c>
      <c r="AY70" s="273">
        <v>702966</v>
      </c>
    </row>
    <row r="71" spans="1:51" s="273" customFormat="1" x14ac:dyDescent="0.2">
      <c r="A71" s="273">
        <v>703013</v>
      </c>
      <c r="B71" s="273" t="s">
        <v>261</v>
      </c>
      <c r="C71" s="273" t="s">
        <v>137</v>
      </c>
      <c r="D71" s="273" t="s">
        <v>137</v>
      </c>
      <c r="E71" s="273" t="s">
        <v>137</v>
      </c>
      <c r="F71" s="273" t="s">
        <v>137</v>
      </c>
      <c r="G71" s="273" t="s">
        <v>137</v>
      </c>
      <c r="H71" s="273" t="s">
        <v>137</v>
      </c>
      <c r="I71" s="273" t="s">
        <v>137</v>
      </c>
      <c r="J71" s="273" t="s">
        <v>137</v>
      </c>
      <c r="K71" s="273" t="s">
        <v>137</v>
      </c>
      <c r="L71" s="273" t="s">
        <v>137</v>
      </c>
      <c r="M71" s="273" t="s">
        <v>137</v>
      </c>
      <c r="N71" s="273" t="s">
        <v>139</v>
      </c>
      <c r="AY71" s="273">
        <v>703013</v>
      </c>
    </row>
    <row r="72" spans="1:51" s="273" customFormat="1" x14ac:dyDescent="0.2">
      <c r="A72" s="273">
        <v>703042</v>
      </c>
      <c r="B72" s="273" t="s">
        <v>261</v>
      </c>
      <c r="C72" s="273" t="s">
        <v>137</v>
      </c>
      <c r="D72" s="273" t="s">
        <v>137</v>
      </c>
      <c r="E72" s="273" t="s">
        <v>137</v>
      </c>
      <c r="F72" s="273" t="s">
        <v>138</v>
      </c>
      <c r="G72" s="273" t="s">
        <v>137</v>
      </c>
      <c r="H72" s="273" t="s">
        <v>137</v>
      </c>
      <c r="I72" s="273" t="s">
        <v>137</v>
      </c>
      <c r="J72" s="273" t="s">
        <v>139</v>
      </c>
      <c r="K72" s="273" t="s">
        <v>137</v>
      </c>
      <c r="L72" s="273" t="s">
        <v>138</v>
      </c>
      <c r="M72" s="273" t="s">
        <v>137</v>
      </c>
      <c r="N72" s="273" t="s">
        <v>139</v>
      </c>
      <c r="AY72" s="273">
        <v>703042</v>
      </c>
    </row>
    <row r="73" spans="1:51" s="273" customFormat="1" x14ac:dyDescent="0.2">
      <c r="A73" s="273">
        <v>703043</v>
      </c>
      <c r="B73" s="273" t="s">
        <v>261</v>
      </c>
      <c r="C73" s="273" t="s">
        <v>137</v>
      </c>
      <c r="D73" s="273" t="s">
        <v>137</v>
      </c>
      <c r="E73" s="273" t="s">
        <v>137</v>
      </c>
      <c r="F73" s="273" t="s">
        <v>139</v>
      </c>
      <c r="G73" s="273" t="s">
        <v>139</v>
      </c>
      <c r="H73" s="273" t="s">
        <v>137</v>
      </c>
      <c r="I73" s="273" t="s">
        <v>138</v>
      </c>
      <c r="J73" s="273" t="s">
        <v>138</v>
      </c>
      <c r="K73" s="273" t="s">
        <v>138</v>
      </c>
      <c r="L73" s="273" t="s">
        <v>138</v>
      </c>
      <c r="M73" s="273" t="s">
        <v>138</v>
      </c>
      <c r="N73" s="273" t="s">
        <v>138</v>
      </c>
      <c r="AY73" s="273">
        <v>703043</v>
      </c>
    </row>
    <row r="74" spans="1:51" s="273" customFormat="1" x14ac:dyDescent="0.2">
      <c r="A74" s="273">
        <v>703046</v>
      </c>
      <c r="B74" s="273" t="s">
        <v>261</v>
      </c>
      <c r="C74" s="273" t="s">
        <v>137</v>
      </c>
      <c r="D74" s="273" t="s">
        <v>137</v>
      </c>
      <c r="E74" s="273" t="s">
        <v>137</v>
      </c>
      <c r="F74" s="273" t="s">
        <v>137</v>
      </c>
      <c r="G74" s="273" t="s">
        <v>137</v>
      </c>
      <c r="H74" s="273" t="s">
        <v>137</v>
      </c>
      <c r="I74" s="273" t="s">
        <v>137</v>
      </c>
      <c r="J74" s="273" t="s">
        <v>137</v>
      </c>
      <c r="K74" s="273" t="s">
        <v>137</v>
      </c>
      <c r="L74" s="273" t="s">
        <v>137</v>
      </c>
      <c r="M74" s="273" t="s">
        <v>137</v>
      </c>
      <c r="N74" s="273" t="s">
        <v>137</v>
      </c>
      <c r="AY74" s="273">
        <v>703046</v>
      </c>
    </row>
    <row r="75" spans="1:51" s="273" customFormat="1" x14ac:dyDescent="0.2">
      <c r="A75" s="55">
        <v>703077</v>
      </c>
      <c r="B75" s="273" t="s">
        <v>261</v>
      </c>
      <c r="C75" s="55" t="s">
        <v>137</v>
      </c>
      <c r="D75" s="55" t="s">
        <v>138</v>
      </c>
      <c r="E75" s="55" t="s">
        <v>137</v>
      </c>
      <c r="F75" s="55" t="s">
        <v>137</v>
      </c>
      <c r="G75" s="55" t="s">
        <v>138</v>
      </c>
      <c r="H75" s="55" t="s">
        <v>139</v>
      </c>
      <c r="I75" s="55" t="s">
        <v>138</v>
      </c>
      <c r="J75" s="55" t="s">
        <v>138</v>
      </c>
      <c r="K75" s="55" t="s">
        <v>138</v>
      </c>
      <c r="L75" s="55" t="s">
        <v>138</v>
      </c>
      <c r="M75" s="55" t="s">
        <v>139</v>
      </c>
      <c r="N75" s="55" t="s">
        <v>138</v>
      </c>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273">
        <v>703077</v>
      </c>
    </row>
    <row r="76" spans="1:51" s="273" customFormat="1" x14ac:dyDescent="0.2">
      <c r="A76" s="273">
        <v>703091</v>
      </c>
      <c r="B76" s="273" t="s">
        <v>261</v>
      </c>
      <c r="C76" s="273" t="s">
        <v>137</v>
      </c>
      <c r="D76" s="273" t="s">
        <v>137</v>
      </c>
      <c r="E76" s="273" t="s">
        <v>137</v>
      </c>
      <c r="F76" s="273" t="s">
        <v>137</v>
      </c>
      <c r="G76" s="273" t="s">
        <v>137</v>
      </c>
      <c r="H76" s="273" t="s">
        <v>137</v>
      </c>
      <c r="I76" s="273" t="s">
        <v>137</v>
      </c>
      <c r="J76" s="273" t="s">
        <v>137</v>
      </c>
      <c r="K76" s="273" t="s">
        <v>137</v>
      </c>
      <c r="L76" s="273" t="s">
        <v>137</v>
      </c>
      <c r="M76" s="273" t="s">
        <v>139</v>
      </c>
      <c r="N76" s="273" t="s">
        <v>138</v>
      </c>
      <c r="AY76" s="273">
        <v>703091</v>
      </c>
    </row>
    <row r="77" spans="1:51" s="273" customFormat="1" x14ac:dyDescent="0.2">
      <c r="A77" s="273">
        <v>703111</v>
      </c>
      <c r="B77" s="273" t="s">
        <v>261</v>
      </c>
      <c r="C77" s="273" t="s">
        <v>137</v>
      </c>
      <c r="D77" s="273" t="s">
        <v>139</v>
      </c>
      <c r="E77" s="273" t="s">
        <v>137</v>
      </c>
      <c r="F77" s="273" t="s">
        <v>138</v>
      </c>
      <c r="G77" s="273" t="s">
        <v>137</v>
      </c>
      <c r="H77" s="273" t="s">
        <v>137</v>
      </c>
      <c r="I77" s="273" t="s">
        <v>139</v>
      </c>
      <c r="J77" s="273" t="s">
        <v>138</v>
      </c>
      <c r="K77" s="273" t="s">
        <v>137</v>
      </c>
      <c r="L77" s="273" t="s">
        <v>138</v>
      </c>
      <c r="M77" s="273" t="s">
        <v>137</v>
      </c>
      <c r="N77" s="273" t="s">
        <v>137</v>
      </c>
      <c r="AY77" s="273">
        <v>703111</v>
      </c>
    </row>
    <row r="78" spans="1:51" s="273" customFormat="1" x14ac:dyDescent="0.2">
      <c r="A78" s="273">
        <v>703140</v>
      </c>
      <c r="B78" s="273" t="s">
        <v>261</v>
      </c>
      <c r="C78" s="273" t="s">
        <v>139</v>
      </c>
      <c r="D78" s="273" t="s">
        <v>137</v>
      </c>
      <c r="E78" s="273" t="s">
        <v>137</v>
      </c>
      <c r="F78" s="273" t="s">
        <v>139</v>
      </c>
      <c r="G78" s="273" t="s">
        <v>139</v>
      </c>
      <c r="H78" s="273" t="s">
        <v>139</v>
      </c>
      <c r="I78" s="273" t="s">
        <v>138</v>
      </c>
      <c r="J78" s="273" t="s">
        <v>138</v>
      </c>
      <c r="K78" s="273" t="s">
        <v>138</v>
      </c>
      <c r="L78" s="273" t="s">
        <v>138</v>
      </c>
      <c r="M78" s="273" t="s">
        <v>138</v>
      </c>
      <c r="N78" s="273" t="s">
        <v>138</v>
      </c>
      <c r="AY78" s="273">
        <v>703140</v>
      </c>
    </row>
    <row r="79" spans="1:51" s="273" customFormat="1" x14ac:dyDescent="0.2">
      <c r="A79" s="273">
        <v>703145</v>
      </c>
      <c r="B79" s="273" t="s">
        <v>261</v>
      </c>
      <c r="C79" s="273" t="s">
        <v>137</v>
      </c>
      <c r="D79" s="273" t="s">
        <v>137</v>
      </c>
      <c r="E79" s="273" t="s">
        <v>137</v>
      </c>
      <c r="F79" s="273" t="s">
        <v>138</v>
      </c>
      <c r="G79" s="273" t="s">
        <v>138</v>
      </c>
      <c r="H79" s="273" t="s">
        <v>139</v>
      </c>
      <c r="I79" s="273" t="s">
        <v>138</v>
      </c>
      <c r="J79" s="273" t="s">
        <v>138</v>
      </c>
      <c r="K79" s="273" t="s">
        <v>138</v>
      </c>
      <c r="L79" s="273" t="s">
        <v>138</v>
      </c>
      <c r="M79" s="273" t="s">
        <v>138</v>
      </c>
      <c r="N79" s="273" t="s">
        <v>138</v>
      </c>
      <c r="AY79" s="273">
        <v>703145</v>
      </c>
    </row>
    <row r="80" spans="1:51" s="273" customFormat="1" x14ac:dyDescent="0.2">
      <c r="A80" s="273">
        <v>703180</v>
      </c>
      <c r="B80" s="273" t="s">
        <v>261</v>
      </c>
      <c r="C80" s="273" t="s">
        <v>139</v>
      </c>
      <c r="D80" s="273" t="s">
        <v>138</v>
      </c>
      <c r="E80" s="273" t="s">
        <v>139</v>
      </c>
      <c r="F80" s="273" t="s">
        <v>137</v>
      </c>
      <c r="G80" s="273" t="s">
        <v>137</v>
      </c>
      <c r="H80" s="273" t="s">
        <v>137</v>
      </c>
      <c r="I80" s="273" t="s">
        <v>138</v>
      </c>
      <c r="J80" s="273" t="s">
        <v>137</v>
      </c>
      <c r="K80" s="273" t="s">
        <v>137</v>
      </c>
      <c r="L80" s="273" t="s">
        <v>137</v>
      </c>
      <c r="M80" s="273" t="s">
        <v>138</v>
      </c>
      <c r="N80" s="273" t="s">
        <v>138</v>
      </c>
      <c r="AY80" s="273">
        <v>703180</v>
      </c>
    </row>
    <row r="81" spans="1:51" s="273" customFormat="1" x14ac:dyDescent="0.2">
      <c r="A81" s="273">
        <v>703199</v>
      </c>
      <c r="B81" s="273" t="s">
        <v>261</v>
      </c>
      <c r="C81" s="273" t="s">
        <v>137</v>
      </c>
      <c r="D81" s="273" t="s">
        <v>137</v>
      </c>
      <c r="E81" s="273" t="s">
        <v>137</v>
      </c>
      <c r="F81" s="273" t="s">
        <v>138</v>
      </c>
      <c r="G81" s="273" t="s">
        <v>137</v>
      </c>
      <c r="H81" s="273" t="s">
        <v>139</v>
      </c>
      <c r="I81" s="273" t="s">
        <v>137</v>
      </c>
      <c r="J81" s="273" t="s">
        <v>137</v>
      </c>
      <c r="K81" s="273" t="s">
        <v>137</v>
      </c>
      <c r="L81" s="273" t="s">
        <v>137</v>
      </c>
      <c r="M81" s="273" t="s">
        <v>137</v>
      </c>
      <c r="N81" s="273" t="s">
        <v>138</v>
      </c>
      <c r="AY81" s="273">
        <v>703199</v>
      </c>
    </row>
    <row r="82" spans="1:51" s="273" customFormat="1" x14ac:dyDescent="0.2">
      <c r="A82" s="273">
        <v>703205</v>
      </c>
      <c r="B82" s="273" t="s">
        <v>261</v>
      </c>
      <c r="C82" s="273" t="s">
        <v>137</v>
      </c>
      <c r="D82" s="273" t="s">
        <v>137</v>
      </c>
      <c r="E82" s="273" t="s">
        <v>137</v>
      </c>
      <c r="F82" s="273" t="s">
        <v>138</v>
      </c>
      <c r="G82" s="273" t="s">
        <v>137</v>
      </c>
      <c r="H82" s="273" t="s">
        <v>138</v>
      </c>
      <c r="I82" s="273" t="s">
        <v>139</v>
      </c>
      <c r="J82" s="273" t="s">
        <v>137</v>
      </c>
      <c r="K82" s="273" t="s">
        <v>139</v>
      </c>
      <c r="L82" s="273" t="s">
        <v>138</v>
      </c>
      <c r="M82" s="273" t="s">
        <v>139</v>
      </c>
      <c r="N82" s="273" t="s">
        <v>138</v>
      </c>
      <c r="AY82" s="273">
        <v>703205</v>
      </c>
    </row>
    <row r="83" spans="1:51" s="273" customFormat="1" x14ac:dyDescent="0.2">
      <c r="A83" s="273">
        <v>703213</v>
      </c>
      <c r="B83" s="273" t="s">
        <v>261</v>
      </c>
      <c r="C83" s="273" t="s">
        <v>137</v>
      </c>
      <c r="D83" s="273" t="s">
        <v>137</v>
      </c>
      <c r="E83" s="273" t="s">
        <v>137</v>
      </c>
      <c r="F83" s="273" t="s">
        <v>137</v>
      </c>
      <c r="G83" s="273" t="s">
        <v>138</v>
      </c>
      <c r="H83" s="273" t="s">
        <v>139</v>
      </c>
      <c r="I83" s="273" t="s">
        <v>137</v>
      </c>
      <c r="J83" s="273" t="s">
        <v>138</v>
      </c>
      <c r="K83" s="273" t="s">
        <v>138</v>
      </c>
      <c r="L83" s="273" t="s">
        <v>138</v>
      </c>
      <c r="M83" s="273" t="s">
        <v>137</v>
      </c>
      <c r="N83" s="273" t="s">
        <v>139</v>
      </c>
      <c r="AY83" s="273">
        <v>703213</v>
      </c>
    </row>
    <row r="84" spans="1:51" s="273" customFormat="1" x14ac:dyDescent="0.2">
      <c r="A84" s="273">
        <v>703221</v>
      </c>
      <c r="B84" s="273" t="s">
        <v>261</v>
      </c>
      <c r="C84" s="273" t="s">
        <v>138</v>
      </c>
      <c r="D84" s="273" t="s">
        <v>137</v>
      </c>
      <c r="E84" s="273" t="s">
        <v>138</v>
      </c>
      <c r="F84" s="273" t="s">
        <v>138</v>
      </c>
      <c r="G84" s="273" t="s">
        <v>138</v>
      </c>
      <c r="H84" s="273" t="s">
        <v>137</v>
      </c>
      <c r="I84" s="273" t="s">
        <v>138</v>
      </c>
      <c r="J84" s="273" t="s">
        <v>138</v>
      </c>
      <c r="K84" s="273" t="s">
        <v>138</v>
      </c>
      <c r="L84" s="273" t="s">
        <v>138</v>
      </c>
      <c r="M84" s="273" t="s">
        <v>138</v>
      </c>
      <c r="N84" s="273" t="s">
        <v>138</v>
      </c>
      <c r="AY84" s="273">
        <v>703221</v>
      </c>
    </row>
    <row r="85" spans="1:51" s="273" customFormat="1" x14ac:dyDescent="0.2">
      <c r="A85" s="273">
        <v>703237</v>
      </c>
      <c r="B85" s="273" t="s">
        <v>261</v>
      </c>
      <c r="C85" s="273" t="s">
        <v>137</v>
      </c>
      <c r="D85" s="273" t="s">
        <v>137</v>
      </c>
      <c r="E85" s="273" t="s">
        <v>137</v>
      </c>
      <c r="F85" s="273" t="s">
        <v>137</v>
      </c>
      <c r="G85" s="273" t="s">
        <v>137</v>
      </c>
      <c r="H85" s="273" t="s">
        <v>137</v>
      </c>
      <c r="I85" s="273" t="s">
        <v>137</v>
      </c>
      <c r="J85" s="273" t="s">
        <v>139</v>
      </c>
      <c r="K85" s="273" t="s">
        <v>137</v>
      </c>
      <c r="L85" s="273" t="s">
        <v>139</v>
      </c>
      <c r="M85" s="273" t="s">
        <v>137</v>
      </c>
      <c r="N85" s="273" t="s">
        <v>137</v>
      </c>
      <c r="AY85" s="273">
        <v>703237</v>
      </c>
    </row>
    <row r="86" spans="1:51" s="273" customFormat="1" x14ac:dyDescent="0.2">
      <c r="A86" s="273">
        <v>703282</v>
      </c>
      <c r="B86" s="273" t="s">
        <v>261</v>
      </c>
      <c r="C86" s="273" t="s">
        <v>137</v>
      </c>
      <c r="D86" s="273" t="s">
        <v>137</v>
      </c>
      <c r="E86" s="273" t="s">
        <v>139</v>
      </c>
      <c r="F86" s="273" t="s">
        <v>137</v>
      </c>
      <c r="G86" s="273" t="s">
        <v>137</v>
      </c>
      <c r="H86" s="273" t="s">
        <v>139</v>
      </c>
      <c r="I86" s="273" t="s">
        <v>137</v>
      </c>
      <c r="J86" s="273" t="s">
        <v>138</v>
      </c>
      <c r="K86" s="273" t="s">
        <v>138</v>
      </c>
      <c r="L86" s="273" t="s">
        <v>139</v>
      </c>
      <c r="M86" s="273" t="s">
        <v>137</v>
      </c>
      <c r="N86" s="273" t="s">
        <v>137</v>
      </c>
      <c r="AY86" s="273">
        <v>703282</v>
      </c>
    </row>
    <row r="87" spans="1:51" s="273" customFormat="1" x14ac:dyDescent="0.2">
      <c r="A87" s="273">
        <v>703286</v>
      </c>
      <c r="B87" s="273" t="s">
        <v>261</v>
      </c>
      <c r="C87" s="273" t="s">
        <v>139</v>
      </c>
      <c r="D87" s="273" t="s">
        <v>138</v>
      </c>
      <c r="E87" s="273" t="s">
        <v>137</v>
      </c>
      <c r="F87" s="273" t="s">
        <v>138</v>
      </c>
      <c r="G87" s="273" t="s">
        <v>139</v>
      </c>
      <c r="H87" s="273" t="s">
        <v>138</v>
      </c>
      <c r="I87" s="273" t="s">
        <v>138</v>
      </c>
      <c r="J87" s="273" t="s">
        <v>138</v>
      </c>
      <c r="K87" s="273" t="s">
        <v>138</v>
      </c>
      <c r="L87" s="273" t="s">
        <v>138</v>
      </c>
      <c r="M87" s="273" t="s">
        <v>138</v>
      </c>
      <c r="N87" s="273" t="s">
        <v>138</v>
      </c>
      <c r="AY87" s="273">
        <v>703286</v>
      </c>
    </row>
    <row r="88" spans="1:51" s="273" customFormat="1" x14ac:dyDescent="0.2">
      <c r="A88" s="273">
        <v>703288</v>
      </c>
      <c r="B88" s="273" t="s">
        <v>261</v>
      </c>
      <c r="C88" s="273" t="s">
        <v>137</v>
      </c>
      <c r="D88" s="273" t="s">
        <v>137</v>
      </c>
      <c r="E88" s="273" t="s">
        <v>137</v>
      </c>
      <c r="F88" s="273" t="s">
        <v>139</v>
      </c>
      <c r="G88" s="273" t="s">
        <v>137</v>
      </c>
      <c r="H88" s="273" t="s">
        <v>139</v>
      </c>
      <c r="I88" s="273" t="s">
        <v>137</v>
      </c>
      <c r="J88" s="273" t="s">
        <v>137</v>
      </c>
      <c r="K88" s="273" t="s">
        <v>137</v>
      </c>
      <c r="L88" s="273" t="s">
        <v>137</v>
      </c>
      <c r="M88" s="273" t="s">
        <v>137</v>
      </c>
      <c r="N88" s="273" t="s">
        <v>139</v>
      </c>
      <c r="AY88" s="273">
        <v>703288</v>
      </c>
    </row>
    <row r="89" spans="1:51" s="273" customFormat="1" x14ac:dyDescent="0.2">
      <c r="A89" s="273">
        <v>703310</v>
      </c>
      <c r="B89" s="273" t="s">
        <v>261</v>
      </c>
      <c r="C89" s="273" t="s">
        <v>139</v>
      </c>
      <c r="D89" s="273" t="s">
        <v>139</v>
      </c>
      <c r="E89" s="273" t="s">
        <v>138</v>
      </c>
      <c r="F89" s="273" t="s">
        <v>139</v>
      </c>
      <c r="G89" s="273" t="s">
        <v>139</v>
      </c>
      <c r="H89" s="273" t="s">
        <v>139</v>
      </c>
      <c r="I89" s="273" t="s">
        <v>138</v>
      </c>
      <c r="J89" s="273" t="s">
        <v>138</v>
      </c>
      <c r="K89" s="273" t="s">
        <v>138</v>
      </c>
      <c r="L89" s="273" t="s">
        <v>138</v>
      </c>
      <c r="M89" s="273" t="s">
        <v>138</v>
      </c>
      <c r="N89" s="273" t="s">
        <v>138</v>
      </c>
      <c r="AY89" s="273">
        <v>703310</v>
      </c>
    </row>
    <row r="90" spans="1:51" s="273" customFormat="1" x14ac:dyDescent="0.2">
      <c r="A90" s="273">
        <v>703339</v>
      </c>
      <c r="B90" s="273" t="s">
        <v>261</v>
      </c>
      <c r="C90" s="273" t="s">
        <v>137</v>
      </c>
      <c r="D90" s="273" t="s">
        <v>137</v>
      </c>
      <c r="E90" s="273" t="s">
        <v>139</v>
      </c>
      <c r="F90" s="273" t="s">
        <v>139</v>
      </c>
      <c r="G90" s="273" t="s">
        <v>137</v>
      </c>
      <c r="H90" s="273" t="s">
        <v>137</v>
      </c>
      <c r="I90" s="273" t="s">
        <v>139</v>
      </c>
      <c r="J90" s="273" t="s">
        <v>139</v>
      </c>
      <c r="K90" s="273" t="s">
        <v>138</v>
      </c>
      <c r="L90" s="273" t="s">
        <v>138</v>
      </c>
      <c r="M90" s="273" t="s">
        <v>138</v>
      </c>
      <c r="N90" s="273" t="s">
        <v>138</v>
      </c>
      <c r="AY90" s="273">
        <v>703339</v>
      </c>
    </row>
    <row r="91" spans="1:51" s="273" customFormat="1" x14ac:dyDescent="0.2">
      <c r="A91" s="273">
        <v>703347</v>
      </c>
      <c r="B91" s="273" t="s">
        <v>261</v>
      </c>
      <c r="C91" s="273" t="s">
        <v>137</v>
      </c>
      <c r="D91" s="273" t="s">
        <v>137</v>
      </c>
      <c r="E91" s="273" t="s">
        <v>139</v>
      </c>
      <c r="F91" s="273" t="s">
        <v>138</v>
      </c>
      <c r="G91" s="273" t="s">
        <v>137</v>
      </c>
      <c r="H91" s="273" t="s">
        <v>137</v>
      </c>
      <c r="I91" s="273" t="s">
        <v>139</v>
      </c>
      <c r="J91" s="273" t="s">
        <v>138</v>
      </c>
      <c r="K91" s="273" t="s">
        <v>139</v>
      </c>
      <c r="L91" s="273" t="s">
        <v>138</v>
      </c>
      <c r="M91" s="273" t="s">
        <v>139</v>
      </c>
      <c r="N91" s="273" t="s">
        <v>139</v>
      </c>
      <c r="AY91" s="273">
        <v>703347</v>
      </c>
    </row>
    <row r="92" spans="1:51" s="273" customFormat="1" x14ac:dyDescent="0.2">
      <c r="A92" s="273">
        <v>703357</v>
      </c>
      <c r="B92" s="273" t="s">
        <v>261</v>
      </c>
      <c r="C92" s="273" t="s">
        <v>139</v>
      </c>
      <c r="D92" s="273" t="s">
        <v>138</v>
      </c>
      <c r="E92" s="273" t="s">
        <v>139</v>
      </c>
      <c r="F92" s="273" t="s">
        <v>138</v>
      </c>
      <c r="G92" s="273" t="s">
        <v>139</v>
      </c>
      <c r="H92" s="273" t="s">
        <v>138</v>
      </c>
      <c r="I92" s="273" t="s">
        <v>138</v>
      </c>
      <c r="J92" s="273" t="s">
        <v>138</v>
      </c>
      <c r="K92" s="273" t="s">
        <v>138</v>
      </c>
      <c r="L92" s="273" t="s">
        <v>139</v>
      </c>
      <c r="M92" s="273" t="s">
        <v>138</v>
      </c>
      <c r="N92" s="273" t="s">
        <v>138</v>
      </c>
      <c r="AY92" s="273">
        <v>703357</v>
      </c>
    </row>
    <row r="93" spans="1:51" s="273" customFormat="1" x14ac:dyDescent="0.2">
      <c r="A93" s="273">
        <v>703367</v>
      </c>
      <c r="B93" s="273" t="s">
        <v>261</v>
      </c>
      <c r="C93" s="273" t="s">
        <v>137</v>
      </c>
      <c r="D93" s="273" t="s">
        <v>138</v>
      </c>
      <c r="E93" s="273" t="s">
        <v>137</v>
      </c>
      <c r="F93" s="273" t="s">
        <v>137</v>
      </c>
      <c r="G93" s="273" t="s">
        <v>138</v>
      </c>
      <c r="H93" s="273" t="s">
        <v>138</v>
      </c>
      <c r="I93" s="273" t="s">
        <v>138</v>
      </c>
      <c r="J93" s="273" t="s">
        <v>138</v>
      </c>
      <c r="K93" s="273" t="s">
        <v>138</v>
      </c>
      <c r="L93" s="273" t="s">
        <v>139</v>
      </c>
      <c r="M93" s="273" t="s">
        <v>138</v>
      </c>
      <c r="N93" s="273" t="s">
        <v>138</v>
      </c>
      <c r="AY93" s="273">
        <v>703367</v>
      </c>
    </row>
    <row r="94" spans="1:51" s="273" customFormat="1" x14ac:dyDescent="0.2">
      <c r="A94" s="273">
        <v>703385</v>
      </c>
      <c r="B94" s="273" t="s">
        <v>261</v>
      </c>
      <c r="C94" s="273" t="s">
        <v>137</v>
      </c>
      <c r="D94" s="273" t="s">
        <v>138</v>
      </c>
      <c r="E94" s="273" t="s">
        <v>138</v>
      </c>
      <c r="F94" s="273" t="s">
        <v>137</v>
      </c>
      <c r="G94" s="273" t="s">
        <v>137</v>
      </c>
      <c r="H94" s="273" t="s">
        <v>137</v>
      </c>
      <c r="I94" s="273" t="s">
        <v>137</v>
      </c>
      <c r="J94" s="273" t="s">
        <v>137</v>
      </c>
      <c r="K94" s="273" t="s">
        <v>137</v>
      </c>
      <c r="L94" s="273" t="s">
        <v>138</v>
      </c>
      <c r="M94" s="273" t="s">
        <v>137</v>
      </c>
      <c r="N94" s="273" t="s">
        <v>138</v>
      </c>
      <c r="AY94" s="273">
        <v>703385</v>
      </c>
    </row>
    <row r="95" spans="1:51" s="273" customFormat="1" x14ac:dyDescent="0.2">
      <c r="A95" s="273">
        <v>703417</v>
      </c>
      <c r="B95" s="273" t="s">
        <v>261</v>
      </c>
      <c r="C95" s="273" t="s">
        <v>139</v>
      </c>
      <c r="D95" s="273" t="s">
        <v>139</v>
      </c>
      <c r="E95" s="273" t="s">
        <v>139</v>
      </c>
      <c r="F95" s="273" t="s">
        <v>138</v>
      </c>
      <c r="G95" s="273" t="s">
        <v>139</v>
      </c>
      <c r="H95" s="273" t="s">
        <v>139</v>
      </c>
      <c r="I95" s="273" t="s">
        <v>138</v>
      </c>
      <c r="J95" s="273" t="s">
        <v>138</v>
      </c>
      <c r="K95" s="273" t="s">
        <v>139</v>
      </c>
      <c r="L95" s="273" t="s">
        <v>139</v>
      </c>
      <c r="M95" s="273" t="s">
        <v>139</v>
      </c>
      <c r="N95" s="273" t="s">
        <v>138</v>
      </c>
      <c r="AY95" s="273">
        <v>703417</v>
      </c>
    </row>
    <row r="96" spans="1:51" s="273" customFormat="1" x14ac:dyDescent="0.2">
      <c r="A96" s="273">
        <v>703419</v>
      </c>
      <c r="B96" s="273" t="s">
        <v>261</v>
      </c>
      <c r="C96" s="273" t="s">
        <v>137</v>
      </c>
      <c r="D96" s="273" t="s">
        <v>137</v>
      </c>
      <c r="E96" s="273" t="s">
        <v>137</v>
      </c>
      <c r="F96" s="273" t="s">
        <v>137</v>
      </c>
      <c r="G96" s="273" t="s">
        <v>137</v>
      </c>
      <c r="H96" s="273" t="s">
        <v>137</v>
      </c>
      <c r="I96" s="273" t="s">
        <v>137</v>
      </c>
      <c r="J96" s="273" t="s">
        <v>137</v>
      </c>
      <c r="K96" s="273" t="s">
        <v>137</v>
      </c>
      <c r="L96" s="273" t="s">
        <v>137</v>
      </c>
      <c r="M96" s="273" t="s">
        <v>137</v>
      </c>
      <c r="N96" s="273" t="s">
        <v>137</v>
      </c>
      <c r="AY96" s="273">
        <v>703419</v>
      </c>
    </row>
    <row r="97" spans="1:51" s="273" customFormat="1" x14ac:dyDescent="0.2">
      <c r="A97" s="273">
        <v>703455</v>
      </c>
      <c r="B97" s="273" t="s">
        <v>261</v>
      </c>
      <c r="C97" s="273" t="s">
        <v>138</v>
      </c>
      <c r="D97" s="273" t="s">
        <v>137</v>
      </c>
      <c r="E97" s="273" t="s">
        <v>137</v>
      </c>
      <c r="F97" s="273" t="s">
        <v>137</v>
      </c>
      <c r="G97" s="273" t="s">
        <v>137</v>
      </c>
      <c r="H97" s="273" t="s">
        <v>137</v>
      </c>
      <c r="I97" s="273" t="s">
        <v>138</v>
      </c>
      <c r="J97" s="273" t="s">
        <v>138</v>
      </c>
      <c r="K97" s="273" t="s">
        <v>138</v>
      </c>
      <c r="L97" s="273" t="s">
        <v>138</v>
      </c>
      <c r="M97" s="273" t="s">
        <v>138</v>
      </c>
      <c r="N97" s="273" t="s">
        <v>138</v>
      </c>
      <c r="AY97" s="273">
        <v>703455</v>
      </c>
    </row>
    <row r="98" spans="1:51" s="273" customFormat="1" x14ac:dyDescent="0.2">
      <c r="A98" s="273">
        <v>703456</v>
      </c>
      <c r="B98" s="273" t="s">
        <v>261</v>
      </c>
      <c r="C98" s="273" t="s">
        <v>137</v>
      </c>
      <c r="D98" s="273" t="s">
        <v>137</v>
      </c>
      <c r="E98" s="273" t="s">
        <v>137</v>
      </c>
      <c r="F98" s="273" t="s">
        <v>139</v>
      </c>
      <c r="G98" s="273" t="s">
        <v>139</v>
      </c>
      <c r="H98" s="273" t="s">
        <v>137</v>
      </c>
      <c r="I98" s="273" t="s">
        <v>138</v>
      </c>
      <c r="J98" s="273" t="s">
        <v>138</v>
      </c>
      <c r="K98" s="273" t="s">
        <v>138</v>
      </c>
      <c r="L98" s="273" t="s">
        <v>139</v>
      </c>
      <c r="M98" s="273" t="s">
        <v>137</v>
      </c>
      <c r="N98" s="273" t="s">
        <v>137</v>
      </c>
      <c r="AY98" s="273">
        <v>703456</v>
      </c>
    </row>
    <row r="99" spans="1:51" s="273" customFormat="1" x14ac:dyDescent="0.2">
      <c r="A99" s="273">
        <v>703458</v>
      </c>
      <c r="B99" s="273" t="s">
        <v>261</v>
      </c>
      <c r="C99" s="273" t="s">
        <v>137</v>
      </c>
      <c r="D99" s="273" t="s">
        <v>139</v>
      </c>
      <c r="E99" s="273" t="s">
        <v>139</v>
      </c>
      <c r="F99" s="273" t="s">
        <v>138</v>
      </c>
      <c r="G99" s="273" t="s">
        <v>139</v>
      </c>
      <c r="H99" s="273" t="s">
        <v>139</v>
      </c>
      <c r="I99" s="273" t="s">
        <v>138</v>
      </c>
      <c r="J99" s="273" t="s">
        <v>138</v>
      </c>
      <c r="K99" s="273" t="s">
        <v>138</v>
      </c>
      <c r="L99" s="273" t="s">
        <v>138</v>
      </c>
      <c r="M99" s="273" t="s">
        <v>138</v>
      </c>
      <c r="N99" s="273" t="s">
        <v>138</v>
      </c>
      <c r="AY99" s="273">
        <v>703458</v>
      </c>
    </row>
    <row r="100" spans="1:51" s="273" customFormat="1" x14ac:dyDescent="0.2">
      <c r="A100" s="273">
        <v>703510</v>
      </c>
      <c r="B100" s="273" t="s">
        <v>261</v>
      </c>
      <c r="C100" s="273" t="s">
        <v>139</v>
      </c>
      <c r="D100" s="273" t="s">
        <v>137</v>
      </c>
      <c r="E100" s="273" t="s">
        <v>138</v>
      </c>
      <c r="F100" s="273" t="s">
        <v>139</v>
      </c>
      <c r="G100" s="273" t="s">
        <v>139</v>
      </c>
      <c r="H100" s="273" t="s">
        <v>137</v>
      </c>
      <c r="I100" s="273" t="s">
        <v>139</v>
      </c>
      <c r="J100" s="273" t="s">
        <v>139</v>
      </c>
      <c r="K100" s="273" t="s">
        <v>138</v>
      </c>
      <c r="L100" s="273" t="s">
        <v>139</v>
      </c>
      <c r="M100" s="273" t="s">
        <v>139</v>
      </c>
      <c r="N100" s="273" t="s">
        <v>138</v>
      </c>
      <c r="AY100" s="273">
        <v>703510</v>
      </c>
    </row>
    <row r="101" spans="1:51" s="273" customFormat="1" x14ac:dyDescent="0.2">
      <c r="A101" s="273">
        <v>703526</v>
      </c>
      <c r="B101" s="273" t="s">
        <v>261</v>
      </c>
      <c r="C101" s="273" t="s">
        <v>137</v>
      </c>
      <c r="D101" s="273" t="s">
        <v>137</v>
      </c>
      <c r="E101" s="273" t="s">
        <v>139</v>
      </c>
      <c r="F101" s="273" t="s">
        <v>139</v>
      </c>
      <c r="G101" s="273" t="s">
        <v>137</v>
      </c>
      <c r="H101" s="273" t="s">
        <v>139</v>
      </c>
      <c r="I101" s="273" t="s">
        <v>137</v>
      </c>
      <c r="J101" s="273" t="s">
        <v>137</v>
      </c>
      <c r="K101" s="273" t="s">
        <v>139</v>
      </c>
      <c r="L101" s="273" t="s">
        <v>137</v>
      </c>
      <c r="M101" s="273" t="s">
        <v>137</v>
      </c>
      <c r="N101" s="273" t="s">
        <v>137</v>
      </c>
      <c r="AY101" s="273">
        <v>703526</v>
      </c>
    </row>
    <row r="102" spans="1:51" s="273" customFormat="1" x14ac:dyDescent="0.2">
      <c r="A102" s="273">
        <v>703527</v>
      </c>
      <c r="B102" s="273" t="s">
        <v>261</v>
      </c>
      <c r="C102" s="273" t="s">
        <v>137</v>
      </c>
      <c r="D102" s="273" t="s">
        <v>137</v>
      </c>
      <c r="E102" s="273" t="s">
        <v>137</v>
      </c>
      <c r="F102" s="273" t="s">
        <v>139</v>
      </c>
      <c r="G102" s="273" t="s">
        <v>137</v>
      </c>
      <c r="H102" s="273" t="s">
        <v>137</v>
      </c>
      <c r="I102" s="273" t="s">
        <v>137</v>
      </c>
      <c r="J102" s="273" t="s">
        <v>137</v>
      </c>
      <c r="K102" s="273" t="s">
        <v>138</v>
      </c>
      <c r="L102" s="273" t="s">
        <v>138</v>
      </c>
      <c r="M102" s="273" t="s">
        <v>139</v>
      </c>
      <c r="N102" s="273" t="s">
        <v>138</v>
      </c>
      <c r="AY102" s="273">
        <v>703527</v>
      </c>
    </row>
    <row r="103" spans="1:51" s="273" customFormat="1" x14ac:dyDescent="0.2">
      <c r="A103" s="273">
        <v>703533</v>
      </c>
      <c r="B103" s="273" t="s">
        <v>261</v>
      </c>
      <c r="C103" s="273" t="s">
        <v>137</v>
      </c>
      <c r="D103" s="273" t="s">
        <v>137</v>
      </c>
      <c r="E103" s="273" t="s">
        <v>138</v>
      </c>
      <c r="F103" s="273" t="s">
        <v>138</v>
      </c>
      <c r="G103" s="273" t="s">
        <v>138</v>
      </c>
      <c r="H103" s="273" t="s">
        <v>138</v>
      </c>
      <c r="I103" s="273" t="s">
        <v>138</v>
      </c>
      <c r="J103" s="273" t="s">
        <v>138</v>
      </c>
      <c r="K103" s="273" t="s">
        <v>138</v>
      </c>
      <c r="L103" s="273" t="s">
        <v>138</v>
      </c>
      <c r="M103" s="273" t="s">
        <v>138</v>
      </c>
      <c r="N103" s="273" t="s">
        <v>138</v>
      </c>
      <c r="AY103" s="273">
        <v>703533</v>
      </c>
    </row>
    <row r="104" spans="1:51" s="273" customFormat="1" x14ac:dyDescent="0.2">
      <c r="A104" s="273">
        <v>703543</v>
      </c>
      <c r="B104" s="273" t="s">
        <v>261</v>
      </c>
      <c r="C104" s="273" t="s">
        <v>137</v>
      </c>
      <c r="D104" s="273" t="s">
        <v>138</v>
      </c>
      <c r="E104" s="273" t="s">
        <v>138</v>
      </c>
      <c r="F104" s="273" t="s">
        <v>138</v>
      </c>
      <c r="G104" s="273" t="s">
        <v>137</v>
      </c>
      <c r="H104" s="273" t="s">
        <v>138</v>
      </c>
      <c r="I104" s="273" t="s">
        <v>138</v>
      </c>
      <c r="J104" s="273" t="s">
        <v>138</v>
      </c>
      <c r="K104" s="273" t="s">
        <v>138</v>
      </c>
      <c r="L104" s="273" t="s">
        <v>138</v>
      </c>
      <c r="M104" s="273" t="s">
        <v>138</v>
      </c>
      <c r="N104" s="273" t="s">
        <v>138</v>
      </c>
      <c r="AY104" s="273">
        <v>703543</v>
      </c>
    </row>
    <row r="105" spans="1:51" s="273" customFormat="1" x14ac:dyDescent="0.2">
      <c r="A105" s="273">
        <v>703556</v>
      </c>
      <c r="B105" s="273" t="s">
        <v>261</v>
      </c>
      <c r="C105" s="273" t="s">
        <v>139</v>
      </c>
      <c r="D105" s="273" t="s">
        <v>137</v>
      </c>
      <c r="E105" s="273" t="s">
        <v>137</v>
      </c>
      <c r="F105" s="273" t="s">
        <v>137</v>
      </c>
      <c r="G105" s="273" t="s">
        <v>139</v>
      </c>
      <c r="H105" s="273" t="s">
        <v>137</v>
      </c>
      <c r="I105" s="273" t="s">
        <v>138</v>
      </c>
      <c r="J105" s="273" t="s">
        <v>138</v>
      </c>
      <c r="K105" s="273" t="s">
        <v>139</v>
      </c>
      <c r="L105" s="273" t="s">
        <v>138</v>
      </c>
      <c r="M105" s="273" t="s">
        <v>138</v>
      </c>
      <c r="N105" s="273" t="s">
        <v>139</v>
      </c>
      <c r="AY105" s="273">
        <v>703556</v>
      </c>
    </row>
    <row r="106" spans="1:51" s="273" customFormat="1" x14ac:dyDescent="0.2">
      <c r="A106" s="273">
        <v>703563</v>
      </c>
      <c r="B106" s="273" t="s">
        <v>261</v>
      </c>
      <c r="C106" s="273" t="s">
        <v>137</v>
      </c>
      <c r="D106" s="273" t="s">
        <v>138</v>
      </c>
      <c r="E106" s="273" t="s">
        <v>137</v>
      </c>
      <c r="F106" s="273" t="s">
        <v>137</v>
      </c>
      <c r="G106" s="273" t="s">
        <v>137</v>
      </c>
      <c r="H106" s="273" t="s">
        <v>138</v>
      </c>
      <c r="I106" s="273" t="s">
        <v>138</v>
      </c>
      <c r="J106" s="273" t="s">
        <v>138</v>
      </c>
      <c r="K106" s="273" t="s">
        <v>139</v>
      </c>
      <c r="L106" s="273" t="s">
        <v>138</v>
      </c>
      <c r="M106" s="273" t="s">
        <v>139</v>
      </c>
      <c r="N106" s="273" t="s">
        <v>138</v>
      </c>
      <c r="AY106" s="273">
        <v>703563</v>
      </c>
    </row>
    <row r="107" spans="1:51" s="273" customFormat="1" x14ac:dyDescent="0.2">
      <c r="A107" s="273">
        <v>703567</v>
      </c>
      <c r="B107" s="273" t="s">
        <v>261</v>
      </c>
      <c r="C107" s="273" t="s">
        <v>137</v>
      </c>
      <c r="D107" s="273" t="s">
        <v>137</v>
      </c>
      <c r="E107" s="273" t="s">
        <v>138</v>
      </c>
      <c r="F107" s="273" t="s">
        <v>137</v>
      </c>
      <c r="G107" s="273" t="s">
        <v>139</v>
      </c>
      <c r="H107" s="273" t="s">
        <v>139</v>
      </c>
      <c r="I107" s="273" t="s">
        <v>138</v>
      </c>
      <c r="J107" s="273" t="s">
        <v>138</v>
      </c>
      <c r="K107" s="273" t="s">
        <v>138</v>
      </c>
      <c r="L107" s="273" t="s">
        <v>138</v>
      </c>
      <c r="M107" s="273" t="s">
        <v>138</v>
      </c>
      <c r="N107" s="273" t="s">
        <v>138</v>
      </c>
      <c r="AY107" s="273">
        <v>703567</v>
      </c>
    </row>
    <row r="108" spans="1:51" s="273" customFormat="1" x14ac:dyDescent="0.2">
      <c r="A108" s="273">
        <v>703576</v>
      </c>
      <c r="B108" s="273" t="s">
        <v>261</v>
      </c>
      <c r="C108" s="273" t="s">
        <v>137</v>
      </c>
      <c r="D108" s="273" t="s">
        <v>139</v>
      </c>
      <c r="E108" s="273" t="s">
        <v>137</v>
      </c>
      <c r="F108" s="273" t="s">
        <v>137</v>
      </c>
      <c r="G108" s="273" t="s">
        <v>137</v>
      </c>
      <c r="H108" s="273" t="s">
        <v>138</v>
      </c>
      <c r="I108" s="273" t="s">
        <v>137</v>
      </c>
      <c r="J108" s="273" t="s">
        <v>138</v>
      </c>
      <c r="K108" s="273" t="s">
        <v>139</v>
      </c>
      <c r="L108" s="273" t="s">
        <v>138</v>
      </c>
      <c r="M108" s="273" t="s">
        <v>139</v>
      </c>
      <c r="N108" s="273" t="s">
        <v>138</v>
      </c>
      <c r="AY108" s="273">
        <v>703576</v>
      </c>
    </row>
    <row r="109" spans="1:51" s="273" customFormat="1" x14ac:dyDescent="0.2">
      <c r="A109" s="273">
        <v>703586</v>
      </c>
      <c r="B109" s="273" t="s">
        <v>261</v>
      </c>
      <c r="C109" s="273" t="s">
        <v>137</v>
      </c>
      <c r="D109" s="273" t="s">
        <v>139</v>
      </c>
      <c r="E109" s="273" t="s">
        <v>139</v>
      </c>
      <c r="F109" s="273" t="s">
        <v>139</v>
      </c>
      <c r="G109" s="273" t="s">
        <v>139</v>
      </c>
      <c r="H109" s="273" t="s">
        <v>137</v>
      </c>
      <c r="I109" s="273" t="s">
        <v>137</v>
      </c>
      <c r="J109" s="273" t="s">
        <v>139</v>
      </c>
      <c r="K109" s="273" t="s">
        <v>139</v>
      </c>
      <c r="L109" s="273" t="s">
        <v>137</v>
      </c>
      <c r="M109" s="273" t="s">
        <v>139</v>
      </c>
      <c r="N109" s="273" t="s">
        <v>138</v>
      </c>
      <c r="AY109" s="273">
        <v>703586</v>
      </c>
    </row>
    <row r="110" spans="1:51" s="273" customFormat="1" x14ac:dyDescent="0.2">
      <c r="A110" s="273">
        <v>703591</v>
      </c>
      <c r="B110" s="273" t="s">
        <v>261</v>
      </c>
      <c r="C110" s="273" t="s">
        <v>137</v>
      </c>
      <c r="D110" s="273" t="s">
        <v>137</v>
      </c>
      <c r="E110" s="273" t="s">
        <v>137</v>
      </c>
      <c r="F110" s="273" t="s">
        <v>137</v>
      </c>
      <c r="G110" s="273" t="s">
        <v>137</v>
      </c>
      <c r="H110" s="273" t="s">
        <v>138</v>
      </c>
      <c r="I110" s="273" t="s">
        <v>137</v>
      </c>
      <c r="J110" s="273" t="s">
        <v>137</v>
      </c>
      <c r="K110" s="273" t="s">
        <v>137</v>
      </c>
      <c r="L110" s="273" t="s">
        <v>139</v>
      </c>
      <c r="M110" s="273" t="s">
        <v>137</v>
      </c>
      <c r="N110" s="273" t="s">
        <v>138</v>
      </c>
      <c r="AY110" s="273">
        <v>703591</v>
      </c>
    </row>
    <row r="111" spans="1:51" s="273" customFormat="1" x14ac:dyDescent="0.2">
      <c r="A111" s="273">
        <v>703592</v>
      </c>
      <c r="B111" s="273" t="s">
        <v>261</v>
      </c>
      <c r="C111" s="273" t="s">
        <v>137</v>
      </c>
      <c r="D111" s="273" t="s">
        <v>139</v>
      </c>
      <c r="E111" s="273" t="s">
        <v>137</v>
      </c>
      <c r="F111" s="273" t="s">
        <v>138</v>
      </c>
      <c r="G111" s="273" t="s">
        <v>137</v>
      </c>
      <c r="H111" s="273" t="s">
        <v>137</v>
      </c>
      <c r="I111" s="273" t="s">
        <v>139</v>
      </c>
      <c r="J111" s="273" t="s">
        <v>137</v>
      </c>
      <c r="K111" s="273" t="s">
        <v>137</v>
      </c>
      <c r="L111" s="273" t="s">
        <v>137</v>
      </c>
      <c r="M111" s="273" t="s">
        <v>137</v>
      </c>
      <c r="N111" s="273" t="s">
        <v>138</v>
      </c>
      <c r="AY111" s="273">
        <v>703592</v>
      </c>
    </row>
    <row r="112" spans="1:51" s="273" customFormat="1" x14ac:dyDescent="0.2">
      <c r="A112" s="273">
        <v>703597</v>
      </c>
      <c r="B112" s="273" t="s">
        <v>261</v>
      </c>
      <c r="C112" s="273" t="s">
        <v>137</v>
      </c>
      <c r="D112" s="273" t="s">
        <v>139</v>
      </c>
      <c r="E112" s="273" t="s">
        <v>137</v>
      </c>
      <c r="F112" s="273" t="s">
        <v>138</v>
      </c>
      <c r="G112" s="273" t="s">
        <v>139</v>
      </c>
      <c r="H112" s="273" t="s">
        <v>137</v>
      </c>
      <c r="I112" s="273" t="s">
        <v>137</v>
      </c>
      <c r="J112" s="273" t="s">
        <v>139</v>
      </c>
      <c r="K112" s="273" t="s">
        <v>137</v>
      </c>
      <c r="L112" s="273" t="s">
        <v>139</v>
      </c>
      <c r="M112" s="273" t="s">
        <v>139</v>
      </c>
      <c r="N112" s="273" t="s">
        <v>137</v>
      </c>
      <c r="AY112" s="273">
        <v>703597</v>
      </c>
    </row>
    <row r="113" spans="1:51" s="273" customFormat="1" x14ac:dyDescent="0.2">
      <c r="A113" s="273">
        <v>703609</v>
      </c>
      <c r="B113" s="273" t="s">
        <v>261</v>
      </c>
      <c r="C113" s="273" t="s">
        <v>138</v>
      </c>
      <c r="D113" s="273" t="s">
        <v>137</v>
      </c>
      <c r="E113" s="273" t="s">
        <v>137</v>
      </c>
      <c r="F113" s="273" t="s">
        <v>138</v>
      </c>
      <c r="G113" s="273" t="s">
        <v>139</v>
      </c>
      <c r="H113" s="273" t="s">
        <v>137</v>
      </c>
      <c r="I113" s="273" t="s">
        <v>139</v>
      </c>
      <c r="J113" s="273" t="s">
        <v>139</v>
      </c>
      <c r="K113" s="273" t="s">
        <v>139</v>
      </c>
      <c r="L113" s="273" t="s">
        <v>139</v>
      </c>
      <c r="M113" s="273" t="s">
        <v>138</v>
      </c>
      <c r="N113" s="273" t="s">
        <v>139</v>
      </c>
      <c r="AY113" s="273">
        <v>703609</v>
      </c>
    </row>
    <row r="114" spans="1:51" s="273" customFormat="1" x14ac:dyDescent="0.2">
      <c r="A114" s="273">
        <v>703610</v>
      </c>
      <c r="B114" s="273" t="s">
        <v>261</v>
      </c>
      <c r="C114" s="273" t="s">
        <v>137</v>
      </c>
      <c r="D114" s="273" t="s">
        <v>137</v>
      </c>
      <c r="E114" s="273" t="s">
        <v>137</v>
      </c>
      <c r="F114" s="273" t="s">
        <v>137</v>
      </c>
      <c r="G114" s="273" t="s">
        <v>137</v>
      </c>
      <c r="H114" s="273" t="s">
        <v>139</v>
      </c>
      <c r="I114" s="273" t="s">
        <v>137</v>
      </c>
      <c r="J114" s="273" t="s">
        <v>137</v>
      </c>
      <c r="K114" s="273" t="s">
        <v>137</v>
      </c>
      <c r="L114" s="273" t="s">
        <v>137</v>
      </c>
      <c r="M114" s="273" t="s">
        <v>137</v>
      </c>
      <c r="N114" s="273" t="s">
        <v>138</v>
      </c>
      <c r="AY114" s="273">
        <v>703610</v>
      </c>
    </row>
    <row r="115" spans="1:51" s="273" customFormat="1" x14ac:dyDescent="0.2">
      <c r="A115" s="273">
        <v>703622</v>
      </c>
      <c r="B115" s="273" t="s">
        <v>261</v>
      </c>
      <c r="C115" s="273" t="s">
        <v>139</v>
      </c>
      <c r="D115" s="273" t="s">
        <v>137</v>
      </c>
      <c r="E115" s="273" t="s">
        <v>137</v>
      </c>
      <c r="F115" s="273" t="s">
        <v>139</v>
      </c>
      <c r="G115" s="273" t="s">
        <v>137</v>
      </c>
      <c r="H115" s="273" t="s">
        <v>139</v>
      </c>
      <c r="I115" s="273" t="s">
        <v>137</v>
      </c>
      <c r="J115" s="273" t="s">
        <v>137</v>
      </c>
      <c r="K115" s="273" t="s">
        <v>137</v>
      </c>
      <c r="L115" s="273" t="s">
        <v>139</v>
      </c>
      <c r="M115" s="273" t="s">
        <v>137</v>
      </c>
      <c r="N115" s="273" t="s">
        <v>137</v>
      </c>
      <c r="AY115" s="273">
        <v>703622</v>
      </c>
    </row>
    <row r="116" spans="1:51" s="273" customFormat="1" x14ac:dyDescent="0.2">
      <c r="A116" s="273">
        <v>703627</v>
      </c>
      <c r="B116" s="273" t="s">
        <v>261</v>
      </c>
      <c r="C116" s="273" t="s">
        <v>137</v>
      </c>
      <c r="D116" s="273" t="s">
        <v>139</v>
      </c>
      <c r="E116" s="273" t="s">
        <v>137</v>
      </c>
      <c r="F116" s="273" t="s">
        <v>137</v>
      </c>
      <c r="G116" s="273" t="s">
        <v>139</v>
      </c>
      <c r="H116" s="273" t="s">
        <v>137</v>
      </c>
      <c r="I116" s="273" t="s">
        <v>139</v>
      </c>
      <c r="J116" s="273" t="s">
        <v>139</v>
      </c>
      <c r="K116" s="273" t="s">
        <v>139</v>
      </c>
      <c r="L116" s="273" t="s">
        <v>137</v>
      </c>
      <c r="M116" s="273" t="s">
        <v>137</v>
      </c>
      <c r="N116" s="273" t="s">
        <v>137</v>
      </c>
      <c r="AY116" s="273">
        <v>703627</v>
      </c>
    </row>
    <row r="117" spans="1:51" s="273" customFormat="1" x14ac:dyDescent="0.2">
      <c r="A117" s="273">
        <v>703635</v>
      </c>
      <c r="B117" s="273" t="s">
        <v>261</v>
      </c>
      <c r="C117" s="273" t="s">
        <v>139</v>
      </c>
      <c r="D117" s="273" t="s">
        <v>139</v>
      </c>
      <c r="E117" s="273" t="s">
        <v>137</v>
      </c>
      <c r="F117" s="273" t="s">
        <v>137</v>
      </c>
      <c r="G117" s="273" t="s">
        <v>137</v>
      </c>
      <c r="H117" s="273" t="s">
        <v>137</v>
      </c>
      <c r="I117" s="273" t="s">
        <v>137</v>
      </c>
      <c r="J117" s="273" t="s">
        <v>138</v>
      </c>
      <c r="K117" s="273" t="s">
        <v>139</v>
      </c>
      <c r="L117" s="273" t="s">
        <v>138</v>
      </c>
      <c r="M117" s="273" t="s">
        <v>139</v>
      </c>
      <c r="N117" s="273" t="s">
        <v>139</v>
      </c>
      <c r="AY117" s="273">
        <v>703635</v>
      </c>
    </row>
    <row r="118" spans="1:51" s="273" customFormat="1" x14ac:dyDescent="0.2">
      <c r="A118" s="273">
        <v>703646</v>
      </c>
      <c r="B118" s="273" t="s">
        <v>261</v>
      </c>
      <c r="C118" s="273" t="s">
        <v>137</v>
      </c>
      <c r="D118" s="273" t="s">
        <v>137</v>
      </c>
      <c r="E118" s="273" t="s">
        <v>137</v>
      </c>
      <c r="F118" s="273" t="s">
        <v>137</v>
      </c>
      <c r="G118" s="273" t="s">
        <v>137</v>
      </c>
      <c r="H118" s="273" t="s">
        <v>139</v>
      </c>
      <c r="I118" s="273" t="s">
        <v>139</v>
      </c>
      <c r="J118" s="273" t="s">
        <v>138</v>
      </c>
      <c r="K118" s="273" t="s">
        <v>137</v>
      </c>
      <c r="L118" s="273" t="s">
        <v>137</v>
      </c>
      <c r="M118" s="273" t="s">
        <v>137</v>
      </c>
      <c r="N118" s="273" t="s">
        <v>139</v>
      </c>
      <c r="AY118" s="273">
        <v>703646</v>
      </c>
    </row>
    <row r="119" spans="1:51" s="273" customFormat="1" x14ac:dyDescent="0.2">
      <c r="A119" s="273">
        <v>703661</v>
      </c>
      <c r="B119" s="273" t="s">
        <v>261</v>
      </c>
      <c r="C119" s="273" t="s">
        <v>139</v>
      </c>
      <c r="D119" s="273" t="s">
        <v>137</v>
      </c>
      <c r="E119" s="273" t="s">
        <v>138</v>
      </c>
      <c r="F119" s="273" t="s">
        <v>139</v>
      </c>
      <c r="G119" s="273" t="s">
        <v>137</v>
      </c>
      <c r="H119" s="273" t="s">
        <v>139</v>
      </c>
      <c r="I119" s="273" t="s">
        <v>139</v>
      </c>
      <c r="J119" s="273" t="s">
        <v>137</v>
      </c>
      <c r="K119" s="273" t="s">
        <v>137</v>
      </c>
      <c r="L119" s="273" t="s">
        <v>139</v>
      </c>
      <c r="M119" s="273" t="s">
        <v>137</v>
      </c>
      <c r="N119" s="273" t="s">
        <v>138</v>
      </c>
      <c r="AY119" s="273">
        <v>703661</v>
      </c>
    </row>
    <row r="120" spans="1:51" s="273" customFormat="1" x14ac:dyDescent="0.2">
      <c r="A120" s="273">
        <v>703682</v>
      </c>
      <c r="B120" s="273" t="s">
        <v>261</v>
      </c>
      <c r="C120" s="273" t="s">
        <v>137</v>
      </c>
      <c r="D120" s="273" t="s">
        <v>137</v>
      </c>
      <c r="E120" s="273" t="s">
        <v>137</v>
      </c>
      <c r="F120" s="273" t="s">
        <v>137</v>
      </c>
      <c r="G120" s="273" t="s">
        <v>137</v>
      </c>
      <c r="H120" s="273" t="s">
        <v>139</v>
      </c>
      <c r="I120" s="273" t="s">
        <v>139</v>
      </c>
      <c r="J120" s="273" t="s">
        <v>139</v>
      </c>
      <c r="K120" s="273" t="s">
        <v>139</v>
      </c>
      <c r="L120" s="273" t="s">
        <v>137</v>
      </c>
      <c r="M120" s="273" t="s">
        <v>137</v>
      </c>
      <c r="N120" s="273" t="s">
        <v>139</v>
      </c>
      <c r="AY120" s="273">
        <v>703682</v>
      </c>
    </row>
    <row r="121" spans="1:51" s="273" customFormat="1" x14ac:dyDescent="0.2">
      <c r="A121" s="55">
        <v>703693</v>
      </c>
      <c r="B121" s="273" t="s">
        <v>261</v>
      </c>
      <c r="C121" s="55" t="s">
        <v>137</v>
      </c>
      <c r="D121" s="55" t="s">
        <v>137</v>
      </c>
      <c r="E121" s="55" t="s">
        <v>137</v>
      </c>
      <c r="F121" s="55" t="s">
        <v>137</v>
      </c>
      <c r="G121" s="55" t="s">
        <v>138</v>
      </c>
      <c r="H121" s="55" t="s">
        <v>137</v>
      </c>
      <c r="I121" s="55" t="s">
        <v>137</v>
      </c>
      <c r="J121" s="55" t="s">
        <v>138</v>
      </c>
      <c r="K121" s="55" t="s">
        <v>137</v>
      </c>
      <c r="L121" s="55" t="s">
        <v>139</v>
      </c>
      <c r="M121" s="55" t="s">
        <v>137</v>
      </c>
      <c r="N121" s="55" t="s">
        <v>139</v>
      </c>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273">
        <v>703693</v>
      </c>
    </row>
    <row r="122" spans="1:51" s="273" customFormat="1" x14ac:dyDescent="0.2">
      <c r="A122" s="273">
        <v>703695</v>
      </c>
      <c r="B122" s="273" t="s">
        <v>261</v>
      </c>
      <c r="C122" s="273" t="s">
        <v>137</v>
      </c>
      <c r="D122" s="273" t="s">
        <v>137</v>
      </c>
      <c r="E122" s="273" t="s">
        <v>137</v>
      </c>
      <c r="F122" s="273" t="s">
        <v>137</v>
      </c>
      <c r="G122" s="273" t="s">
        <v>137</v>
      </c>
      <c r="H122" s="273" t="s">
        <v>138</v>
      </c>
      <c r="I122" s="273" t="s">
        <v>137</v>
      </c>
      <c r="J122" s="273" t="s">
        <v>137</v>
      </c>
      <c r="K122" s="273" t="s">
        <v>137</v>
      </c>
      <c r="L122" s="273" t="s">
        <v>139</v>
      </c>
      <c r="M122" s="273" t="s">
        <v>137</v>
      </c>
      <c r="N122" s="273" t="s">
        <v>138</v>
      </c>
      <c r="AY122" s="273">
        <v>703695</v>
      </c>
    </row>
    <row r="123" spans="1:51" s="273" customFormat="1" x14ac:dyDescent="0.2">
      <c r="A123" s="273">
        <v>703698</v>
      </c>
      <c r="B123" s="273" t="s">
        <v>261</v>
      </c>
      <c r="C123" s="273" t="s">
        <v>139</v>
      </c>
      <c r="D123" s="273" t="s">
        <v>137</v>
      </c>
      <c r="E123" s="273" t="s">
        <v>137</v>
      </c>
      <c r="F123" s="273" t="s">
        <v>137</v>
      </c>
      <c r="G123" s="273" t="s">
        <v>137</v>
      </c>
      <c r="H123" s="273" t="s">
        <v>137</v>
      </c>
      <c r="I123" s="273" t="s">
        <v>137</v>
      </c>
      <c r="J123" s="273" t="s">
        <v>139</v>
      </c>
      <c r="K123" s="273" t="s">
        <v>138</v>
      </c>
      <c r="L123" s="273" t="s">
        <v>137</v>
      </c>
      <c r="M123" s="273" t="s">
        <v>137</v>
      </c>
      <c r="N123" s="273" t="s">
        <v>137</v>
      </c>
      <c r="AY123" s="273">
        <v>703698</v>
      </c>
    </row>
    <row r="124" spans="1:51" s="273" customFormat="1" x14ac:dyDescent="0.2">
      <c r="A124" s="273">
        <v>703706</v>
      </c>
      <c r="B124" s="273" t="s">
        <v>261</v>
      </c>
      <c r="C124" s="273" t="s">
        <v>137</v>
      </c>
      <c r="D124" s="273" t="s">
        <v>139</v>
      </c>
      <c r="E124" s="273" t="s">
        <v>139</v>
      </c>
      <c r="F124" s="273" t="s">
        <v>137</v>
      </c>
      <c r="G124" s="273" t="s">
        <v>137</v>
      </c>
      <c r="H124" s="273" t="s">
        <v>139</v>
      </c>
      <c r="I124" s="273" t="s">
        <v>137</v>
      </c>
      <c r="J124" s="273" t="s">
        <v>139</v>
      </c>
      <c r="K124" s="273" t="s">
        <v>139</v>
      </c>
      <c r="L124" s="273" t="s">
        <v>139</v>
      </c>
      <c r="M124" s="273" t="s">
        <v>137</v>
      </c>
      <c r="N124" s="273" t="s">
        <v>137</v>
      </c>
      <c r="AY124" s="273">
        <v>703706</v>
      </c>
    </row>
    <row r="125" spans="1:51" s="273" customFormat="1" x14ac:dyDescent="0.2">
      <c r="A125" s="273">
        <v>703725</v>
      </c>
      <c r="B125" s="273" t="s">
        <v>261</v>
      </c>
      <c r="C125" s="273" t="s">
        <v>139</v>
      </c>
      <c r="D125" s="273" t="s">
        <v>139</v>
      </c>
      <c r="E125" s="273" t="s">
        <v>139</v>
      </c>
      <c r="F125" s="273" t="s">
        <v>138</v>
      </c>
      <c r="G125" s="273" t="s">
        <v>137</v>
      </c>
      <c r="H125" s="273" t="s">
        <v>139</v>
      </c>
      <c r="I125" s="273" t="s">
        <v>138</v>
      </c>
      <c r="J125" s="273" t="s">
        <v>138</v>
      </c>
      <c r="K125" s="273" t="s">
        <v>139</v>
      </c>
      <c r="L125" s="273" t="s">
        <v>138</v>
      </c>
      <c r="M125" s="273" t="s">
        <v>139</v>
      </c>
      <c r="N125" s="273" t="s">
        <v>138</v>
      </c>
      <c r="AY125" s="273">
        <v>703725</v>
      </c>
    </row>
    <row r="126" spans="1:51" s="273" customFormat="1" x14ac:dyDescent="0.2">
      <c r="A126" s="273">
        <v>703750</v>
      </c>
      <c r="B126" s="273" t="s">
        <v>261</v>
      </c>
      <c r="C126" s="273" t="s">
        <v>137</v>
      </c>
      <c r="D126" s="273" t="s">
        <v>137</v>
      </c>
      <c r="E126" s="273" t="s">
        <v>139</v>
      </c>
      <c r="F126" s="273" t="s">
        <v>138</v>
      </c>
      <c r="G126" s="273" t="s">
        <v>138</v>
      </c>
      <c r="H126" s="273" t="s">
        <v>139</v>
      </c>
      <c r="I126" s="273" t="s">
        <v>139</v>
      </c>
      <c r="J126" s="273" t="s">
        <v>138</v>
      </c>
      <c r="K126" s="273" t="s">
        <v>138</v>
      </c>
      <c r="L126" s="273" t="s">
        <v>138</v>
      </c>
      <c r="M126" s="273" t="s">
        <v>138</v>
      </c>
      <c r="N126" s="273" t="s">
        <v>138</v>
      </c>
      <c r="AY126" s="273">
        <v>703750</v>
      </c>
    </row>
    <row r="127" spans="1:51" s="273" customFormat="1" x14ac:dyDescent="0.2">
      <c r="A127" s="273">
        <v>703760</v>
      </c>
      <c r="B127" s="273" t="s">
        <v>261</v>
      </c>
      <c r="C127" s="273" t="s">
        <v>137</v>
      </c>
      <c r="D127" s="273" t="s">
        <v>137</v>
      </c>
      <c r="E127" s="273" t="s">
        <v>139</v>
      </c>
      <c r="F127" s="273" t="s">
        <v>138</v>
      </c>
      <c r="G127" s="273" t="s">
        <v>139</v>
      </c>
      <c r="H127" s="273" t="s">
        <v>139</v>
      </c>
      <c r="I127" s="273" t="s">
        <v>137</v>
      </c>
      <c r="J127" s="273" t="s">
        <v>138</v>
      </c>
      <c r="K127" s="273" t="s">
        <v>137</v>
      </c>
      <c r="L127" s="273" t="s">
        <v>138</v>
      </c>
      <c r="M127" s="273" t="s">
        <v>137</v>
      </c>
      <c r="N127" s="273" t="s">
        <v>139</v>
      </c>
      <c r="AY127" s="273">
        <v>703760</v>
      </c>
    </row>
    <row r="128" spans="1:51" s="273" customFormat="1" x14ac:dyDescent="0.2">
      <c r="A128" s="273">
        <v>703774</v>
      </c>
      <c r="B128" s="273" t="s">
        <v>261</v>
      </c>
      <c r="C128" s="273" t="s">
        <v>139</v>
      </c>
      <c r="D128" s="273" t="s">
        <v>138</v>
      </c>
      <c r="E128" s="273" t="s">
        <v>139</v>
      </c>
      <c r="F128" s="273" t="s">
        <v>139</v>
      </c>
      <c r="G128" s="273" t="s">
        <v>139</v>
      </c>
      <c r="H128" s="273" t="s">
        <v>139</v>
      </c>
      <c r="I128" s="273" t="s">
        <v>137</v>
      </c>
      <c r="J128" s="273" t="s">
        <v>138</v>
      </c>
      <c r="K128" s="273" t="s">
        <v>139</v>
      </c>
      <c r="L128" s="273" t="s">
        <v>137</v>
      </c>
      <c r="M128" s="273" t="s">
        <v>137</v>
      </c>
      <c r="N128" s="273" t="s">
        <v>138</v>
      </c>
      <c r="AY128" s="273">
        <v>703774</v>
      </c>
    </row>
    <row r="129" spans="1:51" s="273" customFormat="1" x14ac:dyDescent="0.2">
      <c r="A129" s="273">
        <v>703777</v>
      </c>
      <c r="B129" s="273" t="s">
        <v>261</v>
      </c>
      <c r="C129" s="273" t="s">
        <v>139</v>
      </c>
      <c r="D129" s="273" t="s">
        <v>137</v>
      </c>
      <c r="E129" s="273" t="s">
        <v>139</v>
      </c>
      <c r="F129" s="273" t="s">
        <v>139</v>
      </c>
      <c r="G129" s="273" t="s">
        <v>139</v>
      </c>
      <c r="H129" s="273" t="s">
        <v>139</v>
      </c>
      <c r="I129" s="273" t="s">
        <v>138</v>
      </c>
      <c r="J129" s="273" t="s">
        <v>139</v>
      </c>
      <c r="K129" s="273" t="s">
        <v>139</v>
      </c>
      <c r="L129" s="273" t="s">
        <v>139</v>
      </c>
      <c r="M129" s="273" t="s">
        <v>139</v>
      </c>
      <c r="N129" s="273" t="s">
        <v>139</v>
      </c>
      <c r="O129" s="273" t="s">
        <v>138</v>
      </c>
      <c r="P129" s="273" t="s">
        <v>138</v>
      </c>
      <c r="Q129" s="273" t="s">
        <v>138</v>
      </c>
      <c r="R129" s="273" t="s">
        <v>138</v>
      </c>
      <c r="S129" s="273" t="s">
        <v>138</v>
      </c>
      <c r="T129" s="273" t="s">
        <v>138</v>
      </c>
      <c r="U129" s="273" t="s">
        <v>138</v>
      </c>
      <c r="V129" s="273" t="s">
        <v>138</v>
      </c>
      <c r="W129" s="273" t="s">
        <v>138</v>
      </c>
      <c r="X129" s="273" t="s">
        <v>138</v>
      </c>
      <c r="Y129" s="273" t="s">
        <v>138</v>
      </c>
      <c r="Z129" s="273" t="s">
        <v>138</v>
      </c>
      <c r="AA129" s="273" t="s">
        <v>138</v>
      </c>
      <c r="AB129" s="273" t="s">
        <v>138</v>
      </c>
      <c r="AC129" s="273" t="s">
        <v>138</v>
      </c>
      <c r="AD129" s="273" t="s">
        <v>138</v>
      </c>
      <c r="AE129" s="273" t="s">
        <v>138</v>
      </c>
      <c r="AF129" s="273" t="s">
        <v>138</v>
      </c>
      <c r="AG129" s="273" t="s">
        <v>138</v>
      </c>
      <c r="AH129" s="273" t="s">
        <v>138</v>
      </c>
      <c r="AI129" s="273" t="s">
        <v>138</v>
      </c>
      <c r="AJ129" s="273" t="s">
        <v>138</v>
      </c>
      <c r="AK129" s="273" t="s">
        <v>138</v>
      </c>
      <c r="AL129" s="273" t="s">
        <v>138</v>
      </c>
      <c r="AM129" s="273" t="s">
        <v>138</v>
      </c>
      <c r="AN129" s="273" t="s">
        <v>138</v>
      </c>
      <c r="AO129" s="273" t="s">
        <v>138</v>
      </c>
      <c r="AP129" s="273" t="s">
        <v>138</v>
      </c>
      <c r="AQ129" s="273" t="s">
        <v>138</v>
      </c>
      <c r="AR129" s="273" t="s">
        <v>138</v>
      </c>
      <c r="AS129" s="273" t="s">
        <v>138</v>
      </c>
      <c r="AT129" s="273" t="s">
        <v>138</v>
      </c>
      <c r="AU129" s="273" t="s">
        <v>138</v>
      </c>
      <c r="AV129" s="273" t="s">
        <v>138</v>
      </c>
      <c r="AW129" s="273" t="s">
        <v>138</v>
      </c>
      <c r="AX129" s="273" t="s">
        <v>138</v>
      </c>
      <c r="AY129" s="273">
        <v>703777</v>
      </c>
    </row>
    <row r="130" spans="1:51" s="273" customFormat="1" x14ac:dyDescent="0.2">
      <c r="A130" s="273">
        <v>703780</v>
      </c>
      <c r="B130" s="273" t="s">
        <v>261</v>
      </c>
      <c r="C130" s="273" t="s">
        <v>137</v>
      </c>
      <c r="D130" s="273" t="s">
        <v>137</v>
      </c>
      <c r="E130" s="273" t="s">
        <v>139</v>
      </c>
      <c r="F130" s="273" t="s">
        <v>139</v>
      </c>
      <c r="G130" s="273" t="s">
        <v>139</v>
      </c>
      <c r="H130" s="273" t="s">
        <v>139</v>
      </c>
      <c r="I130" s="273" t="s">
        <v>138</v>
      </c>
      <c r="J130" s="273" t="s">
        <v>138</v>
      </c>
      <c r="K130" s="273" t="s">
        <v>138</v>
      </c>
      <c r="L130" s="273" t="s">
        <v>138</v>
      </c>
      <c r="M130" s="273" t="s">
        <v>138</v>
      </c>
      <c r="N130" s="273" t="s">
        <v>138</v>
      </c>
      <c r="AY130" s="273">
        <v>703780</v>
      </c>
    </row>
    <row r="131" spans="1:51" s="273" customFormat="1" x14ac:dyDescent="0.2">
      <c r="A131" s="273">
        <v>703787</v>
      </c>
      <c r="B131" s="273" t="s">
        <v>261</v>
      </c>
      <c r="C131" s="273" t="s">
        <v>137</v>
      </c>
      <c r="D131" s="273" t="s">
        <v>137</v>
      </c>
      <c r="E131" s="273" t="s">
        <v>137</v>
      </c>
      <c r="F131" s="273" t="s">
        <v>137</v>
      </c>
      <c r="G131" s="273" t="s">
        <v>137</v>
      </c>
      <c r="H131" s="273" t="s">
        <v>139</v>
      </c>
      <c r="I131" s="273" t="s">
        <v>137</v>
      </c>
      <c r="J131" s="273" t="s">
        <v>137</v>
      </c>
      <c r="K131" s="273" t="s">
        <v>137</v>
      </c>
      <c r="L131" s="273" t="s">
        <v>139</v>
      </c>
      <c r="M131" s="273" t="s">
        <v>137</v>
      </c>
      <c r="N131" s="273" t="s">
        <v>137</v>
      </c>
      <c r="AY131" s="273">
        <v>703787</v>
      </c>
    </row>
    <row r="132" spans="1:51" s="273" customFormat="1" x14ac:dyDescent="0.2">
      <c r="A132" s="55">
        <v>703797</v>
      </c>
      <c r="B132" s="273" t="s">
        <v>261</v>
      </c>
      <c r="C132" s="55" t="s">
        <v>138</v>
      </c>
      <c r="D132" s="55" t="s">
        <v>137</v>
      </c>
      <c r="E132" s="55" t="s">
        <v>137</v>
      </c>
      <c r="F132" s="55" t="s">
        <v>138</v>
      </c>
      <c r="G132" s="55" t="s">
        <v>139</v>
      </c>
      <c r="H132" s="55" t="s">
        <v>138</v>
      </c>
      <c r="I132" s="55" t="s">
        <v>138</v>
      </c>
      <c r="J132" s="55" t="s">
        <v>138</v>
      </c>
      <c r="K132" s="55" t="s">
        <v>138</v>
      </c>
      <c r="L132" s="55" t="s">
        <v>138</v>
      </c>
      <c r="M132" s="55" t="s">
        <v>138</v>
      </c>
      <c r="N132" s="55" t="s">
        <v>138</v>
      </c>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273">
        <v>703797</v>
      </c>
    </row>
    <row r="133" spans="1:51" s="273" customFormat="1" x14ac:dyDescent="0.2">
      <c r="A133" s="273">
        <v>703819</v>
      </c>
      <c r="B133" s="273" t="s">
        <v>261</v>
      </c>
      <c r="C133" s="273" t="s">
        <v>137</v>
      </c>
      <c r="D133" s="273" t="s">
        <v>139</v>
      </c>
      <c r="E133" s="273" t="s">
        <v>139</v>
      </c>
      <c r="F133" s="273" t="s">
        <v>137</v>
      </c>
      <c r="G133" s="273" t="s">
        <v>139</v>
      </c>
      <c r="H133" s="273" t="s">
        <v>137</v>
      </c>
      <c r="I133" s="273" t="s">
        <v>138</v>
      </c>
      <c r="J133" s="273" t="s">
        <v>138</v>
      </c>
      <c r="K133" s="273" t="s">
        <v>138</v>
      </c>
      <c r="L133" s="273" t="s">
        <v>138</v>
      </c>
      <c r="M133" s="273" t="s">
        <v>138</v>
      </c>
      <c r="N133" s="273" t="s">
        <v>138</v>
      </c>
      <c r="AY133" s="273">
        <v>703819</v>
      </c>
    </row>
    <row r="134" spans="1:51" s="273" customFormat="1" x14ac:dyDescent="0.2">
      <c r="A134" s="273">
        <v>703824</v>
      </c>
      <c r="B134" s="273" t="s">
        <v>261</v>
      </c>
      <c r="C134" s="273" t="s">
        <v>137</v>
      </c>
      <c r="D134" s="273" t="s">
        <v>137</v>
      </c>
      <c r="E134" s="273" t="s">
        <v>137</v>
      </c>
      <c r="F134" s="273" t="s">
        <v>137</v>
      </c>
      <c r="G134" s="273" t="s">
        <v>137</v>
      </c>
      <c r="H134" s="273" t="s">
        <v>137</v>
      </c>
      <c r="I134" s="273" t="s">
        <v>137</v>
      </c>
      <c r="J134" s="273" t="s">
        <v>137</v>
      </c>
      <c r="K134" s="273" t="s">
        <v>137</v>
      </c>
      <c r="L134" s="273" t="s">
        <v>137</v>
      </c>
      <c r="M134" s="273" t="s">
        <v>137</v>
      </c>
      <c r="N134" s="273" t="s">
        <v>137</v>
      </c>
      <c r="AY134" s="273">
        <v>703824</v>
      </c>
    </row>
    <row r="135" spans="1:51" s="273" customFormat="1" x14ac:dyDescent="0.2">
      <c r="A135" s="273">
        <v>703832</v>
      </c>
      <c r="B135" s="273" t="s">
        <v>261</v>
      </c>
      <c r="C135" s="273" t="s">
        <v>137</v>
      </c>
      <c r="D135" s="273" t="s">
        <v>137</v>
      </c>
      <c r="E135" s="273" t="s">
        <v>137</v>
      </c>
      <c r="F135" s="273" t="s">
        <v>137</v>
      </c>
      <c r="G135" s="273" t="s">
        <v>137</v>
      </c>
      <c r="H135" s="273" t="s">
        <v>137</v>
      </c>
      <c r="I135" s="273" t="s">
        <v>137</v>
      </c>
      <c r="J135" s="273" t="s">
        <v>137</v>
      </c>
      <c r="K135" s="273" t="s">
        <v>137</v>
      </c>
      <c r="L135" s="273" t="s">
        <v>137</v>
      </c>
      <c r="M135" s="273" t="s">
        <v>137</v>
      </c>
      <c r="N135" s="273" t="s">
        <v>137</v>
      </c>
      <c r="AY135" s="273">
        <v>703832</v>
      </c>
    </row>
    <row r="136" spans="1:51" s="273" customFormat="1" x14ac:dyDescent="0.2">
      <c r="A136" s="273">
        <v>703841</v>
      </c>
      <c r="B136" s="273" t="s">
        <v>261</v>
      </c>
      <c r="C136" s="273" t="s">
        <v>137</v>
      </c>
      <c r="D136" s="273" t="s">
        <v>139</v>
      </c>
      <c r="E136" s="273" t="s">
        <v>139</v>
      </c>
      <c r="F136" s="273" t="s">
        <v>139</v>
      </c>
      <c r="G136" s="273" t="s">
        <v>137</v>
      </c>
      <c r="H136" s="273" t="s">
        <v>139</v>
      </c>
      <c r="I136" s="273" t="s">
        <v>139</v>
      </c>
      <c r="J136" s="273" t="s">
        <v>138</v>
      </c>
      <c r="K136" s="273" t="s">
        <v>138</v>
      </c>
      <c r="L136" s="273" t="s">
        <v>139</v>
      </c>
      <c r="M136" s="273" t="s">
        <v>138</v>
      </c>
      <c r="N136" s="273" t="s">
        <v>138</v>
      </c>
      <c r="AY136" s="273">
        <v>703841</v>
      </c>
    </row>
    <row r="137" spans="1:51" s="273" customFormat="1" x14ac:dyDescent="0.2">
      <c r="A137" s="273">
        <v>703846</v>
      </c>
      <c r="B137" s="273" t="s">
        <v>261</v>
      </c>
      <c r="C137" s="273" t="s">
        <v>137</v>
      </c>
      <c r="D137" s="273" t="s">
        <v>139</v>
      </c>
      <c r="E137" s="273" t="s">
        <v>137</v>
      </c>
      <c r="F137" s="273" t="s">
        <v>137</v>
      </c>
      <c r="G137" s="273" t="s">
        <v>137</v>
      </c>
      <c r="H137" s="273" t="s">
        <v>139</v>
      </c>
      <c r="I137" s="273" t="s">
        <v>139</v>
      </c>
      <c r="J137" s="273" t="s">
        <v>138</v>
      </c>
      <c r="K137" s="273" t="s">
        <v>137</v>
      </c>
      <c r="L137" s="273" t="s">
        <v>137</v>
      </c>
      <c r="M137" s="273" t="s">
        <v>137</v>
      </c>
      <c r="N137" s="273" t="s">
        <v>139</v>
      </c>
      <c r="AY137" s="273">
        <v>703846</v>
      </c>
    </row>
    <row r="138" spans="1:51" s="273" customFormat="1" x14ac:dyDescent="0.2">
      <c r="A138" s="273">
        <v>703848</v>
      </c>
      <c r="B138" s="273" t="s">
        <v>261</v>
      </c>
      <c r="C138" s="273" t="s">
        <v>137</v>
      </c>
      <c r="D138" s="273" t="s">
        <v>137</v>
      </c>
      <c r="E138" s="273" t="s">
        <v>137</v>
      </c>
      <c r="F138" s="273" t="s">
        <v>137</v>
      </c>
      <c r="G138" s="273" t="s">
        <v>137</v>
      </c>
      <c r="H138" s="273" t="s">
        <v>139</v>
      </c>
      <c r="I138" s="273" t="s">
        <v>137</v>
      </c>
      <c r="J138" s="273" t="s">
        <v>139</v>
      </c>
      <c r="K138" s="273" t="s">
        <v>137</v>
      </c>
      <c r="L138" s="273" t="s">
        <v>137</v>
      </c>
      <c r="M138" s="273" t="s">
        <v>137</v>
      </c>
      <c r="N138" s="273" t="s">
        <v>139</v>
      </c>
      <c r="AY138" s="273">
        <v>703848</v>
      </c>
    </row>
    <row r="139" spans="1:51" s="273" customFormat="1" x14ac:dyDescent="0.2">
      <c r="A139" s="273">
        <v>703859</v>
      </c>
      <c r="B139" s="273" t="s">
        <v>261</v>
      </c>
      <c r="C139" s="273" t="s">
        <v>137</v>
      </c>
      <c r="D139" s="273" t="s">
        <v>138</v>
      </c>
      <c r="E139" s="273" t="s">
        <v>138</v>
      </c>
      <c r="F139" s="273" t="s">
        <v>137</v>
      </c>
      <c r="G139" s="273" t="s">
        <v>138</v>
      </c>
      <c r="H139" s="273" t="s">
        <v>138</v>
      </c>
      <c r="I139" s="273" t="s">
        <v>138</v>
      </c>
      <c r="J139" s="273" t="s">
        <v>138</v>
      </c>
      <c r="K139" s="273" t="s">
        <v>138</v>
      </c>
      <c r="L139" s="273" t="s">
        <v>138</v>
      </c>
      <c r="M139" s="273" t="s">
        <v>138</v>
      </c>
      <c r="N139" s="273" t="s">
        <v>138</v>
      </c>
      <c r="AY139" s="273">
        <v>703859</v>
      </c>
    </row>
    <row r="140" spans="1:51" s="273" customFormat="1" x14ac:dyDescent="0.2">
      <c r="A140" s="273">
        <v>703860</v>
      </c>
      <c r="B140" s="273" t="s">
        <v>261</v>
      </c>
      <c r="C140" s="273" t="s">
        <v>139</v>
      </c>
      <c r="D140" s="273" t="s">
        <v>139</v>
      </c>
      <c r="E140" s="273" t="s">
        <v>139</v>
      </c>
      <c r="F140" s="273" t="s">
        <v>139</v>
      </c>
      <c r="G140" s="273" t="s">
        <v>139</v>
      </c>
      <c r="H140" s="273" t="s">
        <v>139</v>
      </c>
      <c r="I140" s="273" t="s">
        <v>139</v>
      </c>
      <c r="J140" s="273" t="s">
        <v>138</v>
      </c>
      <c r="K140" s="273" t="s">
        <v>139</v>
      </c>
      <c r="L140" s="273" t="s">
        <v>138</v>
      </c>
      <c r="M140" s="273" t="s">
        <v>138</v>
      </c>
      <c r="N140" s="273" t="s">
        <v>138</v>
      </c>
      <c r="AY140" s="273">
        <v>703860</v>
      </c>
    </row>
    <row r="141" spans="1:51" s="273" customFormat="1" x14ac:dyDescent="0.2">
      <c r="A141" s="273">
        <v>703872</v>
      </c>
      <c r="B141" s="273" t="s">
        <v>261</v>
      </c>
      <c r="C141" s="273" t="s">
        <v>137</v>
      </c>
      <c r="D141" s="273" t="s">
        <v>137</v>
      </c>
      <c r="E141" s="273" t="s">
        <v>137</v>
      </c>
      <c r="F141" s="273" t="s">
        <v>138</v>
      </c>
      <c r="G141" s="273" t="s">
        <v>138</v>
      </c>
      <c r="H141" s="273" t="s">
        <v>138</v>
      </c>
      <c r="I141" s="273" t="s">
        <v>138</v>
      </c>
      <c r="J141" s="273" t="s">
        <v>138</v>
      </c>
      <c r="K141" s="273" t="s">
        <v>138</v>
      </c>
      <c r="L141" s="273" t="s">
        <v>138</v>
      </c>
      <c r="M141" s="273" t="s">
        <v>138</v>
      </c>
      <c r="N141" s="273" t="s">
        <v>138</v>
      </c>
      <c r="AY141" s="273">
        <v>703872</v>
      </c>
    </row>
    <row r="142" spans="1:51" s="273" customFormat="1" x14ac:dyDescent="0.2">
      <c r="A142" s="273">
        <v>703876</v>
      </c>
      <c r="B142" s="273" t="s">
        <v>261</v>
      </c>
      <c r="C142" s="273" t="s">
        <v>139</v>
      </c>
      <c r="D142" s="273" t="s">
        <v>137</v>
      </c>
      <c r="E142" s="273" t="s">
        <v>137</v>
      </c>
      <c r="F142" s="273" t="s">
        <v>137</v>
      </c>
      <c r="G142" s="273" t="s">
        <v>137</v>
      </c>
      <c r="H142" s="273" t="s">
        <v>139</v>
      </c>
      <c r="I142" s="273" t="s">
        <v>138</v>
      </c>
      <c r="J142" s="273" t="s">
        <v>138</v>
      </c>
      <c r="K142" s="273" t="s">
        <v>138</v>
      </c>
      <c r="L142" s="273" t="s">
        <v>138</v>
      </c>
      <c r="M142" s="273" t="s">
        <v>138</v>
      </c>
      <c r="N142" s="273" t="s">
        <v>138</v>
      </c>
      <c r="AY142" s="273">
        <v>703876</v>
      </c>
    </row>
    <row r="143" spans="1:51" s="273" customFormat="1" x14ac:dyDescent="0.2">
      <c r="A143" s="273">
        <v>703880</v>
      </c>
      <c r="B143" s="273" t="s">
        <v>261</v>
      </c>
      <c r="C143" s="273" t="s">
        <v>139</v>
      </c>
      <c r="D143" s="273" t="s">
        <v>137</v>
      </c>
      <c r="E143" s="273" t="s">
        <v>137</v>
      </c>
      <c r="F143" s="273" t="s">
        <v>137</v>
      </c>
      <c r="G143" s="273" t="s">
        <v>139</v>
      </c>
      <c r="H143" s="273" t="s">
        <v>137</v>
      </c>
      <c r="I143" s="273" t="s">
        <v>138</v>
      </c>
      <c r="J143" s="273" t="s">
        <v>138</v>
      </c>
      <c r="K143" s="273" t="s">
        <v>138</v>
      </c>
      <c r="L143" s="273" t="s">
        <v>139</v>
      </c>
      <c r="M143" s="273" t="s">
        <v>138</v>
      </c>
      <c r="N143" s="273" t="s">
        <v>139</v>
      </c>
      <c r="AY143" s="273">
        <v>703880</v>
      </c>
    </row>
    <row r="144" spans="1:51" s="273" customFormat="1" x14ac:dyDescent="0.2">
      <c r="A144" s="273">
        <v>703900</v>
      </c>
      <c r="B144" s="273" t="s">
        <v>261</v>
      </c>
      <c r="C144" s="273" t="s">
        <v>137</v>
      </c>
      <c r="D144" s="273" t="s">
        <v>139</v>
      </c>
      <c r="E144" s="273" t="s">
        <v>139</v>
      </c>
      <c r="F144" s="273" t="s">
        <v>138</v>
      </c>
      <c r="G144" s="273" t="s">
        <v>139</v>
      </c>
      <c r="H144" s="273" t="s">
        <v>139</v>
      </c>
      <c r="I144" s="273" t="s">
        <v>138</v>
      </c>
      <c r="J144" s="273" t="s">
        <v>138</v>
      </c>
      <c r="K144" s="273" t="s">
        <v>138</v>
      </c>
      <c r="L144" s="273" t="s">
        <v>139</v>
      </c>
      <c r="M144" s="273" t="s">
        <v>138</v>
      </c>
      <c r="N144" s="273" t="s">
        <v>138</v>
      </c>
      <c r="AY144" s="273">
        <v>703900</v>
      </c>
    </row>
    <row r="145" spans="1:51" s="273" customFormat="1" x14ac:dyDescent="0.2">
      <c r="A145" s="273">
        <v>703902</v>
      </c>
      <c r="B145" s="273" t="s">
        <v>261</v>
      </c>
      <c r="C145" s="273" t="s">
        <v>137</v>
      </c>
      <c r="D145" s="273" t="s">
        <v>137</v>
      </c>
      <c r="E145" s="273" t="s">
        <v>137</v>
      </c>
      <c r="F145" s="273" t="s">
        <v>137</v>
      </c>
      <c r="G145" s="273" t="s">
        <v>137</v>
      </c>
      <c r="H145" s="273" t="s">
        <v>139</v>
      </c>
      <c r="I145" s="273" t="s">
        <v>137</v>
      </c>
      <c r="J145" s="273" t="s">
        <v>137</v>
      </c>
      <c r="K145" s="273" t="s">
        <v>137</v>
      </c>
      <c r="L145" s="273" t="s">
        <v>139</v>
      </c>
      <c r="M145" s="273" t="s">
        <v>138</v>
      </c>
      <c r="N145" s="273" t="s">
        <v>138</v>
      </c>
      <c r="AY145" s="273">
        <v>703902</v>
      </c>
    </row>
    <row r="146" spans="1:51" s="273" customFormat="1" x14ac:dyDescent="0.2">
      <c r="A146" s="273">
        <v>703904</v>
      </c>
      <c r="B146" s="273" t="s">
        <v>261</v>
      </c>
      <c r="C146" s="273" t="s">
        <v>137</v>
      </c>
      <c r="D146" s="273" t="s">
        <v>139</v>
      </c>
      <c r="E146" s="273" t="s">
        <v>137</v>
      </c>
      <c r="F146" s="273" t="s">
        <v>138</v>
      </c>
      <c r="G146" s="273" t="s">
        <v>138</v>
      </c>
      <c r="H146" s="273" t="s">
        <v>139</v>
      </c>
      <c r="I146" s="273" t="s">
        <v>139</v>
      </c>
      <c r="J146" s="273" t="s">
        <v>137</v>
      </c>
      <c r="K146" s="273" t="s">
        <v>138</v>
      </c>
      <c r="L146" s="273" t="s">
        <v>138</v>
      </c>
      <c r="M146" s="273" t="s">
        <v>139</v>
      </c>
      <c r="N146" s="273" t="s">
        <v>137</v>
      </c>
      <c r="AY146" s="273">
        <v>703904</v>
      </c>
    </row>
    <row r="147" spans="1:51" s="273" customFormat="1" x14ac:dyDescent="0.2">
      <c r="A147" s="273">
        <v>703905</v>
      </c>
      <c r="B147" s="273" t="s">
        <v>261</v>
      </c>
      <c r="C147" s="273" t="s">
        <v>137</v>
      </c>
      <c r="D147" s="273" t="s">
        <v>139</v>
      </c>
      <c r="E147" s="273" t="s">
        <v>137</v>
      </c>
      <c r="F147" s="273" t="s">
        <v>137</v>
      </c>
      <c r="G147" s="273" t="s">
        <v>137</v>
      </c>
      <c r="H147" s="273" t="s">
        <v>137</v>
      </c>
      <c r="I147" s="273" t="s">
        <v>137</v>
      </c>
      <c r="J147" s="273" t="s">
        <v>139</v>
      </c>
      <c r="K147" s="273" t="s">
        <v>137</v>
      </c>
      <c r="L147" s="273" t="s">
        <v>139</v>
      </c>
      <c r="M147" s="273" t="s">
        <v>137</v>
      </c>
      <c r="N147" s="273" t="s">
        <v>138</v>
      </c>
      <c r="AY147" s="273">
        <v>703905</v>
      </c>
    </row>
    <row r="148" spans="1:51" s="273" customFormat="1" x14ac:dyDescent="0.2">
      <c r="A148" s="273">
        <v>703917</v>
      </c>
      <c r="B148" s="273" t="s">
        <v>261</v>
      </c>
      <c r="C148" s="273" t="s">
        <v>137</v>
      </c>
      <c r="D148" s="273" t="s">
        <v>139</v>
      </c>
      <c r="E148" s="273" t="s">
        <v>137</v>
      </c>
      <c r="F148" s="273" t="s">
        <v>138</v>
      </c>
      <c r="G148" s="273" t="s">
        <v>137</v>
      </c>
      <c r="H148" s="273" t="s">
        <v>139</v>
      </c>
      <c r="I148" s="273" t="s">
        <v>139</v>
      </c>
      <c r="J148" s="273" t="s">
        <v>138</v>
      </c>
      <c r="K148" s="273" t="s">
        <v>138</v>
      </c>
      <c r="L148" s="273" t="s">
        <v>139</v>
      </c>
      <c r="M148" s="273" t="s">
        <v>138</v>
      </c>
      <c r="N148" s="273" t="s">
        <v>138</v>
      </c>
      <c r="AY148" s="273">
        <v>703917</v>
      </c>
    </row>
    <row r="149" spans="1:51" s="273" customFormat="1" x14ac:dyDescent="0.2">
      <c r="A149" s="273">
        <v>703927</v>
      </c>
      <c r="B149" s="273" t="s">
        <v>261</v>
      </c>
      <c r="C149" s="273" t="s">
        <v>137</v>
      </c>
      <c r="D149" s="273" t="s">
        <v>137</v>
      </c>
      <c r="E149" s="273" t="s">
        <v>137</v>
      </c>
      <c r="F149" s="273" t="s">
        <v>137</v>
      </c>
      <c r="G149" s="273" t="s">
        <v>137</v>
      </c>
      <c r="H149" s="273" t="s">
        <v>137</v>
      </c>
      <c r="I149" s="273" t="s">
        <v>139</v>
      </c>
      <c r="J149" s="273" t="s">
        <v>138</v>
      </c>
      <c r="K149" s="273" t="s">
        <v>139</v>
      </c>
      <c r="L149" s="273" t="s">
        <v>138</v>
      </c>
      <c r="M149" s="273" t="s">
        <v>138</v>
      </c>
      <c r="N149" s="273" t="s">
        <v>139</v>
      </c>
      <c r="AY149" s="273">
        <v>703927</v>
      </c>
    </row>
    <row r="150" spans="1:51" s="273" customFormat="1" x14ac:dyDescent="0.2">
      <c r="A150" s="273">
        <v>703935</v>
      </c>
      <c r="B150" s="273" t="s">
        <v>261</v>
      </c>
      <c r="C150" s="273" t="s">
        <v>139</v>
      </c>
      <c r="D150" s="273" t="s">
        <v>139</v>
      </c>
      <c r="E150" s="273" t="s">
        <v>137</v>
      </c>
      <c r="F150" s="273" t="s">
        <v>137</v>
      </c>
      <c r="G150" s="273" t="s">
        <v>137</v>
      </c>
      <c r="H150" s="273" t="s">
        <v>137</v>
      </c>
      <c r="I150" s="273" t="s">
        <v>139</v>
      </c>
      <c r="J150" s="273" t="s">
        <v>139</v>
      </c>
      <c r="K150" s="273" t="s">
        <v>137</v>
      </c>
      <c r="L150" s="273" t="s">
        <v>138</v>
      </c>
      <c r="M150" s="273" t="s">
        <v>138</v>
      </c>
      <c r="N150" s="273" t="s">
        <v>139</v>
      </c>
      <c r="AY150" s="273">
        <v>703935</v>
      </c>
    </row>
    <row r="151" spans="1:51" s="273" customFormat="1" x14ac:dyDescent="0.2">
      <c r="A151" s="273">
        <v>703943</v>
      </c>
      <c r="B151" s="273" t="s">
        <v>261</v>
      </c>
      <c r="C151" s="273" t="s">
        <v>137</v>
      </c>
      <c r="D151" s="273" t="s">
        <v>139</v>
      </c>
      <c r="E151" s="273" t="s">
        <v>139</v>
      </c>
      <c r="F151" s="273" t="s">
        <v>137</v>
      </c>
      <c r="G151" s="273" t="s">
        <v>137</v>
      </c>
      <c r="H151" s="273" t="s">
        <v>137</v>
      </c>
      <c r="I151" s="273" t="s">
        <v>137</v>
      </c>
      <c r="J151" s="273" t="s">
        <v>137</v>
      </c>
      <c r="K151" s="273" t="s">
        <v>138</v>
      </c>
      <c r="L151" s="273" t="s">
        <v>139</v>
      </c>
      <c r="M151" s="273" t="s">
        <v>137</v>
      </c>
      <c r="N151" s="273" t="s">
        <v>137</v>
      </c>
      <c r="AY151" s="273">
        <v>703943</v>
      </c>
    </row>
    <row r="152" spans="1:51" s="273" customFormat="1" x14ac:dyDescent="0.2">
      <c r="A152" s="273">
        <v>703955</v>
      </c>
      <c r="B152" s="273" t="s">
        <v>261</v>
      </c>
      <c r="C152" s="273" t="s">
        <v>137</v>
      </c>
      <c r="D152" s="273" t="s">
        <v>137</v>
      </c>
      <c r="E152" s="273" t="s">
        <v>139</v>
      </c>
      <c r="F152" s="273" t="s">
        <v>137</v>
      </c>
      <c r="G152" s="273" t="s">
        <v>139</v>
      </c>
      <c r="H152" s="273" t="s">
        <v>137</v>
      </c>
      <c r="I152" s="273" t="s">
        <v>137</v>
      </c>
      <c r="J152" s="273" t="s">
        <v>137</v>
      </c>
      <c r="K152" s="273" t="s">
        <v>139</v>
      </c>
      <c r="L152" s="273" t="s">
        <v>137</v>
      </c>
      <c r="M152" s="273" t="s">
        <v>139</v>
      </c>
      <c r="N152" s="273" t="s">
        <v>138</v>
      </c>
      <c r="AY152" s="273">
        <v>703955</v>
      </c>
    </row>
    <row r="153" spans="1:51" s="273" customFormat="1" x14ac:dyDescent="0.2">
      <c r="A153" s="273">
        <v>703960</v>
      </c>
      <c r="B153" s="273" t="s">
        <v>261</v>
      </c>
      <c r="C153" s="273" t="s">
        <v>137</v>
      </c>
      <c r="D153" s="273" t="s">
        <v>138</v>
      </c>
      <c r="E153" s="273" t="s">
        <v>138</v>
      </c>
      <c r="F153" s="273" t="s">
        <v>137</v>
      </c>
      <c r="G153" s="273" t="s">
        <v>138</v>
      </c>
      <c r="H153" s="273" t="s">
        <v>138</v>
      </c>
      <c r="I153" s="273" t="s">
        <v>138</v>
      </c>
      <c r="J153" s="273" t="s">
        <v>138</v>
      </c>
      <c r="K153" s="273" t="s">
        <v>138</v>
      </c>
      <c r="L153" s="273" t="s">
        <v>138</v>
      </c>
      <c r="M153" s="273" t="s">
        <v>138</v>
      </c>
      <c r="N153" s="273" t="s">
        <v>138</v>
      </c>
      <c r="AY153" s="273">
        <v>703960</v>
      </c>
    </row>
    <row r="154" spans="1:51" s="273" customFormat="1" x14ac:dyDescent="0.2">
      <c r="A154" s="273">
        <v>703963</v>
      </c>
      <c r="B154" s="273" t="s">
        <v>261</v>
      </c>
      <c r="C154" s="273" t="s">
        <v>138</v>
      </c>
      <c r="D154" s="273" t="s">
        <v>137</v>
      </c>
      <c r="E154" s="273" t="s">
        <v>137</v>
      </c>
      <c r="F154" s="273" t="s">
        <v>139</v>
      </c>
      <c r="G154" s="273" t="s">
        <v>139</v>
      </c>
      <c r="H154" s="273" t="s">
        <v>139</v>
      </c>
      <c r="I154" s="273" t="s">
        <v>139</v>
      </c>
      <c r="J154" s="273" t="s">
        <v>137</v>
      </c>
      <c r="K154" s="273" t="s">
        <v>139</v>
      </c>
      <c r="L154" s="273" t="s">
        <v>138</v>
      </c>
      <c r="M154" s="273" t="s">
        <v>138</v>
      </c>
      <c r="N154" s="273" t="s">
        <v>138</v>
      </c>
      <c r="AY154" s="273">
        <v>703963</v>
      </c>
    </row>
    <row r="155" spans="1:51" s="273" customFormat="1" x14ac:dyDescent="0.2">
      <c r="A155" s="273">
        <v>703964</v>
      </c>
      <c r="B155" s="273" t="s">
        <v>261</v>
      </c>
      <c r="C155" s="273" t="s">
        <v>137</v>
      </c>
      <c r="D155" s="273" t="s">
        <v>138</v>
      </c>
      <c r="E155" s="273" t="s">
        <v>137</v>
      </c>
      <c r="F155" s="273" t="s">
        <v>138</v>
      </c>
      <c r="G155" s="273" t="s">
        <v>138</v>
      </c>
      <c r="H155" s="273" t="s">
        <v>138</v>
      </c>
      <c r="I155" s="273" t="s">
        <v>138</v>
      </c>
      <c r="J155" s="273" t="s">
        <v>138</v>
      </c>
      <c r="K155" s="273" t="s">
        <v>138</v>
      </c>
      <c r="L155" s="273" t="s">
        <v>138</v>
      </c>
      <c r="M155" s="273" t="s">
        <v>138</v>
      </c>
      <c r="N155" s="273" t="s">
        <v>138</v>
      </c>
      <c r="AY155" s="273">
        <v>703964</v>
      </c>
    </row>
    <row r="156" spans="1:51" s="273" customFormat="1" x14ac:dyDescent="0.2">
      <c r="A156" s="273">
        <v>704001</v>
      </c>
      <c r="B156" s="273" t="s">
        <v>261</v>
      </c>
      <c r="C156" s="273" t="s">
        <v>139</v>
      </c>
      <c r="D156" s="273" t="s">
        <v>137</v>
      </c>
      <c r="E156" s="273" t="s">
        <v>139</v>
      </c>
      <c r="F156" s="273" t="s">
        <v>138</v>
      </c>
      <c r="G156" s="273" t="s">
        <v>139</v>
      </c>
      <c r="H156" s="273" t="s">
        <v>138</v>
      </c>
      <c r="I156" s="273" t="s">
        <v>137</v>
      </c>
      <c r="J156" s="273" t="s">
        <v>139</v>
      </c>
      <c r="K156" s="273" t="s">
        <v>137</v>
      </c>
      <c r="L156" s="273" t="s">
        <v>138</v>
      </c>
      <c r="M156" s="273" t="s">
        <v>138</v>
      </c>
      <c r="N156" s="273" t="s">
        <v>138</v>
      </c>
      <c r="AY156" s="273">
        <v>704001</v>
      </c>
    </row>
    <row r="157" spans="1:51" s="273" customFormat="1" x14ac:dyDescent="0.2">
      <c r="A157" s="273">
        <v>704006</v>
      </c>
      <c r="B157" s="273" t="s">
        <v>261</v>
      </c>
      <c r="C157" s="273" t="s">
        <v>137</v>
      </c>
      <c r="D157" s="273" t="s">
        <v>137</v>
      </c>
      <c r="E157" s="273" t="s">
        <v>137</v>
      </c>
      <c r="F157" s="273" t="s">
        <v>139</v>
      </c>
      <c r="G157" s="273" t="s">
        <v>137</v>
      </c>
      <c r="H157" s="273" t="s">
        <v>137</v>
      </c>
      <c r="I157" s="273" t="s">
        <v>139</v>
      </c>
      <c r="J157" s="273" t="s">
        <v>139</v>
      </c>
      <c r="K157" s="273" t="s">
        <v>139</v>
      </c>
      <c r="L157" s="273" t="s">
        <v>139</v>
      </c>
      <c r="M157" s="273" t="s">
        <v>139</v>
      </c>
      <c r="N157" s="273" t="s">
        <v>139</v>
      </c>
      <c r="AY157" s="273">
        <v>704006</v>
      </c>
    </row>
    <row r="158" spans="1:51" s="273" customFormat="1" x14ac:dyDescent="0.2">
      <c r="A158" s="273">
        <v>704007</v>
      </c>
      <c r="B158" s="273" t="s">
        <v>261</v>
      </c>
      <c r="C158" s="273" t="s">
        <v>137</v>
      </c>
      <c r="D158" s="273" t="s">
        <v>137</v>
      </c>
      <c r="E158" s="273" t="s">
        <v>137</v>
      </c>
      <c r="F158" s="273" t="s">
        <v>138</v>
      </c>
      <c r="G158" s="273" t="s">
        <v>137</v>
      </c>
      <c r="H158" s="273" t="s">
        <v>138</v>
      </c>
      <c r="I158" s="273" t="s">
        <v>139</v>
      </c>
      <c r="J158" s="273" t="s">
        <v>137</v>
      </c>
      <c r="K158" s="273" t="s">
        <v>139</v>
      </c>
      <c r="L158" s="273" t="s">
        <v>137</v>
      </c>
      <c r="M158" s="273" t="s">
        <v>137</v>
      </c>
      <c r="N158" s="273" t="s">
        <v>137</v>
      </c>
      <c r="AY158" s="273">
        <v>704007</v>
      </c>
    </row>
    <row r="159" spans="1:51" s="273" customFormat="1" x14ac:dyDescent="0.2">
      <c r="A159" s="273">
        <v>704008</v>
      </c>
      <c r="B159" s="273" t="s">
        <v>261</v>
      </c>
      <c r="C159" s="273" t="s">
        <v>137</v>
      </c>
      <c r="D159" s="273" t="s">
        <v>137</v>
      </c>
      <c r="E159" s="273" t="s">
        <v>137</v>
      </c>
      <c r="F159" s="273" t="s">
        <v>139</v>
      </c>
      <c r="G159" s="273" t="s">
        <v>137</v>
      </c>
      <c r="H159" s="273" t="s">
        <v>139</v>
      </c>
      <c r="I159" s="273" t="s">
        <v>138</v>
      </c>
      <c r="J159" s="273" t="s">
        <v>138</v>
      </c>
      <c r="K159" s="273" t="s">
        <v>138</v>
      </c>
      <c r="L159" s="273" t="s">
        <v>137</v>
      </c>
      <c r="M159" s="273" t="s">
        <v>137</v>
      </c>
      <c r="N159" s="273" t="s">
        <v>138</v>
      </c>
      <c r="AY159" s="273">
        <v>704008</v>
      </c>
    </row>
    <row r="160" spans="1:51" s="273" customFormat="1" x14ac:dyDescent="0.2">
      <c r="A160" s="273">
        <v>704011</v>
      </c>
      <c r="B160" s="273" t="s">
        <v>261</v>
      </c>
      <c r="C160" s="273" t="s">
        <v>137</v>
      </c>
      <c r="D160" s="273" t="s">
        <v>137</v>
      </c>
      <c r="E160" s="273" t="s">
        <v>137</v>
      </c>
      <c r="F160" s="273" t="s">
        <v>137</v>
      </c>
      <c r="G160" s="273" t="s">
        <v>137</v>
      </c>
      <c r="H160" s="273" t="s">
        <v>139</v>
      </c>
      <c r="I160" s="273" t="s">
        <v>139</v>
      </c>
      <c r="J160" s="273" t="s">
        <v>137</v>
      </c>
      <c r="K160" s="273" t="s">
        <v>139</v>
      </c>
      <c r="L160" s="273" t="s">
        <v>139</v>
      </c>
      <c r="M160" s="273" t="s">
        <v>138</v>
      </c>
      <c r="N160" s="273" t="s">
        <v>138</v>
      </c>
      <c r="AY160" s="273">
        <v>704011</v>
      </c>
    </row>
    <row r="161" spans="1:51" s="273" customFormat="1" x14ac:dyDescent="0.2">
      <c r="A161" s="273">
        <v>704012</v>
      </c>
      <c r="B161" s="273" t="s">
        <v>261</v>
      </c>
      <c r="C161" s="273" t="s">
        <v>137</v>
      </c>
      <c r="D161" s="273" t="s">
        <v>137</v>
      </c>
      <c r="E161" s="273" t="s">
        <v>137</v>
      </c>
      <c r="F161" s="273" t="s">
        <v>137</v>
      </c>
      <c r="G161" s="273" t="s">
        <v>137</v>
      </c>
      <c r="H161" s="273" t="s">
        <v>137</v>
      </c>
      <c r="I161" s="273" t="s">
        <v>137</v>
      </c>
      <c r="J161" s="273" t="s">
        <v>139</v>
      </c>
      <c r="K161" s="273" t="s">
        <v>138</v>
      </c>
      <c r="L161" s="273" t="s">
        <v>138</v>
      </c>
      <c r="M161" s="273" t="s">
        <v>137</v>
      </c>
      <c r="N161" s="273" t="s">
        <v>137</v>
      </c>
      <c r="AY161" s="273">
        <v>704012</v>
      </c>
    </row>
    <row r="162" spans="1:51" s="273" customFormat="1" x14ac:dyDescent="0.2">
      <c r="A162" s="273">
        <v>704018</v>
      </c>
      <c r="B162" s="273" t="s">
        <v>261</v>
      </c>
      <c r="C162" s="273" t="s">
        <v>137</v>
      </c>
      <c r="D162" s="273" t="s">
        <v>137</v>
      </c>
      <c r="E162" s="273" t="s">
        <v>137</v>
      </c>
      <c r="F162" s="273" t="s">
        <v>137</v>
      </c>
      <c r="G162" s="273" t="s">
        <v>137</v>
      </c>
      <c r="H162" s="273" t="s">
        <v>139</v>
      </c>
      <c r="I162" s="273" t="s">
        <v>137</v>
      </c>
      <c r="J162" s="273" t="s">
        <v>137</v>
      </c>
      <c r="K162" s="273" t="s">
        <v>139</v>
      </c>
      <c r="L162" s="273" t="s">
        <v>137</v>
      </c>
      <c r="M162" s="273" t="s">
        <v>137</v>
      </c>
      <c r="N162" s="273" t="s">
        <v>137</v>
      </c>
      <c r="AY162" s="273">
        <v>704018</v>
      </c>
    </row>
    <row r="163" spans="1:51" s="273" customFormat="1" x14ac:dyDescent="0.2">
      <c r="A163" s="273">
        <v>704024</v>
      </c>
      <c r="B163" s="273" t="s">
        <v>261</v>
      </c>
      <c r="C163" s="273" t="s">
        <v>139</v>
      </c>
      <c r="D163" s="273" t="s">
        <v>137</v>
      </c>
      <c r="E163" s="273" t="s">
        <v>137</v>
      </c>
      <c r="F163" s="273" t="s">
        <v>137</v>
      </c>
      <c r="G163" s="273" t="s">
        <v>137</v>
      </c>
      <c r="H163" s="273" t="s">
        <v>137</v>
      </c>
      <c r="I163" s="273" t="s">
        <v>137</v>
      </c>
      <c r="J163" s="273" t="s">
        <v>139</v>
      </c>
      <c r="K163" s="273" t="s">
        <v>139</v>
      </c>
      <c r="L163" s="273" t="s">
        <v>139</v>
      </c>
      <c r="M163" s="273" t="s">
        <v>137</v>
      </c>
      <c r="N163" s="273" t="s">
        <v>137</v>
      </c>
      <c r="AY163" s="273">
        <v>704024</v>
      </c>
    </row>
    <row r="164" spans="1:51" s="273" customFormat="1" x14ac:dyDescent="0.2">
      <c r="A164" s="273">
        <v>704030</v>
      </c>
      <c r="B164" s="273" t="s">
        <v>261</v>
      </c>
      <c r="C164" s="273" t="s">
        <v>137</v>
      </c>
      <c r="D164" s="273" t="s">
        <v>137</v>
      </c>
      <c r="E164" s="273" t="s">
        <v>137</v>
      </c>
      <c r="F164" s="273" t="s">
        <v>137</v>
      </c>
      <c r="G164" s="273" t="s">
        <v>137</v>
      </c>
      <c r="H164" s="273" t="s">
        <v>137</v>
      </c>
      <c r="I164" s="273" t="s">
        <v>137</v>
      </c>
      <c r="J164" s="273" t="s">
        <v>139</v>
      </c>
      <c r="K164" s="273" t="s">
        <v>139</v>
      </c>
      <c r="L164" s="273" t="s">
        <v>139</v>
      </c>
      <c r="M164" s="273" t="s">
        <v>137</v>
      </c>
      <c r="N164" s="273" t="s">
        <v>137</v>
      </c>
      <c r="AY164" s="273">
        <v>704030</v>
      </c>
    </row>
    <row r="165" spans="1:51" s="273" customFormat="1" x14ac:dyDescent="0.2">
      <c r="A165" s="273">
        <v>704031</v>
      </c>
      <c r="B165" s="273" t="s">
        <v>261</v>
      </c>
      <c r="C165" s="273" t="s">
        <v>137</v>
      </c>
      <c r="D165" s="273" t="s">
        <v>137</v>
      </c>
      <c r="E165" s="273" t="s">
        <v>137</v>
      </c>
      <c r="F165" s="273" t="s">
        <v>137</v>
      </c>
      <c r="G165" s="273" t="s">
        <v>137</v>
      </c>
      <c r="H165" s="273" t="s">
        <v>139</v>
      </c>
      <c r="I165" s="273" t="s">
        <v>137</v>
      </c>
      <c r="J165" s="273" t="s">
        <v>138</v>
      </c>
      <c r="K165" s="273" t="s">
        <v>137</v>
      </c>
      <c r="L165" s="273" t="s">
        <v>137</v>
      </c>
      <c r="M165" s="273" t="s">
        <v>137</v>
      </c>
      <c r="N165" s="273" t="s">
        <v>139</v>
      </c>
      <c r="AY165" s="273">
        <v>704031</v>
      </c>
    </row>
    <row r="166" spans="1:51" s="273" customFormat="1" x14ac:dyDescent="0.2">
      <c r="A166" s="273">
        <v>704032</v>
      </c>
      <c r="B166" s="273" t="s">
        <v>261</v>
      </c>
      <c r="C166" s="273" t="s">
        <v>137</v>
      </c>
      <c r="D166" s="273" t="s">
        <v>137</v>
      </c>
      <c r="E166" s="273" t="s">
        <v>139</v>
      </c>
      <c r="F166" s="273" t="s">
        <v>137</v>
      </c>
      <c r="G166" s="273" t="s">
        <v>139</v>
      </c>
      <c r="H166" s="273" t="s">
        <v>137</v>
      </c>
      <c r="I166" s="273" t="s">
        <v>139</v>
      </c>
      <c r="J166" s="273" t="s">
        <v>138</v>
      </c>
      <c r="K166" s="273" t="s">
        <v>138</v>
      </c>
      <c r="L166" s="273" t="s">
        <v>138</v>
      </c>
      <c r="M166" s="273" t="s">
        <v>137</v>
      </c>
      <c r="N166" s="273" t="s">
        <v>138</v>
      </c>
      <c r="AY166" s="273">
        <v>704032</v>
      </c>
    </row>
    <row r="167" spans="1:51" s="273" customFormat="1" x14ac:dyDescent="0.2">
      <c r="A167" s="273">
        <v>704035</v>
      </c>
      <c r="B167" s="273" t="s">
        <v>261</v>
      </c>
      <c r="C167" s="273" t="s">
        <v>137</v>
      </c>
      <c r="D167" s="273" t="s">
        <v>137</v>
      </c>
      <c r="E167" s="273" t="s">
        <v>137</v>
      </c>
      <c r="F167" s="273" t="s">
        <v>137</v>
      </c>
      <c r="G167" s="273" t="s">
        <v>137</v>
      </c>
      <c r="H167" s="273" t="s">
        <v>137</v>
      </c>
      <c r="I167" s="273" t="s">
        <v>137</v>
      </c>
      <c r="J167" s="273" t="s">
        <v>138</v>
      </c>
      <c r="K167" s="273" t="s">
        <v>138</v>
      </c>
      <c r="L167" s="273" t="s">
        <v>138</v>
      </c>
      <c r="M167" s="273" t="s">
        <v>137</v>
      </c>
      <c r="N167" s="273" t="s">
        <v>137</v>
      </c>
      <c r="AY167" s="273">
        <v>704035</v>
      </c>
    </row>
    <row r="168" spans="1:51" s="273" customFormat="1" x14ac:dyDescent="0.2">
      <c r="A168" s="273">
        <v>704037</v>
      </c>
      <c r="B168" s="273" t="s">
        <v>261</v>
      </c>
      <c r="C168" s="273" t="s">
        <v>137</v>
      </c>
      <c r="D168" s="273" t="s">
        <v>137</v>
      </c>
      <c r="E168" s="273" t="s">
        <v>137</v>
      </c>
      <c r="F168" s="273" t="s">
        <v>138</v>
      </c>
      <c r="G168" s="273" t="s">
        <v>138</v>
      </c>
      <c r="H168" s="273" t="s">
        <v>139</v>
      </c>
      <c r="I168" s="273" t="s">
        <v>138</v>
      </c>
      <c r="J168" s="273" t="s">
        <v>138</v>
      </c>
      <c r="K168" s="273" t="s">
        <v>139</v>
      </c>
      <c r="L168" s="273" t="s">
        <v>138</v>
      </c>
      <c r="M168" s="273" t="s">
        <v>138</v>
      </c>
      <c r="N168" s="273" t="s">
        <v>138</v>
      </c>
      <c r="AY168" s="273">
        <v>704037</v>
      </c>
    </row>
    <row r="169" spans="1:51" s="273" customFormat="1" x14ac:dyDescent="0.2">
      <c r="A169" s="273">
        <v>704043</v>
      </c>
      <c r="B169" s="273" t="s">
        <v>261</v>
      </c>
      <c r="C169" s="273" t="s">
        <v>137</v>
      </c>
      <c r="D169" s="273" t="s">
        <v>137</v>
      </c>
      <c r="E169" s="273" t="s">
        <v>137</v>
      </c>
      <c r="F169" s="273" t="s">
        <v>138</v>
      </c>
      <c r="G169" s="273" t="s">
        <v>137</v>
      </c>
      <c r="H169" s="273" t="s">
        <v>139</v>
      </c>
      <c r="I169" s="273" t="s">
        <v>138</v>
      </c>
      <c r="J169" s="273" t="s">
        <v>138</v>
      </c>
      <c r="K169" s="273" t="s">
        <v>138</v>
      </c>
      <c r="L169" s="273" t="s">
        <v>138</v>
      </c>
      <c r="M169" s="273" t="s">
        <v>138</v>
      </c>
      <c r="N169" s="273" t="s">
        <v>138</v>
      </c>
      <c r="AY169" s="273">
        <v>704043</v>
      </c>
    </row>
    <row r="170" spans="1:51" s="273" customFormat="1" x14ac:dyDescent="0.2">
      <c r="A170" s="273">
        <v>704047</v>
      </c>
      <c r="B170" s="273" t="s">
        <v>261</v>
      </c>
      <c r="C170" s="273" t="s">
        <v>139</v>
      </c>
      <c r="D170" s="273" t="s">
        <v>138</v>
      </c>
      <c r="E170" s="273" t="s">
        <v>138</v>
      </c>
      <c r="F170" s="273" t="s">
        <v>139</v>
      </c>
      <c r="G170" s="273" t="s">
        <v>137</v>
      </c>
      <c r="H170" s="273" t="s">
        <v>137</v>
      </c>
      <c r="I170" s="273" t="s">
        <v>139</v>
      </c>
      <c r="J170" s="273" t="s">
        <v>138</v>
      </c>
      <c r="K170" s="273" t="s">
        <v>138</v>
      </c>
      <c r="L170" s="273" t="s">
        <v>138</v>
      </c>
      <c r="M170" s="273" t="s">
        <v>138</v>
      </c>
      <c r="N170" s="273" t="s">
        <v>139</v>
      </c>
      <c r="AY170" s="273">
        <v>704047</v>
      </c>
    </row>
    <row r="171" spans="1:51" s="273" customFormat="1" x14ac:dyDescent="0.2">
      <c r="A171" s="273">
        <v>704051</v>
      </c>
      <c r="B171" s="273" t="s">
        <v>261</v>
      </c>
      <c r="C171" s="273" t="s">
        <v>139</v>
      </c>
      <c r="D171" s="273" t="s">
        <v>138</v>
      </c>
      <c r="E171" s="273" t="s">
        <v>137</v>
      </c>
      <c r="F171" s="273" t="s">
        <v>138</v>
      </c>
      <c r="G171" s="273" t="s">
        <v>137</v>
      </c>
      <c r="H171" s="273" t="s">
        <v>138</v>
      </c>
      <c r="I171" s="273" t="s">
        <v>138</v>
      </c>
      <c r="J171" s="273" t="s">
        <v>138</v>
      </c>
      <c r="K171" s="273" t="s">
        <v>138</v>
      </c>
      <c r="L171" s="273" t="s">
        <v>138</v>
      </c>
      <c r="M171" s="273" t="s">
        <v>138</v>
      </c>
      <c r="N171" s="273" t="s">
        <v>138</v>
      </c>
      <c r="AY171" s="273">
        <v>704051</v>
      </c>
    </row>
    <row r="172" spans="1:51" s="273" customFormat="1" x14ac:dyDescent="0.2">
      <c r="A172" s="55">
        <v>704066</v>
      </c>
      <c r="B172" s="273" t="s">
        <v>261</v>
      </c>
      <c r="C172" s="55" t="s">
        <v>139</v>
      </c>
      <c r="D172" s="55" t="s">
        <v>137</v>
      </c>
      <c r="E172" s="55" t="s">
        <v>137</v>
      </c>
      <c r="F172" s="55" t="s">
        <v>137</v>
      </c>
      <c r="G172" s="55" t="s">
        <v>137</v>
      </c>
      <c r="H172" s="55" t="s">
        <v>137</v>
      </c>
      <c r="I172" s="55" t="s">
        <v>139</v>
      </c>
      <c r="J172" s="55" t="s">
        <v>138</v>
      </c>
      <c r="K172" s="55" t="s">
        <v>137</v>
      </c>
      <c r="L172" s="55" t="s">
        <v>138</v>
      </c>
      <c r="M172" s="55" t="s">
        <v>139</v>
      </c>
      <c r="N172" s="55" t="s">
        <v>138</v>
      </c>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273">
        <v>704066</v>
      </c>
    </row>
    <row r="173" spans="1:51" s="273" customFormat="1" x14ac:dyDescent="0.2">
      <c r="A173" s="273">
        <v>704070</v>
      </c>
      <c r="B173" s="273" t="s">
        <v>261</v>
      </c>
      <c r="C173" s="273" t="s">
        <v>137</v>
      </c>
      <c r="D173" s="273" t="s">
        <v>139</v>
      </c>
      <c r="E173" s="273" t="s">
        <v>137</v>
      </c>
      <c r="F173" s="273" t="s">
        <v>137</v>
      </c>
      <c r="G173" s="273" t="s">
        <v>137</v>
      </c>
      <c r="H173" s="273" t="s">
        <v>137</v>
      </c>
      <c r="I173" s="273" t="s">
        <v>137</v>
      </c>
      <c r="J173" s="273" t="s">
        <v>138</v>
      </c>
      <c r="K173" s="273" t="s">
        <v>138</v>
      </c>
      <c r="L173" s="273" t="s">
        <v>139</v>
      </c>
      <c r="M173" s="273" t="s">
        <v>139</v>
      </c>
      <c r="N173" s="273" t="s">
        <v>139</v>
      </c>
      <c r="AY173" s="273">
        <v>704070</v>
      </c>
    </row>
    <row r="174" spans="1:51" s="273" customFormat="1" x14ac:dyDescent="0.2">
      <c r="A174" s="273">
        <v>704073</v>
      </c>
      <c r="B174" s="273" t="s">
        <v>261</v>
      </c>
      <c r="C174" s="273" t="s">
        <v>137</v>
      </c>
      <c r="D174" s="273" t="s">
        <v>139</v>
      </c>
      <c r="E174" s="273" t="s">
        <v>139</v>
      </c>
      <c r="F174" s="273" t="s">
        <v>137</v>
      </c>
      <c r="G174" s="273" t="s">
        <v>137</v>
      </c>
      <c r="H174" s="273" t="s">
        <v>139</v>
      </c>
      <c r="I174" s="273" t="s">
        <v>138</v>
      </c>
      <c r="J174" s="273" t="s">
        <v>138</v>
      </c>
      <c r="K174" s="273" t="s">
        <v>139</v>
      </c>
      <c r="L174" s="273" t="s">
        <v>138</v>
      </c>
      <c r="M174" s="273" t="s">
        <v>138</v>
      </c>
      <c r="N174" s="273" t="s">
        <v>139</v>
      </c>
      <c r="AY174" s="273">
        <v>704073</v>
      </c>
    </row>
    <row r="175" spans="1:51" s="273" customFormat="1" x14ac:dyDescent="0.2">
      <c r="A175" s="273">
        <v>704074</v>
      </c>
      <c r="B175" s="273" t="s">
        <v>261</v>
      </c>
      <c r="C175" s="273" t="s">
        <v>137</v>
      </c>
      <c r="D175" s="273" t="s">
        <v>138</v>
      </c>
      <c r="E175" s="273" t="s">
        <v>137</v>
      </c>
      <c r="F175" s="273" t="s">
        <v>137</v>
      </c>
      <c r="G175" s="273" t="s">
        <v>137</v>
      </c>
      <c r="H175" s="273" t="s">
        <v>139</v>
      </c>
      <c r="I175" s="273" t="s">
        <v>137</v>
      </c>
      <c r="J175" s="273" t="s">
        <v>138</v>
      </c>
      <c r="K175" s="273" t="s">
        <v>138</v>
      </c>
      <c r="L175" s="273" t="s">
        <v>138</v>
      </c>
      <c r="M175" s="273" t="s">
        <v>138</v>
      </c>
      <c r="N175" s="273" t="s">
        <v>138</v>
      </c>
      <c r="AY175" s="273">
        <v>704074</v>
      </c>
    </row>
    <row r="176" spans="1:51" s="273" customFormat="1" x14ac:dyDescent="0.2">
      <c r="A176" s="273">
        <v>704082</v>
      </c>
      <c r="B176" s="273" t="s">
        <v>261</v>
      </c>
      <c r="C176" s="273" t="s">
        <v>137</v>
      </c>
      <c r="D176" s="273" t="s">
        <v>139</v>
      </c>
      <c r="E176" s="273" t="s">
        <v>139</v>
      </c>
      <c r="F176" s="273" t="s">
        <v>137</v>
      </c>
      <c r="G176" s="273" t="s">
        <v>137</v>
      </c>
      <c r="H176" s="273" t="s">
        <v>137</v>
      </c>
      <c r="I176" s="273" t="s">
        <v>138</v>
      </c>
      <c r="J176" s="273" t="s">
        <v>138</v>
      </c>
      <c r="K176" s="273" t="s">
        <v>138</v>
      </c>
      <c r="L176" s="273" t="s">
        <v>138</v>
      </c>
      <c r="M176" s="273" t="s">
        <v>138</v>
      </c>
      <c r="N176" s="273" t="s">
        <v>138</v>
      </c>
      <c r="AY176" s="273">
        <v>704082</v>
      </c>
    </row>
    <row r="177" spans="1:51" s="273" customFormat="1" x14ac:dyDescent="0.2">
      <c r="A177" s="273">
        <v>704087</v>
      </c>
      <c r="B177" s="273" t="s">
        <v>261</v>
      </c>
      <c r="C177" s="273" t="s">
        <v>137</v>
      </c>
      <c r="D177" s="273" t="s">
        <v>137</v>
      </c>
      <c r="E177" s="273" t="s">
        <v>137</v>
      </c>
      <c r="F177" s="273" t="s">
        <v>137</v>
      </c>
      <c r="G177" s="273" t="s">
        <v>137</v>
      </c>
      <c r="H177" s="273" t="s">
        <v>137</v>
      </c>
      <c r="I177" s="273" t="s">
        <v>139</v>
      </c>
      <c r="J177" s="273" t="s">
        <v>137</v>
      </c>
      <c r="K177" s="273" t="s">
        <v>137</v>
      </c>
      <c r="L177" s="273" t="s">
        <v>139</v>
      </c>
      <c r="M177" s="273" t="s">
        <v>137</v>
      </c>
      <c r="N177" s="273" t="s">
        <v>138</v>
      </c>
      <c r="AY177" s="273">
        <v>704087</v>
      </c>
    </row>
    <row r="178" spans="1:51" s="273" customFormat="1" x14ac:dyDescent="0.2">
      <c r="A178" s="273">
        <v>704091</v>
      </c>
      <c r="B178" s="273" t="s">
        <v>261</v>
      </c>
      <c r="C178" s="273" t="s">
        <v>137</v>
      </c>
      <c r="D178" s="273" t="s">
        <v>137</v>
      </c>
      <c r="E178" s="273" t="s">
        <v>138</v>
      </c>
      <c r="F178" s="273" t="s">
        <v>137</v>
      </c>
      <c r="G178" s="273" t="s">
        <v>138</v>
      </c>
      <c r="H178" s="273" t="s">
        <v>139</v>
      </c>
      <c r="I178" s="273" t="s">
        <v>137</v>
      </c>
      <c r="J178" s="273" t="s">
        <v>139</v>
      </c>
      <c r="K178" s="273" t="s">
        <v>137</v>
      </c>
      <c r="L178" s="273" t="s">
        <v>138</v>
      </c>
      <c r="M178" s="273" t="s">
        <v>137</v>
      </c>
      <c r="N178" s="273" t="s">
        <v>139</v>
      </c>
      <c r="AY178" s="273">
        <v>704091</v>
      </c>
    </row>
    <row r="179" spans="1:51" s="273" customFormat="1" x14ac:dyDescent="0.2">
      <c r="A179" s="273">
        <v>704092</v>
      </c>
      <c r="B179" s="273" t="s">
        <v>261</v>
      </c>
      <c r="C179" s="273" t="s">
        <v>139</v>
      </c>
      <c r="D179" s="273" t="s">
        <v>137</v>
      </c>
      <c r="E179" s="273" t="s">
        <v>137</v>
      </c>
      <c r="F179" s="273" t="s">
        <v>137</v>
      </c>
      <c r="G179" s="273" t="s">
        <v>137</v>
      </c>
      <c r="H179" s="273" t="s">
        <v>137</v>
      </c>
      <c r="I179" s="273" t="s">
        <v>138</v>
      </c>
      <c r="J179" s="273" t="s">
        <v>139</v>
      </c>
      <c r="K179" s="273" t="s">
        <v>139</v>
      </c>
      <c r="L179" s="273" t="s">
        <v>138</v>
      </c>
      <c r="M179" s="273" t="s">
        <v>137</v>
      </c>
      <c r="N179" s="273" t="s">
        <v>139</v>
      </c>
      <c r="AY179" s="273">
        <v>704092</v>
      </c>
    </row>
    <row r="180" spans="1:51" s="273" customFormat="1" x14ac:dyDescent="0.2">
      <c r="A180" s="273">
        <v>704095</v>
      </c>
      <c r="B180" s="273" t="s">
        <v>261</v>
      </c>
      <c r="C180" s="273" t="s">
        <v>138</v>
      </c>
      <c r="D180" s="273" t="s">
        <v>139</v>
      </c>
      <c r="E180" s="273" t="s">
        <v>139</v>
      </c>
      <c r="F180" s="273" t="s">
        <v>139</v>
      </c>
      <c r="G180" s="273" t="s">
        <v>139</v>
      </c>
      <c r="H180" s="273" t="s">
        <v>139</v>
      </c>
      <c r="I180" s="273" t="s">
        <v>139</v>
      </c>
      <c r="J180" s="273" t="s">
        <v>138</v>
      </c>
      <c r="K180" s="273" t="s">
        <v>138</v>
      </c>
      <c r="L180" s="273" t="s">
        <v>138</v>
      </c>
      <c r="M180" s="273" t="s">
        <v>138</v>
      </c>
      <c r="N180" s="273" t="s">
        <v>138</v>
      </c>
      <c r="AY180" s="273">
        <v>704095</v>
      </c>
    </row>
    <row r="181" spans="1:51" s="273" customFormat="1" x14ac:dyDescent="0.2">
      <c r="A181" s="273">
        <v>704103</v>
      </c>
      <c r="B181" s="273" t="s">
        <v>261</v>
      </c>
      <c r="C181" s="273" t="s">
        <v>137</v>
      </c>
      <c r="D181" s="273" t="s">
        <v>137</v>
      </c>
      <c r="E181" s="273" t="s">
        <v>139</v>
      </c>
      <c r="F181" s="273" t="s">
        <v>139</v>
      </c>
      <c r="G181" s="273" t="s">
        <v>139</v>
      </c>
      <c r="H181" s="273" t="s">
        <v>139</v>
      </c>
      <c r="I181" s="273" t="s">
        <v>137</v>
      </c>
      <c r="J181" s="273" t="s">
        <v>138</v>
      </c>
      <c r="K181" s="273" t="s">
        <v>137</v>
      </c>
      <c r="L181" s="273" t="s">
        <v>138</v>
      </c>
      <c r="M181" s="273" t="s">
        <v>138</v>
      </c>
      <c r="N181" s="273" t="s">
        <v>138</v>
      </c>
      <c r="AY181" s="273">
        <v>704103</v>
      </c>
    </row>
    <row r="182" spans="1:51" s="273" customFormat="1" x14ac:dyDescent="0.2">
      <c r="A182" s="273">
        <v>704110</v>
      </c>
      <c r="B182" s="273" t="s">
        <v>261</v>
      </c>
      <c r="C182" s="273" t="s">
        <v>137</v>
      </c>
      <c r="D182" s="273" t="s">
        <v>139</v>
      </c>
      <c r="E182" s="273" t="s">
        <v>137</v>
      </c>
      <c r="F182" s="273" t="s">
        <v>139</v>
      </c>
      <c r="G182" s="273" t="s">
        <v>137</v>
      </c>
      <c r="H182" s="273" t="s">
        <v>139</v>
      </c>
      <c r="I182" s="273" t="s">
        <v>139</v>
      </c>
      <c r="J182" s="273" t="s">
        <v>137</v>
      </c>
      <c r="K182" s="273" t="s">
        <v>139</v>
      </c>
      <c r="L182" s="273" t="s">
        <v>138</v>
      </c>
      <c r="M182" s="273" t="s">
        <v>139</v>
      </c>
      <c r="N182" s="273" t="s">
        <v>139</v>
      </c>
      <c r="AY182" s="273">
        <v>704110</v>
      </c>
    </row>
    <row r="183" spans="1:51" s="273" customFormat="1" x14ac:dyDescent="0.2">
      <c r="A183" s="273">
        <v>704116</v>
      </c>
      <c r="B183" s="273" t="s">
        <v>261</v>
      </c>
      <c r="C183" s="273" t="s">
        <v>137</v>
      </c>
      <c r="D183" s="273" t="s">
        <v>137</v>
      </c>
      <c r="E183" s="273" t="s">
        <v>137</v>
      </c>
      <c r="F183" s="273" t="s">
        <v>139</v>
      </c>
      <c r="G183" s="273" t="s">
        <v>138</v>
      </c>
      <c r="H183" s="273" t="s">
        <v>138</v>
      </c>
      <c r="I183" s="273" t="s">
        <v>139</v>
      </c>
      <c r="J183" s="273" t="s">
        <v>138</v>
      </c>
      <c r="K183" s="273" t="s">
        <v>139</v>
      </c>
      <c r="L183" s="273" t="s">
        <v>138</v>
      </c>
      <c r="M183" s="273" t="s">
        <v>138</v>
      </c>
      <c r="N183" s="273" t="s">
        <v>138</v>
      </c>
      <c r="AY183" s="273">
        <v>704116</v>
      </c>
    </row>
    <row r="184" spans="1:51" s="273" customFormat="1" x14ac:dyDescent="0.2">
      <c r="A184" s="273">
        <v>704126</v>
      </c>
      <c r="B184" s="273" t="s">
        <v>261</v>
      </c>
      <c r="C184" s="273" t="s">
        <v>138</v>
      </c>
      <c r="D184" s="273" t="s">
        <v>137</v>
      </c>
      <c r="E184" s="273" t="s">
        <v>137</v>
      </c>
      <c r="F184" s="273" t="s">
        <v>138</v>
      </c>
      <c r="G184" s="273" t="s">
        <v>137</v>
      </c>
      <c r="H184" s="273" t="s">
        <v>138</v>
      </c>
      <c r="I184" s="273" t="s">
        <v>138</v>
      </c>
      <c r="J184" s="273" t="s">
        <v>138</v>
      </c>
      <c r="K184" s="273" t="s">
        <v>138</v>
      </c>
      <c r="L184" s="273" t="s">
        <v>138</v>
      </c>
      <c r="M184" s="273" t="s">
        <v>138</v>
      </c>
      <c r="N184" s="273" t="s">
        <v>138</v>
      </c>
      <c r="AY184" s="273">
        <v>704126</v>
      </c>
    </row>
    <row r="185" spans="1:51" s="273" customFormat="1" x14ac:dyDescent="0.2">
      <c r="A185" s="273">
        <v>704134</v>
      </c>
      <c r="B185" s="273" t="s">
        <v>261</v>
      </c>
      <c r="C185" s="273" t="s">
        <v>137</v>
      </c>
      <c r="D185" s="273" t="s">
        <v>139</v>
      </c>
      <c r="E185" s="273" t="s">
        <v>137</v>
      </c>
      <c r="F185" s="273" t="s">
        <v>137</v>
      </c>
      <c r="G185" s="273" t="s">
        <v>137</v>
      </c>
      <c r="H185" s="273" t="s">
        <v>137</v>
      </c>
      <c r="I185" s="273" t="s">
        <v>137</v>
      </c>
      <c r="J185" s="273" t="s">
        <v>137</v>
      </c>
      <c r="K185" s="273" t="s">
        <v>139</v>
      </c>
      <c r="L185" s="273" t="s">
        <v>137</v>
      </c>
      <c r="M185" s="273" t="s">
        <v>137</v>
      </c>
      <c r="N185" s="273" t="s">
        <v>137</v>
      </c>
      <c r="AY185" s="273">
        <v>704134</v>
      </c>
    </row>
    <row r="186" spans="1:51" s="273" customFormat="1" x14ac:dyDescent="0.2">
      <c r="A186" s="273">
        <v>704138</v>
      </c>
      <c r="B186" s="273" t="s">
        <v>261</v>
      </c>
      <c r="C186" s="273" t="s">
        <v>137</v>
      </c>
      <c r="D186" s="273" t="s">
        <v>137</v>
      </c>
      <c r="E186" s="273" t="s">
        <v>137</v>
      </c>
      <c r="F186" s="273" t="s">
        <v>137</v>
      </c>
      <c r="G186" s="273" t="s">
        <v>137</v>
      </c>
      <c r="H186" s="273" t="s">
        <v>138</v>
      </c>
      <c r="I186" s="273" t="s">
        <v>139</v>
      </c>
      <c r="J186" s="273" t="s">
        <v>137</v>
      </c>
      <c r="K186" s="273" t="s">
        <v>139</v>
      </c>
      <c r="L186" s="273" t="s">
        <v>137</v>
      </c>
      <c r="M186" s="273" t="s">
        <v>139</v>
      </c>
      <c r="N186" s="273" t="s">
        <v>138</v>
      </c>
      <c r="AY186" s="273">
        <v>704138</v>
      </c>
    </row>
    <row r="187" spans="1:51" s="273" customFormat="1" x14ac:dyDescent="0.2">
      <c r="A187" s="273">
        <v>704139</v>
      </c>
      <c r="B187" s="273" t="s">
        <v>261</v>
      </c>
      <c r="C187" s="273" t="s">
        <v>137</v>
      </c>
      <c r="D187" s="273" t="s">
        <v>137</v>
      </c>
      <c r="E187" s="273" t="s">
        <v>137</v>
      </c>
      <c r="F187" s="273" t="s">
        <v>137</v>
      </c>
      <c r="G187" s="273" t="s">
        <v>137</v>
      </c>
      <c r="H187" s="273" t="s">
        <v>137</v>
      </c>
      <c r="I187" s="273" t="s">
        <v>137</v>
      </c>
      <c r="J187" s="273" t="s">
        <v>139</v>
      </c>
      <c r="K187" s="273" t="s">
        <v>139</v>
      </c>
      <c r="L187" s="273" t="s">
        <v>139</v>
      </c>
      <c r="M187" s="273" t="s">
        <v>139</v>
      </c>
      <c r="N187" s="273" t="s">
        <v>137</v>
      </c>
      <c r="AY187" s="273">
        <v>704139</v>
      </c>
    </row>
    <row r="188" spans="1:51" s="273" customFormat="1" x14ac:dyDescent="0.2">
      <c r="A188" s="273">
        <v>704141</v>
      </c>
      <c r="B188" s="273" t="s">
        <v>261</v>
      </c>
      <c r="C188" s="273" t="s">
        <v>137</v>
      </c>
      <c r="D188" s="273" t="s">
        <v>137</v>
      </c>
      <c r="E188" s="273" t="s">
        <v>137</v>
      </c>
      <c r="F188" s="273" t="s">
        <v>137</v>
      </c>
      <c r="G188" s="273" t="s">
        <v>137</v>
      </c>
      <c r="H188" s="273" t="s">
        <v>137</v>
      </c>
      <c r="I188" s="273" t="s">
        <v>137</v>
      </c>
      <c r="J188" s="273" t="s">
        <v>138</v>
      </c>
      <c r="K188" s="273" t="s">
        <v>137</v>
      </c>
      <c r="L188" s="273" t="s">
        <v>137</v>
      </c>
      <c r="M188" s="273" t="s">
        <v>137</v>
      </c>
      <c r="N188" s="273" t="s">
        <v>139</v>
      </c>
      <c r="AY188" s="273">
        <v>704141</v>
      </c>
    </row>
    <row r="189" spans="1:51" s="273" customFormat="1" x14ac:dyDescent="0.2">
      <c r="A189" s="273">
        <v>704142</v>
      </c>
      <c r="B189" s="273" t="s">
        <v>261</v>
      </c>
      <c r="C189" s="273" t="s">
        <v>137</v>
      </c>
      <c r="D189" s="273" t="s">
        <v>137</v>
      </c>
      <c r="E189" s="273" t="s">
        <v>137</v>
      </c>
      <c r="F189" s="273" t="s">
        <v>137</v>
      </c>
      <c r="G189" s="273" t="s">
        <v>137</v>
      </c>
      <c r="H189" s="273" t="s">
        <v>138</v>
      </c>
      <c r="I189" s="273" t="s">
        <v>137</v>
      </c>
      <c r="J189" s="273" t="s">
        <v>137</v>
      </c>
      <c r="K189" s="273" t="s">
        <v>139</v>
      </c>
      <c r="L189" s="273" t="s">
        <v>137</v>
      </c>
      <c r="M189" s="273" t="s">
        <v>137</v>
      </c>
      <c r="N189" s="273" t="s">
        <v>137</v>
      </c>
      <c r="AY189" s="273">
        <v>704142</v>
      </c>
    </row>
    <row r="190" spans="1:51" s="273" customFormat="1" x14ac:dyDescent="0.2">
      <c r="A190" s="273">
        <v>704145</v>
      </c>
      <c r="B190" s="273" t="s">
        <v>261</v>
      </c>
      <c r="C190" s="273" t="s">
        <v>137</v>
      </c>
      <c r="D190" s="273" t="s">
        <v>137</v>
      </c>
      <c r="E190" s="273" t="s">
        <v>138</v>
      </c>
      <c r="F190" s="273" t="s">
        <v>139</v>
      </c>
      <c r="G190" s="273" t="s">
        <v>139</v>
      </c>
      <c r="H190" s="273" t="s">
        <v>139</v>
      </c>
      <c r="I190" s="273" t="s">
        <v>138</v>
      </c>
      <c r="J190" s="273" t="s">
        <v>138</v>
      </c>
      <c r="K190" s="273" t="s">
        <v>138</v>
      </c>
      <c r="L190" s="273" t="s">
        <v>138</v>
      </c>
      <c r="M190" s="273" t="s">
        <v>138</v>
      </c>
      <c r="N190" s="273" t="s">
        <v>138</v>
      </c>
      <c r="AY190" s="273">
        <v>704145</v>
      </c>
    </row>
    <row r="191" spans="1:51" s="273" customFormat="1" x14ac:dyDescent="0.2">
      <c r="A191" s="273">
        <v>704146</v>
      </c>
      <c r="B191" s="273" t="s">
        <v>261</v>
      </c>
      <c r="C191" s="273" t="s">
        <v>137</v>
      </c>
      <c r="D191" s="273" t="s">
        <v>139</v>
      </c>
      <c r="E191" s="273" t="s">
        <v>137</v>
      </c>
      <c r="F191" s="273" t="s">
        <v>139</v>
      </c>
      <c r="G191" s="273" t="s">
        <v>139</v>
      </c>
      <c r="H191" s="273" t="s">
        <v>137</v>
      </c>
      <c r="I191" s="273" t="s">
        <v>139</v>
      </c>
      <c r="J191" s="273" t="s">
        <v>138</v>
      </c>
      <c r="K191" s="273" t="s">
        <v>138</v>
      </c>
      <c r="L191" s="273" t="s">
        <v>139</v>
      </c>
      <c r="M191" s="273" t="s">
        <v>138</v>
      </c>
      <c r="N191" s="273" t="s">
        <v>137</v>
      </c>
      <c r="AY191" s="273">
        <v>704146</v>
      </c>
    </row>
    <row r="192" spans="1:51" s="273" customFormat="1" x14ac:dyDescent="0.2">
      <c r="A192" s="273">
        <v>704152</v>
      </c>
      <c r="B192" s="273" t="s">
        <v>261</v>
      </c>
      <c r="C192" s="273" t="s">
        <v>137</v>
      </c>
      <c r="D192" s="273" t="s">
        <v>139</v>
      </c>
      <c r="E192" s="273" t="s">
        <v>137</v>
      </c>
      <c r="F192" s="273" t="s">
        <v>139</v>
      </c>
      <c r="G192" s="273" t="s">
        <v>137</v>
      </c>
      <c r="H192" s="273" t="s">
        <v>137</v>
      </c>
      <c r="I192" s="273" t="s">
        <v>137</v>
      </c>
      <c r="J192" s="273" t="s">
        <v>138</v>
      </c>
      <c r="K192" s="273" t="s">
        <v>137</v>
      </c>
      <c r="L192" s="273" t="s">
        <v>138</v>
      </c>
      <c r="M192" s="273" t="s">
        <v>138</v>
      </c>
      <c r="N192" s="273" t="s">
        <v>137</v>
      </c>
      <c r="AY192" s="273">
        <v>704152</v>
      </c>
    </row>
    <row r="193" spans="1:51" s="273" customFormat="1" x14ac:dyDescent="0.2">
      <c r="A193" s="273">
        <v>704165</v>
      </c>
      <c r="B193" s="273" t="s">
        <v>261</v>
      </c>
      <c r="C193" s="273" t="s">
        <v>137</v>
      </c>
      <c r="D193" s="273" t="s">
        <v>137</v>
      </c>
      <c r="E193" s="273" t="s">
        <v>137</v>
      </c>
      <c r="F193" s="273" t="s">
        <v>137</v>
      </c>
      <c r="G193" s="273" t="s">
        <v>137</v>
      </c>
      <c r="H193" s="273" t="s">
        <v>137</v>
      </c>
      <c r="I193" s="273" t="s">
        <v>138</v>
      </c>
      <c r="J193" s="273" t="s">
        <v>138</v>
      </c>
      <c r="K193" s="273" t="s">
        <v>138</v>
      </c>
      <c r="L193" s="273" t="s">
        <v>138</v>
      </c>
      <c r="M193" s="273" t="s">
        <v>138</v>
      </c>
      <c r="N193" s="273" t="s">
        <v>138</v>
      </c>
      <c r="AY193" s="273">
        <v>704165</v>
      </c>
    </row>
    <row r="194" spans="1:51" s="273" customFormat="1" x14ac:dyDescent="0.2">
      <c r="A194" s="273">
        <v>704168</v>
      </c>
      <c r="B194" s="273" t="s">
        <v>261</v>
      </c>
      <c r="C194" s="273" t="s">
        <v>137</v>
      </c>
      <c r="D194" s="273" t="s">
        <v>139</v>
      </c>
      <c r="E194" s="273" t="s">
        <v>137</v>
      </c>
      <c r="F194" s="273" t="s">
        <v>137</v>
      </c>
      <c r="G194" s="273" t="s">
        <v>137</v>
      </c>
      <c r="H194" s="273" t="s">
        <v>137</v>
      </c>
      <c r="I194" s="273" t="s">
        <v>137</v>
      </c>
      <c r="J194" s="273" t="s">
        <v>137</v>
      </c>
      <c r="K194" s="273" t="s">
        <v>137</v>
      </c>
      <c r="L194" s="273" t="s">
        <v>137</v>
      </c>
      <c r="M194" s="273" t="s">
        <v>137</v>
      </c>
      <c r="N194" s="273" t="s">
        <v>138</v>
      </c>
      <c r="AY194" s="273">
        <v>704168</v>
      </c>
    </row>
    <row r="195" spans="1:51" s="273" customFormat="1" x14ac:dyDescent="0.2">
      <c r="A195" s="273">
        <v>704170</v>
      </c>
      <c r="B195" s="273" t="s">
        <v>261</v>
      </c>
      <c r="C195" s="273" t="s">
        <v>137</v>
      </c>
      <c r="D195" s="273" t="s">
        <v>137</v>
      </c>
      <c r="E195" s="273" t="s">
        <v>137</v>
      </c>
      <c r="F195" s="273" t="s">
        <v>139</v>
      </c>
      <c r="G195" s="273" t="s">
        <v>137</v>
      </c>
      <c r="H195" s="273" t="s">
        <v>137</v>
      </c>
      <c r="I195" s="273" t="s">
        <v>138</v>
      </c>
      <c r="J195" s="273" t="s">
        <v>139</v>
      </c>
      <c r="K195" s="273" t="s">
        <v>139</v>
      </c>
      <c r="L195" s="273" t="s">
        <v>139</v>
      </c>
      <c r="M195" s="273" t="s">
        <v>139</v>
      </c>
      <c r="N195" s="273" t="s">
        <v>139</v>
      </c>
      <c r="AY195" s="273">
        <v>704170</v>
      </c>
    </row>
    <row r="196" spans="1:51" s="273" customFormat="1" x14ac:dyDescent="0.2">
      <c r="A196" s="273">
        <v>704174</v>
      </c>
      <c r="B196" s="273" t="s">
        <v>261</v>
      </c>
      <c r="C196" s="273" t="s">
        <v>137</v>
      </c>
      <c r="D196" s="273" t="s">
        <v>137</v>
      </c>
      <c r="E196" s="273" t="s">
        <v>137</v>
      </c>
      <c r="F196" s="273" t="s">
        <v>137</v>
      </c>
      <c r="G196" s="273" t="s">
        <v>139</v>
      </c>
      <c r="H196" s="273" t="s">
        <v>139</v>
      </c>
      <c r="I196" s="273" t="s">
        <v>137</v>
      </c>
      <c r="J196" s="273" t="s">
        <v>139</v>
      </c>
      <c r="K196" s="273" t="s">
        <v>138</v>
      </c>
      <c r="L196" s="273" t="s">
        <v>137</v>
      </c>
      <c r="M196" s="273" t="s">
        <v>139</v>
      </c>
      <c r="N196" s="273" t="s">
        <v>138</v>
      </c>
      <c r="AY196" s="273">
        <v>704174</v>
      </c>
    </row>
    <row r="197" spans="1:51" s="273" customFormat="1" x14ac:dyDescent="0.2">
      <c r="A197" s="273">
        <v>704177</v>
      </c>
      <c r="B197" s="273" t="s">
        <v>261</v>
      </c>
      <c r="C197" s="273" t="s">
        <v>137</v>
      </c>
      <c r="D197" s="273" t="s">
        <v>137</v>
      </c>
      <c r="E197" s="273" t="s">
        <v>137</v>
      </c>
      <c r="F197" s="273" t="s">
        <v>139</v>
      </c>
      <c r="G197" s="273" t="s">
        <v>137</v>
      </c>
      <c r="H197" s="273" t="s">
        <v>137</v>
      </c>
      <c r="I197" s="273" t="s">
        <v>139</v>
      </c>
      <c r="J197" s="273" t="s">
        <v>138</v>
      </c>
      <c r="K197" s="273" t="s">
        <v>139</v>
      </c>
      <c r="L197" s="273" t="s">
        <v>139</v>
      </c>
      <c r="M197" s="273" t="s">
        <v>137</v>
      </c>
      <c r="N197" s="273" t="s">
        <v>138</v>
      </c>
      <c r="AY197" s="273">
        <v>704177</v>
      </c>
    </row>
    <row r="198" spans="1:51" s="273" customFormat="1" x14ac:dyDescent="0.2">
      <c r="A198" s="273">
        <v>704178</v>
      </c>
      <c r="B198" s="273" t="s">
        <v>261</v>
      </c>
      <c r="C198" s="273" t="s">
        <v>137</v>
      </c>
      <c r="D198" s="273" t="s">
        <v>139</v>
      </c>
      <c r="E198" s="273" t="s">
        <v>137</v>
      </c>
      <c r="F198" s="273" t="s">
        <v>139</v>
      </c>
      <c r="G198" s="273" t="s">
        <v>137</v>
      </c>
      <c r="H198" s="273" t="s">
        <v>137</v>
      </c>
      <c r="I198" s="273" t="s">
        <v>139</v>
      </c>
      <c r="J198" s="273" t="s">
        <v>137</v>
      </c>
      <c r="K198" s="273" t="s">
        <v>137</v>
      </c>
      <c r="L198" s="273" t="s">
        <v>137</v>
      </c>
      <c r="M198" s="273" t="s">
        <v>139</v>
      </c>
      <c r="N198" s="273" t="s">
        <v>138</v>
      </c>
      <c r="AY198" s="273">
        <v>704178</v>
      </c>
    </row>
    <row r="199" spans="1:51" s="273" customFormat="1" x14ac:dyDescent="0.2">
      <c r="A199" s="273">
        <v>704188</v>
      </c>
      <c r="B199" s="273" t="s">
        <v>261</v>
      </c>
      <c r="C199" s="273" t="s">
        <v>137</v>
      </c>
      <c r="D199" s="273" t="s">
        <v>139</v>
      </c>
      <c r="E199" s="273" t="s">
        <v>137</v>
      </c>
      <c r="F199" s="273" t="s">
        <v>138</v>
      </c>
      <c r="G199" s="273" t="s">
        <v>137</v>
      </c>
      <c r="H199" s="273" t="s">
        <v>137</v>
      </c>
      <c r="I199" s="273" t="s">
        <v>139</v>
      </c>
      <c r="J199" s="273" t="s">
        <v>138</v>
      </c>
      <c r="K199" s="273" t="s">
        <v>138</v>
      </c>
      <c r="L199" s="273" t="s">
        <v>138</v>
      </c>
      <c r="M199" s="273" t="s">
        <v>138</v>
      </c>
      <c r="N199" s="273" t="s">
        <v>138</v>
      </c>
      <c r="AY199" s="273">
        <v>704188</v>
      </c>
    </row>
    <row r="200" spans="1:51" s="273" customFormat="1" x14ac:dyDescent="0.2">
      <c r="A200" s="273">
        <v>704191</v>
      </c>
      <c r="B200" s="273" t="s">
        <v>261</v>
      </c>
      <c r="C200" s="273" t="s">
        <v>137</v>
      </c>
      <c r="D200" s="273" t="s">
        <v>138</v>
      </c>
      <c r="E200" s="273" t="s">
        <v>137</v>
      </c>
      <c r="F200" s="273" t="s">
        <v>139</v>
      </c>
      <c r="G200" s="273" t="s">
        <v>137</v>
      </c>
      <c r="H200" s="273" t="s">
        <v>138</v>
      </c>
      <c r="I200" s="273" t="s">
        <v>138</v>
      </c>
      <c r="J200" s="273" t="s">
        <v>138</v>
      </c>
      <c r="K200" s="273" t="s">
        <v>138</v>
      </c>
      <c r="L200" s="273" t="s">
        <v>138</v>
      </c>
      <c r="M200" s="273" t="s">
        <v>138</v>
      </c>
      <c r="N200" s="273" t="s">
        <v>138</v>
      </c>
      <c r="AY200" s="273">
        <v>704191</v>
      </c>
    </row>
    <row r="201" spans="1:51" s="273" customFormat="1" x14ac:dyDescent="0.2">
      <c r="A201" s="273">
        <v>704200</v>
      </c>
      <c r="B201" s="273" t="s">
        <v>261</v>
      </c>
      <c r="C201" s="273" t="s">
        <v>137</v>
      </c>
      <c r="D201" s="273" t="s">
        <v>137</v>
      </c>
      <c r="E201" s="273" t="s">
        <v>137</v>
      </c>
      <c r="F201" s="273" t="s">
        <v>137</v>
      </c>
      <c r="G201" s="273" t="s">
        <v>139</v>
      </c>
      <c r="H201" s="273" t="s">
        <v>139</v>
      </c>
      <c r="I201" s="273" t="s">
        <v>137</v>
      </c>
      <c r="J201" s="273" t="s">
        <v>137</v>
      </c>
      <c r="K201" s="273" t="s">
        <v>137</v>
      </c>
      <c r="L201" s="273" t="s">
        <v>138</v>
      </c>
      <c r="M201" s="273" t="s">
        <v>138</v>
      </c>
      <c r="N201" s="273" t="s">
        <v>139</v>
      </c>
      <c r="AY201" s="273">
        <v>704200</v>
      </c>
    </row>
    <row r="202" spans="1:51" s="273" customFormat="1" x14ac:dyDescent="0.2">
      <c r="A202" s="273">
        <v>704201</v>
      </c>
      <c r="B202" s="273" t="s">
        <v>261</v>
      </c>
      <c r="C202" s="273" t="s">
        <v>137</v>
      </c>
      <c r="D202" s="273" t="s">
        <v>138</v>
      </c>
      <c r="E202" s="273" t="s">
        <v>137</v>
      </c>
      <c r="F202" s="273" t="s">
        <v>139</v>
      </c>
      <c r="G202" s="273" t="s">
        <v>139</v>
      </c>
      <c r="H202" s="273" t="s">
        <v>138</v>
      </c>
      <c r="I202" s="273" t="s">
        <v>138</v>
      </c>
      <c r="J202" s="273" t="s">
        <v>138</v>
      </c>
      <c r="K202" s="273" t="s">
        <v>138</v>
      </c>
      <c r="L202" s="273" t="s">
        <v>138</v>
      </c>
      <c r="M202" s="273" t="s">
        <v>138</v>
      </c>
      <c r="N202" s="273" t="s">
        <v>138</v>
      </c>
      <c r="AY202" s="273">
        <v>704201</v>
      </c>
    </row>
    <row r="203" spans="1:51" s="273" customFormat="1" x14ac:dyDescent="0.2">
      <c r="A203" s="273">
        <v>704210</v>
      </c>
      <c r="B203" s="273" t="s">
        <v>261</v>
      </c>
      <c r="C203" s="273" t="s">
        <v>137</v>
      </c>
      <c r="D203" s="273" t="s">
        <v>139</v>
      </c>
      <c r="E203" s="273" t="s">
        <v>138</v>
      </c>
      <c r="F203" s="273" t="s">
        <v>137</v>
      </c>
      <c r="G203" s="273" t="s">
        <v>137</v>
      </c>
      <c r="H203" s="273" t="s">
        <v>139</v>
      </c>
      <c r="I203" s="273" t="s">
        <v>137</v>
      </c>
      <c r="J203" s="273" t="s">
        <v>139</v>
      </c>
      <c r="K203" s="273" t="s">
        <v>139</v>
      </c>
      <c r="L203" s="273" t="s">
        <v>138</v>
      </c>
      <c r="M203" s="273" t="s">
        <v>137</v>
      </c>
      <c r="N203" s="273" t="s">
        <v>137</v>
      </c>
      <c r="AY203" s="273">
        <v>704210</v>
      </c>
    </row>
    <row r="204" spans="1:51" s="273" customFormat="1" x14ac:dyDescent="0.2">
      <c r="A204" s="273">
        <v>704220</v>
      </c>
      <c r="B204" s="273" t="s">
        <v>261</v>
      </c>
      <c r="C204" s="273" t="s">
        <v>137</v>
      </c>
      <c r="D204" s="273" t="s">
        <v>137</v>
      </c>
      <c r="E204" s="273" t="s">
        <v>137</v>
      </c>
      <c r="F204" s="273" t="s">
        <v>137</v>
      </c>
      <c r="G204" s="273" t="s">
        <v>137</v>
      </c>
      <c r="H204" s="273" t="s">
        <v>137</v>
      </c>
      <c r="I204" s="273" t="s">
        <v>137</v>
      </c>
      <c r="J204" s="273" t="s">
        <v>137</v>
      </c>
      <c r="K204" s="273" t="s">
        <v>139</v>
      </c>
      <c r="L204" s="273" t="s">
        <v>139</v>
      </c>
      <c r="M204" s="273" t="s">
        <v>137</v>
      </c>
      <c r="N204" s="273" t="s">
        <v>137</v>
      </c>
      <c r="AY204" s="273">
        <v>704220</v>
      </c>
    </row>
    <row r="205" spans="1:51" s="273" customFormat="1" x14ac:dyDescent="0.2">
      <c r="A205" s="273">
        <v>704229</v>
      </c>
      <c r="B205" s="273" t="s">
        <v>261</v>
      </c>
      <c r="C205" s="273" t="s">
        <v>137</v>
      </c>
      <c r="D205" s="273" t="s">
        <v>138</v>
      </c>
      <c r="E205" s="273" t="s">
        <v>137</v>
      </c>
      <c r="F205" s="273" t="s">
        <v>137</v>
      </c>
      <c r="G205" s="273" t="s">
        <v>138</v>
      </c>
      <c r="H205" s="273" t="s">
        <v>139</v>
      </c>
      <c r="I205" s="273" t="s">
        <v>139</v>
      </c>
      <c r="J205" s="273" t="s">
        <v>139</v>
      </c>
      <c r="K205" s="273" t="s">
        <v>138</v>
      </c>
      <c r="L205" s="273" t="s">
        <v>138</v>
      </c>
      <c r="M205" s="273" t="s">
        <v>139</v>
      </c>
      <c r="N205" s="273" t="s">
        <v>138</v>
      </c>
      <c r="AY205" s="273">
        <v>704229</v>
      </c>
    </row>
    <row r="206" spans="1:51" s="273" customFormat="1" x14ac:dyDescent="0.2">
      <c r="A206" s="273">
        <v>704241</v>
      </c>
      <c r="B206" s="273" t="s">
        <v>261</v>
      </c>
      <c r="C206" s="273" t="s">
        <v>137</v>
      </c>
      <c r="D206" s="273" t="s">
        <v>137</v>
      </c>
      <c r="E206" s="273" t="s">
        <v>137</v>
      </c>
      <c r="F206" s="273" t="s">
        <v>137</v>
      </c>
      <c r="G206" s="273" t="s">
        <v>137</v>
      </c>
      <c r="H206" s="273" t="s">
        <v>139</v>
      </c>
      <c r="I206" s="273" t="s">
        <v>138</v>
      </c>
      <c r="J206" s="273" t="s">
        <v>138</v>
      </c>
      <c r="K206" s="273" t="s">
        <v>138</v>
      </c>
      <c r="L206" s="273" t="s">
        <v>138</v>
      </c>
      <c r="M206" s="273" t="s">
        <v>137</v>
      </c>
      <c r="N206" s="273" t="s">
        <v>138</v>
      </c>
      <c r="AY206" s="273">
        <v>704241</v>
      </c>
    </row>
    <row r="207" spans="1:51" s="273" customFormat="1" x14ac:dyDescent="0.2">
      <c r="A207" s="273">
        <v>704248</v>
      </c>
      <c r="B207" s="273" t="s">
        <v>261</v>
      </c>
      <c r="C207" s="273" t="s">
        <v>137</v>
      </c>
      <c r="D207" s="273" t="s">
        <v>137</v>
      </c>
      <c r="E207" s="273" t="s">
        <v>137</v>
      </c>
      <c r="F207" s="273" t="s">
        <v>139</v>
      </c>
      <c r="G207" s="273" t="s">
        <v>138</v>
      </c>
      <c r="H207" s="273" t="s">
        <v>138</v>
      </c>
      <c r="I207" s="273" t="s">
        <v>139</v>
      </c>
      <c r="J207" s="273" t="s">
        <v>138</v>
      </c>
      <c r="K207" s="273" t="s">
        <v>139</v>
      </c>
      <c r="L207" s="273" t="s">
        <v>138</v>
      </c>
      <c r="M207" s="273" t="s">
        <v>139</v>
      </c>
      <c r="N207" s="273" t="s">
        <v>138</v>
      </c>
      <c r="AY207" s="273">
        <v>704248</v>
      </c>
    </row>
    <row r="208" spans="1:51" s="273" customFormat="1" x14ac:dyDescent="0.2">
      <c r="A208" s="273">
        <v>704255</v>
      </c>
      <c r="B208" s="273" t="s">
        <v>261</v>
      </c>
      <c r="C208" s="273" t="s">
        <v>139</v>
      </c>
      <c r="D208" s="273" t="s">
        <v>137</v>
      </c>
      <c r="E208" s="273" t="s">
        <v>139</v>
      </c>
      <c r="F208" s="273" t="s">
        <v>138</v>
      </c>
      <c r="G208" s="273" t="s">
        <v>137</v>
      </c>
      <c r="H208" s="273" t="s">
        <v>137</v>
      </c>
      <c r="I208" s="273" t="s">
        <v>139</v>
      </c>
      <c r="J208" s="273" t="s">
        <v>139</v>
      </c>
      <c r="K208" s="273" t="s">
        <v>137</v>
      </c>
      <c r="L208" s="273" t="s">
        <v>137</v>
      </c>
      <c r="M208" s="273" t="s">
        <v>137</v>
      </c>
      <c r="N208" s="273" t="s">
        <v>139</v>
      </c>
      <c r="AY208" s="273">
        <v>704255</v>
      </c>
    </row>
    <row r="209" spans="1:51" s="273" customFormat="1" x14ac:dyDescent="0.2">
      <c r="A209" s="273">
        <v>704258</v>
      </c>
      <c r="B209" s="273" t="s">
        <v>261</v>
      </c>
      <c r="C209" s="273" t="s">
        <v>139</v>
      </c>
      <c r="D209" s="273" t="s">
        <v>138</v>
      </c>
      <c r="E209" s="273" t="s">
        <v>137</v>
      </c>
      <c r="F209" s="273" t="s">
        <v>138</v>
      </c>
      <c r="G209" s="273" t="s">
        <v>137</v>
      </c>
      <c r="H209" s="273" t="s">
        <v>137</v>
      </c>
      <c r="I209" s="273" t="s">
        <v>138</v>
      </c>
      <c r="J209" s="273" t="s">
        <v>138</v>
      </c>
      <c r="K209" s="273" t="s">
        <v>138</v>
      </c>
      <c r="L209" s="273" t="s">
        <v>138</v>
      </c>
      <c r="M209" s="273" t="s">
        <v>138</v>
      </c>
      <c r="N209" s="273" t="s">
        <v>137</v>
      </c>
      <c r="AY209" s="273">
        <v>704258</v>
      </c>
    </row>
    <row r="210" spans="1:51" s="273" customFormat="1" x14ac:dyDescent="0.2">
      <c r="A210" s="273">
        <v>704268</v>
      </c>
      <c r="B210" s="273" t="s">
        <v>261</v>
      </c>
      <c r="C210" s="273" t="s">
        <v>139</v>
      </c>
      <c r="D210" s="273" t="s">
        <v>137</v>
      </c>
      <c r="E210" s="273" t="s">
        <v>137</v>
      </c>
      <c r="F210" s="273" t="s">
        <v>139</v>
      </c>
      <c r="G210" s="273" t="s">
        <v>137</v>
      </c>
      <c r="H210" s="273" t="s">
        <v>137</v>
      </c>
      <c r="I210" s="273" t="s">
        <v>139</v>
      </c>
      <c r="J210" s="273" t="s">
        <v>137</v>
      </c>
      <c r="K210" s="273" t="s">
        <v>139</v>
      </c>
      <c r="L210" s="273" t="s">
        <v>138</v>
      </c>
      <c r="M210" s="273" t="s">
        <v>137</v>
      </c>
      <c r="N210" s="273" t="s">
        <v>137</v>
      </c>
      <c r="AY210" s="273">
        <v>704268</v>
      </c>
    </row>
    <row r="211" spans="1:51" s="273" customFormat="1" x14ac:dyDescent="0.2">
      <c r="A211" s="273">
        <v>704272</v>
      </c>
      <c r="B211" s="273" t="s">
        <v>261</v>
      </c>
      <c r="C211" s="273" t="s">
        <v>139</v>
      </c>
      <c r="D211" s="273" t="s">
        <v>137</v>
      </c>
      <c r="E211" s="273" t="s">
        <v>137</v>
      </c>
      <c r="F211" s="273" t="s">
        <v>137</v>
      </c>
      <c r="G211" s="273" t="s">
        <v>137</v>
      </c>
      <c r="H211" s="273" t="s">
        <v>139</v>
      </c>
      <c r="I211" s="273" t="s">
        <v>139</v>
      </c>
      <c r="J211" s="273" t="s">
        <v>139</v>
      </c>
      <c r="K211" s="273" t="s">
        <v>137</v>
      </c>
      <c r="L211" s="273" t="s">
        <v>137</v>
      </c>
      <c r="M211" s="273" t="s">
        <v>137</v>
      </c>
      <c r="N211" s="273" t="s">
        <v>139</v>
      </c>
      <c r="AY211" s="273">
        <v>704272</v>
      </c>
    </row>
    <row r="212" spans="1:51" s="273" customFormat="1" x14ac:dyDescent="0.2">
      <c r="A212" s="273">
        <v>704275</v>
      </c>
      <c r="B212" s="273" t="s">
        <v>261</v>
      </c>
      <c r="C212" s="273" t="s">
        <v>137</v>
      </c>
      <c r="D212" s="273" t="s">
        <v>137</v>
      </c>
      <c r="E212" s="273" t="s">
        <v>137</v>
      </c>
      <c r="F212" s="273" t="s">
        <v>138</v>
      </c>
      <c r="G212" s="273" t="s">
        <v>137</v>
      </c>
      <c r="H212" s="273" t="s">
        <v>139</v>
      </c>
      <c r="I212" s="273" t="s">
        <v>137</v>
      </c>
      <c r="J212" s="273" t="s">
        <v>139</v>
      </c>
      <c r="K212" s="273" t="s">
        <v>137</v>
      </c>
      <c r="L212" s="273" t="s">
        <v>139</v>
      </c>
      <c r="M212" s="273" t="s">
        <v>137</v>
      </c>
      <c r="N212" s="273" t="s">
        <v>139</v>
      </c>
      <c r="AY212" s="273">
        <v>704275</v>
      </c>
    </row>
    <row r="213" spans="1:51" s="273" customFormat="1" x14ac:dyDescent="0.2">
      <c r="A213" s="273">
        <v>704291</v>
      </c>
      <c r="B213" s="273" t="s">
        <v>261</v>
      </c>
      <c r="C213" s="273" t="s">
        <v>137</v>
      </c>
      <c r="D213" s="273" t="s">
        <v>137</v>
      </c>
      <c r="E213" s="273" t="s">
        <v>137</v>
      </c>
      <c r="F213" s="273" t="s">
        <v>137</v>
      </c>
      <c r="G213" s="273" t="s">
        <v>139</v>
      </c>
      <c r="H213" s="273" t="s">
        <v>137</v>
      </c>
      <c r="I213" s="273" t="s">
        <v>139</v>
      </c>
      <c r="J213" s="273" t="s">
        <v>138</v>
      </c>
      <c r="K213" s="273" t="s">
        <v>137</v>
      </c>
      <c r="L213" s="273" t="s">
        <v>137</v>
      </c>
      <c r="M213" s="273" t="s">
        <v>139</v>
      </c>
      <c r="N213" s="273" t="s">
        <v>139</v>
      </c>
      <c r="AY213" s="273">
        <v>704291</v>
      </c>
    </row>
    <row r="214" spans="1:51" s="273" customFormat="1" x14ac:dyDescent="0.2">
      <c r="A214" s="273">
        <v>704299</v>
      </c>
      <c r="B214" s="273" t="s">
        <v>261</v>
      </c>
      <c r="C214" s="273" t="s">
        <v>137</v>
      </c>
      <c r="D214" s="273" t="s">
        <v>137</v>
      </c>
      <c r="E214" s="273" t="s">
        <v>137</v>
      </c>
      <c r="F214" s="273" t="s">
        <v>137</v>
      </c>
      <c r="G214" s="273" t="s">
        <v>137</v>
      </c>
      <c r="H214" s="273" t="s">
        <v>138</v>
      </c>
      <c r="I214" s="273" t="s">
        <v>137</v>
      </c>
      <c r="J214" s="273" t="s">
        <v>137</v>
      </c>
      <c r="K214" s="273" t="s">
        <v>139</v>
      </c>
      <c r="L214" s="273" t="s">
        <v>139</v>
      </c>
      <c r="M214" s="273" t="s">
        <v>138</v>
      </c>
      <c r="N214" s="273" t="s">
        <v>138</v>
      </c>
      <c r="AY214" s="273">
        <v>704299</v>
      </c>
    </row>
    <row r="215" spans="1:51" s="273" customFormat="1" x14ac:dyDescent="0.2">
      <c r="A215" s="273">
        <v>704303</v>
      </c>
      <c r="B215" s="273" t="s">
        <v>261</v>
      </c>
      <c r="C215" s="273" t="s">
        <v>137</v>
      </c>
      <c r="D215" s="273" t="s">
        <v>137</v>
      </c>
      <c r="E215" s="273" t="s">
        <v>139</v>
      </c>
      <c r="F215" s="273" t="s">
        <v>137</v>
      </c>
      <c r="G215" s="273" t="s">
        <v>138</v>
      </c>
      <c r="H215" s="273" t="s">
        <v>139</v>
      </c>
      <c r="I215" s="273" t="s">
        <v>137</v>
      </c>
      <c r="J215" s="273" t="s">
        <v>138</v>
      </c>
      <c r="K215" s="273" t="s">
        <v>137</v>
      </c>
      <c r="L215" s="273" t="s">
        <v>138</v>
      </c>
      <c r="M215" s="273" t="s">
        <v>137</v>
      </c>
      <c r="N215" s="273" t="s">
        <v>139</v>
      </c>
      <c r="AY215" s="273">
        <v>704303</v>
      </c>
    </row>
    <row r="216" spans="1:51" s="273" customFormat="1" x14ac:dyDescent="0.2">
      <c r="A216" s="273">
        <v>704308</v>
      </c>
      <c r="B216" s="273" t="s">
        <v>261</v>
      </c>
      <c r="C216" s="273" t="s">
        <v>139</v>
      </c>
      <c r="D216" s="273" t="s">
        <v>137</v>
      </c>
      <c r="E216" s="273" t="s">
        <v>137</v>
      </c>
      <c r="F216" s="273" t="s">
        <v>137</v>
      </c>
      <c r="G216" s="273" t="s">
        <v>139</v>
      </c>
      <c r="H216" s="273" t="s">
        <v>137</v>
      </c>
      <c r="I216" s="273" t="s">
        <v>138</v>
      </c>
      <c r="J216" s="273" t="s">
        <v>138</v>
      </c>
      <c r="K216" s="273" t="s">
        <v>138</v>
      </c>
      <c r="L216" s="273" t="s">
        <v>138</v>
      </c>
      <c r="M216" s="273" t="s">
        <v>138</v>
      </c>
      <c r="N216" s="273" t="s">
        <v>138</v>
      </c>
      <c r="AY216" s="273">
        <v>704308</v>
      </c>
    </row>
    <row r="217" spans="1:51" s="273" customFormat="1" x14ac:dyDescent="0.2">
      <c r="A217" s="273">
        <v>704309</v>
      </c>
      <c r="B217" s="273" t="s">
        <v>261</v>
      </c>
      <c r="C217" s="273" t="s">
        <v>137</v>
      </c>
      <c r="D217" s="273" t="s">
        <v>137</v>
      </c>
      <c r="E217" s="273" t="s">
        <v>139</v>
      </c>
      <c r="F217" s="273" t="s">
        <v>137</v>
      </c>
      <c r="G217" s="273" t="s">
        <v>137</v>
      </c>
      <c r="H217" s="273" t="s">
        <v>139</v>
      </c>
      <c r="I217" s="273" t="s">
        <v>137</v>
      </c>
      <c r="J217" s="273" t="s">
        <v>137</v>
      </c>
      <c r="K217" s="273" t="s">
        <v>138</v>
      </c>
      <c r="L217" s="273" t="s">
        <v>139</v>
      </c>
      <c r="M217" s="273" t="s">
        <v>137</v>
      </c>
      <c r="N217" s="273" t="s">
        <v>138</v>
      </c>
      <c r="AY217" s="273">
        <v>704309</v>
      </c>
    </row>
    <row r="218" spans="1:51" s="273" customFormat="1" x14ac:dyDescent="0.2">
      <c r="A218" s="273">
        <v>704311</v>
      </c>
      <c r="B218" s="273" t="s">
        <v>261</v>
      </c>
      <c r="C218" s="273" t="s">
        <v>139</v>
      </c>
      <c r="D218" s="273" t="s">
        <v>138</v>
      </c>
      <c r="E218" s="273" t="s">
        <v>138</v>
      </c>
      <c r="F218" s="273" t="s">
        <v>139</v>
      </c>
      <c r="G218" s="273" t="s">
        <v>137</v>
      </c>
      <c r="H218" s="273" t="s">
        <v>137</v>
      </c>
      <c r="I218" s="273" t="s">
        <v>139</v>
      </c>
      <c r="J218" s="273" t="s">
        <v>138</v>
      </c>
      <c r="K218" s="273" t="s">
        <v>138</v>
      </c>
      <c r="L218" s="273" t="s">
        <v>138</v>
      </c>
      <c r="M218" s="273" t="s">
        <v>138</v>
      </c>
      <c r="N218" s="273" t="s">
        <v>139</v>
      </c>
      <c r="AY218" s="273">
        <v>704311</v>
      </c>
    </row>
    <row r="219" spans="1:51" s="273" customFormat="1" x14ac:dyDescent="0.2">
      <c r="A219" s="273">
        <v>704312</v>
      </c>
      <c r="B219" s="273" t="s">
        <v>261</v>
      </c>
      <c r="C219" s="273" t="s">
        <v>137</v>
      </c>
      <c r="D219" s="273" t="s">
        <v>137</v>
      </c>
      <c r="E219" s="273" t="s">
        <v>138</v>
      </c>
      <c r="F219" s="273" t="s">
        <v>137</v>
      </c>
      <c r="G219" s="273" t="s">
        <v>137</v>
      </c>
      <c r="H219" s="273" t="s">
        <v>138</v>
      </c>
      <c r="I219" s="273" t="s">
        <v>137</v>
      </c>
      <c r="J219" s="273" t="s">
        <v>138</v>
      </c>
      <c r="K219" s="273" t="s">
        <v>138</v>
      </c>
      <c r="L219" s="273" t="s">
        <v>138</v>
      </c>
      <c r="M219" s="273" t="s">
        <v>137</v>
      </c>
      <c r="N219" s="273" t="s">
        <v>138</v>
      </c>
      <c r="AY219" s="273">
        <v>704312</v>
      </c>
    </row>
    <row r="220" spans="1:51" s="273" customFormat="1" x14ac:dyDescent="0.2">
      <c r="A220" s="273">
        <v>704326</v>
      </c>
      <c r="B220" s="273" t="s">
        <v>261</v>
      </c>
      <c r="C220" s="273" t="s">
        <v>137</v>
      </c>
      <c r="D220" s="273" t="s">
        <v>137</v>
      </c>
      <c r="E220" s="273" t="s">
        <v>137</v>
      </c>
      <c r="F220" s="273" t="s">
        <v>137</v>
      </c>
      <c r="G220" s="273" t="s">
        <v>139</v>
      </c>
      <c r="H220" s="273" t="s">
        <v>138</v>
      </c>
      <c r="I220" s="273" t="s">
        <v>137</v>
      </c>
      <c r="J220" s="273" t="s">
        <v>137</v>
      </c>
      <c r="K220" s="273" t="s">
        <v>137</v>
      </c>
      <c r="L220" s="273" t="s">
        <v>137</v>
      </c>
      <c r="M220" s="273" t="s">
        <v>137</v>
      </c>
      <c r="N220" s="273" t="s">
        <v>138</v>
      </c>
      <c r="AY220" s="273">
        <v>704326</v>
      </c>
    </row>
    <row r="221" spans="1:51" s="273" customFormat="1" x14ac:dyDescent="0.2">
      <c r="A221" s="273">
        <v>704327</v>
      </c>
      <c r="B221" s="273" t="s">
        <v>261</v>
      </c>
      <c r="C221" s="273" t="s">
        <v>139</v>
      </c>
      <c r="D221" s="273" t="s">
        <v>139</v>
      </c>
      <c r="E221" s="273" t="s">
        <v>137</v>
      </c>
      <c r="F221" s="273" t="s">
        <v>139</v>
      </c>
      <c r="G221" s="273" t="s">
        <v>137</v>
      </c>
      <c r="H221" s="273" t="s">
        <v>138</v>
      </c>
      <c r="I221" s="273" t="s">
        <v>138</v>
      </c>
      <c r="J221" s="273" t="s">
        <v>138</v>
      </c>
      <c r="K221" s="273" t="s">
        <v>138</v>
      </c>
      <c r="L221" s="273" t="s">
        <v>138</v>
      </c>
      <c r="M221" s="273" t="s">
        <v>138</v>
      </c>
      <c r="N221" s="273" t="s">
        <v>138</v>
      </c>
      <c r="AY221" s="273">
        <v>704327</v>
      </c>
    </row>
    <row r="222" spans="1:51" s="273" customFormat="1" x14ac:dyDescent="0.2">
      <c r="A222" s="273">
        <v>704333</v>
      </c>
      <c r="B222" s="273" t="s">
        <v>261</v>
      </c>
      <c r="C222" s="273" t="s">
        <v>137</v>
      </c>
      <c r="D222" s="273" t="s">
        <v>137</v>
      </c>
      <c r="E222" s="273" t="s">
        <v>139</v>
      </c>
      <c r="F222" s="273" t="s">
        <v>139</v>
      </c>
      <c r="G222" s="273" t="s">
        <v>137</v>
      </c>
      <c r="H222" s="273" t="s">
        <v>137</v>
      </c>
      <c r="I222" s="273" t="s">
        <v>137</v>
      </c>
      <c r="J222" s="273" t="s">
        <v>138</v>
      </c>
      <c r="K222" s="273" t="s">
        <v>139</v>
      </c>
      <c r="L222" s="273" t="s">
        <v>138</v>
      </c>
      <c r="M222" s="273" t="s">
        <v>139</v>
      </c>
      <c r="N222" s="273" t="s">
        <v>137</v>
      </c>
      <c r="AY222" s="273">
        <v>704333</v>
      </c>
    </row>
    <row r="223" spans="1:51" s="273" customFormat="1" x14ac:dyDescent="0.2">
      <c r="A223" s="273">
        <v>704337</v>
      </c>
      <c r="B223" s="273" t="s">
        <v>261</v>
      </c>
      <c r="C223" s="273" t="s">
        <v>139</v>
      </c>
      <c r="D223" s="273" t="s">
        <v>137</v>
      </c>
      <c r="E223" s="273" t="s">
        <v>137</v>
      </c>
      <c r="F223" s="273" t="s">
        <v>137</v>
      </c>
      <c r="G223" s="273" t="s">
        <v>137</v>
      </c>
      <c r="H223" s="273" t="s">
        <v>137</v>
      </c>
      <c r="I223" s="273" t="s">
        <v>139</v>
      </c>
      <c r="J223" s="273" t="s">
        <v>139</v>
      </c>
      <c r="K223" s="273" t="s">
        <v>139</v>
      </c>
      <c r="L223" s="273" t="s">
        <v>138</v>
      </c>
      <c r="M223" s="273" t="s">
        <v>139</v>
      </c>
      <c r="N223" s="273" t="s">
        <v>139</v>
      </c>
      <c r="AY223" s="273">
        <v>704337</v>
      </c>
    </row>
    <row r="224" spans="1:51" s="273" customFormat="1" x14ac:dyDescent="0.2">
      <c r="A224" s="273">
        <v>704343</v>
      </c>
      <c r="B224" s="273" t="s">
        <v>261</v>
      </c>
      <c r="C224" s="273" t="s">
        <v>137</v>
      </c>
      <c r="D224" s="273" t="s">
        <v>137</v>
      </c>
      <c r="E224" s="273" t="s">
        <v>137</v>
      </c>
      <c r="F224" s="273" t="s">
        <v>139</v>
      </c>
      <c r="G224" s="273" t="s">
        <v>137</v>
      </c>
      <c r="H224" s="273" t="s">
        <v>137</v>
      </c>
      <c r="I224" s="273" t="s">
        <v>139</v>
      </c>
      <c r="J224" s="273" t="s">
        <v>139</v>
      </c>
      <c r="K224" s="273" t="s">
        <v>139</v>
      </c>
      <c r="L224" s="273" t="s">
        <v>138</v>
      </c>
      <c r="M224" s="273" t="s">
        <v>137</v>
      </c>
      <c r="N224" s="273" t="s">
        <v>139</v>
      </c>
      <c r="AY224" s="273">
        <v>704343</v>
      </c>
    </row>
    <row r="225" spans="1:51" s="273" customFormat="1" x14ac:dyDescent="0.2">
      <c r="A225" s="273">
        <v>704351</v>
      </c>
      <c r="B225" s="273" t="s">
        <v>261</v>
      </c>
      <c r="C225" s="273" t="s">
        <v>139</v>
      </c>
      <c r="D225" s="273" t="s">
        <v>139</v>
      </c>
      <c r="E225" s="273" t="s">
        <v>137</v>
      </c>
      <c r="F225" s="273" t="s">
        <v>137</v>
      </c>
      <c r="G225" s="273" t="s">
        <v>139</v>
      </c>
      <c r="H225" s="273" t="s">
        <v>137</v>
      </c>
      <c r="I225" s="273" t="s">
        <v>139</v>
      </c>
      <c r="J225" s="273" t="s">
        <v>137</v>
      </c>
      <c r="K225" s="273" t="s">
        <v>137</v>
      </c>
      <c r="L225" s="273" t="s">
        <v>137</v>
      </c>
      <c r="M225" s="273" t="s">
        <v>139</v>
      </c>
      <c r="N225" s="273" t="s">
        <v>139</v>
      </c>
      <c r="AY225" s="273">
        <v>704351</v>
      </c>
    </row>
    <row r="226" spans="1:51" s="273" customFormat="1" x14ac:dyDescent="0.2">
      <c r="A226" s="273">
        <v>704360</v>
      </c>
      <c r="B226" s="273" t="s">
        <v>261</v>
      </c>
      <c r="C226" s="273" t="s">
        <v>137</v>
      </c>
      <c r="D226" s="273" t="s">
        <v>138</v>
      </c>
      <c r="E226" s="273" t="s">
        <v>137</v>
      </c>
      <c r="F226" s="273" t="s">
        <v>138</v>
      </c>
      <c r="G226" s="273" t="s">
        <v>139</v>
      </c>
      <c r="H226" s="273" t="s">
        <v>138</v>
      </c>
      <c r="I226" s="273" t="s">
        <v>138</v>
      </c>
      <c r="J226" s="273" t="s">
        <v>138</v>
      </c>
      <c r="K226" s="273" t="s">
        <v>138</v>
      </c>
      <c r="L226" s="273" t="s">
        <v>138</v>
      </c>
      <c r="M226" s="273" t="s">
        <v>138</v>
      </c>
      <c r="N226" s="273" t="s">
        <v>138</v>
      </c>
      <c r="AY226" s="273">
        <v>704360</v>
      </c>
    </row>
    <row r="227" spans="1:51" s="273" customFormat="1" x14ac:dyDescent="0.2">
      <c r="A227" s="273">
        <v>704368</v>
      </c>
      <c r="B227" s="273" t="s">
        <v>261</v>
      </c>
      <c r="C227" s="273" t="s">
        <v>138</v>
      </c>
      <c r="D227" s="273" t="s">
        <v>139</v>
      </c>
      <c r="E227" s="273" t="s">
        <v>139</v>
      </c>
      <c r="F227" s="273" t="s">
        <v>139</v>
      </c>
      <c r="G227" s="273" t="s">
        <v>139</v>
      </c>
      <c r="H227" s="273" t="s">
        <v>139</v>
      </c>
      <c r="I227" s="273" t="s">
        <v>138</v>
      </c>
      <c r="J227" s="273" t="s">
        <v>138</v>
      </c>
      <c r="K227" s="273" t="s">
        <v>138</v>
      </c>
      <c r="L227" s="273" t="s">
        <v>138</v>
      </c>
      <c r="M227" s="273" t="s">
        <v>138</v>
      </c>
      <c r="N227" s="273" t="s">
        <v>138</v>
      </c>
      <c r="AY227" s="273">
        <v>704368</v>
      </c>
    </row>
    <row r="228" spans="1:51" s="273" customFormat="1" x14ac:dyDescent="0.2">
      <c r="A228" s="273">
        <v>704371</v>
      </c>
      <c r="B228" s="273" t="s">
        <v>261</v>
      </c>
      <c r="C228" s="273" t="s">
        <v>137</v>
      </c>
      <c r="D228" s="273" t="s">
        <v>137</v>
      </c>
      <c r="E228" s="273" t="s">
        <v>137</v>
      </c>
      <c r="F228" s="273" t="s">
        <v>137</v>
      </c>
      <c r="G228" s="273" t="s">
        <v>137</v>
      </c>
      <c r="H228" s="273" t="s">
        <v>139</v>
      </c>
      <c r="I228" s="273" t="s">
        <v>137</v>
      </c>
      <c r="J228" s="273" t="s">
        <v>139</v>
      </c>
      <c r="K228" s="273" t="s">
        <v>137</v>
      </c>
      <c r="L228" s="273" t="s">
        <v>138</v>
      </c>
      <c r="M228" s="273" t="s">
        <v>137</v>
      </c>
      <c r="N228" s="273" t="s">
        <v>137</v>
      </c>
      <c r="AY228" s="273">
        <v>704371</v>
      </c>
    </row>
    <row r="229" spans="1:51" s="273" customFormat="1" x14ac:dyDescent="0.2">
      <c r="A229" s="273">
        <v>704378</v>
      </c>
      <c r="B229" s="273" t="s">
        <v>261</v>
      </c>
      <c r="C229" s="273" t="s">
        <v>139</v>
      </c>
      <c r="D229" s="273" t="s">
        <v>139</v>
      </c>
      <c r="E229" s="273" t="s">
        <v>137</v>
      </c>
      <c r="F229" s="273" t="s">
        <v>137</v>
      </c>
      <c r="G229" s="273" t="s">
        <v>137</v>
      </c>
      <c r="H229" s="273" t="s">
        <v>137</v>
      </c>
      <c r="I229" s="273" t="s">
        <v>139</v>
      </c>
      <c r="J229" s="273" t="s">
        <v>139</v>
      </c>
      <c r="K229" s="273" t="s">
        <v>137</v>
      </c>
      <c r="L229" s="273" t="s">
        <v>137</v>
      </c>
      <c r="M229" s="273" t="s">
        <v>137</v>
      </c>
      <c r="N229" s="273" t="s">
        <v>138</v>
      </c>
      <c r="AY229" s="273">
        <v>704378</v>
      </c>
    </row>
    <row r="230" spans="1:51" s="273" customFormat="1" x14ac:dyDescent="0.2">
      <c r="A230" s="273">
        <v>704382</v>
      </c>
      <c r="B230" s="273" t="s">
        <v>261</v>
      </c>
      <c r="C230" s="273" t="s">
        <v>137</v>
      </c>
      <c r="D230" s="273" t="s">
        <v>137</v>
      </c>
      <c r="E230" s="273" t="s">
        <v>137</v>
      </c>
      <c r="F230" s="273" t="s">
        <v>137</v>
      </c>
      <c r="G230" s="273" t="s">
        <v>137</v>
      </c>
      <c r="H230" s="273" t="s">
        <v>139</v>
      </c>
      <c r="I230" s="273" t="s">
        <v>137</v>
      </c>
      <c r="J230" s="273" t="s">
        <v>139</v>
      </c>
      <c r="K230" s="273" t="s">
        <v>139</v>
      </c>
      <c r="L230" s="273" t="s">
        <v>139</v>
      </c>
      <c r="M230" s="273" t="s">
        <v>139</v>
      </c>
      <c r="N230" s="273" t="s">
        <v>138</v>
      </c>
      <c r="AY230" s="273">
        <v>704382</v>
      </c>
    </row>
    <row r="231" spans="1:51" s="273" customFormat="1" x14ac:dyDescent="0.2">
      <c r="A231" s="55">
        <v>704389</v>
      </c>
      <c r="B231" s="273" t="s">
        <v>261</v>
      </c>
      <c r="C231" s="55" t="s">
        <v>137</v>
      </c>
      <c r="D231" s="55" t="s">
        <v>137</v>
      </c>
      <c r="E231" s="55" t="s">
        <v>137</v>
      </c>
      <c r="F231" s="55" t="s">
        <v>137</v>
      </c>
      <c r="G231" s="55" t="s">
        <v>139</v>
      </c>
      <c r="H231" s="55" t="s">
        <v>138</v>
      </c>
      <c r="I231" s="55" t="s">
        <v>137</v>
      </c>
      <c r="J231" s="55" t="s">
        <v>137</v>
      </c>
      <c r="K231" s="55" t="s">
        <v>137</v>
      </c>
      <c r="L231" s="55" t="s">
        <v>137</v>
      </c>
      <c r="M231" s="55" t="s">
        <v>139</v>
      </c>
      <c r="N231" s="55" t="s">
        <v>138</v>
      </c>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273">
        <v>704389</v>
      </c>
    </row>
    <row r="232" spans="1:51" s="273" customFormat="1" x14ac:dyDescent="0.2">
      <c r="A232" s="273">
        <v>704397</v>
      </c>
      <c r="B232" s="273" t="s">
        <v>261</v>
      </c>
      <c r="C232" s="273" t="s">
        <v>137</v>
      </c>
      <c r="D232" s="273" t="s">
        <v>137</v>
      </c>
      <c r="E232" s="273" t="s">
        <v>137</v>
      </c>
      <c r="F232" s="273" t="s">
        <v>137</v>
      </c>
      <c r="G232" s="273" t="s">
        <v>137</v>
      </c>
      <c r="H232" s="273" t="s">
        <v>139</v>
      </c>
      <c r="I232" s="273" t="s">
        <v>137</v>
      </c>
      <c r="J232" s="273" t="s">
        <v>138</v>
      </c>
      <c r="K232" s="273" t="s">
        <v>139</v>
      </c>
      <c r="L232" s="273" t="s">
        <v>138</v>
      </c>
      <c r="M232" s="273" t="s">
        <v>137</v>
      </c>
      <c r="N232" s="273" t="s">
        <v>139</v>
      </c>
      <c r="AY232" s="273">
        <v>704397</v>
      </c>
    </row>
    <row r="233" spans="1:51" s="273" customFormat="1" x14ac:dyDescent="0.2">
      <c r="A233" s="273">
        <v>704408</v>
      </c>
      <c r="B233" s="273" t="s">
        <v>261</v>
      </c>
      <c r="C233" s="273" t="s">
        <v>137</v>
      </c>
      <c r="D233" s="273" t="s">
        <v>137</v>
      </c>
      <c r="E233" s="273" t="s">
        <v>137</v>
      </c>
      <c r="F233" s="273" t="s">
        <v>137</v>
      </c>
      <c r="G233" s="273" t="s">
        <v>137</v>
      </c>
      <c r="H233" s="273" t="s">
        <v>137</v>
      </c>
      <c r="I233" s="273" t="s">
        <v>138</v>
      </c>
      <c r="J233" s="273" t="s">
        <v>138</v>
      </c>
      <c r="K233" s="273" t="s">
        <v>138</v>
      </c>
      <c r="L233" s="273" t="s">
        <v>138</v>
      </c>
      <c r="M233" s="273" t="s">
        <v>138</v>
      </c>
      <c r="N233" s="273" t="s">
        <v>138</v>
      </c>
      <c r="AY233" s="273">
        <v>704408</v>
      </c>
    </row>
    <row r="234" spans="1:51" s="273" customFormat="1" x14ac:dyDescent="0.2">
      <c r="A234" s="273">
        <v>704414</v>
      </c>
      <c r="B234" s="273" t="s">
        <v>261</v>
      </c>
      <c r="C234" s="273" t="s">
        <v>137</v>
      </c>
      <c r="D234" s="273" t="s">
        <v>139</v>
      </c>
      <c r="E234" s="273" t="s">
        <v>137</v>
      </c>
      <c r="F234" s="273" t="s">
        <v>137</v>
      </c>
      <c r="G234" s="273" t="s">
        <v>137</v>
      </c>
      <c r="H234" s="273" t="s">
        <v>138</v>
      </c>
      <c r="I234" s="273" t="s">
        <v>137</v>
      </c>
      <c r="J234" s="273" t="s">
        <v>137</v>
      </c>
      <c r="K234" s="273" t="s">
        <v>139</v>
      </c>
      <c r="L234" s="273" t="s">
        <v>137</v>
      </c>
      <c r="M234" s="273" t="s">
        <v>137</v>
      </c>
      <c r="N234" s="273" t="s">
        <v>138</v>
      </c>
      <c r="AY234" s="273">
        <v>704414</v>
      </c>
    </row>
    <row r="235" spans="1:51" s="273" customFormat="1" x14ac:dyDescent="0.2">
      <c r="A235" s="273">
        <v>704418</v>
      </c>
      <c r="B235" s="273" t="s">
        <v>261</v>
      </c>
      <c r="C235" s="273" t="s">
        <v>139</v>
      </c>
      <c r="D235" s="273" t="s">
        <v>137</v>
      </c>
      <c r="E235" s="273" t="s">
        <v>138</v>
      </c>
      <c r="F235" s="273" t="s">
        <v>139</v>
      </c>
      <c r="G235" s="273" t="s">
        <v>137</v>
      </c>
      <c r="H235" s="273" t="s">
        <v>138</v>
      </c>
      <c r="I235" s="273" t="s">
        <v>137</v>
      </c>
      <c r="J235" s="273" t="s">
        <v>137</v>
      </c>
      <c r="K235" s="273" t="s">
        <v>137</v>
      </c>
      <c r="L235" s="273" t="s">
        <v>137</v>
      </c>
      <c r="M235" s="273" t="s">
        <v>137</v>
      </c>
      <c r="N235" s="273" t="s">
        <v>138</v>
      </c>
      <c r="AY235" s="273">
        <v>704418</v>
      </c>
    </row>
    <row r="236" spans="1:51" s="273" customFormat="1" x14ac:dyDescent="0.2">
      <c r="A236" s="273">
        <v>704421</v>
      </c>
      <c r="B236" s="273" t="s">
        <v>261</v>
      </c>
      <c r="C236" s="273" t="s">
        <v>137</v>
      </c>
      <c r="D236" s="273" t="s">
        <v>137</v>
      </c>
      <c r="E236" s="273" t="s">
        <v>138</v>
      </c>
      <c r="F236" s="273" t="s">
        <v>138</v>
      </c>
      <c r="G236" s="273" t="s">
        <v>138</v>
      </c>
      <c r="H236" s="273" t="s">
        <v>138</v>
      </c>
      <c r="I236" s="273" t="s">
        <v>138</v>
      </c>
      <c r="J236" s="273" t="s">
        <v>138</v>
      </c>
      <c r="K236" s="273" t="s">
        <v>138</v>
      </c>
      <c r="L236" s="273" t="s">
        <v>138</v>
      </c>
      <c r="M236" s="273" t="s">
        <v>138</v>
      </c>
      <c r="N236" s="273" t="s">
        <v>138</v>
      </c>
      <c r="AY236" s="273">
        <v>704421</v>
      </c>
    </row>
    <row r="237" spans="1:51" s="273" customFormat="1" x14ac:dyDescent="0.2">
      <c r="A237" s="273">
        <v>704436</v>
      </c>
      <c r="B237" s="273" t="s">
        <v>261</v>
      </c>
      <c r="C237" s="273" t="s">
        <v>137</v>
      </c>
      <c r="D237" s="273" t="s">
        <v>139</v>
      </c>
      <c r="E237" s="273" t="s">
        <v>139</v>
      </c>
      <c r="F237" s="273" t="s">
        <v>137</v>
      </c>
      <c r="G237" s="273" t="s">
        <v>137</v>
      </c>
      <c r="H237" s="273" t="s">
        <v>137</v>
      </c>
      <c r="I237" s="273" t="s">
        <v>137</v>
      </c>
      <c r="J237" s="273" t="s">
        <v>139</v>
      </c>
      <c r="K237" s="273" t="s">
        <v>137</v>
      </c>
      <c r="L237" s="273" t="s">
        <v>137</v>
      </c>
      <c r="M237" s="273" t="s">
        <v>137</v>
      </c>
      <c r="N237" s="273" t="s">
        <v>138</v>
      </c>
      <c r="AY237" s="273">
        <v>704436</v>
      </c>
    </row>
    <row r="238" spans="1:51" s="273" customFormat="1" x14ac:dyDescent="0.2">
      <c r="A238" s="273">
        <v>704438</v>
      </c>
      <c r="B238" s="273" t="s">
        <v>261</v>
      </c>
      <c r="C238" s="273" t="s">
        <v>139</v>
      </c>
      <c r="D238" s="273" t="s">
        <v>139</v>
      </c>
      <c r="E238" s="273" t="s">
        <v>137</v>
      </c>
      <c r="F238" s="273" t="s">
        <v>139</v>
      </c>
      <c r="G238" s="273" t="s">
        <v>137</v>
      </c>
      <c r="H238" s="273" t="s">
        <v>137</v>
      </c>
      <c r="I238" s="273" t="s">
        <v>138</v>
      </c>
      <c r="J238" s="273" t="s">
        <v>138</v>
      </c>
      <c r="K238" s="273" t="s">
        <v>138</v>
      </c>
      <c r="L238" s="273" t="s">
        <v>138</v>
      </c>
      <c r="M238" s="273" t="s">
        <v>138</v>
      </c>
      <c r="N238" s="273" t="s">
        <v>138</v>
      </c>
      <c r="AY238" s="273">
        <v>704438</v>
      </c>
    </row>
    <row r="239" spans="1:51" s="273" customFormat="1" x14ac:dyDescent="0.2">
      <c r="A239" s="273">
        <v>704441</v>
      </c>
      <c r="B239" s="273" t="s">
        <v>261</v>
      </c>
      <c r="C239" s="273" t="s">
        <v>137</v>
      </c>
      <c r="D239" s="273" t="s">
        <v>137</v>
      </c>
      <c r="E239" s="273" t="s">
        <v>137</v>
      </c>
      <c r="F239" s="273" t="s">
        <v>137</v>
      </c>
      <c r="G239" s="273" t="s">
        <v>137</v>
      </c>
      <c r="H239" s="273" t="s">
        <v>137</v>
      </c>
      <c r="I239" s="273" t="s">
        <v>137</v>
      </c>
      <c r="J239" s="273" t="s">
        <v>139</v>
      </c>
      <c r="K239" s="273" t="s">
        <v>139</v>
      </c>
      <c r="L239" s="273" t="s">
        <v>139</v>
      </c>
      <c r="M239" s="273" t="s">
        <v>138</v>
      </c>
      <c r="N239" s="273" t="s">
        <v>137</v>
      </c>
      <c r="AY239" s="273">
        <v>704441</v>
      </c>
    </row>
    <row r="240" spans="1:51" s="273" customFormat="1" x14ac:dyDescent="0.2">
      <c r="A240" s="273">
        <v>704456</v>
      </c>
      <c r="B240" s="273" t="s">
        <v>261</v>
      </c>
      <c r="C240" s="273" t="s">
        <v>139</v>
      </c>
      <c r="D240" s="273" t="s">
        <v>139</v>
      </c>
      <c r="E240" s="273" t="s">
        <v>137</v>
      </c>
      <c r="F240" s="273" t="s">
        <v>138</v>
      </c>
      <c r="G240" s="273" t="s">
        <v>138</v>
      </c>
      <c r="H240" s="273" t="s">
        <v>138</v>
      </c>
      <c r="I240" s="273" t="s">
        <v>137</v>
      </c>
      <c r="J240" s="273" t="s">
        <v>137</v>
      </c>
      <c r="K240" s="273" t="s">
        <v>137</v>
      </c>
      <c r="L240" s="273" t="s">
        <v>138</v>
      </c>
      <c r="M240" s="273" t="s">
        <v>137</v>
      </c>
      <c r="N240" s="273" t="s">
        <v>138</v>
      </c>
      <c r="AY240" s="273">
        <v>704456</v>
      </c>
    </row>
    <row r="241" spans="1:51" s="273" customFormat="1" x14ac:dyDescent="0.2">
      <c r="A241" s="273">
        <v>704463</v>
      </c>
      <c r="B241" s="273" t="s">
        <v>261</v>
      </c>
      <c r="C241" s="273" t="s">
        <v>137</v>
      </c>
      <c r="D241" s="273" t="s">
        <v>137</v>
      </c>
      <c r="E241" s="273" t="s">
        <v>138</v>
      </c>
      <c r="F241" s="273" t="s">
        <v>137</v>
      </c>
      <c r="G241" s="273" t="s">
        <v>137</v>
      </c>
      <c r="H241" s="273" t="s">
        <v>137</v>
      </c>
      <c r="I241" s="273" t="s">
        <v>138</v>
      </c>
      <c r="J241" s="273" t="s">
        <v>139</v>
      </c>
      <c r="K241" s="273" t="s">
        <v>139</v>
      </c>
      <c r="L241" s="273" t="s">
        <v>139</v>
      </c>
      <c r="M241" s="273" t="s">
        <v>138</v>
      </c>
      <c r="N241" s="273" t="s">
        <v>137</v>
      </c>
      <c r="AY241" s="273">
        <v>704463</v>
      </c>
    </row>
    <row r="242" spans="1:51" s="273" customFormat="1" x14ac:dyDescent="0.2">
      <c r="A242" s="273">
        <v>704464</v>
      </c>
      <c r="B242" s="273" t="s">
        <v>261</v>
      </c>
      <c r="C242" s="273" t="s">
        <v>139</v>
      </c>
      <c r="D242" s="273" t="s">
        <v>139</v>
      </c>
      <c r="E242" s="273" t="s">
        <v>137</v>
      </c>
      <c r="F242" s="273" t="s">
        <v>138</v>
      </c>
      <c r="G242" s="273" t="s">
        <v>137</v>
      </c>
      <c r="H242" s="273" t="s">
        <v>138</v>
      </c>
      <c r="I242" s="273" t="s">
        <v>138</v>
      </c>
      <c r="J242" s="273" t="s">
        <v>138</v>
      </c>
      <c r="K242" s="273" t="s">
        <v>138</v>
      </c>
      <c r="L242" s="273" t="s">
        <v>138</v>
      </c>
      <c r="M242" s="273" t="s">
        <v>138</v>
      </c>
      <c r="N242" s="273" t="s">
        <v>137</v>
      </c>
      <c r="AY242" s="273">
        <v>704464</v>
      </c>
    </row>
    <row r="243" spans="1:51" s="273" customFormat="1" x14ac:dyDescent="0.2">
      <c r="A243" s="273">
        <v>704466</v>
      </c>
      <c r="B243" s="273" t="s">
        <v>261</v>
      </c>
      <c r="C243" s="273" t="s">
        <v>137</v>
      </c>
      <c r="D243" s="273" t="s">
        <v>139</v>
      </c>
      <c r="E243" s="273" t="s">
        <v>137</v>
      </c>
      <c r="F243" s="273" t="s">
        <v>138</v>
      </c>
      <c r="G243" s="273" t="s">
        <v>137</v>
      </c>
      <c r="H243" s="273" t="s">
        <v>139</v>
      </c>
      <c r="I243" s="273" t="s">
        <v>139</v>
      </c>
      <c r="J243" s="273" t="s">
        <v>139</v>
      </c>
      <c r="K243" s="273" t="s">
        <v>139</v>
      </c>
      <c r="L243" s="273" t="s">
        <v>139</v>
      </c>
      <c r="M243" s="273" t="s">
        <v>139</v>
      </c>
      <c r="N243" s="273" t="s">
        <v>139</v>
      </c>
      <c r="AY243" s="273">
        <v>704466</v>
      </c>
    </row>
    <row r="244" spans="1:51" s="273" customFormat="1" x14ac:dyDescent="0.2">
      <c r="A244" s="273">
        <v>704470</v>
      </c>
      <c r="B244" s="273" t="s">
        <v>261</v>
      </c>
      <c r="C244" s="273" t="s">
        <v>137</v>
      </c>
      <c r="D244" s="273" t="s">
        <v>137</v>
      </c>
      <c r="E244" s="273" t="s">
        <v>137</v>
      </c>
      <c r="F244" s="273" t="s">
        <v>137</v>
      </c>
      <c r="G244" s="273" t="s">
        <v>138</v>
      </c>
      <c r="H244" s="273" t="s">
        <v>138</v>
      </c>
      <c r="I244" s="273" t="s">
        <v>139</v>
      </c>
      <c r="J244" s="273" t="s">
        <v>139</v>
      </c>
      <c r="K244" s="273" t="s">
        <v>138</v>
      </c>
      <c r="L244" s="273" t="s">
        <v>138</v>
      </c>
      <c r="M244" s="273" t="s">
        <v>139</v>
      </c>
      <c r="N244" s="273" t="s">
        <v>138</v>
      </c>
      <c r="AY244" s="273">
        <v>704470</v>
      </c>
    </row>
    <row r="245" spans="1:51" s="273" customFormat="1" x14ac:dyDescent="0.2">
      <c r="A245" s="273">
        <v>704477</v>
      </c>
      <c r="B245" s="273" t="s">
        <v>261</v>
      </c>
      <c r="C245" s="273" t="s">
        <v>137</v>
      </c>
      <c r="D245" s="273" t="s">
        <v>137</v>
      </c>
      <c r="E245" s="273" t="s">
        <v>137</v>
      </c>
      <c r="F245" s="273" t="s">
        <v>139</v>
      </c>
      <c r="G245" s="273" t="s">
        <v>138</v>
      </c>
      <c r="H245" s="273" t="s">
        <v>139</v>
      </c>
      <c r="I245" s="273" t="s">
        <v>138</v>
      </c>
      <c r="J245" s="273" t="s">
        <v>138</v>
      </c>
      <c r="K245" s="273" t="s">
        <v>138</v>
      </c>
      <c r="L245" s="273" t="s">
        <v>138</v>
      </c>
      <c r="M245" s="273" t="s">
        <v>138</v>
      </c>
      <c r="N245" s="273" t="s">
        <v>138</v>
      </c>
      <c r="AY245" s="273">
        <v>704477</v>
      </c>
    </row>
    <row r="246" spans="1:51" s="273" customFormat="1" x14ac:dyDescent="0.2">
      <c r="A246" s="273">
        <v>704478</v>
      </c>
      <c r="B246" s="273" t="s">
        <v>261</v>
      </c>
      <c r="C246" s="273" t="s">
        <v>139</v>
      </c>
      <c r="D246" s="273" t="s">
        <v>139</v>
      </c>
      <c r="E246" s="273" t="s">
        <v>137</v>
      </c>
      <c r="F246" s="273" t="s">
        <v>137</v>
      </c>
      <c r="G246" s="273" t="s">
        <v>137</v>
      </c>
      <c r="H246" s="273" t="s">
        <v>139</v>
      </c>
      <c r="I246" s="273" t="s">
        <v>139</v>
      </c>
      <c r="J246" s="273" t="s">
        <v>139</v>
      </c>
      <c r="K246" s="273" t="s">
        <v>139</v>
      </c>
      <c r="L246" s="273" t="s">
        <v>139</v>
      </c>
      <c r="M246" s="273" t="s">
        <v>139</v>
      </c>
      <c r="N246" s="273" t="s">
        <v>139</v>
      </c>
      <c r="AY246" s="273">
        <v>704478</v>
      </c>
    </row>
    <row r="247" spans="1:51" s="273" customFormat="1" x14ac:dyDescent="0.2">
      <c r="A247" s="273">
        <v>704482</v>
      </c>
      <c r="B247" s="273" t="s">
        <v>261</v>
      </c>
      <c r="C247" s="273" t="s">
        <v>137</v>
      </c>
      <c r="D247" s="273" t="s">
        <v>137</v>
      </c>
      <c r="E247" s="273" t="s">
        <v>137</v>
      </c>
      <c r="F247" s="273" t="s">
        <v>138</v>
      </c>
      <c r="G247" s="273" t="s">
        <v>137</v>
      </c>
      <c r="H247" s="273" t="s">
        <v>137</v>
      </c>
      <c r="I247" s="273" t="s">
        <v>138</v>
      </c>
      <c r="J247" s="273" t="s">
        <v>138</v>
      </c>
      <c r="K247" s="273" t="s">
        <v>139</v>
      </c>
      <c r="L247" s="273" t="s">
        <v>139</v>
      </c>
      <c r="M247" s="273" t="s">
        <v>139</v>
      </c>
      <c r="N247" s="273" t="s">
        <v>139</v>
      </c>
      <c r="AY247" s="273">
        <v>704482</v>
      </c>
    </row>
    <row r="248" spans="1:51" s="273" customFormat="1" x14ac:dyDescent="0.2">
      <c r="A248" s="273">
        <v>704497</v>
      </c>
      <c r="B248" s="273" t="s">
        <v>261</v>
      </c>
      <c r="C248" s="273" t="s">
        <v>137</v>
      </c>
      <c r="D248" s="273" t="s">
        <v>137</v>
      </c>
      <c r="E248" s="273" t="s">
        <v>139</v>
      </c>
      <c r="F248" s="273" t="s">
        <v>138</v>
      </c>
      <c r="G248" s="273" t="s">
        <v>137</v>
      </c>
      <c r="H248" s="273" t="s">
        <v>139</v>
      </c>
      <c r="I248" s="273" t="s">
        <v>138</v>
      </c>
      <c r="J248" s="273" t="s">
        <v>138</v>
      </c>
      <c r="K248" s="273" t="s">
        <v>138</v>
      </c>
      <c r="L248" s="273" t="s">
        <v>138</v>
      </c>
      <c r="M248" s="273" t="s">
        <v>138</v>
      </c>
      <c r="N248" s="273" t="s">
        <v>139</v>
      </c>
      <c r="AY248" s="273">
        <v>704497</v>
      </c>
    </row>
    <row r="249" spans="1:51" s="273" customFormat="1" x14ac:dyDescent="0.2">
      <c r="A249" s="273">
        <v>704500</v>
      </c>
      <c r="B249" s="273" t="s">
        <v>261</v>
      </c>
      <c r="C249" s="273" t="s">
        <v>137</v>
      </c>
      <c r="D249" s="273" t="s">
        <v>139</v>
      </c>
      <c r="E249" s="273" t="s">
        <v>138</v>
      </c>
      <c r="F249" s="273" t="s">
        <v>139</v>
      </c>
      <c r="G249" s="273" t="s">
        <v>137</v>
      </c>
      <c r="H249" s="273" t="s">
        <v>139</v>
      </c>
      <c r="I249" s="273" t="s">
        <v>138</v>
      </c>
      <c r="J249" s="273" t="s">
        <v>138</v>
      </c>
      <c r="K249" s="273" t="s">
        <v>138</v>
      </c>
      <c r="L249" s="273" t="s">
        <v>138</v>
      </c>
      <c r="M249" s="273" t="s">
        <v>138</v>
      </c>
      <c r="N249" s="273" t="s">
        <v>138</v>
      </c>
      <c r="AY249" s="273">
        <v>704500</v>
      </c>
    </row>
    <row r="250" spans="1:51" s="273" customFormat="1" x14ac:dyDescent="0.2">
      <c r="A250" s="273">
        <v>704501</v>
      </c>
      <c r="B250" s="273" t="s">
        <v>261</v>
      </c>
      <c r="C250" s="273" t="s">
        <v>137</v>
      </c>
      <c r="D250" s="273" t="s">
        <v>137</v>
      </c>
      <c r="E250" s="273" t="s">
        <v>137</v>
      </c>
      <c r="F250" s="273" t="s">
        <v>137</v>
      </c>
      <c r="G250" s="273" t="s">
        <v>137</v>
      </c>
      <c r="H250" s="273" t="s">
        <v>137</v>
      </c>
      <c r="I250" s="273" t="s">
        <v>137</v>
      </c>
      <c r="J250" s="273" t="s">
        <v>138</v>
      </c>
      <c r="K250" s="273" t="s">
        <v>137</v>
      </c>
      <c r="L250" s="273" t="s">
        <v>137</v>
      </c>
      <c r="M250" s="273" t="s">
        <v>137</v>
      </c>
      <c r="N250" s="273" t="s">
        <v>139</v>
      </c>
      <c r="AY250" s="273">
        <v>704501</v>
      </c>
    </row>
    <row r="251" spans="1:51" s="273" customFormat="1" x14ac:dyDescent="0.2">
      <c r="A251" s="273">
        <v>704502</v>
      </c>
      <c r="B251" s="273" t="s">
        <v>261</v>
      </c>
      <c r="C251" s="273" t="s">
        <v>137</v>
      </c>
      <c r="D251" s="273" t="s">
        <v>139</v>
      </c>
      <c r="E251" s="273" t="s">
        <v>137</v>
      </c>
      <c r="F251" s="273" t="s">
        <v>137</v>
      </c>
      <c r="G251" s="273" t="s">
        <v>137</v>
      </c>
      <c r="H251" s="273" t="s">
        <v>139</v>
      </c>
      <c r="I251" s="273" t="s">
        <v>138</v>
      </c>
      <c r="J251" s="273" t="s">
        <v>138</v>
      </c>
      <c r="K251" s="273" t="s">
        <v>138</v>
      </c>
      <c r="L251" s="273" t="s">
        <v>138</v>
      </c>
      <c r="M251" s="273" t="s">
        <v>138</v>
      </c>
      <c r="N251" s="273" t="s">
        <v>138</v>
      </c>
      <c r="AY251" s="273">
        <v>704502</v>
      </c>
    </row>
    <row r="252" spans="1:51" s="273" customFormat="1" x14ac:dyDescent="0.2">
      <c r="A252" s="273">
        <v>704503</v>
      </c>
      <c r="B252" s="273" t="s">
        <v>261</v>
      </c>
      <c r="C252" s="273" t="s">
        <v>138</v>
      </c>
      <c r="D252" s="273" t="s">
        <v>138</v>
      </c>
      <c r="E252" s="273" t="s">
        <v>139</v>
      </c>
      <c r="F252" s="273" t="s">
        <v>139</v>
      </c>
      <c r="G252" s="273" t="s">
        <v>139</v>
      </c>
      <c r="H252" s="273" t="s">
        <v>139</v>
      </c>
      <c r="I252" s="273" t="s">
        <v>138</v>
      </c>
      <c r="J252" s="273" t="s">
        <v>138</v>
      </c>
      <c r="K252" s="273" t="s">
        <v>138</v>
      </c>
      <c r="L252" s="273" t="s">
        <v>138</v>
      </c>
      <c r="M252" s="273" t="s">
        <v>138</v>
      </c>
      <c r="N252" s="273" t="s">
        <v>138</v>
      </c>
      <c r="AY252" s="273">
        <v>704503</v>
      </c>
    </row>
    <row r="253" spans="1:51" s="273" customFormat="1" x14ac:dyDescent="0.2">
      <c r="A253" s="273">
        <v>704504</v>
      </c>
      <c r="B253" s="273" t="s">
        <v>261</v>
      </c>
      <c r="C253" s="273" t="s">
        <v>137</v>
      </c>
      <c r="D253" s="273" t="s">
        <v>137</v>
      </c>
      <c r="E253" s="273" t="s">
        <v>137</v>
      </c>
      <c r="F253" s="273" t="s">
        <v>138</v>
      </c>
      <c r="G253" s="273" t="s">
        <v>137</v>
      </c>
      <c r="H253" s="273" t="s">
        <v>138</v>
      </c>
      <c r="I253" s="273" t="s">
        <v>139</v>
      </c>
      <c r="J253" s="273" t="s">
        <v>138</v>
      </c>
      <c r="K253" s="273" t="s">
        <v>138</v>
      </c>
      <c r="L253" s="273" t="s">
        <v>138</v>
      </c>
      <c r="M253" s="273" t="s">
        <v>138</v>
      </c>
      <c r="N253" s="273" t="s">
        <v>139</v>
      </c>
      <c r="AY253" s="273">
        <v>704504</v>
      </c>
    </row>
    <row r="254" spans="1:51" s="273" customFormat="1" x14ac:dyDescent="0.2">
      <c r="A254" s="273">
        <v>704505</v>
      </c>
      <c r="B254" s="273" t="s">
        <v>261</v>
      </c>
      <c r="C254" s="273" t="s">
        <v>137</v>
      </c>
      <c r="D254" s="273" t="s">
        <v>137</v>
      </c>
      <c r="E254" s="273" t="s">
        <v>137</v>
      </c>
      <c r="F254" s="273" t="s">
        <v>137</v>
      </c>
      <c r="G254" s="273" t="s">
        <v>137</v>
      </c>
      <c r="H254" s="273" t="s">
        <v>139</v>
      </c>
      <c r="I254" s="273" t="s">
        <v>137</v>
      </c>
      <c r="J254" s="273" t="s">
        <v>137</v>
      </c>
      <c r="K254" s="273" t="s">
        <v>137</v>
      </c>
      <c r="L254" s="273" t="s">
        <v>137</v>
      </c>
      <c r="M254" s="273" t="s">
        <v>137</v>
      </c>
      <c r="N254" s="273" t="s">
        <v>137</v>
      </c>
      <c r="AY254" s="273">
        <v>704505</v>
      </c>
    </row>
    <row r="255" spans="1:51" s="273" customFormat="1" x14ac:dyDescent="0.2">
      <c r="A255" s="273">
        <v>704518</v>
      </c>
      <c r="B255" s="273" t="s">
        <v>261</v>
      </c>
      <c r="C255" s="273" t="s">
        <v>137</v>
      </c>
      <c r="D255" s="273" t="s">
        <v>137</v>
      </c>
      <c r="E255" s="273" t="s">
        <v>137</v>
      </c>
      <c r="F255" s="273" t="s">
        <v>137</v>
      </c>
      <c r="G255" s="273" t="s">
        <v>137</v>
      </c>
      <c r="H255" s="273" t="s">
        <v>137</v>
      </c>
      <c r="I255" s="273" t="s">
        <v>137</v>
      </c>
      <c r="J255" s="273" t="s">
        <v>137</v>
      </c>
      <c r="K255" s="273" t="s">
        <v>137</v>
      </c>
      <c r="L255" s="273" t="s">
        <v>139</v>
      </c>
      <c r="M255" s="273" t="s">
        <v>137</v>
      </c>
      <c r="N255" s="273" t="s">
        <v>138</v>
      </c>
      <c r="AY255" s="273">
        <v>704518</v>
      </c>
    </row>
    <row r="256" spans="1:51" s="273" customFormat="1" x14ac:dyDescent="0.2">
      <c r="A256" s="273">
        <v>704528</v>
      </c>
      <c r="B256" s="273" t="s">
        <v>261</v>
      </c>
      <c r="C256" s="273" t="s">
        <v>137</v>
      </c>
      <c r="D256" s="273" t="s">
        <v>139</v>
      </c>
      <c r="E256" s="273" t="s">
        <v>137</v>
      </c>
      <c r="F256" s="273" t="s">
        <v>139</v>
      </c>
      <c r="G256" s="273" t="s">
        <v>139</v>
      </c>
      <c r="H256" s="273" t="s">
        <v>138</v>
      </c>
      <c r="I256" s="273" t="s">
        <v>139</v>
      </c>
      <c r="J256" s="273" t="s">
        <v>139</v>
      </c>
      <c r="K256" s="273" t="s">
        <v>139</v>
      </c>
      <c r="L256" s="273" t="s">
        <v>139</v>
      </c>
      <c r="M256" s="273" t="s">
        <v>139</v>
      </c>
      <c r="N256" s="273" t="s">
        <v>138</v>
      </c>
      <c r="AY256" s="273">
        <v>704528</v>
      </c>
    </row>
    <row r="257" spans="1:51" s="273" customFormat="1" x14ac:dyDescent="0.2">
      <c r="A257" s="273">
        <v>704530</v>
      </c>
      <c r="B257" s="273" t="s">
        <v>261</v>
      </c>
      <c r="C257" s="273" t="s">
        <v>139</v>
      </c>
      <c r="D257" s="273" t="s">
        <v>137</v>
      </c>
      <c r="E257" s="273" t="s">
        <v>139</v>
      </c>
      <c r="F257" s="273" t="s">
        <v>137</v>
      </c>
      <c r="G257" s="273" t="s">
        <v>137</v>
      </c>
      <c r="H257" s="273" t="s">
        <v>139</v>
      </c>
      <c r="I257" s="273" t="s">
        <v>139</v>
      </c>
      <c r="J257" s="273" t="s">
        <v>139</v>
      </c>
      <c r="K257" s="273" t="s">
        <v>138</v>
      </c>
      <c r="L257" s="273" t="s">
        <v>138</v>
      </c>
      <c r="M257" s="273" t="s">
        <v>138</v>
      </c>
      <c r="N257" s="273" t="s">
        <v>138</v>
      </c>
      <c r="AY257" s="273">
        <v>704530</v>
      </c>
    </row>
    <row r="258" spans="1:51" s="273" customFormat="1" x14ac:dyDescent="0.2">
      <c r="A258" s="55">
        <v>704531</v>
      </c>
      <c r="B258" s="273" t="s">
        <v>261</v>
      </c>
      <c r="C258" s="55" t="s">
        <v>137</v>
      </c>
      <c r="D258" s="55" t="s">
        <v>139</v>
      </c>
      <c r="E258" s="55" t="s">
        <v>137</v>
      </c>
      <c r="F258" s="55" t="s">
        <v>138</v>
      </c>
      <c r="G258" s="55" t="s">
        <v>138</v>
      </c>
      <c r="H258" s="55" t="s">
        <v>139</v>
      </c>
      <c r="I258" s="55" t="s">
        <v>138</v>
      </c>
      <c r="J258" s="55" t="s">
        <v>138</v>
      </c>
      <c r="K258" s="55" t="s">
        <v>138</v>
      </c>
      <c r="L258" s="55" t="s">
        <v>138</v>
      </c>
      <c r="M258" s="55" t="s">
        <v>138</v>
      </c>
      <c r="N258" s="55" t="s">
        <v>138</v>
      </c>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273">
        <v>704531</v>
      </c>
    </row>
    <row r="259" spans="1:51" s="273" customFormat="1" x14ac:dyDescent="0.2">
      <c r="A259" s="273">
        <v>704536</v>
      </c>
      <c r="B259" s="273" t="s">
        <v>261</v>
      </c>
      <c r="C259" s="273" t="s">
        <v>137</v>
      </c>
      <c r="D259" s="273" t="s">
        <v>138</v>
      </c>
      <c r="E259" s="273" t="s">
        <v>137</v>
      </c>
      <c r="F259" s="273" t="s">
        <v>137</v>
      </c>
      <c r="G259" s="273" t="s">
        <v>137</v>
      </c>
      <c r="H259" s="273" t="s">
        <v>139</v>
      </c>
      <c r="I259" s="273" t="s">
        <v>138</v>
      </c>
      <c r="J259" s="273" t="s">
        <v>138</v>
      </c>
      <c r="K259" s="273" t="s">
        <v>138</v>
      </c>
      <c r="L259" s="273" t="s">
        <v>138</v>
      </c>
      <c r="M259" s="273" t="s">
        <v>138</v>
      </c>
      <c r="N259" s="273" t="s">
        <v>138</v>
      </c>
      <c r="AY259" s="273">
        <v>704536</v>
      </c>
    </row>
    <row r="260" spans="1:51" s="273" customFormat="1" x14ac:dyDescent="0.2">
      <c r="A260" s="273">
        <v>704538</v>
      </c>
      <c r="B260" s="273" t="s">
        <v>261</v>
      </c>
      <c r="C260" s="273" t="s">
        <v>137</v>
      </c>
      <c r="D260" s="273" t="s">
        <v>138</v>
      </c>
      <c r="E260" s="273" t="s">
        <v>137</v>
      </c>
      <c r="F260" s="273" t="s">
        <v>137</v>
      </c>
      <c r="G260" s="273" t="s">
        <v>137</v>
      </c>
      <c r="H260" s="273" t="s">
        <v>137</v>
      </c>
      <c r="I260" s="273" t="s">
        <v>139</v>
      </c>
      <c r="J260" s="273" t="s">
        <v>138</v>
      </c>
      <c r="K260" s="273" t="s">
        <v>139</v>
      </c>
      <c r="L260" s="273" t="s">
        <v>139</v>
      </c>
      <c r="M260" s="273" t="s">
        <v>139</v>
      </c>
      <c r="N260" s="273" t="s">
        <v>138</v>
      </c>
      <c r="AY260" s="273">
        <v>704538</v>
      </c>
    </row>
    <row r="261" spans="1:51" s="273" customFormat="1" x14ac:dyDescent="0.2">
      <c r="A261" s="273">
        <v>704542</v>
      </c>
      <c r="B261" s="273" t="s">
        <v>261</v>
      </c>
      <c r="C261" s="273" t="s">
        <v>137</v>
      </c>
      <c r="D261" s="273" t="s">
        <v>138</v>
      </c>
      <c r="E261" s="273" t="s">
        <v>139</v>
      </c>
      <c r="F261" s="273" t="s">
        <v>139</v>
      </c>
      <c r="G261" s="273" t="s">
        <v>137</v>
      </c>
      <c r="H261" s="273" t="s">
        <v>137</v>
      </c>
      <c r="I261" s="273" t="s">
        <v>138</v>
      </c>
      <c r="J261" s="273" t="s">
        <v>139</v>
      </c>
      <c r="K261" s="273" t="s">
        <v>138</v>
      </c>
      <c r="L261" s="273" t="s">
        <v>139</v>
      </c>
      <c r="M261" s="273" t="s">
        <v>137</v>
      </c>
      <c r="N261" s="273" t="s">
        <v>139</v>
      </c>
      <c r="AY261" s="273">
        <v>704542</v>
      </c>
    </row>
    <row r="262" spans="1:51" s="273" customFormat="1" x14ac:dyDescent="0.2">
      <c r="A262" s="273">
        <v>704543</v>
      </c>
      <c r="B262" s="273" t="s">
        <v>261</v>
      </c>
      <c r="C262" s="273" t="s">
        <v>137</v>
      </c>
      <c r="D262" s="273" t="s">
        <v>138</v>
      </c>
      <c r="E262" s="273" t="s">
        <v>138</v>
      </c>
      <c r="F262" s="273" t="s">
        <v>137</v>
      </c>
      <c r="G262" s="273" t="s">
        <v>137</v>
      </c>
      <c r="H262" s="273" t="s">
        <v>137</v>
      </c>
      <c r="I262" s="273" t="s">
        <v>137</v>
      </c>
      <c r="J262" s="273" t="s">
        <v>138</v>
      </c>
      <c r="K262" s="273" t="s">
        <v>138</v>
      </c>
      <c r="L262" s="273" t="s">
        <v>137</v>
      </c>
      <c r="M262" s="273" t="s">
        <v>139</v>
      </c>
      <c r="N262" s="273" t="s">
        <v>137</v>
      </c>
      <c r="AY262" s="273">
        <v>704543</v>
      </c>
    </row>
    <row r="263" spans="1:51" s="273" customFormat="1" x14ac:dyDescent="0.2">
      <c r="A263" s="273">
        <v>704545</v>
      </c>
      <c r="B263" s="273" t="s">
        <v>261</v>
      </c>
      <c r="C263" s="273" t="s">
        <v>137</v>
      </c>
      <c r="D263" s="273" t="s">
        <v>137</v>
      </c>
      <c r="E263" s="273" t="s">
        <v>137</v>
      </c>
      <c r="F263" s="273" t="s">
        <v>137</v>
      </c>
      <c r="G263" s="273" t="s">
        <v>138</v>
      </c>
      <c r="H263" s="273" t="s">
        <v>139</v>
      </c>
      <c r="I263" s="273" t="s">
        <v>138</v>
      </c>
      <c r="J263" s="273" t="s">
        <v>138</v>
      </c>
      <c r="K263" s="273" t="s">
        <v>138</v>
      </c>
      <c r="L263" s="273" t="s">
        <v>138</v>
      </c>
      <c r="M263" s="273" t="s">
        <v>138</v>
      </c>
      <c r="N263" s="273" t="s">
        <v>138</v>
      </c>
      <c r="AY263" s="273">
        <v>704545</v>
      </c>
    </row>
    <row r="264" spans="1:51" s="273" customFormat="1" x14ac:dyDescent="0.2">
      <c r="A264" s="273">
        <v>704551</v>
      </c>
      <c r="B264" s="273" t="s">
        <v>261</v>
      </c>
      <c r="C264" s="273" t="s">
        <v>137</v>
      </c>
      <c r="D264" s="273" t="s">
        <v>137</v>
      </c>
      <c r="E264" s="273" t="s">
        <v>137</v>
      </c>
      <c r="F264" s="273" t="s">
        <v>137</v>
      </c>
      <c r="G264" s="273" t="s">
        <v>137</v>
      </c>
      <c r="H264" s="273" t="s">
        <v>137</v>
      </c>
      <c r="I264" s="273" t="s">
        <v>139</v>
      </c>
      <c r="J264" s="273" t="s">
        <v>137</v>
      </c>
      <c r="K264" s="273" t="s">
        <v>137</v>
      </c>
      <c r="L264" s="273" t="s">
        <v>137</v>
      </c>
      <c r="M264" s="273" t="s">
        <v>137</v>
      </c>
      <c r="N264" s="273" t="s">
        <v>139</v>
      </c>
      <c r="AY264" s="273">
        <v>704551</v>
      </c>
    </row>
    <row r="265" spans="1:51" s="273" customFormat="1" x14ac:dyDescent="0.2">
      <c r="A265" s="273">
        <v>704560</v>
      </c>
      <c r="B265" s="273" t="s">
        <v>261</v>
      </c>
      <c r="C265" s="273" t="s">
        <v>137</v>
      </c>
      <c r="D265" s="273" t="s">
        <v>137</v>
      </c>
      <c r="E265" s="273" t="s">
        <v>137</v>
      </c>
      <c r="F265" s="273" t="s">
        <v>137</v>
      </c>
      <c r="G265" s="273" t="s">
        <v>137</v>
      </c>
      <c r="H265" s="273" t="s">
        <v>137</v>
      </c>
      <c r="I265" s="273" t="s">
        <v>139</v>
      </c>
      <c r="J265" s="273" t="s">
        <v>139</v>
      </c>
      <c r="K265" s="273" t="s">
        <v>139</v>
      </c>
      <c r="L265" s="273" t="s">
        <v>137</v>
      </c>
      <c r="M265" s="273" t="s">
        <v>137</v>
      </c>
      <c r="N265" s="273" t="s">
        <v>137</v>
      </c>
      <c r="AY265" s="273">
        <v>704560</v>
      </c>
    </row>
    <row r="266" spans="1:51" s="273" customFormat="1" x14ac:dyDescent="0.2">
      <c r="A266" s="273">
        <v>704566</v>
      </c>
      <c r="B266" s="273" t="s">
        <v>261</v>
      </c>
      <c r="C266" s="273" t="s">
        <v>137</v>
      </c>
      <c r="D266" s="273" t="s">
        <v>137</v>
      </c>
      <c r="E266" s="273" t="s">
        <v>137</v>
      </c>
      <c r="F266" s="273" t="s">
        <v>137</v>
      </c>
      <c r="G266" s="273" t="s">
        <v>137</v>
      </c>
      <c r="H266" s="273" t="s">
        <v>139</v>
      </c>
      <c r="I266" s="273" t="s">
        <v>138</v>
      </c>
      <c r="J266" s="273" t="s">
        <v>138</v>
      </c>
      <c r="K266" s="273" t="s">
        <v>138</v>
      </c>
      <c r="L266" s="273" t="s">
        <v>138</v>
      </c>
      <c r="M266" s="273" t="s">
        <v>138</v>
      </c>
      <c r="N266" s="273" t="s">
        <v>138</v>
      </c>
      <c r="AY266" s="273">
        <v>704566</v>
      </c>
    </row>
    <row r="267" spans="1:51" s="273" customFormat="1" x14ac:dyDescent="0.2">
      <c r="A267" s="273">
        <v>704572</v>
      </c>
      <c r="B267" s="273" t="s">
        <v>261</v>
      </c>
      <c r="C267" s="273" t="s">
        <v>139</v>
      </c>
      <c r="D267" s="273" t="s">
        <v>137</v>
      </c>
      <c r="E267" s="273" t="s">
        <v>139</v>
      </c>
      <c r="F267" s="273" t="s">
        <v>139</v>
      </c>
      <c r="G267" s="273" t="s">
        <v>137</v>
      </c>
      <c r="H267" s="273" t="s">
        <v>139</v>
      </c>
      <c r="I267" s="273" t="s">
        <v>138</v>
      </c>
      <c r="J267" s="273" t="s">
        <v>138</v>
      </c>
      <c r="K267" s="273" t="s">
        <v>138</v>
      </c>
      <c r="L267" s="273" t="s">
        <v>138</v>
      </c>
      <c r="M267" s="273" t="s">
        <v>138</v>
      </c>
      <c r="N267" s="273" t="s">
        <v>138</v>
      </c>
      <c r="AY267" s="273">
        <v>704572</v>
      </c>
    </row>
    <row r="268" spans="1:51" s="273" customFormat="1" x14ac:dyDescent="0.2">
      <c r="A268" s="273">
        <v>704578</v>
      </c>
      <c r="B268" s="273" t="s">
        <v>261</v>
      </c>
      <c r="C268" s="273" t="s">
        <v>137</v>
      </c>
      <c r="D268" s="273" t="s">
        <v>137</v>
      </c>
      <c r="E268" s="273" t="s">
        <v>137</v>
      </c>
      <c r="F268" s="273" t="s">
        <v>139</v>
      </c>
      <c r="G268" s="273" t="s">
        <v>137</v>
      </c>
      <c r="H268" s="273" t="s">
        <v>139</v>
      </c>
      <c r="I268" s="273" t="s">
        <v>138</v>
      </c>
      <c r="J268" s="273" t="s">
        <v>138</v>
      </c>
      <c r="K268" s="273" t="s">
        <v>138</v>
      </c>
      <c r="L268" s="273" t="s">
        <v>138</v>
      </c>
      <c r="M268" s="273" t="s">
        <v>138</v>
      </c>
      <c r="N268" s="273" t="s">
        <v>138</v>
      </c>
      <c r="AY268" s="273">
        <v>704578</v>
      </c>
    </row>
    <row r="269" spans="1:51" s="273" customFormat="1" x14ac:dyDescent="0.2">
      <c r="A269" s="273">
        <v>704579</v>
      </c>
      <c r="B269" s="273" t="s">
        <v>261</v>
      </c>
      <c r="C269" s="273" t="s">
        <v>139</v>
      </c>
      <c r="D269" s="273" t="s">
        <v>137</v>
      </c>
      <c r="E269" s="273" t="s">
        <v>137</v>
      </c>
      <c r="F269" s="273" t="s">
        <v>137</v>
      </c>
      <c r="G269" s="273" t="s">
        <v>137</v>
      </c>
      <c r="H269" s="273" t="s">
        <v>137</v>
      </c>
      <c r="I269" s="273" t="s">
        <v>137</v>
      </c>
      <c r="J269" s="273" t="s">
        <v>138</v>
      </c>
      <c r="K269" s="273" t="s">
        <v>137</v>
      </c>
      <c r="L269" s="273" t="s">
        <v>138</v>
      </c>
      <c r="M269" s="273" t="s">
        <v>137</v>
      </c>
      <c r="N269" s="273" t="s">
        <v>138</v>
      </c>
      <c r="AY269" s="273">
        <v>704579</v>
      </c>
    </row>
    <row r="270" spans="1:51" s="273" customFormat="1" x14ac:dyDescent="0.2">
      <c r="A270" s="273">
        <v>704590</v>
      </c>
      <c r="B270" s="273" t="s">
        <v>261</v>
      </c>
      <c r="C270" s="273" t="s">
        <v>137</v>
      </c>
      <c r="D270" s="273" t="s">
        <v>137</v>
      </c>
      <c r="E270" s="273" t="s">
        <v>137</v>
      </c>
      <c r="F270" s="273" t="s">
        <v>137</v>
      </c>
      <c r="G270" s="273" t="s">
        <v>137</v>
      </c>
      <c r="H270" s="273" t="s">
        <v>137</v>
      </c>
      <c r="I270" s="273" t="s">
        <v>139</v>
      </c>
      <c r="J270" s="273" t="s">
        <v>139</v>
      </c>
      <c r="K270" s="273" t="s">
        <v>139</v>
      </c>
      <c r="L270" s="273" t="s">
        <v>137</v>
      </c>
      <c r="M270" s="273" t="s">
        <v>137</v>
      </c>
      <c r="N270" s="273" t="s">
        <v>139</v>
      </c>
      <c r="AY270" s="273">
        <v>704590</v>
      </c>
    </row>
    <row r="271" spans="1:51" s="273" customFormat="1" x14ac:dyDescent="0.2">
      <c r="A271" s="273">
        <v>704601</v>
      </c>
      <c r="B271" s="273" t="s">
        <v>261</v>
      </c>
      <c r="C271" s="273" t="s">
        <v>137</v>
      </c>
      <c r="D271" s="273" t="s">
        <v>137</v>
      </c>
      <c r="E271" s="273" t="s">
        <v>137</v>
      </c>
      <c r="F271" s="273" t="s">
        <v>137</v>
      </c>
      <c r="G271" s="273" t="s">
        <v>137</v>
      </c>
      <c r="H271" s="273" t="s">
        <v>139</v>
      </c>
      <c r="I271" s="273" t="s">
        <v>137</v>
      </c>
      <c r="J271" s="273" t="s">
        <v>137</v>
      </c>
      <c r="K271" s="273" t="s">
        <v>137</v>
      </c>
      <c r="L271" s="273" t="s">
        <v>139</v>
      </c>
      <c r="M271" s="273" t="s">
        <v>139</v>
      </c>
      <c r="N271" s="273" t="s">
        <v>138</v>
      </c>
      <c r="AY271" s="273">
        <v>704601</v>
      </c>
    </row>
    <row r="272" spans="1:51" s="273" customFormat="1" x14ac:dyDescent="0.2">
      <c r="A272" s="273">
        <v>704602</v>
      </c>
      <c r="B272" s="273" t="s">
        <v>261</v>
      </c>
      <c r="C272" s="273" t="s">
        <v>137</v>
      </c>
      <c r="D272" s="273" t="s">
        <v>137</v>
      </c>
      <c r="E272" s="273" t="s">
        <v>137</v>
      </c>
      <c r="F272" s="273" t="s">
        <v>137</v>
      </c>
      <c r="G272" s="273" t="s">
        <v>137</v>
      </c>
      <c r="H272" s="273" t="s">
        <v>137</v>
      </c>
      <c r="I272" s="273" t="s">
        <v>137</v>
      </c>
      <c r="J272" s="273" t="s">
        <v>139</v>
      </c>
      <c r="K272" s="273" t="s">
        <v>137</v>
      </c>
      <c r="L272" s="273" t="s">
        <v>137</v>
      </c>
      <c r="M272" s="273" t="s">
        <v>139</v>
      </c>
      <c r="N272" s="273" t="s">
        <v>138</v>
      </c>
      <c r="AY272" s="273">
        <v>704602</v>
      </c>
    </row>
    <row r="273" spans="1:51" s="273" customFormat="1" x14ac:dyDescent="0.2">
      <c r="A273" s="55">
        <v>704605</v>
      </c>
      <c r="B273" s="273" t="s">
        <v>261</v>
      </c>
      <c r="C273" s="55" t="s">
        <v>137</v>
      </c>
      <c r="D273" s="55" t="s">
        <v>137</v>
      </c>
      <c r="E273" s="55" t="s">
        <v>137</v>
      </c>
      <c r="F273" s="55" t="s">
        <v>137</v>
      </c>
      <c r="G273" s="55" t="s">
        <v>137</v>
      </c>
      <c r="H273" s="55" t="s">
        <v>137</v>
      </c>
      <c r="I273" s="55" t="s">
        <v>137</v>
      </c>
      <c r="J273" s="55" t="s">
        <v>137</v>
      </c>
      <c r="K273" s="55" t="s">
        <v>137</v>
      </c>
      <c r="L273" s="55" t="s">
        <v>138</v>
      </c>
      <c r="M273" s="55" t="s">
        <v>137</v>
      </c>
      <c r="N273" s="55" t="s">
        <v>137</v>
      </c>
      <c r="O273" s="55"/>
      <c r="P273" s="55"/>
      <c r="Q273" s="55"/>
      <c r="R273" s="55"/>
      <c r="S273" s="55"/>
      <c r="T273" s="55"/>
      <c r="U273" s="55"/>
      <c r="V273" s="55"/>
      <c r="W273" s="55"/>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c r="AT273" s="55"/>
      <c r="AU273" s="55"/>
      <c r="AV273" s="55"/>
      <c r="AW273" s="55"/>
      <c r="AX273" s="55"/>
      <c r="AY273" s="273">
        <v>704605</v>
      </c>
    </row>
    <row r="274" spans="1:51" s="273" customFormat="1" x14ac:dyDescent="0.2">
      <c r="A274" s="273">
        <v>704608</v>
      </c>
      <c r="B274" s="273" t="s">
        <v>261</v>
      </c>
      <c r="C274" s="273" t="s">
        <v>137</v>
      </c>
      <c r="D274" s="273" t="s">
        <v>137</v>
      </c>
      <c r="E274" s="273" t="s">
        <v>137</v>
      </c>
      <c r="F274" s="273" t="s">
        <v>139</v>
      </c>
      <c r="G274" s="273" t="s">
        <v>137</v>
      </c>
      <c r="H274" s="273" t="s">
        <v>137</v>
      </c>
      <c r="I274" s="273" t="s">
        <v>137</v>
      </c>
      <c r="J274" s="273" t="s">
        <v>137</v>
      </c>
      <c r="K274" s="273" t="s">
        <v>137</v>
      </c>
      <c r="L274" s="273" t="s">
        <v>139</v>
      </c>
      <c r="M274" s="273" t="s">
        <v>139</v>
      </c>
      <c r="N274" s="273" t="s">
        <v>139</v>
      </c>
      <c r="AY274" s="273">
        <v>704608</v>
      </c>
    </row>
    <row r="275" spans="1:51" s="273" customFormat="1" x14ac:dyDescent="0.2">
      <c r="A275" s="273">
        <v>704610</v>
      </c>
      <c r="B275" s="273" t="s">
        <v>261</v>
      </c>
      <c r="C275" s="273" t="s">
        <v>139</v>
      </c>
      <c r="D275" s="273" t="s">
        <v>139</v>
      </c>
      <c r="E275" s="273" t="s">
        <v>137</v>
      </c>
      <c r="F275" s="273" t="s">
        <v>137</v>
      </c>
      <c r="G275" s="273" t="s">
        <v>137</v>
      </c>
      <c r="H275" s="273" t="s">
        <v>139</v>
      </c>
      <c r="I275" s="273" t="s">
        <v>139</v>
      </c>
      <c r="J275" s="273" t="s">
        <v>139</v>
      </c>
      <c r="K275" s="273" t="s">
        <v>137</v>
      </c>
      <c r="L275" s="273" t="s">
        <v>137</v>
      </c>
      <c r="M275" s="273" t="s">
        <v>137</v>
      </c>
      <c r="N275" s="273" t="s">
        <v>138</v>
      </c>
      <c r="AY275" s="273">
        <v>704610</v>
      </c>
    </row>
    <row r="276" spans="1:51" s="273" customFormat="1" x14ac:dyDescent="0.2">
      <c r="A276" s="273">
        <v>704613</v>
      </c>
      <c r="B276" s="273" t="s">
        <v>261</v>
      </c>
      <c r="C276" s="273" t="s">
        <v>137</v>
      </c>
      <c r="D276" s="273" t="s">
        <v>137</v>
      </c>
      <c r="E276" s="273" t="s">
        <v>139</v>
      </c>
      <c r="F276" s="273" t="s">
        <v>139</v>
      </c>
      <c r="G276" s="273" t="s">
        <v>137</v>
      </c>
      <c r="H276" s="273" t="s">
        <v>139</v>
      </c>
      <c r="I276" s="273" t="s">
        <v>139</v>
      </c>
      <c r="J276" s="273" t="s">
        <v>138</v>
      </c>
      <c r="K276" s="273" t="s">
        <v>138</v>
      </c>
      <c r="L276" s="273" t="s">
        <v>138</v>
      </c>
      <c r="M276" s="273" t="s">
        <v>139</v>
      </c>
      <c r="N276" s="273" t="s">
        <v>138</v>
      </c>
      <c r="AY276" s="273">
        <v>704613</v>
      </c>
    </row>
    <row r="277" spans="1:51" s="273" customFormat="1" x14ac:dyDescent="0.2">
      <c r="A277" s="273">
        <v>704614</v>
      </c>
      <c r="B277" s="273" t="s">
        <v>261</v>
      </c>
      <c r="C277" s="273" t="s">
        <v>137</v>
      </c>
      <c r="D277" s="273" t="s">
        <v>137</v>
      </c>
      <c r="E277" s="273" t="s">
        <v>137</v>
      </c>
      <c r="F277" s="273" t="s">
        <v>137</v>
      </c>
      <c r="G277" s="273" t="s">
        <v>137</v>
      </c>
      <c r="H277" s="273" t="s">
        <v>139</v>
      </c>
      <c r="I277" s="273" t="s">
        <v>137</v>
      </c>
      <c r="J277" s="273" t="s">
        <v>137</v>
      </c>
      <c r="K277" s="273" t="s">
        <v>137</v>
      </c>
      <c r="L277" s="273" t="s">
        <v>137</v>
      </c>
      <c r="M277" s="273" t="s">
        <v>137</v>
      </c>
      <c r="N277" s="273" t="s">
        <v>138</v>
      </c>
      <c r="AY277" s="273">
        <v>704614</v>
      </c>
    </row>
    <row r="278" spans="1:51" s="273" customFormat="1" x14ac:dyDescent="0.2">
      <c r="A278" s="273">
        <v>704622</v>
      </c>
      <c r="B278" s="273" t="s">
        <v>261</v>
      </c>
      <c r="C278" s="273" t="s">
        <v>137</v>
      </c>
      <c r="D278" s="273" t="s">
        <v>139</v>
      </c>
      <c r="E278" s="273" t="s">
        <v>137</v>
      </c>
      <c r="F278" s="273" t="s">
        <v>137</v>
      </c>
      <c r="G278" s="273" t="s">
        <v>137</v>
      </c>
      <c r="H278" s="273" t="s">
        <v>137</v>
      </c>
      <c r="I278" s="273" t="s">
        <v>137</v>
      </c>
      <c r="J278" s="273" t="s">
        <v>137</v>
      </c>
      <c r="K278" s="273" t="s">
        <v>137</v>
      </c>
      <c r="L278" s="273" t="s">
        <v>139</v>
      </c>
      <c r="M278" s="273" t="s">
        <v>137</v>
      </c>
      <c r="N278" s="273" t="s">
        <v>139</v>
      </c>
      <c r="AY278" s="273">
        <v>704622</v>
      </c>
    </row>
    <row r="279" spans="1:51" s="273" customFormat="1" x14ac:dyDescent="0.2">
      <c r="A279" s="273">
        <v>704626</v>
      </c>
      <c r="B279" s="273" t="s">
        <v>261</v>
      </c>
      <c r="C279" s="273" t="s">
        <v>137</v>
      </c>
      <c r="D279" s="273" t="s">
        <v>139</v>
      </c>
      <c r="E279" s="273" t="s">
        <v>137</v>
      </c>
      <c r="F279" s="273" t="s">
        <v>138</v>
      </c>
      <c r="G279" s="273" t="s">
        <v>139</v>
      </c>
      <c r="H279" s="273" t="s">
        <v>138</v>
      </c>
      <c r="I279" s="273" t="s">
        <v>138</v>
      </c>
      <c r="J279" s="273" t="s">
        <v>138</v>
      </c>
      <c r="K279" s="273" t="s">
        <v>138</v>
      </c>
      <c r="L279" s="273" t="s">
        <v>138</v>
      </c>
      <c r="M279" s="273" t="s">
        <v>138</v>
      </c>
      <c r="N279" s="273" t="s">
        <v>138</v>
      </c>
      <c r="AY279" s="273">
        <v>704626</v>
      </c>
    </row>
    <row r="280" spans="1:51" s="273" customFormat="1" x14ac:dyDescent="0.2">
      <c r="A280" s="273">
        <v>704630</v>
      </c>
      <c r="B280" s="273" t="s">
        <v>261</v>
      </c>
      <c r="C280" s="273" t="s">
        <v>137</v>
      </c>
      <c r="D280" s="273" t="s">
        <v>137</v>
      </c>
      <c r="E280" s="273" t="s">
        <v>137</v>
      </c>
      <c r="F280" s="273" t="s">
        <v>137</v>
      </c>
      <c r="G280" s="273" t="s">
        <v>139</v>
      </c>
      <c r="H280" s="273" t="s">
        <v>138</v>
      </c>
      <c r="I280" s="273" t="s">
        <v>137</v>
      </c>
      <c r="J280" s="273" t="s">
        <v>139</v>
      </c>
      <c r="K280" s="273" t="s">
        <v>137</v>
      </c>
      <c r="L280" s="273" t="s">
        <v>139</v>
      </c>
      <c r="M280" s="273" t="s">
        <v>138</v>
      </c>
      <c r="N280" s="273" t="s">
        <v>138</v>
      </c>
      <c r="AY280" s="273">
        <v>704630</v>
      </c>
    </row>
    <row r="281" spans="1:51" s="273" customFormat="1" x14ac:dyDescent="0.2">
      <c r="A281" s="273">
        <v>704631</v>
      </c>
      <c r="B281" s="273" t="s">
        <v>261</v>
      </c>
      <c r="C281" s="273" t="s">
        <v>137</v>
      </c>
      <c r="D281" s="273" t="s">
        <v>137</v>
      </c>
      <c r="E281" s="273" t="s">
        <v>139</v>
      </c>
      <c r="F281" s="273" t="s">
        <v>137</v>
      </c>
      <c r="G281" s="273" t="s">
        <v>137</v>
      </c>
      <c r="H281" s="273" t="s">
        <v>139</v>
      </c>
      <c r="I281" s="273" t="s">
        <v>137</v>
      </c>
      <c r="J281" s="273" t="s">
        <v>137</v>
      </c>
      <c r="K281" s="273" t="s">
        <v>139</v>
      </c>
      <c r="L281" s="273" t="s">
        <v>137</v>
      </c>
      <c r="M281" s="273" t="s">
        <v>137</v>
      </c>
      <c r="N281" s="273" t="s">
        <v>139</v>
      </c>
      <c r="AY281" s="273">
        <v>704631</v>
      </c>
    </row>
    <row r="282" spans="1:51" s="273" customFormat="1" x14ac:dyDescent="0.2">
      <c r="A282" s="273">
        <v>704639</v>
      </c>
      <c r="B282" s="273" t="s">
        <v>261</v>
      </c>
      <c r="C282" s="273" t="s">
        <v>139</v>
      </c>
      <c r="D282" s="273" t="s">
        <v>139</v>
      </c>
      <c r="E282" s="273" t="s">
        <v>137</v>
      </c>
      <c r="F282" s="273" t="s">
        <v>137</v>
      </c>
      <c r="G282" s="273" t="s">
        <v>137</v>
      </c>
      <c r="H282" s="273" t="s">
        <v>137</v>
      </c>
      <c r="I282" s="273" t="s">
        <v>137</v>
      </c>
      <c r="J282" s="273" t="s">
        <v>138</v>
      </c>
      <c r="K282" s="273" t="s">
        <v>139</v>
      </c>
      <c r="L282" s="273" t="s">
        <v>139</v>
      </c>
      <c r="M282" s="273" t="s">
        <v>137</v>
      </c>
      <c r="N282" s="273" t="s">
        <v>138</v>
      </c>
      <c r="AY282" s="273">
        <v>704639</v>
      </c>
    </row>
    <row r="283" spans="1:51" s="273" customFormat="1" x14ac:dyDescent="0.2">
      <c r="A283" s="273">
        <v>704641</v>
      </c>
      <c r="B283" s="273" t="s">
        <v>261</v>
      </c>
      <c r="C283" s="273" t="s">
        <v>139</v>
      </c>
      <c r="D283" s="273" t="s">
        <v>139</v>
      </c>
      <c r="E283" s="273" t="s">
        <v>138</v>
      </c>
      <c r="F283" s="273" t="s">
        <v>139</v>
      </c>
      <c r="G283" s="273" t="s">
        <v>139</v>
      </c>
      <c r="H283" s="273" t="s">
        <v>138</v>
      </c>
      <c r="I283" s="273" t="s">
        <v>138</v>
      </c>
      <c r="J283" s="273" t="s">
        <v>138</v>
      </c>
      <c r="K283" s="273" t="s">
        <v>138</v>
      </c>
      <c r="L283" s="273" t="s">
        <v>138</v>
      </c>
      <c r="M283" s="273" t="s">
        <v>138</v>
      </c>
      <c r="N283" s="273" t="s">
        <v>138</v>
      </c>
      <c r="AY283" s="273">
        <v>704641</v>
      </c>
    </row>
    <row r="284" spans="1:51" s="273" customFormat="1" x14ac:dyDescent="0.2">
      <c r="A284" s="273">
        <v>704645</v>
      </c>
      <c r="B284" s="273" t="s">
        <v>261</v>
      </c>
      <c r="C284" s="273" t="s">
        <v>139</v>
      </c>
      <c r="D284" s="273" t="s">
        <v>139</v>
      </c>
      <c r="E284" s="273" t="s">
        <v>139</v>
      </c>
      <c r="F284" s="273" t="s">
        <v>139</v>
      </c>
      <c r="G284" s="273" t="s">
        <v>137</v>
      </c>
      <c r="H284" s="273" t="s">
        <v>139</v>
      </c>
      <c r="I284" s="273" t="s">
        <v>139</v>
      </c>
      <c r="J284" s="273" t="s">
        <v>139</v>
      </c>
      <c r="K284" s="273" t="s">
        <v>137</v>
      </c>
      <c r="L284" s="273" t="s">
        <v>139</v>
      </c>
      <c r="M284" s="273" t="s">
        <v>139</v>
      </c>
      <c r="N284" s="273" t="s">
        <v>138</v>
      </c>
      <c r="AY284" s="273">
        <v>704645</v>
      </c>
    </row>
    <row r="285" spans="1:51" s="273" customFormat="1" x14ac:dyDescent="0.2">
      <c r="A285" s="273">
        <v>704651</v>
      </c>
      <c r="B285" s="273" t="s">
        <v>261</v>
      </c>
      <c r="C285" s="273" t="s">
        <v>138</v>
      </c>
      <c r="D285" s="273" t="s">
        <v>137</v>
      </c>
      <c r="E285" s="273" t="s">
        <v>137</v>
      </c>
      <c r="F285" s="273" t="s">
        <v>138</v>
      </c>
      <c r="G285" s="273" t="s">
        <v>138</v>
      </c>
      <c r="H285" s="273" t="s">
        <v>137</v>
      </c>
      <c r="I285" s="273" t="s">
        <v>138</v>
      </c>
      <c r="J285" s="273" t="s">
        <v>138</v>
      </c>
      <c r="K285" s="273" t="s">
        <v>138</v>
      </c>
      <c r="L285" s="273" t="s">
        <v>138</v>
      </c>
      <c r="M285" s="273" t="s">
        <v>138</v>
      </c>
      <c r="N285" s="273" t="s">
        <v>138</v>
      </c>
      <c r="AY285" s="273">
        <v>704651</v>
      </c>
    </row>
    <row r="286" spans="1:51" s="273" customFormat="1" x14ac:dyDescent="0.2">
      <c r="A286" s="273">
        <v>704657</v>
      </c>
      <c r="B286" s="273" t="s">
        <v>261</v>
      </c>
      <c r="C286" s="273" t="s">
        <v>139</v>
      </c>
      <c r="D286" s="273" t="s">
        <v>137</v>
      </c>
      <c r="E286" s="273" t="s">
        <v>139</v>
      </c>
      <c r="F286" s="273" t="s">
        <v>138</v>
      </c>
      <c r="G286" s="273" t="s">
        <v>137</v>
      </c>
      <c r="H286" s="273" t="s">
        <v>138</v>
      </c>
      <c r="I286" s="273" t="s">
        <v>137</v>
      </c>
      <c r="J286" s="273" t="s">
        <v>138</v>
      </c>
      <c r="K286" s="273" t="s">
        <v>138</v>
      </c>
      <c r="L286" s="273" t="s">
        <v>138</v>
      </c>
      <c r="M286" s="273" t="s">
        <v>137</v>
      </c>
      <c r="N286" s="273" t="s">
        <v>138</v>
      </c>
      <c r="AY286" s="273">
        <v>704657</v>
      </c>
    </row>
    <row r="287" spans="1:51" s="273" customFormat="1" x14ac:dyDescent="0.2">
      <c r="A287" s="273">
        <v>704663</v>
      </c>
      <c r="B287" s="273" t="s">
        <v>261</v>
      </c>
      <c r="C287" s="273" t="s">
        <v>139</v>
      </c>
      <c r="D287" s="273" t="s">
        <v>137</v>
      </c>
      <c r="E287" s="273" t="s">
        <v>139</v>
      </c>
      <c r="F287" s="273" t="s">
        <v>137</v>
      </c>
      <c r="G287" s="273" t="s">
        <v>139</v>
      </c>
      <c r="H287" s="273" t="s">
        <v>139</v>
      </c>
      <c r="I287" s="273" t="s">
        <v>137</v>
      </c>
      <c r="J287" s="273" t="s">
        <v>137</v>
      </c>
      <c r="K287" s="273" t="s">
        <v>139</v>
      </c>
      <c r="L287" s="273" t="s">
        <v>137</v>
      </c>
      <c r="M287" s="273" t="s">
        <v>137</v>
      </c>
      <c r="N287" s="273" t="s">
        <v>139</v>
      </c>
      <c r="AY287" s="273">
        <v>704663</v>
      </c>
    </row>
    <row r="288" spans="1:51" s="273" customFormat="1" x14ac:dyDescent="0.2">
      <c r="A288" s="273">
        <v>704666</v>
      </c>
      <c r="B288" s="273" t="s">
        <v>261</v>
      </c>
      <c r="C288" s="273" t="s">
        <v>137</v>
      </c>
      <c r="D288" s="273" t="s">
        <v>137</v>
      </c>
      <c r="E288" s="273" t="s">
        <v>137</v>
      </c>
      <c r="F288" s="273" t="s">
        <v>137</v>
      </c>
      <c r="G288" s="273" t="s">
        <v>137</v>
      </c>
      <c r="H288" s="273" t="s">
        <v>139</v>
      </c>
      <c r="I288" s="273" t="s">
        <v>138</v>
      </c>
      <c r="J288" s="273" t="s">
        <v>138</v>
      </c>
      <c r="K288" s="273" t="s">
        <v>138</v>
      </c>
      <c r="L288" s="273" t="s">
        <v>138</v>
      </c>
      <c r="M288" s="273" t="s">
        <v>138</v>
      </c>
      <c r="N288" s="273" t="s">
        <v>139</v>
      </c>
      <c r="AY288" s="273">
        <v>704666</v>
      </c>
    </row>
    <row r="289" spans="1:51" s="273" customFormat="1" x14ac:dyDescent="0.2">
      <c r="A289" s="273">
        <v>704669</v>
      </c>
      <c r="B289" s="273" t="s">
        <v>261</v>
      </c>
      <c r="C289" s="273" t="s">
        <v>138</v>
      </c>
      <c r="D289" s="273" t="s">
        <v>139</v>
      </c>
      <c r="E289" s="273" t="s">
        <v>137</v>
      </c>
      <c r="F289" s="273" t="s">
        <v>137</v>
      </c>
      <c r="G289" s="273" t="s">
        <v>137</v>
      </c>
      <c r="H289" s="273" t="s">
        <v>139</v>
      </c>
      <c r="I289" s="273" t="s">
        <v>138</v>
      </c>
      <c r="J289" s="273" t="s">
        <v>138</v>
      </c>
      <c r="K289" s="273" t="s">
        <v>137</v>
      </c>
      <c r="L289" s="273" t="s">
        <v>138</v>
      </c>
      <c r="M289" s="273" t="s">
        <v>137</v>
      </c>
      <c r="N289" s="273" t="s">
        <v>139</v>
      </c>
      <c r="AY289" s="273">
        <v>704669</v>
      </c>
    </row>
    <row r="290" spans="1:51" s="273" customFormat="1" x14ac:dyDescent="0.2">
      <c r="A290" s="273">
        <v>704691</v>
      </c>
      <c r="B290" s="273" t="s">
        <v>261</v>
      </c>
      <c r="C290" s="273" t="s">
        <v>137</v>
      </c>
      <c r="D290" s="273" t="s">
        <v>137</v>
      </c>
      <c r="E290" s="273" t="s">
        <v>137</v>
      </c>
      <c r="F290" s="273" t="s">
        <v>139</v>
      </c>
      <c r="G290" s="273" t="s">
        <v>137</v>
      </c>
      <c r="H290" s="273" t="s">
        <v>137</v>
      </c>
      <c r="I290" s="273" t="s">
        <v>139</v>
      </c>
      <c r="J290" s="273" t="s">
        <v>139</v>
      </c>
      <c r="K290" s="273" t="s">
        <v>139</v>
      </c>
      <c r="L290" s="273" t="s">
        <v>139</v>
      </c>
      <c r="M290" s="273" t="s">
        <v>139</v>
      </c>
      <c r="N290" s="273" t="s">
        <v>139</v>
      </c>
      <c r="AY290" s="273">
        <v>704691</v>
      </c>
    </row>
    <row r="291" spans="1:51" s="273" customFormat="1" x14ac:dyDescent="0.2">
      <c r="A291" s="273">
        <v>704693</v>
      </c>
      <c r="B291" s="273" t="s">
        <v>261</v>
      </c>
      <c r="C291" s="273" t="s">
        <v>137</v>
      </c>
      <c r="D291" s="273" t="s">
        <v>137</v>
      </c>
      <c r="E291" s="273" t="s">
        <v>137</v>
      </c>
      <c r="F291" s="273" t="s">
        <v>137</v>
      </c>
      <c r="G291" s="273" t="s">
        <v>137</v>
      </c>
      <c r="H291" s="273" t="s">
        <v>137</v>
      </c>
      <c r="I291" s="273" t="s">
        <v>137</v>
      </c>
      <c r="J291" s="273" t="s">
        <v>139</v>
      </c>
      <c r="K291" s="273" t="s">
        <v>137</v>
      </c>
      <c r="L291" s="273" t="s">
        <v>137</v>
      </c>
      <c r="M291" s="273" t="s">
        <v>137</v>
      </c>
      <c r="N291" s="273" t="s">
        <v>138</v>
      </c>
      <c r="AY291" s="273">
        <v>704693</v>
      </c>
    </row>
    <row r="292" spans="1:51" s="273" customFormat="1" x14ac:dyDescent="0.2">
      <c r="A292" s="273">
        <v>704694</v>
      </c>
      <c r="B292" s="273" t="s">
        <v>261</v>
      </c>
      <c r="C292" s="273" t="s">
        <v>137</v>
      </c>
      <c r="D292" s="273" t="s">
        <v>137</v>
      </c>
      <c r="E292" s="273" t="s">
        <v>137</v>
      </c>
      <c r="F292" s="273" t="s">
        <v>139</v>
      </c>
      <c r="G292" s="273" t="s">
        <v>139</v>
      </c>
      <c r="H292" s="273" t="s">
        <v>138</v>
      </c>
      <c r="I292" s="273" t="s">
        <v>137</v>
      </c>
      <c r="J292" s="273" t="s">
        <v>138</v>
      </c>
      <c r="K292" s="273" t="s">
        <v>139</v>
      </c>
      <c r="L292" s="273" t="s">
        <v>138</v>
      </c>
      <c r="M292" s="273" t="s">
        <v>137</v>
      </c>
      <c r="N292" s="273" t="s">
        <v>139</v>
      </c>
      <c r="AY292" s="273">
        <v>704694</v>
      </c>
    </row>
    <row r="293" spans="1:51" s="273" customFormat="1" x14ac:dyDescent="0.2">
      <c r="A293" s="55">
        <v>704698</v>
      </c>
      <c r="B293" s="273" t="s">
        <v>261</v>
      </c>
      <c r="C293" s="55" t="s">
        <v>137</v>
      </c>
      <c r="D293" s="55" t="s">
        <v>137</v>
      </c>
      <c r="E293" s="55" t="s">
        <v>138</v>
      </c>
      <c r="F293" s="55" t="s">
        <v>137</v>
      </c>
      <c r="G293" s="55" t="s">
        <v>139</v>
      </c>
      <c r="H293" s="55" t="s">
        <v>137</v>
      </c>
      <c r="I293" s="55" t="s">
        <v>138</v>
      </c>
      <c r="J293" s="55" t="s">
        <v>138</v>
      </c>
      <c r="K293" s="55" t="s">
        <v>138</v>
      </c>
      <c r="L293" s="55" t="s">
        <v>138</v>
      </c>
      <c r="M293" s="55" t="s">
        <v>138</v>
      </c>
      <c r="N293" s="55" t="s">
        <v>138</v>
      </c>
      <c r="O293" s="55"/>
      <c r="P293" s="55"/>
      <c r="Q293" s="55"/>
      <c r="R293" s="55"/>
      <c r="S293" s="55"/>
      <c r="T293" s="55"/>
      <c r="U293" s="55"/>
      <c r="V293" s="55"/>
      <c r="W293" s="55"/>
      <c r="X293" s="55"/>
      <c r="Y293" s="55"/>
      <c r="Z293" s="55"/>
      <c r="AA293" s="55"/>
      <c r="AB293" s="55"/>
      <c r="AC293" s="55"/>
      <c r="AD293" s="55"/>
      <c r="AE293" s="55"/>
      <c r="AF293" s="55"/>
      <c r="AG293" s="55"/>
      <c r="AH293" s="55"/>
      <c r="AI293" s="55"/>
      <c r="AJ293" s="55"/>
      <c r="AK293" s="55"/>
      <c r="AL293" s="55"/>
      <c r="AM293" s="55"/>
      <c r="AN293" s="55"/>
      <c r="AO293" s="55"/>
      <c r="AP293" s="55"/>
      <c r="AQ293" s="55"/>
      <c r="AR293" s="55"/>
      <c r="AS293" s="55"/>
      <c r="AT293" s="55"/>
      <c r="AU293" s="55"/>
      <c r="AV293" s="55"/>
      <c r="AW293" s="55"/>
      <c r="AX293" s="55"/>
      <c r="AY293" s="273">
        <v>704698</v>
      </c>
    </row>
    <row r="294" spans="1:51" s="273" customFormat="1" x14ac:dyDescent="0.2">
      <c r="A294" s="273">
        <v>704701</v>
      </c>
      <c r="B294" s="273" t="s">
        <v>261</v>
      </c>
      <c r="C294" s="273" t="s">
        <v>137</v>
      </c>
      <c r="D294" s="273" t="s">
        <v>137</v>
      </c>
      <c r="E294" s="273" t="s">
        <v>137</v>
      </c>
      <c r="F294" s="273" t="s">
        <v>139</v>
      </c>
      <c r="G294" s="273" t="s">
        <v>137</v>
      </c>
      <c r="H294" s="273" t="s">
        <v>137</v>
      </c>
      <c r="I294" s="273" t="s">
        <v>139</v>
      </c>
      <c r="J294" s="273" t="s">
        <v>139</v>
      </c>
      <c r="K294" s="273" t="s">
        <v>139</v>
      </c>
      <c r="L294" s="273" t="s">
        <v>139</v>
      </c>
      <c r="M294" s="273" t="s">
        <v>137</v>
      </c>
      <c r="N294" s="273" t="s">
        <v>138</v>
      </c>
      <c r="AY294" s="273">
        <v>704701</v>
      </c>
    </row>
    <row r="295" spans="1:51" s="273" customFormat="1" x14ac:dyDescent="0.2">
      <c r="A295" s="273">
        <v>704722</v>
      </c>
      <c r="B295" s="273" t="s">
        <v>261</v>
      </c>
      <c r="C295" s="273" t="s">
        <v>137</v>
      </c>
      <c r="D295" s="273" t="s">
        <v>139</v>
      </c>
      <c r="E295" s="273" t="s">
        <v>139</v>
      </c>
      <c r="F295" s="273" t="s">
        <v>137</v>
      </c>
      <c r="G295" s="273" t="s">
        <v>137</v>
      </c>
      <c r="H295" s="273" t="s">
        <v>138</v>
      </c>
      <c r="I295" s="273" t="s">
        <v>137</v>
      </c>
      <c r="J295" s="273" t="s">
        <v>137</v>
      </c>
      <c r="K295" s="273" t="s">
        <v>137</v>
      </c>
      <c r="L295" s="273" t="s">
        <v>137</v>
      </c>
      <c r="M295" s="273" t="s">
        <v>137</v>
      </c>
      <c r="N295" s="273" t="s">
        <v>138</v>
      </c>
      <c r="AY295" s="273">
        <v>704722</v>
      </c>
    </row>
    <row r="296" spans="1:51" s="273" customFormat="1" x14ac:dyDescent="0.2">
      <c r="A296" s="273">
        <v>704724</v>
      </c>
      <c r="B296" s="273" t="s">
        <v>261</v>
      </c>
      <c r="C296" s="273" t="s">
        <v>137</v>
      </c>
      <c r="D296" s="273" t="s">
        <v>139</v>
      </c>
      <c r="E296" s="273" t="s">
        <v>137</v>
      </c>
      <c r="F296" s="273" t="s">
        <v>139</v>
      </c>
      <c r="G296" s="273" t="s">
        <v>137</v>
      </c>
      <c r="H296" s="273" t="s">
        <v>137</v>
      </c>
      <c r="I296" s="273" t="s">
        <v>137</v>
      </c>
      <c r="J296" s="273" t="s">
        <v>139</v>
      </c>
      <c r="K296" s="273" t="s">
        <v>139</v>
      </c>
      <c r="L296" s="273" t="s">
        <v>138</v>
      </c>
      <c r="M296" s="273" t="s">
        <v>137</v>
      </c>
      <c r="N296" s="273" t="s">
        <v>139</v>
      </c>
      <c r="AY296" s="273">
        <v>704724</v>
      </c>
    </row>
    <row r="297" spans="1:51" s="273" customFormat="1" x14ac:dyDescent="0.2">
      <c r="A297" s="273">
        <v>704729</v>
      </c>
      <c r="B297" s="273" t="s">
        <v>261</v>
      </c>
      <c r="C297" s="273" t="s">
        <v>139</v>
      </c>
      <c r="D297" s="273" t="s">
        <v>137</v>
      </c>
      <c r="E297" s="273" t="s">
        <v>137</v>
      </c>
      <c r="F297" s="273" t="s">
        <v>137</v>
      </c>
      <c r="G297" s="273" t="s">
        <v>137</v>
      </c>
      <c r="H297" s="273" t="s">
        <v>137</v>
      </c>
      <c r="I297" s="273" t="s">
        <v>139</v>
      </c>
      <c r="J297" s="273" t="s">
        <v>137</v>
      </c>
      <c r="K297" s="273" t="s">
        <v>139</v>
      </c>
      <c r="L297" s="273" t="s">
        <v>137</v>
      </c>
      <c r="M297" s="273" t="s">
        <v>137</v>
      </c>
      <c r="N297" s="273" t="s">
        <v>137</v>
      </c>
      <c r="AY297" s="273">
        <v>704729</v>
      </c>
    </row>
    <row r="298" spans="1:51" s="273" customFormat="1" x14ac:dyDescent="0.2">
      <c r="A298" s="273">
        <v>704731</v>
      </c>
      <c r="B298" s="273" t="s">
        <v>261</v>
      </c>
      <c r="C298" s="273" t="s">
        <v>139</v>
      </c>
      <c r="D298" s="273" t="s">
        <v>137</v>
      </c>
      <c r="E298" s="273" t="s">
        <v>139</v>
      </c>
      <c r="F298" s="273" t="s">
        <v>139</v>
      </c>
      <c r="G298" s="273" t="s">
        <v>137</v>
      </c>
      <c r="H298" s="273" t="s">
        <v>137</v>
      </c>
      <c r="I298" s="273" t="s">
        <v>138</v>
      </c>
      <c r="J298" s="273" t="s">
        <v>138</v>
      </c>
      <c r="K298" s="273" t="s">
        <v>138</v>
      </c>
      <c r="L298" s="273" t="s">
        <v>138</v>
      </c>
      <c r="M298" s="273" t="s">
        <v>138</v>
      </c>
      <c r="N298" s="273" t="s">
        <v>139</v>
      </c>
      <c r="AY298" s="273">
        <v>704731</v>
      </c>
    </row>
    <row r="299" spans="1:51" s="273" customFormat="1" x14ac:dyDescent="0.2">
      <c r="A299" s="273">
        <v>704732</v>
      </c>
      <c r="B299" s="273" t="s">
        <v>261</v>
      </c>
      <c r="C299" s="273" t="s">
        <v>137</v>
      </c>
      <c r="D299" s="273" t="s">
        <v>139</v>
      </c>
      <c r="E299" s="273" t="s">
        <v>139</v>
      </c>
      <c r="F299" s="273" t="s">
        <v>138</v>
      </c>
      <c r="G299" s="273" t="s">
        <v>138</v>
      </c>
      <c r="H299" s="273" t="s">
        <v>139</v>
      </c>
      <c r="I299" s="273" t="s">
        <v>138</v>
      </c>
      <c r="J299" s="273" t="s">
        <v>138</v>
      </c>
      <c r="K299" s="273" t="s">
        <v>139</v>
      </c>
      <c r="L299" s="273" t="s">
        <v>138</v>
      </c>
      <c r="M299" s="273" t="s">
        <v>139</v>
      </c>
      <c r="N299" s="273" t="s">
        <v>138</v>
      </c>
      <c r="AY299" s="273">
        <v>704732</v>
      </c>
    </row>
    <row r="300" spans="1:51" s="273" customFormat="1" x14ac:dyDescent="0.2">
      <c r="A300" s="273">
        <v>704737</v>
      </c>
      <c r="B300" s="273" t="s">
        <v>261</v>
      </c>
      <c r="C300" s="273" t="s">
        <v>137</v>
      </c>
      <c r="D300" s="273" t="s">
        <v>139</v>
      </c>
      <c r="E300" s="273" t="s">
        <v>139</v>
      </c>
      <c r="F300" s="273" t="s">
        <v>137</v>
      </c>
      <c r="G300" s="273" t="s">
        <v>137</v>
      </c>
      <c r="H300" s="273" t="s">
        <v>139</v>
      </c>
      <c r="I300" s="273" t="s">
        <v>139</v>
      </c>
      <c r="J300" s="273" t="s">
        <v>139</v>
      </c>
      <c r="K300" s="273" t="s">
        <v>138</v>
      </c>
      <c r="L300" s="273" t="s">
        <v>139</v>
      </c>
      <c r="M300" s="273" t="s">
        <v>139</v>
      </c>
      <c r="N300" s="273" t="s">
        <v>138</v>
      </c>
      <c r="AY300" s="273">
        <v>704737</v>
      </c>
    </row>
    <row r="301" spans="1:51" s="273" customFormat="1" x14ac:dyDescent="0.2">
      <c r="A301" s="273">
        <v>704743</v>
      </c>
      <c r="B301" s="273" t="s">
        <v>261</v>
      </c>
      <c r="C301" s="273" t="s">
        <v>137</v>
      </c>
      <c r="D301" s="273" t="s">
        <v>138</v>
      </c>
      <c r="E301" s="273" t="s">
        <v>138</v>
      </c>
      <c r="F301" s="273" t="s">
        <v>137</v>
      </c>
      <c r="G301" s="273" t="s">
        <v>138</v>
      </c>
      <c r="H301" s="273" t="s">
        <v>138</v>
      </c>
      <c r="I301" s="273" t="s">
        <v>138</v>
      </c>
      <c r="J301" s="273" t="s">
        <v>138</v>
      </c>
      <c r="K301" s="273" t="s">
        <v>138</v>
      </c>
      <c r="L301" s="273" t="s">
        <v>138</v>
      </c>
      <c r="M301" s="273" t="s">
        <v>138</v>
      </c>
      <c r="N301" s="273" t="s">
        <v>138</v>
      </c>
      <c r="AY301" s="273">
        <v>704743</v>
      </c>
    </row>
    <row r="302" spans="1:51" s="273" customFormat="1" x14ac:dyDescent="0.2">
      <c r="A302" s="273">
        <v>704745</v>
      </c>
      <c r="B302" s="273" t="s">
        <v>261</v>
      </c>
      <c r="C302" s="273" t="s">
        <v>137</v>
      </c>
      <c r="D302" s="273" t="s">
        <v>137</v>
      </c>
      <c r="E302" s="273" t="s">
        <v>137</v>
      </c>
      <c r="F302" s="273" t="s">
        <v>137</v>
      </c>
      <c r="G302" s="273" t="s">
        <v>137</v>
      </c>
      <c r="H302" s="273" t="s">
        <v>137</v>
      </c>
      <c r="I302" s="273" t="s">
        <v>137</v>
      </c>
      <c r="J302" s="273" t="s">
        <v>137</v>
      </c>
      <c r="K302" s="273" t="s">
        <v>137</v>
      </c>
      <c r="L302" s="273" t="s">
        <v>137</v>
      </c>
      <c r="M302" s="273" t="s">
        <v>137</v>
      </c>
      <c r="N302" s="273" t="s">
        <v>137</v>
      </c>
      <c r="AY302" s="273">
        <v>704745</v>
      </c>
    </row>
    <row r="303" spans="1:51" s="273" customFormat="1" x14ac:dyDescent="0.2">
      <c r="A303" s="55">
        <v>704748</v>
      </c>
      <c r="B303" s="273" t="s">
        <v>261</v>
      </c>
      <c r="C303" s="55" t="s">
        <v>138</v>
      </c>
      <c r="D303" s="55" t="s">
        <v>138</v>
      </c>
      <c r="E303" s="55" t="s">
        <v>137</v>
      </c>
      <c r="F303" s="55" t="s">
        <v>137</v>
      </c>
      <c r="G303" s="55" t="s">
        <v>138</v>
      </c>
      <c r="H303" s="55" t="s">
        <v>138</v>
      </c>
      <c r="I303" s="55" t="s">
        <v>138</v>
      </c>
      <c r="J303" s="55" t="s">
        <v>138</v>
      </c>
      <c r="K303" s="55" t="s">
        <v>138</v>
      </c>
      <c r="L303" s="55" t="s">
        <v>138</v>
      </c>
      <c r="M303" s="55" t="s">
        <v>138</v>
      </c>
      <c r="N303" s="55" t="s">
        <v>138</v>
      </c>
      <c r="O303" s="55"/>
      <c r="P303" s="55"/>
      <c r="Q303" s="55"/>
      <c r="R303" s="55"/>
      <c r="S303" s="55"/>
      <c r="T303" s="55"/>
      <c r="U303" s="55"/>
      <c r="V303" s="55"/>
      <c r="W303" s="55"/>
      <c r="X303" s="55"/>
      <c r="Y303" s="55"/>
      <c r="Z303" s="55"/>
      <c r="AA303" s="55"/>
      <c r="AB303" s="55"/>
      <c r="AC303" s="55"/>
      <c r="AD303" s="55"/>
      <c r="AE303" s="55"/>
      <c r="AF303" s="55"/>
      <c r="AG303" s="55"/>
      <c r="AH303" s="55"/>
      <c r="AI303" s="55"/>
      <c r="AJ303" s="55"/>
      <c r="AK303" s="55"/>
      <c r="AL303" s="55"/>
      <c r="AM303" s="55"/>
      <c r="AN303" s="55"/>
      <c r="AO303" s="55"/>
      <c r="AP303" s="55"/>
      <c r="AQ303" s="55"/>
      <c r="AR303" s="55"/>
      <c r="AS303" s="55"/>
      <c r="AT303" s="55"/>
      <c r="AU303" s="55"/>
      <c r="AV303" s="55"/>
      <c r="AW303" s="55"/>
      <c r="AX303" s="55"/>
      <c r="AY303" s="273">
        <v>704748</v>
      </c>
    </row>
    <row r="304" spans="1:51" s="273" customFormat="1" x14ac:dyDescent="0.2">
      <c r="A304" s="273">
        <v>704752</v>
      </c>
      <c r="B304" s="273" t="s">
        <v>261</v>
      </c>
      <c r="C304" s="273" t="s">
        <v>137</v>
      </c>
      <c r="D304" s="273" t="s">
        <v>137</v>
      </c>
      <c r="E304" s="273" t="s">
        <v>139</v>
      </c>
      <c r="F304" s="273" t="s">
        <v>139</v>
      </c>
      <c r="G304" s="273" t="s">
        <v>138</v>
      </c>
      <c r="H304" s="273" t="s">
        <v>138</v>
      </c>
      <c r="I304" s="273" t="s">
        <v>138</v>
      </c>
      <c r="J304" s="273" t="s">
        <v>138</v>
      </c>
      <c r="K304" s="273" t="s">
        <v>138</v>
      </c>
      <c r="L304" s="273" t="s">
        <v>138</v>
      </c>
      <c r="M304" s="273" t="s">
        <v>138</v>
      </c>
      <c r="N304" s="273" t="s">
        <v>138</v>
      </c>
      <c r="AY304" s="273">
        <v>704752</v>
      </c>
    </row>
    <row r="305" spans="1:51" s="273" customFormat="1" x14ac:dyDescent="0.2">
      <c r="A305" s="273">
        <v>704765</v>
      </c>
      <c r="B305" s="273" t="s">
        <v>261</v>
      </c>
      <c r="C305" s="273" t="s">
        <v>137</v>
      </c>
      <c r="D305" s="273" t="s">
        <v>137</v>
      </c>
      <c r="E305" s="273" t="s">
        <v>137</v>
      </c>
      <c r="F305" s="273" t="s">
        <v>139</v>
      </c>
      <c r="G305" s="273" t="s">
        <v>139</v>
      </c>
      <c r="H305" s="273" t="s">
        <v>139</v>
      </c>
      <c r="I305" s="273" t="s">
        <v>138</v>
      </c>
      <c r="J305" s="273" t="s">
        <v>138</v>
      </c>
      <c r="K305" s="273" t="s">
        <v>138</v>
      </c>
      <c r="L305" s="273" t="s">
        <v>138</v>
      </c>
      <c r="M305" s="273" t="s">
        <v>138</v>
      </c>
      <c r="N305" s="273" t="s">
        <v>138</v>
      </c>
      <c r="AY305" s="273">
        <v>704765</v>
      </c>
    </row>
    <row r="306" spans="1:51" s="273" customFormat="1" x14ac:dyDescent="0.2">
      <c r="A306" s="273">
        <v>704766</v>
      </c>
      <c r="B306" s="273" t="s">
        <v>261</v>
      </c>
      <c r="C306" s="273" t="s">
        <v>137</v>
      </c>
      <c r="D306" s="273" t="s">
        <v>138</v>
      </c>
      <c r="E306" s="273" t="s">
        <v>139</v>
      </c>
      <c r="F306" s="273" t="s">
        <v>139</v>
      </c>
      <c r="G306" s="273" t="s">
        <v>137</v>
      </c>
      <c r="H306" s="273" t="s">
        <v>137</v>
      </c>
      <c r="I306" s="273" t="s">
        <v>139</v>
      </c>
      <c r="J306" s="273" t="s">
        <v>137</v>
      </c>
      <c r="K306" s="273" t="s">
        <v>138</v>
      </c>
      <c r="L306" s="273" t="s">
        <v>139</v>
      </c>
      <c r="M306" s="273" t="s">
        <v>138</v>
      </c>
      <c r="N306" s="273" t="s">
        <v>137</v>
      </c>
      <c r="AY306" s="273">
        <v>704766</v>
      </c>
    </row>
    <row r="307" spans="1:51" s="273" customFormat="1" x14ac:dyDescent="0.2">
      <c r="A307" s="273">
        <v>704771</v>
      </c>
      <c r="B307" s="273" t="s">
        <v>261</v>
      </c>
      <c r="C307" s="273" t="s">
        <v>137</v>
      </c>
      <c r="D307" s="273" t="s">
        <v>139</v>
      </c>
      <c r="E307" s="273" t="s">
        <v>138</v>
      </c>
      <c r="F307" s="273" t="s">
        <v>138</v>
      </c>
      <c r="G307" s="273" t="s">
        <v>139</v>
      </c>
      <c r="H307" s="273" t="s">
        <v>137</v>
      </c>
      <c r="I307" s="273" t="s">
        <v>139</v>
      </c>
      <c r="J307" s="273" t="s">
        <v>138</v>
      </c>
      <c r="K307" s="273" t="s">
        <v>137</v>
      </c>
      <c r="L307" s="273" t="s">
        <v>139</v>
      </c>
      <c r="M307" s="273" t="s">
        <v>139</v>
      </c>
      <c r="N307" s="273" t="s">
        <v>139</v>
      </c>
      <c r="AY307" s="273">
        <v>704771</v>
      </c>
    </row>
    <row r="308" spans="1:51" s="273" customFormat="1" x14ac:dyDescent="0.2">
      <c r="A308" s="273">
        <v>704772</v>
      </c>
      <c r="B308" s="273" t="s">
        <v>261</v>
      </c>
      <c r="C308" s="273" t="s">
        <v>138</v>
      </c>
      <c r="D308" s="273" t="s">
        <v>139</v>
      </c>
      <c r="E308" s="273" t="s">
        <v>137</v>
      </c>
      <c r="F308" s="273" t="s">
        <v>138</v>
      </c>
      <c r="G308" s="273" t="s">
        <v>137</v>
      </c>
      <c r="H308" s="273" t="s">
        <v>139</v>
      </c>
      <c r="I308" s="273" t="s">
        <v>139</v>
      </c>
      <c r="J308" s="273" t="s">
        <v>139</v>
      </c>
      <c r="K308" s="273" t="s">
        <v>139</v>
      </c>
      <c r="L308" s="273" t="s">
        <v>138</v>
      </c>
      <c r="M308" s="273" t="s">
        <v>139</v>
      </c>
      <c r="N308" s="273" t="s">
        <v>139</v>
      </c>
      <c r="AY308" s="273">
        <v>704772</v>
      </c>
    </row>
    <row r="309" spans="1:51" s="273" customFormat="1" x14ac:dyDescent="0.2">
      <c r="A309" s="273">
        <v>704773</v>
      </c>
      <c r="B309" s="273" t="s">
        <v>261</v>
      </c>
      <c r="C309" s="273" t="s">
        <v>137</v>
      </c>
      <c r="D309" s="273" t="s">
        <v>137</v>
      </c>
      <c r="E309" s="273" t="s">
        <v>137</v>
      </c>
      <c r="F309" s="273" t="s">
        <v>139</v>
      </c>
      <c r="G309" s="273" t="s">
        <v>139</v>
      </c>
      <c r="H309" s="273" t="s">
        <v>137</v>
      </c>
      <c r="I309" s="273" t="s">
        <v>139</v>
      </c>
      <c r="J309" s="273" t="s">
        <v>139</v>
      </c>
      <c r="K309" s="273" t="s">
        <v>139</v>
      </c>
      <c r="L309" s="273" t="s">
        <v>138</v>
      </c>
      <c r="M309" s="273" t="s">
        <v>137</v>
      </c>
      <c r="N309" s="273" t="s">
        <v>138</v>
      </c>
      <c r="AY309" s="273">
        <v>704773</v>
      </c>
    </row>
    <row r="310" spans="1:51" s="273" customFormat="1" x14ac:dyDescent="0.2">
      <c r="A310" s="273">
        <v>704774</v>
      </c>
      <c r="B310" s="273" t="s">
        <v>261</v>
      </c>
      <c r="C310" s="273" t="s">
        <v>137</v>
      </c>
      <c r="D310" s="273" t="s">
        <v>139</v>
      </c>
      <c r="E310" s="273" t="s">
        <v>137</v>
      </c>
      <c r="F310" s="273" t="s">
        <v>139</v>
      </c>
      <c r="G310" s="273" t="s">
        <v>139</v>
      </c>
      <c r="H310" s="273" t="s">
        <v>139</v>
      </c>
      <c r="I310" s="273" t="s">
        <v>139</v>
      </c>
      <c r="J310" s="273" t="s">
        <v>139</v>
      </c>
      <c r="K310" s="273" t="s">
        <v>139</v>
      </c>
      <c r="L310" s="273" t="s">
        <v>138</v>
      </c>
      <c r="M310" s="273" t="s">
        <v>138</v>
      </c>
      <c r="N310" s="273" t="s">
        <v>139</v>
      </c>
      <c r="AY310" s="273">
        <v>704774</v>
      </c>
    </row>
    <row r="311" spans="1:51" s="273" customFormat="1" x14ac:dyDescent="0.2">
      <c r="A311" s="273">
        <v>704777</v>
      </c>
      <c r="B311" s="273" t="s">
        <v>261</v>
      </c>
      <c r="C311" s="273" t="s">
        <v>137</v>
      </c>
      <c r="D311" s="273" t="s">
        <v>138</v>
      </c>
      <c r="E311" s="273" t="s">
        <v>137</v>
      </c>
      <c r="F311" s="273" t="s">
        <v>138</v>
      </c>
      <c r="G311" s="273" t="s">
        <v>137</v>
      </c>
      <c r="H311" s="273" t="s">
        <v>137</v>
      </c>
      <c r="I311" s="273" t="s">
        <v>138</v>
      </c>
      <c r="J311" s="273" t="s">
        <v>138</v>
      </c>
      <c r="K311" s="273" t="s">
        <v>138</v>
      </c>
      <c r="L311" s="273" t="s">
        <v>138</v>
      </c>
      <c r="M311" s="273" t="s">
        <v>138</v>
      </c>
      <c r="N311" s="273" t="s">
        <v>138</v>
      </c>
      <c r="AY311" s="273">
        <v>704777</v>
      </c>
    </row>
    <row r="312" spans="1:51" s="273" customFormat="1" x14ac:dyDescent="0.2">
      <c r="A312" s="273">
        <v>704778</v>
      </c>
      <c r="B312" s="273" t="s">
        <v>261</v>
      </c>
      <c r="C312" s="273" t="s">
        <v>137</v>
      </c>
      <c r="D312" s="273" t="s">
        <v>138</v>
      </c>
      <c r="E312" s="273" t="s">
        <v>139</v>
      </c>
      <c r="F312" s="273" t="s">
        <v>139</v>
      </c>
      <c r="G312" s="273" t="s">
        <v>137</v>
      </c>
      <c r="H312" s="273" t="s">
        <v>139</v>
      </c>
      <c r="I312" s="273" t="s">
        <v>139</v>
      </c>
      <c r="J312" s="273" t="s">
        <v>138</v>
      </c>
      <c r="K312" s="273" t="s">
        <v>139</v>
      </c>
      <c r="L312" s="273" t="s">
        <v>138</v>
      </c>
      <c r="M312" s="273" t="s">
        <v>139</v>
      </c>
      <c r="N312" s="273" t="s">
        <v>139</v>
      </c>
      <c r="AY312" s="273">
        <v>704778</v>
      </c>
    </row>
    <row r="313" spans="1:51" s="273" customFormat="1" x14ac:dyDescent="0.2">
      <c r="A313" s="273">
        <v>704779</v>
      </c>
      <c r="B313" s="273" t="s">
        <v>261</v>
      </c>
      <c r="C313" s="273" t="s">
        <v>137</v>
      </c>
      <c r="D313" s="273" t="s">
        <v>139</v>
      </c>
      <c r="E313" s="273" t="s">
        <v>139</v>
      </c>
      <c r="F313" s="273" t="s">
        <v>138</v>
      </c>
      <c r="G313" s="273" t="s">
        <v>139</v>
      </c>
      <c r="H313" s="273" t="s">
        <v>139</v>
      </c>
      <c r="I313" s="273" t="s">
        <v>139</v>
      </c>
      <c r="J313" s="273" t="s">
        <v>138</v>
      </c>
      <c r="K313" s="273" t="s">
        <v>139</v>
      </c>
      <c r="L313" s="273" t="s">
        <v>137</v>
      </c>
      <c r="M313" s="273" t="s">
        <v>139</v>
      </c>
      <c r="N313" s="273" t="s">
        <v>139</v>
      </c>
      <c r="AY313" s="273">
        <v>704779</v>
      </c>
    </row>
    <row r="314" spans="1:51" s="273" customFormat="1" x14ac:dyDescent="0.2">
      <c r="A314" s="273">
        <v>704780</v>
      </c>
      <c r="B314" s="273" t="s">
        <v>261</v>
      </c>
      <c r="C314" s="273" t="s">
        <v>139</v>
      </c>
      <c r="D314" s="273" t="s">
        <v>139</v>
      </c>
      <c r="E314" s="273" t="s">
        <v>138</v>
      </c>
      <c r="F314" s="273" t="s">
        <v>138</v>
      </c>
      <c r="G314" s="273" t="s">
        <v>138</v>
      </c>
      <c r="H314" s="273" t="s">
        <v>138</v>
      </c>
      <c r="I314" s="273" t="s">
        <v>137</v>
      </c>
      <c r="J314" s="273" t="s">
        <v>137</v>
      </c>
      <c r="K314" s="273" t="s">
        <v>138</v>
      </c>
      <c r="L314" s="273" t="s">
        <v>138</v>
      </c>
      <c r="M314" s="273" t="s">
        <v>138</v>
      </c>
      <c r="N314" s="273" t="s">
        <v>138</v>
      </c>
      <c r="AY314" s="273">
        <v>704780</v>
      </c>
    </row>
    <row r="315" spans="1:51" s="273" customFormat="1" x14ac:dyDescent="0.2">
      <c r="A315" s="273">
        <v>704786</v>
      </c>
      <c r="B315" s="273" t="s">
        <v>261</v>
      </c>
      <c r="C315" s="273" t="s">
        <v>139</v>
      </c>
      <c r="D315" s="273" t="s">
        <v>137</v>
      </c>
      <c r="E315" s="273" t="s">
        <v>137</v>
      </c>
      <c r="F315" s="273" t="s">
        <v>139</v>
      </c>
      <c r="G315" s="273" t="s">
        <v>137</v>
      </c>
      <c r="H315" s="273" t="s">
        <v>137</v>
      </c>
      <c r="I315" s="273" t="s">
        <v>139</v>
      </c>
      <c r="J315" s="273" t="s">
        <v>138</v>
      </c>
      <c r="K315" s="273" t="s">
        <v>138</v>
      </c>
      <c r="L315" s="273" t="s">
        <v>139</v>
      </c>
      <c r="M315" s="273" t="s">
        <v>139</v>
      </c>
      <c r="N315" s="273" t="s">
        <v>138</v>
      </c>
      <c r="AY315" s="273">
        <v>704786</v>
      </c>
    </row>
    <row r="316" spans="1:51" s="273" customFormat="1" x14ac:dyDescent="0.2">
      <c r="A316" s="273">
        <v>704788</v>
      </c>
      <c r="B316" s="273" t="s">
        <v>261</v>
      </c>
      <c r="C316" s="273" t="s">
        <v>137</v>
      </c>
      <c r="D316" s="273" t="s">
        <v>139</v>
      </c>
      <c r="E316" s="273" t="s">
        <v>139</v>
      </c>
      <c r="F316" s="273" t="s">
        <v>138</v>
      </c>
      <c r="G316" s="273" t="s">
        <v>139</v>
      </c>
      <c r="H316" s="273" t="s">
        <v>138</v>
      </c>
      <c r="I316" s="273" t="s">
        <v>138</v>
      </c>
      <c r="J316" s="273" t="s">
        <v>138</v>
      </c>
      <c r="K316" s="273" t="s">
        <v>138</v>
      </c>
      <c r="L316" s="273" t="s">
        <v>138</v>
      </c>
      <c r="M316" s="273" t="s">
        <v>138</v>
      </c>
      <c r="N316" s="273" t="s">
        <v>138</v>
      </c>
      <c r="AY316" s="273">
        <v>704788</v>
      </c>
    </row>
    <row r="317" spans="1:51" s="273" customFormat="1" x14ac:dyDescent="0.2">
      <c r="A317" s="273">
        <v>704792</v>
      </c>
      <c r="B317" s="273" t="s">
        <v>261</v>
      </c>
      <c r="C317" s="273" t="s">
        <v>137</v>
      </c>
      <c r="D317" s="273" t="s">
        <v>137</v>
      </c>
      <c r="E317" s="273" t="s">
        <v>139</v>
      </c>
      <c r="F317" s="273" t="s">
        <v>138</v>
      </c>
      <c r="G317" s="273" t="s">
        <v>139</v>
      </c>
      <c r="H317" s="273" t="s">
        <v>139</v>
      </c>
      <c r="I317" s="273" t="s">
        <v>139</v>
      </c>
      <c r="J317" s="273" t="s">
        <v>138</v>
      </c>
      <c r="K317" s="273" t="s">
        <v>139</v>
      </c>
      <c r="L317" s="273" t="s">
        <v>138</v>
      </c>
      <c r="M317" s="273" t="s">
        <v>138</v>
      </c>
      <c r="N317" s="273" t="s">
        <v>139</v>
      </c>
      <c r="AY317" s="273">
        <v>704792</v>
      </c>
    </row>
    <row r="318" spans="1:51" s="273" customFormat="1" x14ac:dyDescent="0.2">
      <c r="A318" s="273">
        <v>704794</v>
      </c>
      <c r="B318" s="273" t="s">
        <v>261</v>
      </c>
      <c r="C318" s="273" t="s">
        <v>137</v>
      </c>
      <c r="D318" s="273" t="s">
        <v>137</v>
      </c>
      <c r="E318" s="273" t="s">
        <v>137</v>
      </c>
      <c r="F318" s="273" t="s">
        <v>137</v>
      </c>
      <c r="G318" s="273" t="s">
        <v>139</v>
      </c>
      <c r="H318" s="273" t="s">
        <v>139</v>
      </c>
      <c r="I318" s="273" t="s">
        <v>138</v>
      </c>
      <c r="J318" s="273" t="s">
        <v>139</v>
      </c>
      <c r="K318" s="273" t="s">
        <v>139</v>
      </c>
      <c r="L318" s="273" t="s">
        <v>138</v>
      </c>
      <c r="M318" s="273" t="s">
        <v>138</v>
      </c>
      <c r="N318" s="273" t="s">
        <v>138</v>
      </c>
      <c r="AY318" s="273">
        <v>704794</v>
      </c>
    </row>
    <row r="319" spans="1:51" s="273" customFormat="1" x14ac:dyDescent="0.2">
      <c r="A319" s="273">
        <v>704795</v>
      </c>
      <c r="B319" s="273" t="s">
        <v>261</v>
      </c>
      <c r="C319" s="273" t="s">
        <v>137</v>
      </c>
      <c r="D319" s="273" t="s">
        <v>139</v>
      </c>
      <c r="E319" s="273" t="s">
        <v>137</v>
      </c>
      <c r="F319" s="273" t="s">
        <v>137</v>
      </c>
      <c r="G319" s="273" t="s">
        <v>139</v>
      </c>
      <c r="H319" s="273" t="s">
        <v>137</v>
      </c>
      <c r="I319" s="273" t="s">
        <v>139</v>
      </c>
      <c r="J319" s="273" t="s">
        <v>138</v>
      </c>
      <c r="K319" s="273" t="s">
        <v>138</v>
      </c>
      <c r="L319" s="273" t="s">
        <v>138</v>
      </c>
      <c r="M319" s="273" t="s">
        <v>138</v>
      </c>
      <c r="N319" s="273" t="s">
        <v>138</v>
      </c>
      <c r="AY319" s="273">
        <v>704795</v>
      </c>
    </row>
    <row r="320" spans="1:51" s="273" customFormat="1" x14ac:dyDescent="0.2">
      <c r="A320" s="273">
        <v>704798</v>
      </c>
      <c r="B320" s="273" t="s">
        <v>261</v>
      </c>
      <c r="C320" s="273" t="s">
        <v>137</v>
      </c>
      <c r="D320" s="273" t="s">
        <v>137</v>
      </c>
      <c r="E320" s="273" t="s">
        <v>137</v>
      </c>
      <c r="F320" s="273" t="s">
        <v>139</v>
      </c>
      <c r="G320" s="273" t="s">
        <v>139</v>
      </c>
      <c r="H320" s="273" t="s">
        <v>139</v>
      </c>
      <c r="I320" s="273" t="s">
        <v>138</v>
      </c>
      <c r="J320" s="273" t="s">
        <v>138</v>
      </c>
      <c r="K320" s="273" t="s">
        <v>138</v>
      </c>
      <c r="L320" s="273" t="s">
        <v>138</v>
      </c>
      <c r="M320" s="273" t="s">
        <v>138</v>
      </c>
      <c r="N320" s="273" t="s">
        <v>138</v>
      </c>
      <c r="AY320" s="273">
        <v>704798</v>
      </c>
    </row>
    <row r="321" spans="1:51" s="273" customFormat="1" x14ac:dyDescent="0.2">
      <c r="A321" s="273">
        <v>704800</v>
      </c>
      <c r="B321" s="273" t="s">
        <v>261</v>
      </c>
      <c r="C321" s="273" t="s">
        <v>137</v>
      </c>
      <c r="D321" s="273" t="s">
        <v>137</v>
      </c>
      <c r="E321" s="273" t="s">
        <v>137</v>
      </c>
      <c r="F321" s="273" t="s">
        <v>137</v>
      </c>
      <c r="G321" s="273" t="s">
        <v>139</v>
      </c>
      <c r="H321" s="273" t="s">
        <v>139</v>
      </c>
      <c r="I321" s="273" t="s">
        <v>137</v>
      </c>
      <c r="J321" s="273" t="s">
        <v>137</v>
      </c>
      <c r="K321" s="273" t="s">
        <v>137</v>
      </c>
      <c r="L321" s="273" t="s">
        <v>137</v>
      </c>
      <c r="M321" s="273" t="s">
        <v>137</v>
      </c>
      <c r="N321" s="273" t="s">
        <v>138</v>
      </c>
      <c r="AY321" s="273">
        <v>704800</v>
      </c>
    </row>
    <row r="322" spans="1:51" s="273" customFormat="1" x14ac:dyDescent="0.2">
      <c r="A322" s="273">
        <v>704804</v>
      </c>
      <c r="B322" s="273" t="s">
        <v>261</v>
      </c>
      <c r="C322" s="273" t="s">
        <v>138</v>
      </c>
      <c r="D322" s="273" t="s">
        <v>138</v>
      </c>
      <c r="E322" s="273" t="s">
        <v>139</v>
      </c>
      <c r="F322" s="273" t="s">
        <v>139</v>
      </c>
      <c r="G322" s="273" t="s">
        <v>138</v>
      </c>
      <c r="H322" s="273" t="s">
        <v>138</v>
      </c>
      <c r="I322" s="273" t="s">
        <v>138</v>
      </c>
      <c r="J322" s="273" t="s">
        <v>138</v>
      </c>
      <c r="K322" s="273" t="s">
        <v>137</v>
      </c>
      <c r="L322" s="273" t="s">
        <v>138</v>
      </c>
      <c r="M322" s="273" t="s">
        <v>137</v>
      </c>
      <c r="N322" s="273" t="s">
        <v>138</v>
      </c>
      <c r="AY322" s="273">
        <v>704804</v>
      </c>
    </row>
    <row r="323" spans="1:51" s="273" customFormat="1" x14ac:dyDescent="0.2">
      <c r="A323" s="273">
        <v>704806</v>
      </c>
      <c r="B323" s="273" t="s">
        <v>261</v>
      </c>
      <c r="C323" s="273" t="s">
        <v>137</v>
      </c>
      <c r="D323" s="273" t="s">
        <v>137</v>
      </c>
      <c r="E323" s="273" t="s">
        <v>137</v>
      </c>
      <c r="F323" s="273" t="s">
        <v>137</v>
      </c>
      <c r="G323" s="273" t="s">
        <v>137</v>
      </c>
      <c r="H323" s="273" t="s">
        <v>137</v>
      </c>
      <c r="I323" s="273" t="s">
        <v>138</v>
      </c>
      <c r="J323" s="273" t="s">
        <v>138</v>
      </c>
      <c r="K323" s="273" t="s">
        <v>138</v>
      </c>
      <c r="L323" s="273" t="s">
        <v>138</v>
      </c>
      <c r="M323" s="273" t="s">
        <v>138</v>
      </c>
      <c r="N323" s="273" t="s">
        <v>138</v>
      </c>
      <c r="AY323" s="273">
        <v>704806</v>
      </c>
    </row>
    <row r="324" spans="1:51" s="273" customFormat="1" x14ac:dyDescent="0.2">
      <c r="A324" s="273">
        <v>704810</v>
      </c>
      <c r="B324" s="273" t="s">
        <v>261</v>
      </c>
      <c r="C324" s="273" t="s">
        <v>137</v>
      </c>
      <c r="D324" s="273" t="s">
        <v>139</v>
      </c>
      <c r="E324" s="273" t="s">
        <v>139</v>
      </c>
      <c r="F324" s="273" t="s">
        <v>137</v>
      </c>
      <c r="G324" s="273" t="s">
        <v>139</v>
      </c>
      <c r="H324" s="273" t="s">
        <v>139</v>
      </c>
      <c r="I324" s="273" t="s">
        <v>138</v>
      </c>
      <c r="J324" s="273" t="s">
        <v>138</v>
      </c>
      <c r="K324" s="273" t="s">
        <v>138</v>
      </c>
      <c r="L324" s="273" t="s">
        <v>138</v>
      </c>
      <c r="M324" s="273" t="s">
        <v>138</v>
      </c>
      <c r="N324" s="273" t="s">
        <v>138</v>
      </c>
      <c r="AY324" s="273">
        <v>704810</v>
      </c>
    </row>
    <row r="325" spans="1:51" s="273" customFormat="1" x14ac:dyDescent="0.2">
      <c r="A325" s="273">
        <v>704813</v>
      </c>
      <c r="B325" s="273" t="s">
        <v>261</v>
      </c>
      <c r="C325" s="273" t="s">
        <v>139</v>
      </c>
      <c r="D325" s="273" t="s">
        <v>139</v>
      </c>
      <c r="E325" s="273" t="s">
        <v>139</v>
      </c>
      <c r="F325" s="273" t="s">
        <v>139</v>
      </c>
      <c r="G325" s="273" t="s">
        <v>137</v>
      </c>
      <c r="H325" s="273" t="s">
        <v>139</v>
      </c>
      <c r="I325" s="273" t="s">
        <v>139</v>
      </c>
      <c r="J325" s="273" t="s">
        <v>139</v>
      </c>
      <c r="K325" s="273" t="s">
        <v>139</v>
      </c>
      <c r="L325" s="273" t="s">
        <v>137</v>
      </c>
      <c r="M325" s="273" t="s">
        <v>137</v>
      </c>
      <c r="N325" s="273" t="s">
        <v>139</v>
      </c>
      <c r="AY325" s="273">
        <v>704813</v>
      </c>
    </row>
    <row r="326" spans="1:51" s="273" customFormat="1" x14ac:dyDescent="0.2">
      <c r="A326" s="273">
        <v>704814</v>
      </c>
      <c r="B326" s="273" t="s">
        <v>261</v>
      </c>
      <c r="C326" s="273" t="s">
        <v>139</v>
      </c>
      <c r="D326" s="273" t="s">
        <v>137</v>
      </c>
      <c r="E326" s="273" t="s">
        <v>137</v>
      </c>
      <c r="F326" s="273" t="s">
        <v>137</v>
      </c>
      <c r="G326" s="273" t="s">
        <v>137</v>
      </c>
      <c r="H326" s="273" t="s">
        <v>138</v>
      </c>
      <c r="I326" s="273" t="s">
        <v>137</v>
      </c>
      <c r="J326" s="273" t="s">
        <v>138</v>
      </c>
      <c r="K326" s="273" t="s">
        <v>137</v>
      </c>
      <c r="L326" s="273" t="s">
        <v>137</v>
      </c>
      <c r="M326" s="273" t="s">
        <v>139</v>
      </c>
      <c r="N326" s="273" t="s">
        <v>139</v>
      </c>
      <c r="AY326" s="273">
        <v>704814</v>
      </c>
    </row>
    <row r="327" spans="1:51" s="273" customFormat="1" x14ac:dyDescent="0.2">
      <c r="A327" s="273">
        <v>704815</v>
      </c>
      <c r="B327" s="273" t="s">
        <v>261</v>
      </c>
      <c r="C327" s="273" t="s">
        <v>139</v>
      </c>
      <c r="D327" s="273" t="s">
        <v>139</v>
      </c>
      <c r="E327" s="273" t="s">
        <v>137</v>
      </c>
      <c r="F327" s="273" t="s">
        <v>138</v>
      </c>
      <c r="G327" s="273" t="s">
        <v>138</v>
      </c>
      <c r="H327" s="273" t="s">
        <v>139</v>
      </c>
      <c r="I327" s="273" t="s">
        <v>138</v>
      </c>
      <c r="J327" s="273" t="s">
        <v>138</v>
      </c>
      <c r="K327" s="273" t="s">
        <v>139</v>
      </c>
      <c r="L327" s="273" t="s">
        <v>138</v>
      </c>
      <c r="M327" s="273" t="s">
        <v>139</v>
      </c>
      <c r="N327" s="273" t="s">
        <v>138</v>
      </c>
      <c r="AY327" s="273">
        <v>704815</v>
      </c>
    </row>
    <row r="328" spans="1:51" s="273" customFormat="1" x14ac:dyDescent="0.2">
      <c r="A328" s="273">
        <v>704816</v>
      </c>
      <c r="B328" s="273" t="s">
        <v>261</v>
      </c>
      <c r="C328" s="273" t="s">
        <v>139</v>
      </c>
      <c r="D328" s="273" t="s">
        <v>139</v>
      </c>
      <c r="E328" s="273" t="s">
        <v>139</v>
      </c>
      <c r="F328" s="273" t="s">
        <v>137</v>
      </c>
      <c r="G328" s="273" t="s">
        <v>137</v>
      </c>
      <c r="H328" s="273" t="s">
        <v>139</v>
      </c>
      <c r="I328" s="273" t="s">
        <v>137</v>
      </c>
      <c r="J328" s="273" t="s">
        <v>138</v>
      </c>
      <c r="K328" s="273" t="s">
        <v>138</v>
      </c>
      <c r="L328" s="273" t="s">
        <v>138</v>
      </c>
      <c r="M328" s="273" t="s">
        <v>138</v>
      </c>
      <c r="N328" s="273" t="s">
        <v>137</v>
      </c>
      <c r="AY328" s="273">
        <v>704816</v>
      </c>
    </row>
    <row r="329" spans="1:51" s="273" customFormat="1" x14ac:dyDescent="0.2">
      <c r="A329" s="273">
        <v>704817</v>
      </c>
      <c r="B329" s="273" t="s">
        <v>261</v>
      </c>
      <c r="C329" s="273" t="s">
        <v>139</v>
      </c>
      <c r="D329" s="273" t="s">
        <v>139</v>
      </c>
      <c r="E329" s="273" t="s">
        <v>137</v>
      </c>
      <c r="F329" s="273" t="s">
        <v>138</v>
      </c>
      <c r="G329" s="273" t="s">
        <v>137</v>
      </c>
      <c r="H329" s="273" t="s">
        <v>138</v>
      </c>
      <c r="I329" s="273" t="s">
        <v>137</v>
      </c>
      <c r="J329" s="273" t="s">
        <v>137</v>
      </c>
      <c r="K329" s="273" t="s">
        <v>137</v>
      </c>
      <c r="L329" s="273" t="s">
        <v>138</v>
      </c>
      <c r="M329" s="273" t="s">
        <v>138</v>
      </c>
      <c r="N329" s="273" t="s">
        <v>138</v>
      </c>
      <c r="AY329" s="273">
        <v>704817</v>
      </c>
    </row>
    <row r="330" spans="1:51" s="273" customFormat="1" x14ac:dyDescent="0.2">
      <c r="A330" s="273">
        <v>704818</v>
      </c>
      <c r="B330" s="273" t="s">
        <v>261</v>
      </c>
      <c r="C330" s="273" t="s">
        <v>139</v>
      </c>
      <c r="D330" s="273" t="s">
        <v>139</v>
      </c>
      <c r="E330" s="273" t="s">
        <v>139</v>
      </c>
      <c r="F330" s="273" t="s">
        <v>139</v>
      </c>
      <c r="G330" s="273" t="s">
        <v>139</v>
      </c>
      <c r="H330" s="273" t="s">
        <v>139</v>
      </c>
      <c r="I330" s="273" t="s">
        <v>137</v>
      </c>
      <c r="J330" s="273" t="s">
        <v>137</v>
      </c>
      <c r="K330" s="273" t="s">
        <v>137</v>
      </c>
      <c r="L330" s="273" t="s">
        <v>138</v>
      </c>
      <c r="M330" s="273" t="s">
        <v>138</v>
      </c>
      <c r="N330" s="273" t="s">
        <v>139</v>
      </c>
      <c r="AY330" s="273">
        <v>704818</v>
      </c>
    </row>
    <row r="331" spans="1:51" s="273" customFormat="1" x14ac:dyDescent="0.2">
      <c r="A331" s="273">
        <v>704820</v>
      </c>
      <c r="B331" s="273" t="s">
        <v>261</v>
      </c>
      <c r="C331" s="273" t="s">
        <v>139</v>
      </c>
      <c r="D331" s="273" t="s">
        <v>137</v>
      </c>
      <c r="E331" s="273" t="s">
        <v>137</v>
      </c>
      <c r="F331" s="273" t="s">
        <v>137</v>
      </c>
      <c r="G331" s="273" t="s">
        <v>137</v>
      </c>
      <c r="H331" s="273" t="s">
        <v>139</v>
      </c>
      <c r="I331" s="273" t="s">
        <v>139</v>
      </c>
      <c r="J331" s="273" t="s">
        <v>139</v>
      </c>
      <c r="K331" s="273" t="s">
        <v>139</v>
      </c>
      <c r="L331" s="273" t="s">
        <v>139</v>
      </c>
      <c r="M331" s="273" t="s">
        <v>139</v>
      </c>
      <c r="N331" s="273" t="s">
        <v>138</v>
      </c>
      <c r="AY331" s="273">
        <v>704820</v>
      </c>
    </row>
    <row r="332" spans="1:51" s="273" customFormat="1" x14ac:dyDescent="0.2">
      <c r="A332" s="273">
        <v>704823</v>
      </c>
      <c r="B332" s="273" t="s">
        <v>261</v>
      </c>
      <c r="C332" s="273" t="s">
        <v>139</v>
      </c>
      <c r="D332" s="273" t="s">
        <v>139</v>
      </c>
      <c r="E332" s="273" t="s">
        <v>139</v>
      </c>
      <c r="F332" s="273" t="s">
        <v>139</v>
      </c>
      <c r="G332" s="273" t="s">
        <v>139</v>
      </c>
      <c r="H332" s="273" t="s">
        <v>138</v>
      </c>
      <c r="I332" s="273" t="s">
        <v>137</v>
      </c>
      <c r="J332" s="273" t="s">
        <v>138</v>
      </c>
      <c r="K332" s="273" t="s">
        <v>137</v>
      </c>
      <c r="L332" s="273" t="s">
        <v>139</v>
      </c>
      <c r="M332" s="273" t="s">
        <v>139</v>
      </c>
      <c r="N332" s="273" t="s">
        <v>138</v>
      </c>
      <c r="AY332" s="273">
        <v>704823</v>
      </c>
    </row>
    <row r="333" spans="1:51" s="273" customFormat="1" x14ac:dyDescent="0.2">
      <c r="A333" s="273">
        <v>704824</v>
      </c>
      <c r="B333" s="273" t="s">
        <v>261</v>
      </c>
      <c r="C333" s="273" t="s">
        <v>137</v>
      </c>
      <c r="D333" s="273" t="s">
        <v>138</v>
      </c>
      <c r="E333" s="273" t="s">
        <v>137</v>
      </c>
      <c r="F333" s="273" t="s">
        <v>137</v>
      </c>
      <c r="G333" s="273" t="s">
        <v>139</v>
      </c>
      <c r="H333" s="273" t="s">
        <v>139</v>
      </c>
      <c r="I333" s="273" t="s">
        <v>139</v>
      </c>
      <c r="J333" s="273" t="s">
        <v>138</v>
      </c>
      <c r="K333" s="273" t="s">
        <v>138</v>
      </c>
      <c r="L333" s="273" t="s">
        <v>139</v>
      </c>
      <c r="M333" s="273" t="s">
        <v>137</v>
      </c>
      <c r="N333" s="273" t="s">
        <v>139</v>
      </c>
      <c r="AY333" s="273">
        <v>704824</v>
      </c>
    </row>
    <row r="334" spans="1:51" s="273" customFormat="1" x14ac:dyDescent="0.2">
      <c r="A334" s="273">
        <v>704829</v>
      </c>
      <c r="B334" s="273" t="s">
        <v>261</v>
      </c>
      <c r="C334" s="273" t="s">
        <v>137</v>
      </c>
      <c r="D334" s="273" t="s">
        <v>137</v>
      </c>
      <c r="E334" s="273" t="s">
        <v>138</v>
      </c>
      <c r="F334" s="273" t="s">
        <v>137</v>
      </c>
      <c r="G334" s="273" t="s">
        <v>138</v>
      </c>
      <c r="H334" s="273" t="s">
        <v>137</v>
      </c>
      <c r="I334" s="273" t="s">
        <v>138</v>
      </c>
      <c r="J334" s="273" t="s">
        <v>137</v>
      </c>
      <c r="K334" s="273" t="s">
        <v>138</v>
      </c>
      <c r="L334" s="273" t="s">
        <v>137</v>
      </c>
      <c r="M334" s="273" t="s">
        <v>137</v>
      </c>
      <c r="N334" s="273" t="s">
        <v>139</v>
      </c>
      <c r="AY334" s="273">
        <v>704829</v>
      </c>
    </row>
    <row r="335" spans="1:51" s="273" customFormat="1" x14ac:dyDescent="0.2">
      <c r="A335" s="273">
        <v>704830</v>
      </c>
      <c r="B335" s="273" t="s">
        <v>261</v>
      </c>
      <c r="C335" s="273" t="s">
        <v>137</v>
      </c>
      <c r="D335" s="273" t="s">
        <v>139</v>
      </c>
      <c r="E335" s="273" t="s">
        <v>137</v>
      </c>
      <c r="F335" s="273" t="s">
        <v>139</v>
      </c>
      <c r="G335" s="273" t="s">
        <v>139</v>
      </c>
      <c r="H335" s="273" t="s">
        <v>139</v>
      </c>
      <c r="I335" s="273" t="s">
        <v>139</v>
      </c>
      <c r="J335" s="273" t="s">
        <v>137</v>
      </c>
      <c r="K335" s="273" t="s">
        <v>139</v>
      </c>
      <c r="L335" s="273" t="s">
        <v>139</v>
      </c>
      <c r="M335" s="273" t="s">
        <v>139</v>
      </c>
      <c r="N335" s="273" t="s">
        <v>139</v>
      </c>
      <c r="AY335" s="273">
        <v>704830</v>
      </c>
    </row>
    <row r="336" spans="1:51" s="273" customFormat="1" x14ac:dyDescent="0.2">
      <c r="A336" s="273">
        <v>704836</v>
      </c>
      <c r="B336" s="273" t="s">
        <v>261</v>
      </c>
      <c r="C336" s="273" t="s">
        <v>137</v>
      </c>
      <c r="D336" s="273" t="s">
        <v>139</v>
      </c>
      <c r="E336" s="273" t="s">
        <v>138</v>
      </c>
      <c r="F336" s="273" t="s">
        <v>139</v>
      </c>
      <c r="G336" s="273" t="s">
        <v>138</v>
      </c>
      <c r="H336" s="273" t="s">
        <v>137</v>
      </c>
      <c r="I336" s="273" t="s">
        <v>138</v>
      </c>
      <c r="J336" s="273" t="s">
        <v>138</v>
      </c>
      <c r="K336" s="273" t="s">
        <v>138</v>
      </c>
      <c r="L336" s="273" t="s">
        <v>138</v>
      </c>
      <c r="M336" s="273" t="s">
        <v>139</v>
      </c>
      <c r="N336" s="273" t="s">
        <v>137</v>
      </c>
      <c r="AY336" s="273">
        <v>704836</v>
      </c>
    </row>
    <row r="337" spans="1:51" s="273" customFormat="1" x14ac:dyDescent="0.2">
      <c r="A337" s="273">
        <v>704837</v>
      </c>
      <c r="B337" s="273" t="s">
        <v>261</v>
      </c>
      <c r="C337" s="273" t="s">
        <v>137</v>
      </c>
      <c r="D337" s="273" t="s">
        <v>137</v>
      </c>
      <c r="E337" s="273" t="s">
        <v>137</v>
      </c>
      <c r="F337" s="273" t="s">
        <v>137</v>
      </c>
      <c r="G337" s="273" t="s">
        <v>139</v>
      </c>
      <c r="H337" s="273" t="s">
        <v>138</v>
      </c>
      <c r="I337" s="273" t="s">
        <v>138</v>
      </c>
      <c r="J337" s="273" t="s">
        <v>138</v>
      </c>
      <c r="K337" s="273" t="s">
        <v>138</v>
      </c>
      <c r="L337" s="273" t="s">
        <v>138</v>
      </c>
      <c r="M337" s="273" t="s">
        <v>138</v>
      </c>
      <c r="N337" s="273" t="s">
        <v>138</v>
      </c>
      <c r="AY337" s="273">
        <v>704837</v>
      </c>
    </row>
    <row r="338" spans="1:51" s="273" customFormat="1" x14ac:dyDescent="0.2">
      <c r="A338" s="273">
        <v>704838</v>
      </c>
      <c r="B338" s="273" t="s">
        <v>261</v>
      </c>
      <c r="C338" s="273" t="s">
        <v>139</v>
      </c>
      <c r="D338" s="273" t="s">
        <v>137</v>
      </c>
      <c r="E338" s="273" t="s">
        <v>137</v>
      </c>
      <c r="F338" s="273" t="s">
        <v>137</v>
      </c>
      <c r="G338" s="273" t="s">
        <v>137</v>
      </c>
      <c r="H338" s="273" t="s">
        <v>137</v>
      </c>
      <c r="I338" s="273" t="s">
        <v>137</v>
      </c>
      <c r="J338" s="273" t="s">
        <v>139</v>
      </c>
      <c r="K338" s="273" t="s">
        <v>137</v>
      </c>
      <c r="L338" s="273" t="s">
        <v>137</v>
      </c>
      <c r="M338" s="273" t="s">
        <v>137</v>
      </c>
      <c r="N338" s="273" t="s">
        <v>138</v>
      </c>
      <c r="AY338" s="273">
        <v>704838</v>
      </c>
    </row>
    <row r="339" spans="1:51" s="273" customFormat="1" x14ac:dyDescent="0.2">
      <c r="A339" s="273">
        <v>704839</v>
      </c>
      <c r="B339" s="273" t="s">
        <v>261</v>
      </c>
      <c r="C339" s="273" t="s">
        <v>137</v>
      </c>
      <c r="D339" s="273" t="s">
        <v>137</v>
      </c>
      <c r="E339" s="273" t="s">
        <v>137</v>
      </c>
      <c r="F339" s="273" t="s">
        <v>139</v>
      </c>
      <c r="G339" s="273" t="s">
        <v>137</v>
      </c>
      <c r="H339" s="273" t="s">
        <v>139</v>
      </c>
      <c r="I339" s="273" t="s">
        <v>139</v>
      </c>
      <c r="J339" s="273" t="s">
        <v>138</v>
      </c>
      <c r="K339" s="273" t="s">
        <v>138</v>
      </c>
      <c r="L339" s="273" t="s">
        <v>138</v>
      </c>
      <c r="M339" s="273" t="s">
        <v>139</v>
      </c>
      <c r="N339" s="273" t="s">
        <v>139</v>
      </c>
      <c r="AY339" s="273">
        <v>704839</v>
      </c>
    </row>
    <row r="340" spans="1:51" s="273" customFormat="1" x14ac:dyDescent="0.2">
      <c r="A340" s="273">
        <v>704844</v>
      </c>
      <c r="B340" s="273" t="s">
        <v>261</v>
      </c>
      <c r="C340" s="273" t="s">
        <v>139</v>
      </c>
      <c r="D340" s="273" t="s">
        <v>138</v>
      </c>
      <c r="E340" s="273" t="s">
        <v>139</v>
      </c>
      <c r="F340" s="273" t="s">
        <v>138</v>
      </c>
      <c r="G340" s="273" t="s">
        <v>139</v>
      </c>
      <c r="H340" s="273" t="s">
        <v>139</v>
      </c>
      <c r="I340" s="273" t="s">
        <v>139</v>
      </c>
      <c r="J340" s="273" t="s">
        <v>138</v>
      </c>
      <c r="K340" s="273" t="s">
        <v>139</v>
      </c>
      <c r="L340" s="273" t="s">
        <v>138</v>
      </c>
      <c r="M340" s="273" t="s">
        <v>138</v>
      </c>
      <c r="N340" s="273" t="s">
        <v>139</v>
      </c>
      <c r="AY340" s="273">
        <v>704844</v>
      </c>
    </row>
    <row r="341" spans="1:51" s="273" customFormat="1" x14ac:dyDescent="0.2">
      <c r="A341" s="273">
        <v>704846</v>
      </c>
      <c r="B341" s="273" t="s">
        <v>261</v>
      </c>
      <c r="C341" s="273" t="s">
        <v>139</v>
      </c>
      <c r="D341" s="273" t="s">
        <v>139</v>
      </c>
      <c r="E341" s="273" t="s">
        <v>139</v>
      </c>
      <c r="F341" s="273" t="s">
        <v>139</v>
      </c>
      <c r="G341" s="273" t="s">
        <v>137</v>
      </c>
      <c r="H341" s="273" t="s">
        <v>138</v>
      </c>
      <c r="I341" s="273" t="s">
        <v>139</v>
      </c>
      <c r="J341" s="273" t="s">
        <v>138</v>
      </c>
      <c r="K341" s="273" t="s">
        <v>138</v>
      </c>
      <c r="L341" s="273" t="s">
        <v>138</v>
      </c>
      <c r="M341" s="273" t="s">
        <v>138</v>
      </c>
      <c r="N341" s="273" t="s">
        <v>139</v>
      </c>
      <c r="AY341" s="273">
        <v>704846</v>
      </c>
    </row>
    <row r="342" spans="1:51" s="273" customFormat="1" x14ac:dyDescent="0.2">
      <c r="A342" s="273">
        <v>704847</v>
      </c>
      <c r="B342" s="273" t="s">
        <v>261</v>
      </c>
      <c r="C342" s="273" t="s">
        <v>137</v>
      </c>
      <c r="D342" s="273" t="s">
        <v>137</v>
      </c>
      <c r="E342" s="273" t="s">
        <v>137</v>
      </c>
      <c r="F342" s="273" t="s">
        <v>137</v>
      </c>
      <c r="G342" s="273" t="s">
        <v>137</v>
      </c>
      <c r="H342" s="273" t="s">
        <v>139</v>
      </c>
      <c r="I342" s="273" t="s">
        <v>138</v>
      </c>
      <c r="J342" s="273" t="s">
        <v>138</v>
      </c>
      <c r="K342" s="273" t="s">
        <v>138</v>
      </c>
      <c r="L342" s="273" t="s">
        <v>138</v>
      </c>
      <c r="M342" s="273" t="s">
        <v>139</v>
      </c>
      <c r="N342" s="273" t="s">
        <v>139</v>
      </c>
      <c r="AY342" s="273">
        <v>704847</v>
      </c>
    </row>
    <row r="343" spans="1:51" s="273" customFormat="1" x14ac:dyDescent="0.2">
      <c r="A343" s="273">
        <v>704849</v>
      </c>
      <c r="B343" s="273" t="s">
        <v>261</v>
      </c>
      <c r="C343" s="273" t="s">
        <v>137</v>
      </c>
      <c r="D343" s="273" t="s">
        <v>138</v>
      </c>
      <c r="E343" s="273" t="s">
        <v>137</v>
      </c>
      <c r="F343" s="273" t="s">
        <v>139</v>
      </c>
      <c r="G343" s="273" t="s">
        <v>137</v>
      </c>
      <c r="H343" s="273" t="s">
        <v>137</v>
      </c>
      <c r="I343" s="273" t="s">
        <v>138</v>
      </c>
      <c r="J343" s="273" t="s">
        <v>138</v>
      </c>
      <c r="K343" s="273" t="s">
        <v>138</v>
      </c>
      <c r="L343" s="273" t="s">
        <v>138</v>
      </c>
      <c r="M343" s="273" t="s">
        <v>138</v>
      </c>
      <c r="N343" s="273" t="s">
        <v>139</v>
      </c>
      <c r="AY343" s="273">
        <v>704849</v>
      </c>
    </row>
    <row r="344" spans="1:51" s="273" customFormat="1" x14ac:dyDescent="0.2">
      <c r="A344" s="273">
        <v>704850</v>
      </c>
      <c r="B344" s="273" t="s">
        <v>261</v>
      </c>
      <c r="C344" s="273" t="s">
        <v>137</v>
      </c>
      <c r="D344" s="273" t="s">
        <v>137</v>
      </c>
      <c r="E344" s="273" t="s">
        <v>139</v>
      </c>
      <c r="F344" s="273" t="s">
        <v>138</v>
      </c>
      <c r="G344" s="273" t="s">
        <v>139</v>
      </c>
      <c r="H344" s="273" t="s">
        <v>139</v>
      </c>
      <c r="I344" s="273" t="s">
        <v>139</v>
      </c>
      <c r="J344" s="273" t="s">
        <v>138</v>
      </c>
      <c r="K344" s="273" t="s">
        <v>139</v>
      </c>
      <c r="L344" s="273" t="s">
        <v>138</v>
      </c>
      <c r="M344" s="273" t="s">
        <v>138</v>
      </c>
      <c r="N344" s="273" t="s">
        <v>139</v>
      </c>
      <c r="AY344" s="273">
        <v>704850</v>
      </c>
    </row>
    <row r="345" spans="1:51" s="273" customFormat="1" x14ac:dyDescent="0.2">
      <c r="A345" s="273">
        <v>704851</v>
      </c>
      <c r="B345" s="273" t="s">
        <v>261</v>
      </c>
      <c r="C345" s="273" t="s">
        <v>139</v>
      </c>
      <c r="D345" s="273" t="s">
        <v>139</v>
      </c>
      <c r="E345" s="273" t="s">
        <v>137</v>
      </c>
      <c r="F345" s="273" t="s">
        <v>139</v>
      </c>
      <c r="G345" s="273" t="s">
        <v>137</v>
      </c>
      <c r="H345" s="273" t="s">
        <v>139</v>
      </c>
      <c r="I345" s="273" t="s">
        <v>139</v>
      </c>
      <c r="J345" s="273" t="s">
        <v>138</v>
      </c>
      <c r="K345" s="273" t="s">
        <v>138</v>
      </c>
      <c r="L345" s="273" t="s">
        <v>138</v>
      </c>
      <c r="M345" s="273" t="s">
        <v>139</v>
      </c>
      <c r="N345" s="273" t="s">
        <v>139</v>
      </c>
      <c r="AY345" s="273">
        <v>704851</v>
      </c>
    </row>
    <row r="346" spans="1:51" s="273" customFormat="1" x14ac:dyDescent="0.2">
      <c r="A346" s="273">
        <v>704861</v>
      </c>
      <c r="B346" s="273" t="s">
        <v>261</v>
      </c>
      <c r="C346" s="273" t="s">
        <v>139</v>
      </c>
      <c r="D346" s="273" t="s">
        <v>137</v>
      </c>
      <c r="E346" s="273" t="s">
        <v>137</v>
      </c>
      <c r="F346" s="273" t="s">
        <v>137</v>
      </c>
      <c r="G346" s="273" t="s">
        <v>137</v>
      </c>
      <c r="H346" s="273" t="s">
        <v>137</v>
      </c>
      <c r="I346" s="273" t="s">
        <v>137</v>
      </c>
      <c r="J346" s="273" t="s">
        <v>137</v>
      </c>
      <c r="K346" s="273" t="s">
        <v>137</v>
      </c>
      <c r="L346" s="273" t="s">
        <v>137</v>
      </c>
      <c r="M346" s="273" t="s">
        <v>137</v>
      </c>
      <c r="N346" s="273" t="s">
        <v>137</v>
      </c>
      <c r="AY346" s="273">
        <v>704861</v>
      </c>
    </row>
    <row r="347" spans="1:51" s="273" customFormat="1" x14ac:dyDescent="0.2">
      <c r="A347" s="273">
        <v>704864</v>
      </c>
      <c r="B347" s="273" t="s">
        <v>261</v>
      </c>
      <c r="C347" s="273" t="s">
        <v>137</v>
      </c>
      <c r="D347" s="273" t="s">
        <v>139</v>
      </c>
      <c r="E347" s="273" t="s">
        <v>137</v>
      </c>
      <c r="F347" s="273" t="s">
        <v>138</v>
      </c>
      <c r="G347" s="273" t="s">
        <v>137</v>
      </c>
      <c r="H347" s="273" t="s">
        <v>139</v>
      </c>
      <c r="I347" s="273" t="s">
        <v>138</v>
      </c>
      <c r="J347" s="273" t="s">
        <v>138</v>
      </c>
      <c r="K347" s="273" t="s">
        <v>138</v>
      </c>
      <c r="L347" s="273" t="s">
        <v>138</v>
      </c>
      <c r="M347" s="273" t="s">
        <v>138</v>
      </c>
      <c r="N347" s="273" t="s">
        <v>138</v>
      </c>
      <c r="AY347" s="273">
        <v>704864</v>
      </c>
    </row>
    <row r="348" spans="1:51" s="273" customFormat="1" x14ac:dyDescent="0.2">
      <c r="A348" s="273">
        <v>704865</v>
      </c>
      <c r="B348" s="273" t="s">
        <v>261</v>
      </c>
      <c r="C348" s="273" t="s">
        <v>137</v>
      </c>
      <c r="D348" s="273" t="s">
        <v>137</v>
      </c>
      <c r="E348" s="273" t="s">
        <v>137</v>
      </c>
      <c r="F348" s="273" t="s">
        <v>137</v>
      </c>
      <c r="G348" s="273" t="s">
        <v>138</v>
      </c>
      <c r="H348" s="273" t="s">
        <v>137</v>
      </c>
      <c r="I348" s="273" t="s">
        <v>138</v>
      </c>
      <c r="J348" s="273" t="s">
        <v>138</v>
      </c>
      <c r="K348" s="273" t="s">
        <v>138</v>
      </c>
      <c r="L348" s="273" t="s">
        <v>138</v>
      </c>
      <c r="M348" s="273" t="s">
        <v>138</v>
      </c>
      <c r="N348" s="273" t="s">
        <v>139</v>
      </c>
      <c r="AY348" s="273">
        <v>704865</v>
      </c>
    </row>
    <row r="349" spans="1:51" s="273" customFormat="1" x14ac:dyDescent="0.2">
      <c r="A349" s="273">
        <v>704867</v>
      </c>
      <c r="B349" s="273" t="s">
        <v>261</v>
      </c>
      <c r="C349" s="273" t="s">
        <v>137</v>
      </c>
      <c r="D349" s="273" t="s">
        <v>137</v>
      </c>
      <c r="E349" s="273" t="s">
        <v>137</v>
      </c>
      <c r="F349" s="273" t="s">
        <v>139</v>
      </c>
      <c r="G349" s="273" t="s">
        <v>137</v>
      </c>
      <c r="H349" s="273" t="s">
        <v>139</v>
      </c>
      <c r="I349" s="273" t="s">
        <v>138</v>
      </c>
      <c r="J349" s="273" t="s">
        <v>138</v>
      </c>
      <c r="K349" s="273" t="s">
        <v>138</v>
      </c>
      <c r="L349" s="273" t="s">
        <v>138</v>
      </c>
      <c r="M349" s="273" t="s">
        <v>138</v>
      </c>
      <c r="N349" s="273" t="s">
        <v>139</v>
      </c>
      <c r="AY349" s="273">
        <v>704867</v>
      </c>
    </row>
    <row r="350" spans="1:51" s="273" customFormat="1" x14ac:dyDescent="0.2">
      <c r="A350" s="273">
        <v>704869</v>
      </c>
      <c r="B350" s="273" t="s">
        <v>261</v>
      </c>
      <c r="C350" s="273" t="s">
        <v>139</v>
      </c>
      <c r="D350" s="273" t="s">
        <v>139</v>
      </c>
      <c r="E350" s="273" t="s">
        <v>137</v>
      </c>
      <c r="F350" s="273" t="s">
        <v>137</v>
      </c>
      <c r="G350" s="273" t="s">
        <v>139</v>
      </c>
      <c r="H350" s="273" t="s">
        <v>138</v>
      </c>
      <c r="I350" s="273" t="s">
        <v>138</v>
      </c>
      <c r="J350" s="273" t="s">
        <v>138</v>
      </c>
      <c r="K350" s="273" t="s">
        <v>138</v>
      </c>
      <c r="L350" s="273" t="s">
        <v>138</v>
      </c>
      <c r="M350" s="273" t="s">
        <v>138</v>
      </c>
      <c r="N350" s="273" t="s">
        <v>138</v>
      </c>
      <c r="AY350" s="273">
        <v>704869</v>
      </c>
    </row>
    <row r="351" spans="1:51" s="273" customFormat="1" x14ac:dyDescent="0.2">
      <c r="A351" s="273">
        <v>704871</v>
      </c>
      <c r="B351" s="273" t="s">
        <v>261</v>
      </c>
      <c r="C351" s="273" t="s">
        <v>137</v>
      </c>
      <c r="D351" s="273" t="s">
        <v>138</v>
      </c>
      <c r="E351" s="273" t="s">
        <v>139</v>
      </c>
      <c r="F351" s="273" t="s">
        <v>137</v>
      </c>
      <c r="G351" s="273" t="s">
        <v>138</v>
      </c>
      <c r="H351" s="273" t="s">
        <v>137</v>
      </c>
      <c r="I351" s="273" t="s">
        <v>139</v>
      </c>
      <c r="J351" s="273" t="s">
        <v>138</v>
      </c>
      <c r="K351" s="273" t="s">
        <v>138</v>
      </c>
      <c r="L351" s="273" t="s">
        <v>139</v>
      </c>
      <c r="M351" s="273" t="s">
        <v>138</v>
      </c>
      <c r="N351" s="273" t="s">
        <v>139</v>
      </c>
      <c r="AY351" s="273">
        <v>704871</v>
      </c>
    </row>
    <row r="352" spans="1:51" s="273" customFormat="1" x14ac:dyDescent="0.2">
      <c r="A352" s="273">
        <v>704873</v>
      </c>
      <c r="B352" s="273" t="s">
        <v>261</v>
      </c>
      <c r="C352" s="273" t="s">
        <v>137</v>
      </c>
      <c r="D352" s="273" t="s">
        <v>137</v>
      </c>
      <c r="E352" s="273" t="s">
        <v>137</v>
      </c>
      <c r="F352" s="273" t="s">
        <v>137</v>
      </c>
      <c r="G352" s="273" t="s">
        <v>137</v>
      </c>
      <c r="H352" s="273" t="s">
        <v>138</v>
      </c>
      <c r="I352" s="273" t="s">
        <v>139</v>
      </c>
      <c r="J352" s="273" t="s">
        <v>139</v>
      </c>
      <c r="K352" s="273" t="s">
        <v>137</v>
      </c>
      <c r="L352" s="273" t="s">
        <v>139</v>
      </c>
      <c r="M352" s="273" t="s">
        <v>139</v>
      </c>
      <c r="N352" s="273" t="s">
        <v>139</v>
      </c>
      <c r="AY352" s="273">
        <v>704873</v>
      </c>
    </row>
    <row r="353" spans="1:51" s="273" customFormat="1" x14ac:dyDescent="0.2">
      <c r="A353" s="273">
        <v>704874</v>
      </c>
      <c r="B353" s="273" t="s">
        <v>261</v>
      </c>
      <c r="C353" s="273" t="s">
        <v>137</v>
      </c>
      <c r="D353" s="273" t="s">
        <v>137</v>
      </c>
      <c r="E353" s="273" t="s">
        <v>139</v>
      </c>
      <c r="F353" s="273" t="s">
        <v>137</v>
      </c>
      <c r="G353" s="273" t="s">
        <v>137</v>
      </c>
      <c r="H353" s="273" t="s">
        <v>137</v>
      </c>
      <c r="I353" s="273" t="s">
        <v>138</v>
      </c>
      <c r="J353" s="273" t="s">
        <v>138</v>
      </c>
      <c r="K353" s="273" t="s">
        <v>138</v>
      </c>
      <c r="L353" s="273" t="s">
        <v>138</v>
      </c>
      <c r="M353" s="273" t="s">
        <v>138</v>
      </c>
      <c r="N353" s="273" t="s">
        <v>138</v>
      </c>
      <c r="AY353" s="273">
        <v>704874</v>
      </c>
    </row>
    <row r="354" spans="1:51" s="273" customFormat="1" x14ac:dyDescent="0.2">
      <c r="A354" s="273">
        <v>704875</v>
      </c>
      <c r="B354" s="273" t="s">
        <v>261</v>
      </c>
      <c r="C354" s="273" t="s">
        <v>139</v>
      </c>
      <c r="D354" s="273" t="s">
        <v>137</v>
      </c>
      <c r="E354" s="273" t="s">
        <v>137</v>
      </c>
      <c r="F354" s="273" t="s">
        <v>137</v>
      </c>
      <c r="G354" s="273" t="s">
        <v>137</v>
      </c>
      <c r="H354" s="273" t="s">
        <v>138</v>
      </c>
      <c r="I354" s="273" t="s">
        <v>137</v>
      </c>
      <c r="J354" s="273" t="s">
        <v>138</v>
      </c>
      <c r="K354" s="273" t="s">
        <v>137</v>
      </c>
      <c r="L354" s="273" t="s">
        <v>137</v>
      </c>
      <c r="M354" s="273" t="s">
        <v>139</v>
      </c>
      <c r="N354" s="273" t="s">
        <v>138</v>
      </c>
      <c r="AY354" s="273">
        <v>704875</v>
      </c>
    </row>
    <row r="355" spans="1:51" s="273" customFormat="1" x14ac:dyDescent="0.2">
      <c r="A355" s="273">
        <v>704878</v>
      </c>
      <c r="B355" s="273" t="s">
        <v>261</v>
      </c>
      <c r="C355" s="273" t="s">
        <v>137</v>
      </c>
      <c r="D355" s="273" t="s">
        <v>139</v>
      </c>
      <c r="E355" s="273" t="s">
        <v>139</v>
      </c>
      <c r="F355" s="273" t="s">
        <v>137</v>
      </c>
      <c r="G355" s="273" t="s">
        <v>137</v>
      </c>
      <c r="H355" s="273" t="s">
        <v>139</v>
      </c>
      <c r="I355" s="273" t="s">
        <v>138</v>
      </c>
      <c r="J355" s="273" t="s">
        <v>138</v>
      </c>
      <c r="K355" s="273" t="s">
        <v>138</v>
      </c>
      <c r="L355" s="273" t="s">
        <v>138</v>
      </c>
      <c r="M355" s="273" t="s">
        <v>138</v>
      </c>
      <c r="N355" s="273" t="s">
        <v>138</v>
      </c>
      <c r="AY355" s="273">
        <v>704878</v>
      </c>
    </row>
    <row r="356" spans="1:51" s="273" customFormat="1" x14ac:dyDescent="0.2">
      <c r="A356" s="273">
        <v>704880</v>
      </c>
      <c r="B356" s="273" t="s">
        <v>261</v>
      </c>
      <c r="C356" s="273" t="s">
        <v>137</v>
      </c>
      <c r="D356" s="273" t="s">
        <v>137</v>
      </c>
      <c r="E356" s="273" t="s">
        <v>139</v>
      </c>
      <c r="F356" s="273" t="s">
        <v>137</v>
      </c>
      <c r="G356" s="273" t="s">
        <v>137</v>
      </c>
      <c r="H356" s="273" t="s">
        <v>139</v>
      </c>
      <c r="I356" s="273" t="s">
        <v>139</v>
      </c>
      <c r="J356" s="273" t="s">
        <v>138</v>
      </c>
      <c r="K356" s="273" t="s">
        <v>139</v>
      </c>
      <c r="L356" s="273" t="s">
        <v>139</v>
      </c>
      <c r="M356" s="273" t="s">
        <v>139</v>
      </c>
      <c r="N356" s="273" t="s">
        <v>138</v>
      </c>
      <c r="AY356" s="273">
        <v>704880</v>
      </c>
    </row>
    <row r="357" spans="1:51" s="273" customFormat="1" x14ac:dyDescent="0.2">
      <c r="A357" s="55">
        <v>704883</v>
      </c>
      <c r="B357" s="273" t="s">
        <v>261</v>
      </c>
      <c r="C357" s="55" t="s">
        <v>139</v>
      </c>
      <c r="D357" s="55" t="s">
        <v>139</v>
      </c>
      <c r="E357" s="55" t="s">
        <v>137</v>
      </c>
      <c r="F357" s="55" t="s">
        <v>139</v>
      </c>
      <c r="G357" s="55" t="s">
        <v>137</v>
      </c>
      <c r="H357" s="55" t="s">
        <v>137</v>
      </c>
      <c r="I357" s="55" t="s">
        <v>139</v>
      </c>
      <c r="J357" s="55" t="s">
        <v>137</v>
      </c>
      <c r="K357" s="55" t="s">
        <v>139</v>
      </c>
      <c r="L357" s="55" t="s">
        <v>139</v>
      </c>
      <c r="M357" s="55" t="s">
        <v>138</v>
      </c>
      <c r="N357" s="55" t="s">
        <v>137</v>
      </c>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c r="AS357" s="55"/>
      <c r="AT357" s="55"/>
      <c r="AU357" s="55"/>
      <c r="AV357" s="55"/>
      <c r="AW357" s="55"/>
      <c r="AX357" s="55"/>
      <c r="AY357" s="273">
        <v>704883</v>
      </c>
    </row>
    <row r="358" spans="1:51" s="273" customFormat="1" x14ac:dyDescent="0.2">
      <c r="A358" s="273">
        <v>704889</v>
      </c>
      <c r="B358" s="273" t="s">
        <v>261</v>
      </c>
      <c r="C358" s="273" t="s">
        <v>137</v>
      </c>
      <c r="D358" s="273" t="s">
        <v>137</v>
      </c>
      <c r="E358" s="273" t="s">
        <v>137</v>
      </c>
      <c r="F358" s="273" t="s">
        <v>137</v>
      </c>
      <c r="G358" s="273" t="s">
        <v>137</v>
      </c>
      <c r="H358" s="273" t="s">
        <v>137</v>
      </c>
      <c r="I358" s="273" t="s">
        <v>138</v>
      </c>
      <c r="J358" s="273" t="s">
        <v>138</v>
      </c>
      <c r="K358" s="273" t="s">
        <v>138</v>
      </c>
      <c r="L358" s="273" t="s">
        <v>138</v>
      </c>
      <c r="M358" s="273" t="s">
        <v>138</v>
      </c>
      <c r="N358" s="273" t="s">
        <v>138</v>
      </c>
      <c r="AY358" s="273">
        <v>704889</v>
      </c>
    </row>
    <row r="359" spans="1:51" s="273" customFormat="1" x14ac:dyDescent="0.2">
      <c r="A359" s="273">
        <v>704890</v>
      </c>
      <c r="B359" s="273" t="s">
        <v>261</v>
      </c>
      <c r="C359" s="273" t="s">
        <v>139</v>
      </c>
      <c r="D359" s="273" t="s">
        <v>137</v>
      </c>
      <c r="E359" s="273" t="s">
        <v>137</v>
      </c>
      <c r="F359" s="273" t="s">
        <v>137</v>
      </c>
      <c r="G359" s="273" t="s">
        <v>137</v>
      </c>
      <c r="H359" s="273" t="s">
        <v>139</v>
      </c>
      <c r="I359" s="273" t="s">
        <v>137</v>
      </c>
      <c r="J359" s="273" t="s">
        <v>137</v>
      </c>
      <c r="K359" s="273" t="s">
        <v>137</v>
      </c>
      <c r="L359" s="273" t="s">
        <v>137</v>
      </c>
      <c r="M359" s="273" t="s">
        <v>137</v>
      </c>
      <c r="N359" s="273" t="s">
        <v>139</v>
      </c>
      <c r="AY359" s="273">
        <v>704890</v>
      </c>
    </row>
    <row r="360" spans="1:51" s="273" customFormat="1" x14ac:dyDescent="0.2">
      <c r="A360" s="273">
        <v>704891</v>
      </c>
      <c r="B360" s="273" t="s">
        <v>261</v>
      </c>
      <c r="C360" s="273" t="s">
        <v>139</v>
      </c>
      <c r="D360" s="273" t="s">
        <v>139</v>
      </c>
      <c r="E360" s="273" t="s">
        <v>139</v>
      </c>
      <c r="F360" s="273" t="s">
        <v>138</v>
      </c>
      <c r="G360" s="273" t="s">
        <v>139</v>
      </c>
      <c r="H360" s="273" t="s">
        <v>138</v>
      </c>
      <c r="I360" s="273" t="s">
        <v>139</v>
      </c>
      <c r="J360" s="273" t="s">
        <v>139</v>
      </c>
      <c r="K360" s="273" t="s">
        <v>139</v>
      </c>
      <c r="L360" s="273" t="s">
        <v>139</v>
      </c>
      <c r="M360" s="273" t="s">
        <v>138</v>
      </c>
      <c r="N360" s="273" t="s">
        <v>138</v>
      </c>
      <c r="AY360" s="273">
        <v>704891</v>
      </c>
    </row>
    <row r="361" spans="1:51" s="273" customFormat="1" x14ac:dyDescent="0.2">
      <c r="A361" s="273">
        <v>704892</v>
      </c>
      <c r="B361" s="273" t="s">
        <v>261</v>
      </c>
      <c r="C361" s="273" t="s">
        <v>137</v>
      </c>
      <c r="D361" s="273" t="s">
        <v>138</v>
      </c>
      <c r="E361" s="273" t="s">
        <v>137</v>
      </c>
      <c r="F361" s="273" t="s">
        <v>138</v>
      </c>
      <c r="G361" s="273" t="s">
        <v>138</v>
      </c>
      <c r="H361" s="273" t="s">
        <v>138</v>
      </c>
      <c r="I361" s="273" t="s">
        <v>138</v>
      </c>
      <c r="J361" s="273" t="s">
        <v>138</v>
      </c>
      <c r="K361" s="273" t="s">
        <v>138</v>
      </c>
      <c r="L361" s="273" t="s">
        <v>138</v>
      </c>
      <c r="M361" s="273" t="s">
        <v>138</v>
      </c>
      <c r="N361" s="273" t="s">
        <v>138</v>
      </c>
      <c r="AY361" s="273">
        <v>704892</v>
      </c>
    </row>
    <row r="362" spans="1:51" s="273" customFormat="1" x14ac:dyDescent="0.2">
      <c r="A362" s="273">
        <v>704893</v>
      </c>
      <c r="B362" s="273" t="s">
        <v>261</v>
      </c>
      <c r="C362" s="273" t="s">
        <v>138</v>
      </c>
      <c r="D362" s="273" t="s">
        <v>137</v>
      </c>
      <c r="E362" s="273" t="s">
        <v>137</v>
      </c>
      <c r="F362" s="273" t="s">
        <v>139</v>
      </c>
      <c r="G362" s="273" t="s">
        <v>139</v>
      </c>
      <c r="H362" s="273" t="s">
        <v>139</v>
      </c>
      <c r="I362" s="273" t="s">
        <v>139</v>
      </c>
      <c r="J362" s="273" t="s">
        <v>138</v>
      </c>
      <c r="K362" s="273" t="s">
        <v>139</v>
      </c>
      <c r="L362" s="273" t="s">
        <v>139</v>
      </c>
      <c r="M362" s="273" t="s">
        <v>139</v>
      </c>
      <c r="N362" s="273" t="s">
        <v>137</v>
      </c>
      <c r="AY362" s="273">
        <v>704893</v>
      </c>
    </row>
    <row r="363" spans="1:51" s="273" customFormat="1" x14ac:dyDescent="0.2">
      <c r="A363" s="273">
        <v>704895</v>
      </c>
      <c r="B363" s="273" t="s">
        <v>261</v>
      </c>
      <c r="C363" s="273" t="s">
        <v>137</v>
      </c>
      <c r="D363" s="273" t="s">
        <v>138</v>
      </c>
      <c r="E363" s="273" t="s">
        <v>139</v>
      </c>
      <c r="F363" s="273" t="s">
        <v>137</v>
      </c>
      <c r="G363" s="273" t="s">
        <v>139</v>
      </c>
      <c r="H363" s="273" t="s">
        <v>139</v>
      </c>
      <c r="I363" s="273" t="s">
        <v>138</v>
      </c>
      <c r="J363" s="273" t="s">
        <v>138</v>
      </c>
      <c r="K363" s="273" t="s">
        <v>138</v>
      </c>
      <c r="L363" s="273" t="s">
        <v>138</v>
      </c>
      <c r="M363" s="273" t="s">
        <v>138</v>
      </c>
      <c r="N363" s="273" t="s">
        <v>138</v>
      </c>
      <c r="AY363" s="273">
        <v>704895</v>
      </c>
    </row>
    <row r="364" spans="1:51" s="273" customFormat="1" x14ac:dyDescent="0.2">
      <c r="A364" s="273">
        <v>704900</v>
      </c>
      <c r="B364" s="273" t="s">
        <v>261</v>
      </c>
      <c r="C364" s="273" t="s">
        <v>139</v>
      </c>
      <c r="D364" s="273" t="s">
        <v>139</v>
      </c>
      <c r="E364" s="273" t="s">
        <v>139</v>
      </c>
      <c r="F364" s="273" t="s">
        <v>139</v>
      </c>
      <c r="G364" s="273" t="s">
        <v>139</v>
      </c>
      <c r="H364" s="273" t="s">
        <v>138</v>
      </c>
      <c r="I364" s="273" t="s">
        <v>139</v>
      </c>
      <c r="J364" s="273" t="s">
        <v>139</v>
      </c>
      <c r="K364" s="273" t="s">
        <v>137</v>
      </c>
      <c r="L364" s="273" t="s">
        <v>139</v>
      </c>
      <c r="M364" s="273" t="s">
        <v>138</v>
      </c>
      <c r="N364" s="273" t="s">
        <v>137</v>
      </c>
      <c r="AY364" s="273">
        <v>704900</v>
      </c>
    </row>
    <row r="365" spans="1:51" s="273" customFormat="1" x14ac:dyDescent="0.2">
      <c r="A365" s="273">
        <v>704902</v>
      </c>
      <c r="B365" s="273" t="s">
        <v>261</v>
      </c>
      <c r="C365" s="273" t="s">
        <v>139</v>
      </c>
      <c r="D365" s="273" t="s">
        <v>139</v>
      </c>
      <c r="E365" s="273" t="s">
        <v>139</v>
      </c>
      <c r="F365" s="273" t="s">
        <v>139</v>
      </c>
      <c r="G365" s="273" t="s">
        <v>139</v>
      </c>
      <c r="H365" s="273" t="s">
        <v>137</v>
      </c>
      <c r="I365" s="273" t="s">
        <v>139</v>
      </c>
      <c r="J365" s="273" t="s">
        <v>139</v>
      </c>
      <c r="K365" s="273" t="s">
        <v>139</v>
      </c>
      <c r="L365" s="273" t="s">
        <v>139</v>
      </c>
      <c r="M365" s="273" t="s">
        <v>139</v>
      </c>
      <c r="N365" s="273" t="s">
        <v>139</v>
      </c>
      <c r="AY365" s="273">
        <v>704902</v>
      </c>
    </row>
    <row r="366" spans="1:51" s="273" customFormat="1" x14ac:dyDescent="0.2">
      <c r="A366" s="273">
        <v>704905</v>
      </c>
      <c r="B366" s="273" t="s">
        <v>261</v>
      </c>
      <c r="C366" s="273" t="s">
        <v>137</v>
      </c>
      <c r="D366" s="273" t="s">
        <v>138</v>
      </c>
      <c r="E366" s="273" t="s">
        <v>139</v>
      </c>
      <c r="F366" s="273" t="s">
        <v>139</v>
      </c>
      <c r="G366" s="273" t="s">
        <v>138</v>
      </c>
      <c r="H366" s="273" t="s">
        <v>139</v>
      </c>
      <c r="I366" s="273" t="s">
        <v>139</v>
      </c>
      <c r="J366" s="273" t="s">
        <v>138</v>
      </c>
      <c r="K366" s="273" t="s">
        <v>138</v>
      </c>
      <c r="L366" s="273" t="s">
        <v>138</v>
      </c>
      <c r="M366" s="273" t="s">
        <v>138</v>
      </c>
      <c r="N366" s="273" t="s">
        <v>139</v>
      </c>
      <c r="AY366" s="273">
        <v>704905</v>
      </c>
    </row>
    <row r="367" spans="1:51" s="273" customFormat="1" x14ac:dyDescent="0.2">
      <c r="A367" s="273">
        <v>704907</v>
      </c>
      <c r="B367" s="273" t="s">
        <v>261</v>
      </c>
      <c r="C367" s="273" t="s">
        <v>137</v>
      </c>
      <c r="D367" s="273" t="s">
        <v>137</v>
      </c>
      <c r="E367" s="273" t="s">
        <v>137</v>
      </c>
      <c r="F367" s="273" t="s">
        <v>137</v>
      </c>
      <c r="G367" s="273" t="s">
        <v>139</v>
      </c>
      <c r="H367" s="273" t="s">
        <v>138</v>
      </c>
      <c r="I367" s="273" t="s">
        <v>139</v>
      </c>
      <c r="J367" s="273" t="s">
        <v>138</v>
      </c>
      <c r="K367" s="273" t="s">
        <v>139</v>
      </c>
      <c r="L367" s="273" t="s">
        <v>139</v>
      </c>
      <c r="M367" s="273" t="s">
        <v>139</v>
      </c>
      <c r="N367" s="273" t="s">
        <v>138</v>
      </c>
      <c r="AY367" s="273">
        <v>704907</v>
      </c>
    </row>
    <row r="368" spans="1:51" s="273" customFormat="1" x14ac:dyDescent="0.2">
      <c r="A368" s="273">
        <v>704908</v>
      </c>
      <c r="B368" s="273" t="s">
        <v>261</v>
      </c>
      <c r="C368" s="273" t="s">
        <v>139</v>
      </c>
      <c r="D368" s="273" t="s">
        <v>137</v>
      </c>
      <c r="E368" s="273" t="s">
        <v>139</v>
      </c>
      <c r="F368" s="273" t="s">
        <v>139</v>
      </c>
      <c r="G368" s="273" t="s">
        <v>137</v>
      </c>
      <c r="H368" s="273" t="s">
        <v>139</v>
      </c>
      <c r="I368" s="273" t="s">
        <v>138</v>
      </c>
      <c r="J368" s="273" t="s">
        <v>138</v>
      </c>
      <c r="K368" s="273" t="s">
        <v>139</v>
      </c>
      <c r="L368" s="273" t="s">
        <v>137</v>
      </c>
      <c r="M368" s="273" t="s">
        <v>138</v>
      </c>
      <c r="N368" s="273" t="s">
        <v>139</v>
      </c>
      <c r="AY368" s="273">
        <v>704908</v>
      </c>
    </row>
    <row r="369" spans="1:51" s="273" customFormat="1" x14ac:dyDescent="0.2">
      <c r="A369" s="273">
        <v>704914</v>
      </c>
      <c r="B369" s="273" t="s">
        <v>261</v>
      </c>
      <c r="C369" s="273" t="s">
        <v>137</v>
      </c>
      <c r="D369" s="273" t="s">
        <v>137</v>
      </c>
      <c r="E369" s="273" t="s">
        <v>139</v>
      </c>
      <c r="F369" s="273" t="s">
        <v>137</v>
      </c>
      <c r="G369" s="273" t="s">
        <v>137</v>
      </c>
      <c r="H369" s="273" t="s">
        <v>137</v>
      </c>
      <c r="I369" s="273" t="s">
        <v>137</v>
      </c>
      <c r="J369" s="273" t="s">
        <v>138</v>
      </c>
      <c r="K369" s="273" t="s">
        <v>138</v>
      </c>
      <c r="L369" s="273" t="s">
        <v>139</v>
      </c>
      <c r="M369" s="273" t="s">
        <v>139</v>
      </c>
      <c r="N369" s="273" t="s">
        <v>139</v>
      </c>
      <c r="AY369" s="273">
        <v>704914</v>
      </c>
    </row>
    <row r="370" spans="1:51" s="273" customFormat="1" x14ac:dyDescent="0.2">
      <c r="A370" s="273">
        <v>704916</v>
      </c>
      <c r="B370" s="273" t="s">
        <v>261</v>
      </c>
      <c r="C370" s="273" t="s">
        <v>137</v>
      </c>
      <c r="D370" s="273" t="s">
        <v>137</v>
      </c>
      <c r="E370" s="273" t="s">
        <v>137</v>
      </c>
      <c r="F370" s="273" t="s">
        <v>138</v>
      </c>
      <c r="G370" s="273" t="s">
        <v>137</v>
      </c>
      <c r="H370" s="273" t="s">
        <v>139</v>
      </c>
      <c r="I370" s="273" t="s">
        <v>139</v>
      </c>
      <c r="J370" s="273" t="s">
        <v>138</v>
      </c>
      <c r="K370" s="273" t="s">
        <v>139</v>
      </c>
      <c r="L370" s="273" t="s">
        <v>139</v>
      </c>
      <c r="M370" s="273" t="s">
        <v>139</v>
      </c>
      <c r="N370" s="273" t="s">
        <v>138</v>
      </c>
      <c r="AY370" s="273">
        <v>704916</v>
      </c>
    </row>
    <row r="371" spans="1:51" s="273" customFormat="1" x14ac:dyDescent="0.2">
      <c r="A371" s="273">
        <v>704917</v>
      </c>
      <c r="B371" s="273" t="s">
        <v>261</v>
      </c>
      <c r="C371" s="273" t="s">
        <v>137</v>
      </c>
      <c r="D371" s="273" t="s">
        <v>138</v>
      </c>
      <c r="E371" s="273" t="s">
        <v>138</v>
      </c>
      <c r="F371" s="273" t="s">
        <v>137</v>
      </c>
      <c r="G371" s="273" t="s">
        <v>139</v>
      </c>
      <c r="H371" s="273" t="s">
        <v>137</v>
      </c>
      <c r="I371" s="273" t="s">
        <v>138</v>
      </c>
      <c r="J371" s="273" t="s">
        <v>138</v>
      </c>
      <c r="K371" s="273" t="s">
        <v>138</v>
      </c>
      <c r="L371" s="273" t="s">
        <v>138</v>
      </c>
      <c r="M371" s="273" t="s">
        <v>138</v>
      </c>
      <c r="N371" s="273" t="s">
        <v>138</v>
      </c>
      <c r="AY371" s="273">
        <v>704917</v>
      </c>
    </row>
    <row r="372" spans="1:51" s="273" customFormat="1" x14ac:dyDescent="0.2">
      <c r="A372" s="273">
        <v>704918</v>
      </c>
      <c r="B372" s="273" t="s">
        <v>261</v>
      </c>
      <c r="C372" s="273" t="s">
        <v>139</v>
      </c>
      <c r="D372" s="273" t="s">
        <v>138</v>
      </c>
      <c r="E372" s="273" t="s">
        <v>139</v>
      </c>
      <c r="F372" s="273" t="s">
        <v>138</v>
      </c>
      <c r="G372" s="273" t="s">
        <v>139</v>
      </c>
      <c r="H372" s="273" t="s">
        <v>139</v>
      </c>
      <c r="I372" s="273" t="s">
        <v>137</v>
      </c>
      <c r="J372" s="273" t="s">
        <v>138</v>
      </c>
      <c r="K372" s="273" t="s">
        <v>138</v>
      </c>
      <c r="L372" s="273" t="s">
        <v>138</v>
      </c>
      <c r="M372" s="273" t="s">
        <v>137</v>
      </c>
      <c r="N372" s="273" t="s">
        <v>138</v>
      </c>
      <c r="AY372" s="273">
        <v>704918</v>
      </c>
    </row>
    <row r="373" spans="1:51" s="273" customFormat="1" x14ac:dyDescent="0.2">
      <c r="A373" s="273">
        <v>704922</v>
      </c>
      <c r="B373" s="273" t="s">
        <v>261</v>
      </c>
      <c r="C373" s="273" t="s">
        <v>137</v>
      </c>
      <c r="D373" s="273" t="s">
        <v>137</v>
      </c>
      <c r="E373" s="273" t="s">
        <v>137</v>
      </c>
      <c r="F373" s="273" t="s">
        <v>137</v>
      </c>
      <c r="G373" s="273" t="s">
        <v>139</v>
      </c>
      <c r="H373" s="273" t="s">
        <v>139</v>
      </c>
      <c r="I373" s="273" t="s">
        <v>138</v>
      </c>
      <c r="J373" s="273" t="s">
        <v>138</v>
      </c>
      <c r="K373" s="273" t="s">
        <v>138</v>
      </c>
      <c r="L373" s="273" t="s">
        <v>138</v>
      </c>
      <c r="M373" s="273" t="s">
        <v>138</v>
      </c>
      <c r="N373" s="273" t="s">
        <v>138</v>
      </c>
      <c r="AY373" s="273">
        <v>704922</v>
      </c>
    </row>
    <row r="374" spans="1:51" s="273" customFormat="1" x14ac:dyDescent="0.2">
      <c r="A374" s="273">
        <v>704926</v>
      </c>
      <c r="B374" s="273" t="s">
        <v>261</v>
      </c>
      <c r="C374" s="273" t="s">
        <v>137</v>
      </c>
      <c r="D374" s="273" t="s">
        <v>137</v>
      </c>
      <c r="E374" s="273" t="s">
        <v>137</v>
      </c>
      <c r="F374" s="273" t="s">
        <v>139</v>
      </c>
      <c r="G374" s="273" t="s">
        <v>139</v>
      </c>
      <c r="H374" s="273" t="s">
        <v>138</v>
      </c>
      <c r="I374" s="273" t="s">
        <v>138</v>
      </c>
      <c r="J374" s="273" t="s">
        <v>138</v>
      </c>
      <c r="K374" s="273" t="s">
        <v>138</v>
      </c>
      <c r="L374" s="273" t="s">
        <v>138</v>
      </c>
      <c r="M374" s="273" t="s">
        <v>138</v>
      </c>
      <c r="N374" s="273" t="s">
        <v>138</v>
      </c>
      <c r="AY374" s="273">
        <v>704926</v>
      </c>
    </row>
    <row r="375" spans="1:51" s="273" customFormat="1" x14ac:dyDescent="0.2">
      <c r="A375" s="273">
        <v>704927</v>
      </c>
      <c r="B375" s="273" t="s">
        <v>261</v>
      </c>
      <c r="C375" s="273" t="s">
        <v>137</v>
      </c>
      <c r="D375" s="273" t="s">
        <v>138</v>
      </c>
      <c r="E375" s="273" t="s">
        <v>137</v>
      </c>
      <c r="F375" s="273" t="s">
        <v>137</v>
      </c>
      <c r="G375" s="273" t="s">
        <v>137</v>
      </c>
      <c r="H375" s="273" t="s">
        <v>137</v>
      </c>
      <c r="I375" s="273" t="s">
        <v>138</v>
      </c>
      <c r="J375" s="273" t="s">
        <v>138</v>
      </c>
      <c r="K375" s="273" t="s">
        <v>138</v>
      </c>
      <c r="L375" s="273" t="s">
        <v>138</v>
      </c>
      <c r="M375" s="273" t="s">
        <v>138</v>
      </c>
      <c r="N375" s="273" t="s">
        <v>138</v>
      </c>
      <c r="AY375" s="273">
        <v>704927</v>
      </c>
    </row>
    <row r="376" spans="1:51" s="273" customFormat="1" x14ac:dyDescent="0.2">
      <c r="A376" s="273">
        <v>704928</v>
      </c>
      <c r="B376" s="273" t="s">
        <v>261</v>
      </c>
      <c r="C376" s="273" t="s">
        <v>139</v>
      </c>
      <c r="D376" s="273" t="s">
        <v>139</v>
      </c>
      <c r="E376" s="273" t="s">
        <v>139</v>
      </c>
      <c r="F376" s="273" t="s">
        <v>139</v>
      </c>
      <c r="G376" s="273" t="s">
        <v>139</v>
      </c>
      <c r="H376" s="273" t="s">
        <v>139</v>
      </c>
      <c r="I376" s="273" t="s">
        <v>139</v>
      </c>
      <c r="J376" s="273" t="s">
        <v>139</v>
      </c>
      <c r="K376" s="273" t="s">
        <v>139</v>
      </c>
      <c r="L376" s="273" t="s">
        <v>139</v>
      </c>
      <c r="M376" s="273" t="s">
        <v>138</v>
      </c>
      <c r="N376" s="273" t="s">
        <v>138</v>
      </c>
      <c r="AY376" s="273">
        <v>704928</v>
      </c>
    </row>
    <row r="377" spans="1:51" s="273" customFormat="1" x14ac:dyDescent="0.2">
      <c r="A377" s="273">
        <v>704929</v>
      </c>
      <c r="B377" s="273" t="s">
        <v>261</v>
      </c>
      <c r="C377" s="273" t="s">
        <v>137</v>
      </c>
      <c r="D377" s="273" t="s">
        <v>139</v>
      </c>
      <c r="E377" s="273" t="s">
        <v>139</v>
      </c>
      <c r="F377" s="273" t="s">
        <v>137</v>
      </c>
      <c r="G377" s="273" t="s">
        <v>139</v>
      </c>
      <c r="H377" s="273" t="s">
        <v>138</v>
      </c>
      <c r="I377" s="273" t="s">
        <v>138</v>
      </c>
      <c r="J377" s="273" t="s">
        <v>138</v>
      </c>
      <c r="K377" s="273" t="s">
        <v>138</v>
      </c>
      <c r="L377" s="273" t="s">
        <v>138</v>
      </c>
      <c r="M377" s="273" t="s">
        <v>138</v>
      </c>
      <c r="N377" s="273" t="s">
        <v>138</v>
      </c>
      <c r="AY377" s="273">
        <v>704929</v>
      </c>
    </row>
    <row r="378" spans="1:51" s="273" customFormat="1" x14ac:dyDescent="0.2">
      <c r="A378" s="273">
        <v>704930</v>
      </c>
      <c r="B378" s="273" t="s">
        <v>261</v>
      </c>
      <c r="C378" s="273" t="s">
        <v>139</v>
      </c>
      <c r="D378" s="273" t="s">
        <v>139</v>
      </c>
      <c r="E378" s="273" t="s">
        <v>139</v>
      </c>
      <c r="F378" s="273" t="s">
        <v>138</v>
      </c>
      <c r="G378" s="273" t="s">
        <v>138</v>
      </c>
      <c r="H378" s="273" t="s">
        <v>137</v>
      </c>
      <c r="I378" s="273" t="s">
        <v>139</v>
      </c>
      <c r="J378" s="273" t="s">
        <v>138</v>
      </c>
      <c r="K378" s="273" t="s">
        <v>139</v>
      </c>
      <c r="L378" s="273" t="s">
        <v>138</v>
      </c>
      <c r="M378" s="273" t="s">
        <v>138</v>
      </c>
      <c r="N378" s="273" t="s">
        <v>139</v>
      </c>
      <c r="AY378" s="273">
        <v>704930</v>
      </c>
    </row>
    <row r="379" spans="1:51" s="273" customFormat="1" x14ac:dyDescent="0.2">
      <c r="A379" s="273">
        <v>704932</v>
      </c>
      <c r="B379" s="273" t="s">
        <v>261</v>
      </c>
      <c r="C379" s="273" t="s">
        <v>137</v>
      </c>
      <c r="D379" s="273" t="s">
        <v>137</v>
      </c>
      <c r="E379" s="273" t="s">
        <v>139</v>
      </c>
      <c r="F379" s="273" t="s">
        <v>137</v>
      </c>
      <c r="G379" s="273" t="s">
        <v>139</v>
      </c>
      <c r="H379" s="273" t="s">
        <v>137</v>
      </c>
      <c r="I379" s="273" t="s">
        <v>139</v>
      </c>
      <c r="J379" s="273" t="s">
        <v>139</v>
      </c>
      <c r="K379" s="273" t="s">
        <v>137</v>
      </c>
      <c r="L379" s="273" t="s">
        <v>138</v>
      </c>
      <c r="M379" s="273" t="s">
        <v>139</v>
      </c>
      <c r="N379" s="273" t="s">
        <v>138</v>
      </c>
      <c r="AY379" s="273">
        <v>704932</v>
      </c>
    </row>
    <row r="380" spans="1:51" s="273" customFormat="1" x14ac:dyDescent="0.2">
      <c r="A380" s="273">
        <v>704938</v>
      </c>
      <c r="B380" s="273" t="s">
        <v>261</v>
      </c>
      <c r="C380" s="273" t="s">
        <v>139</v>
      </c>
      <c r="D380" s="273" t="s">
        <v>138</v>
      </c>
      <c r="E380" s="273" t="s">
        <v>139</v>
      </c>
      <c r="F380" s="273" t="s">
        <v>138</v>
      </c>
      <c r="G380" s="273" t="s">
        <v>139</v>
      </c>
      <c r="H380" s="273" t="s">
        <v>139</v>
      </c>
      <c r="I380" s="273" t="s">
        <v>138</v>
      </c>
      <c r="J380" s="273" t="s">
        <v>138</v>
      </c>
      <c r="K380" s="273" t="s">
        <v>138</v>
      </c>
      <c r="L380" s="273" t="s">
        <v>138</v>
      </c>
      <c r="M380" s="273" t="s">
        <v>138</v>
      </c>
      <c r="N380" s="273" t="s">
        <v>138</v>
      </c>
      <c r="O380" s="273" t="s">
        <v>138</v>
      </c>
      <c r="P380" s="273" t="s">
        <v>138</v>
      </c>
      <c r="Q380" s="273" t="s">
        <v>138</v>
      </c>
      <c r="R380" s="273" t="s">
        <v>138</v>
      </c>
      <c r="S380" s="273" t="s">
        <v>138</v>
      </c>
      <c r="T380" s="273" t="s">
        <v>138</v>
      </c>
      <c r="U380" s="273" t="s">
        <v>138</v>
      </c>
      <c r="V380" s="273" t="s">
        <v>138</v>
      </c>
      <c r="W380" s="273" t="s">
        <v>138</v>
      </c>
      <c r="X380" s="273" t="s">
        <v>138</v>
      </c>
      <c r="Y380" s="273" t="s">
        <v>138</v>
      </c>
      <c r="Z380" s="273" t="s">
        <v>138</v>
      </c>
      <c r="AA380" s="273" t="s">
        <v>138</v>
      </c>
      <c r="AB380" s="273" t="s">
        <v>138</v>
      </c>
      <c r="AC380" s="273" t="s">
        <v>138</v>
      </c>
      <c r="AD380" s="273" t="s">
        <v>138</v>
      </c>
      <c r="AE380" s="273" t="s">
        <v>138</v>
      </c>
      <c r="AF380" s="273" t="s">
        <v>138</v>
      </c>
      <c r="AG380" s="273" t="s">
        <v>138</v>
      </c>
      <c r="AH380" s="273" t="s">
        <v>138</v>
      </c>
      <c r="AI380" s="273" t="s">
        <v>138</v>
      </c>
      <c r="AJ380" s="273" t="s">
        <v>138</v>
      </c>
      <c r="AK380" s="273" t="s">
        <v>138</v>
      </c>
      <c r="AL380" s="273" t="s">
        <v>138</v>
      </c>
      <c r="AM380" s="273" t="s">
        <v>138</v>
      </c>
      <c r="AN380" s="273" t="s">
        <v>138</v>
      </c>
      <c r="AO380" s="273" t="s">
        <v>138</v>
      </c>
      <c r="AP380" s="273" t="s">
        <v>138</v>
      </c>
      <c r="AQ380" s="273" t="s">
        <v>138</v>
      </c>
      <c r="AR380" s="273" t="s">
        <v>138</v>
      </c>
      <c r="AS380" s="273" t="s">
        <v>138</v>
      </c>
      <c r="AT380" s="273" t="s">
        <v>138</v>
      </c>
      <c r="AU380" s="273" t="s">
        <v>138</v>
      </c>
      <c r="AV380" s="273" t="s">
        <v>138</v>
      </c>
      <c r="AW380" s="273" t="s">
        <v>138</v>
      </c>
      <c r="AX380" s="273" t="s">
        <v>138</v>
      </c>
      <c r="AY380" s="273">
        <v>704938</v>
      </c>
    </row>
    <row r="381" spans="1:51" s="273" customFormat="1" x14ac:dyDescent="0.2">
      <c r="A381" s="273">
        <v>704939</v>
      </c>
      <c r="B381" s="273" t="s">
        <v>261</v>
      </c>
      <c r="C381" s="273" t="s">
        <v>137</v>
      </c>
      <c r="D381" s="273" t="s">
        <v>138</v>
      </c>
      <c r="E381" s="273" t="s">
        <v>137</v>
      </c>
      <c r="F381" s="273" t="s">
        <v>139</v>
      </c>
      <c r="G381" s="273" t="s">
        <v>137</v>
      </c>
      <c r="H381" s="273" t="s">
        <v>137</v>
      </c>
      <c r="I381" s="273" t="s">
        <v>139</v>
      </c>
      <c r="J381" s="273" t="s">
        <v>137</v>
      </c>
      <c r="K381" s="273" t="s">
        <v>138</v>
      </c>
      <c r="L381" s="273" t="s">
        <v>138</v>
      </c>
      <c r="M381" s="273" t="s">
        <v>139</v>
      </c>
      <c r="N381" s="273" t="s">
        <v>139</v>
      </c>
      <c r="AY381" s="273">
        <v>704939</v>
      </c>
    </row>
    <row r="382" spans="1:51" s="273" customFormat="1" x14ac:dyDescent="0.2">
      <c r="A382" s="273">
        <v>704941</v>
      </c>
      <c r="B382" s="273" t="s">
        <v>261</v>
      </c>
      <c r="C382" s="273" t="s">
        <v>139</v>
      </c>
      <c r="D382" s="273" t="s">
        <v>139</v>
      </c>
      <c r="E382" s="273" t="s">
        <v>138</v>
      </c>
      <c r="F382" s="273" t="s">
        <v>138</v>
      </c>
      <c r="G382" s="273" t="s">
        <v>139</v>
      </c>
      <c r="H382" s="273" t="s">
        <v>137</v>
      </c>
      <c r="I382" s="273" t="s">
        <v>138</v>
      </c>
      <c r="J382" s="273" t="s">
        <v>138</v>
      </c>
      <c r="K382" s="273" t="s">
        <v>138</v>
      </c>
      <c r="L382" s="273" t="s">
        <v>138</v>
      </c>
      <c r="M382" s="273" t="s">
        <v>138</v>
      </c>
      <c r="N382" s="273" t="s">
        <v>137</v>
      </c>
      <c r="AY382" s="273">
        <v>704941</v>
      </c>
    </row>
    <row r="383" spans="1:51" s="273" customFormat="1" x14ac:dyDescent="0.2">
      <c r="A383" s="273">
        <v>704944</v>
      </c>
      <c r="B383" s="273" t="s">
        <v>261</v>
      </c>
      <c r="C383" s="273" t="s">
        <v>137</v>
      </c>
      <c r="D383" s="273" t="s">
        <v>138</v>
      </c>
      <c r="E383" s="273" t="s">
        <v>137</v>
      </c>
      <c r="F383" s="273" t="s">
        <v>138</v>
      </c>
      <c r="G383" s="273" t="s">
        <v>137</v>
      </c>
      <c r="H383" s="273" t="s">
        <v>139</v>
      </c>
      <c r="I383" s="273" t="s">
        <v>138</v>
      </c>
      <c r="J383" s="273" t="s">
        <v>138</v>
      </c>
      <c r="K383" s="273" t="s">
        <v>138</v>
      </c>
      <c r="L383" s="273" t="s">
        <v>138</v>
      </c>
      <c r="M383" s="273" t="s">
        <v>138</v>
      </c>
      <c r="N383" s="273" t="s">
        <v>139</v>
      </c>
      <c r="AY383" s="273">
        <v>704944</v>
      </c>
    </row>
    <row r="384" spans="1:51" s="273" customFormat="1" x14ac:dyDescent="0.2">
      <c r="A384" s="273">
        <v>704953</v>
      </c>
      <c r="B384" s="273" t="s">
        <v>261</v>
      </c>
      <c r="C384" s="273" t="s">
        <v>139</v>
      </c>
      <c r="D384" s="273" t="s">
        <v>137</v>
      </c>
      <c r="E384" s="273" t="s">
        <v>137</v>
      </c>
      <c r="F384" s="273" t="s">
        <v>139</v>
      </c>
      <c r="G384" s="273" t="s">
        <v>139</v>
      </c>
      <c r="H384" s="273" t="s">
        <v>137</v>
      </c>
      <c r="I384" s="273" t="s">
        <v>138</v>
      </c>
      <c r="J384" s="273" t="s">
        <v>139</v>
      </c>
      <c r="K384" s="273" t="s">
        <v>139</v>
      </c>
      <c r="L384" s="273" t="s">
        <v>138</v>
      </c>
      <c r="M384" s="273" t="s">
        <v>137</v>
      </c>
      <c r="N384" s="273" t="s">
        <v>138</v>
      </c>
      <c r="AY384" s="273">
        <v>704953</v>
      </c>
    </row>
    <row r="385" spans="1:51" s="273" customFormat="1" x14ac:dyDescent="0.2">
      <c r="A385" s="273">
        <v>704955</v>
      </c>
      <c r="B385" s="273" t="s">
        <v>261</v>
      </c>
      <c r="C385" s="273" t="s">
        <v>137</v>
      </c>
      <c r="D385" s="273" t="s">
        <v>138</v>
      </c>
      <c r="E385" s="273" t="s">
        <v>139</v>
      </c>
      <c r="F385" s="273" t="s">
        <v>137</v>
      </c>
      <c r="G385" s="273" t="s">
        <v>137</v>
      </c>
      <c r="H385" s="273" t="s">
        <v>138</v>
      </c>
      <c r="I385" s="273" t="s">
        <v>139</v>
      </c>
      <c r="J385" s="273" t="s">
        <v>137</v>
      </c>
      <c r="K385" s="273" t="s">
        <v>137</v>
      </c>
      <c r="L385" s="273" t="s">
        <v>137</v>
      </c>
      <c r="M385" s="273" t="s">
        <v>137</v>
      </c>
      <c r="N385" s="273" t="s">
        <v>138</v>
      </c>
      <c r="AY385" s="273">
        <v>704955</v>
      </c>
    </row>
    <row r="386" spans="1:51" s="273" customFormat="1" x14ac:dyDescent="0.2">
      <c r="A386" s="273">
        <v>704957</v>
      </c>
      <c r="B386" s="273" t="s">
        <v>261</v>
      </c>
      <c r="C386" s="273" t="s">
        <v>137</v>
      </c>
      <c r="D386" s="273" t="s">
        <v>137</v>
      </c>
      <c r="E386" s="273" t="s">
        <v>137</v>
      </c>
      <c r="F386" s="273" t="s">
        <v>137</v>
      </c>
      <c r="G386" s="273" t="s">
        <v>137</v>
      </c>
      <c r="H386" s="273" t="s">
        <v>138</v>
      </c>
      <c r="I386" s="273" t="s">
        <v>137</v>
      </c>
      <c r="J386" s="273" t="s">
        <v>137</v>
      </c>
      <c r="K386" s="273" t="s">
        <v>137</v>
      </c>
      <c r="L386" s="273" t="s">
        <v>138</v>
      </c>
      <c r="M386" s="273" t="s">
        <v>139</v>
      </c>
      <c r="N386" s="273" t="s">
        <v>139</v>
      </c>
      <c r="AY386" s="273">
        <v>704957</v>
      </c>
    </row>
    <row r="387" spans="1:51" s="273" customFormat="1" x14ac:dyDescent="0.2">
      <c r="A387" s="273">
        <v>704960</v>
      </c>
      <c r="B387" s="273" t="s">
        <v>261</v>
      </c>
      <c r="C387" s="273" t="s">
        <v>137</v>
      </c>
      <c r="D387" s="273" t="s">
        <v>137</v>
      </c>
      <c r="E387" s="273" t="s">
        <v>137</v>
      </c>
      <c r="F387" s="273" t="s">
        <v>137</v>
      </c>
      <c r="G387" s="273" t="s">
        <v>137</v>
      </c>
      <c r="H387" s="273" t="s">
        <v>138</v>
      </c>
      <c r="I387" s="273" t="s">
        <v>138</v>
      </c>
      <c r="J387" s="273" t="s">
        <v>139</v>
      </c>
      <c r="K387" s="273" t="s">
        <v>138</v>
      </c>
      <c r="L387" s="273" t="s">
        <v>139</v>
      </c>
      <c r="M387" s="273" t="s">
        <v>139</v>
      </c>
      <c r="N387" s="273" t="s">
        <v>138</v>
      </c>
      <c r="AY387" s="273">
        <v>704960</v>
      </c>
    </row>
    <row r="388" spans="1:51" s="273" customFormat="1" x14ac:dyDescent="0.2">
      <c r="A388" s="273">
        <v>704962</v>
      </c>
      <c r="B388" s="273" t="s">
        <v>261</v>
      </c>
      <c r="C388" s="273" t="s">
        <v>137</v>
      </c>
      <c r="D388" s="273" t="s">
        <v>137</v>
      </c>
      <c r="E388" s="273" t="s">
        <v>139</v>
      </c>
      <c r="F388" s="273" t="s">
        <v>137</v>
      </c>
      <c r="G388" s="273" t="s">
        <v>137</v>
      </c>
      <c r="H388" s="273" t="s">
        <v>138</v>
      </c>
      <c r="I388" s="273" t="s">
        <v>138</v>
      </c>
      <c r="J388" s="273" t="s">
        <v>138</v>
      </c>
      <c r="K388" s="273" t="s">
        <v>138</v>
      </c>
      <c r="L388" s="273" t="s">
        <v>138</v>
      </c>
      <c r="M388" s="273" t="s">
        <v>138</v>
      </c>
      <c r="N388" s="273" t="s">
        <v>138</v>
      </c>
      <c r="AY388" s="273">
        <v>704962</v>
      </c>
    </row>
    <row r="389" spans="1:51" s="273" customFormat="1" x14ac:dyDescent="0.2">
      <c r="A389" s="273">
        <v>704963</v>
      </c>
      <c r="B389" s="273" t="s">
        <v>261</v>
      </c>
      <c r="C389" s="273" t="s">
        <v>139</v>
      </c>
      <c r="D389" s="273" t="s">
        <v>139</v>
      </c>
      <c r="E389" s="273" t="s">
        <v>137</v>
      </c>
      <c r="F389" s="273" t="s">
        <v>137</v>
      </c>
      <c r="G389" s="273" t="s">
        <v>137</v>
      </c>
      <c r="H389" s="273" t="s">
        <v>139</v>
      </c>
      <c r="I389" s="273" t="s">
        <v>139</v>
      </c>
      <c r="J389" s="273" t="s">
        <v>139</v>
      </c>
      <c r="K389" s="273" t="s">
        <v>139</v>
      </c>
      <c r="L389" s="273" t="s">
        <v>139</v>
      </c>
      <c r="M389" s="273" t="s">
        <v>139</v>
      </c>
      <c r="N389" s="273" t="s">
        <v>137</v>
      </c>
      <c r="AY389" s="273">
        <v>704963</v>
      </c>
    </row>
    <row r="390" spans="1:51" s="273" customFormat="1" x14ac:dyDescent="0.2">
      <c r="A390" s="273">
        <v>704964</v>
      </c>
      <c r="B390" s="273" t="s">
        <v>261</v>
      </c>
      <c r="C390" s="273" t="s">
        <v>137</v>
      </c>
      <c r="D390" s="273" t="s">
        <v>137</v>
      </c>
      <c r="E390" s="273" t="s">
        <v>137</v>
      </c>
      <c r="F390" s="273" t="s">
        <v>137</v>
      </c>
      <c r="G390" s="273" t="s">
        <v>137</v>
      </c>
      <c r="H390" s="273" t="s">
        <v>138</v>
      </c>
      <c r="I390" s="273" t="s">
        <v>137</v>
      </c>
      <c r="J390" s="273" t="s">
        <v>139</v>
      </c>
      <c r="K390" s="273" t="s">
        <v>139</v>
      </c>
      <c r="L390" s="273" t="s">
        <v>139</v>
      </c>
      <c r="M390" s="273" t="s">
        <v>137</v>
      </c>
      <c r="N390" s="273" t="s">
        <v>139</v>
      </c>
      <c r="AY390" s="273">
        <v>704964</v>
      </c>
    </row>
    <row r="391" spans="1:51" s="273" customFormat="1" x14ac:dyDescent="0.2">
      <c r="A391" s="273">
        <v>704965</v>
      </c>
      <c r="B391" s="273" t="s">
        <v>261</v>
      </c>
      <c r="C391" s="273" t="s">
        <v>139</v>
      </c>
      <c r="D391" s="273" t="s">
        <v>137</v>
      </c>
      <c r="E391" s="273" t="s">
        <v>137</v>
      </c>
      <c r="F391" s="273" t="s">
        <v>137</v>
      </c>
      <c r="G391" s="273" t="s">
        <v>137</v>
      </c>
      <c r="H391" s="273" t="s">
        <v>137</v>
      </c>
      <c r="I391" s="273" t="s">
        <v>137</v>
      </c>
      <c r="J391" s="273" t="s">
        <v>139</v>
      </c>
      <c r="K391" s="273" t="s">
        <v>138</v>
      </c>
      <c r="L391" s="273" t="s">
        <v>139</v>
      </c>
      <c r="M391" s="273" t="s">
        <v>139</v>
      </c>
      <c r="N391" s="273" t="s">
        <v>138</v>
      </c>
      <c r="AY391" s="273">
        <v>704965</v>
      </c>
    </row>
    <row r="392" spans="1:51" s="273" customFormat="1" x14ac:dyDescent="0.2">
      <c r="A392" s="273">
        <v>704968</v>
      </c>
      <c r="B392" s="273" t="s">
        <v>261</v>
      </c>
      <c r="C392" s="273" t="s">
        <v>139</v>
      </c>
      <c r="D392" s="273" t="s">
        <v>139</v>
      </c>
      <c r="E392" s="273" t="s">
        <v>139</v>
      </c>
      <c r="F392" s="273" t="s">
        <v>137</v>
      </c>
      <c r="G392" s="273" t="s">
        <v>139</v>
      </c>
      <c r="H392" s="273" t="s">
        <v>138</v>
      </c>
      <c r="I392" s="273" t="s">
        <v>139</v>
      </c>
      <c r="J392" s="273" t="s">
        <v>138</v>
      </c>
      <c r="K392" s="273" t="s">
        <v>139</v>
      </c>
      <c r="L392" s="273" t="s">
        <v>138</v>
      </c>
      <c r="M392" s="273" t="s">
        <v>139</v>
      </c>
      <c r="N392" s="273" t="s">
        <v>138</v>
      </c>
      <c r="AY392" s="273">
        <v>704968</v>
      </c>
    </row>
    <row r="393" spans="1:51" s="273" customFormat="1" x14ac:dyDescent="0.2">
      <c r="A393" s="273">
        <v>704976</v>
      </c>
      <c r="B393" s="273" t="s">
        <v>261</v>
      </c>
      <c r="C393" s="273" t="s">
        <v>137</v>
      </c>
      <c r="D393" s="273" t="s">
        <v>137</v>
      </c>
      <c r="E393" s="273" t="s">
        <v>137</v>
      </c>
      <c r="F393" s="273" t="s">
        <v>137</v>
      </c>
      <c r="G393" s="273" t="s">
        <v>137</v>
      </c>
      <c r="H393" s="273" t="s">
        <v>137</v>
      </c>
      <c r="I393" s="273" t="s">
        <v>138</v>
      </c>
      <c r="J393" s="273" t="s">
        <v>138</v>
      </c>
      <c r="K393" s="273" t="s">
        <v>138</v>
      </c>
      <c r="L393" s="273" t="s">
        <v>138</v>
      </c>
      <c r="M393" s="273" t="s">
        <v>138</v>
      </c>
      <c r="N393" s="273" t="s">
        <v>138</v>
      </c>
      <c r="AY393" s="273">
        <v>704976</v>
      </c>
    </row>
    <row r="394" spans="1:51" s="273" customFormat="1" x14ac:dyDescent="0.2">
      <c r="A394" s="273">
        <v>704978</v>
      </c>
      <c r="B394" s="273" t="s">
        <v>261</v>
      </c>
      <c r="C394" s="273" t="s">
        <v>139</v>
      </c>
      <c r="D394" s="273" t="s">
        <v>139</v>
      </c>
      <c r="E394" s="273" t="s">
        <v>137</v>
      </c>
      <c r="F394" s="273" t="s">
        <v>137</v>
      </c>
      <c r="G394" s="273" t="s">
        <v>137</v>
      </c>
      <c r="H394" s="273" t="s">
        <v>137</v>
      </c>
      <c r="I394" s="273" t="s">
        <v>137</v>
      </c>
      <c r="J394" s="273" t="s">
        <v>138</v>
      </c>
      <c r="K394" s="273" t="s">
        <v>138</v>
      </c>
      <c r="L394" s="273" t="s">
        <v>137</v>
      </c>
      <c r="M394" s="273" t="s">
        <v>137</v>
      </c>
      <c r="N394" s="273" t="s">
        <v>139</v>
      </c>
      <c r="AY394" s="273">
        <v>704978</v>
      </c>
    </row>
    <row r="395" spans="1:51" s="273" customFormat="1" x14ac:dyDescent="0.2">
      <c r="A395" s="273">
        <v>704980</v>
      </c>
      <c r="B395" s="273" t="s">
        <v>261</v>
      </c>
      <c r="C395" s="273" t="s">
        <v>139</v>
      </c>
      <c r="D395" s="273" t="s">
        <v>137</v>
      </c>
      <c r="E395" s="273" t="s">
        <v>138</v>
      </c>
      <c r="F395" s="273" t="s">
        <v>138</v>
      </c>
      <c r="G395" s="273" t="s">
        <v>137</v>
      </c>
      <c r="H395" s="273" t="s">
        <v>137</v>
      </c>
      <c r="I395" s="273" t="s">
        <v>138</v>
      </c>
      <c r="J395" s="273" t="s">
        <v>137</v>
      </c>
      <c r="K395" s="273" t="s">
        <v>138</v>
      </c>
      <c r="L395" s="273" t="s">
        <v>138</v>
      </c>
      <c r="M395" s="273" t="s">
        <v>138</v>
      </c>
      <c r="N395" s="273" t="s">
        <v>138</v>
      </c>
      <c r="AY395" s="273">
        <v>704980</v>
      </c>
    </row>
    <row r="396" spans="1:51" s="273" customFormat="1" x14ac:dyDescent="0.2">
      <c r="A396" s="273">
        <v>704982</v>
      </c>
      <c r="B396" s="273" t="s">
        <v>261</v>
      </c>
      <c r="C396" s="273" t="s">
        <v>137</v>
      </c>
      <c r="D396" s="273" t="s">
        <v>138</v>
      </c>
      <c r="E396" s="273" t="s">
        <v>137</v>
      </c>
      <c r="F396" s="273" t="s">
        <v>137</v>
      </c>
      <c r="G396" s="273" t="s">
        <v>137</v>
      </c>
      <c r="H396" s="273" t="s">
        <v>137</v>
      </c>
      <c r="I396" s="273" t="s">
        <v>139</v>
      </c>
      <c r="J396" s="273" t="s">
        <v>138</v>
      </c>
      <c r="K396" s="273" t="s">
        <v>139</v>
      </c>
      <c r="L396" s="273" t="s">
        <v>138</v>
      </c>
      <c r="M396" s="273" t="s">
        <v>139</v>
      </c>
      <c r="N396" s="273" t="s">
        <v>139</v>
      </c>
      <c r="AY396" s="273">
        <v>704982</v>
      </c>
    </row>
    <row r="397" spans="1:51" s="273" customFormat="1" x14ac:dyDescent="0.2">
      <c r="A397" s="273">
        <v>704985</v>
      </c>
      <c r="B397" s="273" t="s">
        <v>261</v>
      </c>
      <c r="C397" s="273" t="s">
        <v>139</v>
      </c>
      <c r="D397" s="273" t="s">
        <v>139</v>
      </c>
      <c r="E397" s="273" t="s">
        <v>137</v>
      </c>
      <c r="F397" s="273" t="s">
        <v>139</v>
      </c>
      <c r="G397" s="273" t="s">
        <v>139</v>
      </c>
      <c r="H397" s="273" t="s">
        <v>138</v>
      </c>
      <c r="I397" s="273" t="s">
        <v>139</v>
      </c>
      <c r="J397" s="273" t="s">
        <v>139</v>
      </c>
      <c r="K397" s="273" t="s">
        <v>139</v>
      </c>
      <c r="L397" s="273" t="s">
        <v>139</v>
      </c>
      <c r="M397" s="273" t="s">
        <v>139</v>
      </c>
      <c r="N397" s="273" t="s">
        <v>138</v>
      </c>
      <c r="AY397" s="273">
        <v>704985</v>
      </c>
    </row>
    <row r="398" spans="1:51" s="273" customFormat="1" x14ac:dyDescent="0.2">
      <c r="A398" s="273">
        <v>704987</v>
      </c>
      <c r="B398" s="273" t="s">
        <v>261</v>
      </c>
      <c r="C398" s="273" t="s">
        <v>139</v>
      </c>
      <c r="D398" s="273" t="s">
        <v>139</v>
      </c>
      <c r="E398" s="273" t="s">
        <v>137</v>
      </c>
      <c r="F398" s="273" t="s">
        <v>138</v>
      </c>
      <c r="G398" s="273" t="s">
        <v>138</v>
      </c>
      <c r="H398" s="273" t="s">
        <v>139</v>
      </c>
      <c r="I398" s="273" t="s">
        <v>138</v>
      </c>
      <c r="J398" s="273" t="s">
        <v>138</v>
      </c>
      <c r="K398" s="273" t="s">
        <v>138</v>
      </c>
      <c r="L398" s="273" t="s">
        <v>138</v>
      </c>
      <c r="M398" s="273" t="s">
        <v>139</v>
      </c>
      <c r="N398" s="273" t="s">
        <v>138</v>
      </c>
      <c r="AY398" s="273">
        <v>704987</v>
      </c>
    </row>
    <row r="399" spans="1:51" s="273" customFormat="1" x14ac:dyDescent="0.2">
      <c r="A399" s="273">
        <v>704990</v>
      </c>
      <c r="B399" s="273" t="s">
        <v>261</v>
      </c>
      <c r="C399" s="273" t="s">
        <v>137</v>
      </c>
      <c r="D399" s="273" t="s">
        <v>137</v>
      </c>
      <c r="E399" s="273" t="s">
        <v>137</v>
      </c>
      <c r="F399" s="273" t="s">
        <v>137</v>
      </c>
      <c r="G399" s="273" t="s">
        <v>137</v>
      </c>
      <c r="H399" s="273" t="s">
        <v>137</v>
      </c>
      <c r="I399" s="273" t="s">
        <v>139</v>
      </c>
      <c r="J399" s="273" t="s">
        <v>137</v>
      </c>
      <c r="K399" s="273" t="s">
        <v>139</v>
      </c>
      <c r="L399" s="273" t="s">
        <v>138</v>
      </c>
      <c r="M399" s="273" t="s">
        <v>139</v>
      </c>
      <c r="N399" s="273" t="s">
        <v>139</v>
      </c>
      <c r="AY399" s="273">
        <v>704990</v>
      </c>
    </row>
    <row r="400" spans="1:51" s="273" customFormat="1" x14ac:dyDescent="0.2">
      <c r="A400" s="273">
        <v>704994</v>
      </c>
      <c r="B400" s="273" t="s">
        <v>261</v>
      </c>
      <c r="C400" s="273" t="s">
        <v>137</v>
      </c>
      <c r="D400" s="273" t="s">
        <v>137</v>
      </c>
      <c r="E400" s="273" t="s">
        <v>139</v>
      </c>
      <c r="F400" s="273" t="s">
        <v>137</v>
      </c>
      <c r="G400" s="273" t="s">
        <v>139</v>
      </c>
      <c r="H400" s="273" t="s">
        <v>137</v>
      </c>
      <c r="I400" s="273" t="s">
        <v>138</v>
      </c>
      <c r="J400" s="273" t="s">
        <v>138</v>
      </c>
      <c r="K400" s="273" t="s">
        <v>138</v>
      </c>
      <c r="L400" s="273" t="s">
        <v>138</v>
      </c>
      <c r="M400" s="273" t="s">
        <v>138</v>
      </c>
      <c r="N400" s="273" t="s">
        <v>138</v>
      </c>
      <c r="AY400" s="273">
        <v>704994</v>
      </c>
    </row>
    <row r="401" spans="1:51" s="273" customFormat="1" x14ac:dyDescent="0.2">
      <c r="A401" s="273">
        <v>704999</v>
      </c>
      <c r="B401" s="273" t="s">
        <v>261</v>
      </c>
      <c r="C401" s="273" t="s">
        <v>137</v>
      </c>
      <c r="D401" s="273" t="s">
        <v>137</v>
      </c>
      <c r="E401" s="273" t="s">
        <v>137</v>
      </c>
      <c r="F401" s="273" t="s">
        <v>137</v>
      </c>
      <c r="G401" s="273" t="s">
        <v>137</v>
      </c>
      <c r="H401" s="273" t="s">
        <v>137</v>
      </c>
      <c r="I401" s="273" t="s">
        <v>139</v>
      </c>
      <c r="J401" s="273" t="s">
        <v>139</v>
      </c>
      <c r="K401" s="273" t="s">
        <v>138</v>
      </c>
      <c r="L401" s="273" t="s">
        <v>138</v>
      </c>
      <c r="M401" s="273" t="s">
        <v>138</v>
      </c>
      <c r="N401" s="273" t="s">
        <v>138</v>
      </c>
      <c r="AY401" s="273">
        <v>704999</v>
      </c>
    </row>
    <row r="402" spans="1:51" s="273" customFormat="1" x14ac:dyDescent="0.2">
      <c r="A402" s="273">
        <v>705000</v>
      </c>
      <c r="B402" s="273" t="s">
        <v>261</v>
      </c>
      <c r="C402" s="273" t="s">
        <v>139</v>
      </c>
      <c r="D402" s="273" t="s">
        <v>139</v>
      </c>
      <c r="E402" s="273" t="s">
        <v>137</v>
      </c>
      <c r="F402" s="273" t="s">
        <v>139</v>
      </c>
      <c r="G402" s="273" t="s">
        <v>137</v>
      </c>
      <c r="H402" s="273" t="s">
        <v>137</v>
      </c>
      <c r="I402" s="273" t="s">
        <v>137</v>
      </c>
      <c r="J402" s="273" t="s">
        <v>137</v>
      </c>
      <c r="K402" s="273" t="s">
        <v>137</v>
      </c>
      <c r="L402" s="273" t="s">
        <v>137</v>
      </c>
      <c r="M402" s="273" t="s">
        <v>137</v>
      </c>
      <c r="N402" s="273" t="s">
        <v>137</v>
      </c>
      <c r="AY402" s="273">
        <v>705000</v>
      </c>
    </row>
    <row r="403" spans="1:51" s="273" customFormat="1" x14ac:dyDescent="0.2">
      <c r="A403" s="273">
        <v>705001</v>
      </c>
      <c r="B403" s="273" t="s">
        <v>261</v>
      </c>
      <c r="C403" s="273" t="s">
        <v>139</v>
      </c>
      <c r="D403" s="273" t="s">
        <v>137</v>
      </c>
      <c r="E403" s="273" t="s">
        <v>138</v>
      </c>
      <c r="F403" s="273" t="s">
        <v>138</v>
      </c>
      <c r="G403" s="273" t="s">
        <v>137</v>
      </c>
      <c r="H403" s="273" t="s">
        <v>138</v>
      </c>
      <c r="I403" s="273" t="s">
        <v>138</v>
      </c>
      <c r="J403" s="273" t="s">
        <v>138</v>
      </c>
      <c r="K403" s="273" t="s">
        <v>139</v>
      </c>
      <c r="L403" s="273" t="s">
        <v>138</v>
      </c>
      <c r="M403" s="273" t="s">
        <v>138</v>
      </c>
      <c r="N403" s="273" t="s">
        <v>138</v>
      </c>
      <c r="AY403" s="273">
        <v>705001</v>
      </c>
    </row>
    <row r="404" spans="1:51" s="273" customFormat="1" x14ac:dyDescent="0.2">
      <c r="A404" s="273">
        <v>705004</v>
      </c>
      <c r="B404" s="273" t="s">
        <v>261</v>
      </c>
      <c r="C404" s="273" t="s">
        <v>139</v>
      </c>
      <c r="D404" s="273" t="s">
        <v>139</v>
      </c>
      <c r="E404" s="273" t="s">
        <v>137</v>
      </c>
      <c r="F404" s="273" t="s">
        <v>137</v>
      </c>
      <c r="G404" s="273" t="s">
        <v>139</v>
      </c>
      <c r="H404" s="273" t="s">
        <v>139</v>
      </c>
      <c r="I404" s="273" t="s">
        <v>137</v>
      </c>
      <c r="J404" s="273" t="s">
        <v>138</v>
      </c>
      <c r="K404" s="273" t="s">
        <v>138</v>
      </c>
      <c r="L404" s="273" t="s">
        <v>139</v>
      </c>
      <c r="M404" s="273" t="s">
        <v>139</v>
      </c>
      <c r="N404" s="273" t="s">
        <v>139</v>
      </c>
      <c r="AY404" s="273">
        <v>705004</v>
      </c>
    </row>
    <row r="405" spans="1:51" s="273" customFormat="1" x14ac:dyDescent="0.2">
      <c r="A405" s="273">
        <v>705007</v>
      </c>
      <c r="B405" s="273" t="s">
        <v>261</v>
      </c>
      <c r="C405" s="273" t="s">
        <v>139</v>
      </c>
      <c r="D405" s="273" t="s">
        <v>137</v>
      </c>
      <c r="E405" s="273" t="s">
        <v>139</v>
      </c>
      <c r="F405" s="273" t="s">
        <v>137</v>
      </c>
      <c r="G405" s="273" t="s">
        <v>137</v>
      </c>
      <c r="H405" s="273" t="s">
        <v>139</v>
      </c>
      <c r="I405" s="273" t="s">
        <v>137</v>
      </c>
      <c r="J405" s="273" t="s">
        <v>138</v>
      </c>
      <c r="K405" s="273" t="s">
        <v>137</v>
      </c>
      <c r="L405" s="273" t="s">
        <v>139</v>
      </c>
      <c r="M405" s="273" t="s">
        <v>137</v>
      </c>
      <c r="N405" s="273" t="s">
        <v>138</v>
      </c>
      <c r="AY405" s="273">
        <v>705007</v>
      </c>
    </row>
    <row r="406" spans="1:51" s="273" customFormat="1" x14ac:dyDescent="0.2">
      <c r="A406" s="273">
        <v>705008</v>
      </c>
      <c r="B406" s="273" t="s">
        <v>261</v>
      </c>
      <c r="C406" s="273" t="s">
        <v>138</v>
      </c>
      <c r="D406" s="273" t="s">
        <v>137</v>
      </c>
      <c r="E406" s="273" t="s">
        <v>138</v>
      </c>
      <c r="F406" s="273" t="s">
        <v>138</v>
      </c>
      <c r="G406" s="273" t="s">
        <v>137</v>
      </c>
      <c r="H406" s="273" t="s">
        <v>137</v>
      </c>
      <c r="I406" s="273" t="s">
        <v>138</v>
      </c>
      <c r="J406" s="273" t="s">
        <v>138</v>
      </c>
      <c r="K406" s="273" t="s">
        <v>138</v>
      </c>
      <c r="L406" s="273" t="s">
        <v>138</v>
      </c>
      <c r="M406" s="273" t="s">
        <v>138</v>
      </c>
      <c r="N406" s="273" t="s">
        <v>138</v>
      </c>
      <c r="AY406" s="273">
        <v>705008</v>
      </c>
    </row>
    <row r="407" spans="1:51" s="273" customFormat="1" x14ac:dyDescent="0.2">
      <c r="A407" s="273">
        <v>705014</v>
      </c>
      <c r="B407" s="273" t="s">
        <v>261</v>
      </c>
      <c r="C407" s="273" t="s">
        <v>138</v>
      </c>
      <c r="D407" s="273" t="s">
        <v>137</v>
      </c>
      <c r="E407" s="273" t="s">
        <v>137</v>
      </c>
      <c r="F407" s="273" t="s">
        <v>137</v>
      </c>
      <c r="G407" s="273" t="s">
        <v>139</v>
      </c>
      <c r="H407" s="273" t="s">
        <v>139</v>
      </c>
      <c r="I407" s="273" t="s">
        <v>138</v>
      </c>
      <c r="J407" s="273" t="s">
        <v>138</v>
      </c>
      <c r="K407" s="273" t="s">
        <v>138</v>
      </c>
      <c r="L407" s="273" t="s">
        <v>138</v>
      </c>
      <c r="M407" s="273" t="s">
        <v>138</v>
      </c>
      <c r="N407" s="273" t="s">
        <v>138</v>
      </c>
      <c r="AY407" s="273">
        <v>705014</v>
      </c>
    </row>
    <row r="408" spans="1:51" s="273" customFormat="1" x14ac:dyDescent="0.2">
      <c r="A408" s="273">
        <v>705015</v>
      </c>
      <c r="B408" s="273" t="s">
        <v>261</v>
      </c>
      <c r="C408" s="273" t="s">
        <v>139</v>
      </c>
      <c r="D408" s="273" t="s">
        <v>137</v>
      </c>
      <c r="E408" s="273" t="s">
        <v>139</v>
      </c>
      <c r="F408" s="273" t="s">
        <v>137</v>
      </c>
      <c r="G408" s="273" t="s">
        <v>137</v>
      </c>
      <c r="H408" s="273" t="s">
        <v>137</v>
      </c>
      <c r="I408" s="273" t="s">
        <v>137</v>
      </c>
      <c r="J408" s="273" t="s">
        <v>137</v>
      </c>
      <c r="K408" s="273" t="s">
        <v>139</v>
      </c>
      <c r="L408" s="273" t="s">
        <v>137</v>
      </c>
      <c r="M408" s="273" t="s">
        <v>137</v>
      </c>
      <c r="N408" s="273" t="s">
        <v>139</v>
      </c>
      <c r="AY408" s="273">
        <v>705015</v>
      </c>
    </row>
    <row r="409" spans="1:51" s="273" customFormat="1" x14ac:dyDescent="0.2">
      <c r="A409" s="273">
        <v>705017</v>
      </c>
      <c r="B409" s="273" t="s">
        <v>261</v>
      </c>
      <c r="C409" s="273" t="s">
        <v>139</v>
      </c>
      <c r="D409" s="273" t="s">
        <v>137</v>
      </c>
      <c r="E409" s="273" t="s">
        <v>137</v>
      </c>
      <c r="F409" s="273" t="s">
        <v>137</v>
      </c>
      <c r="G409" s="273" t="s">
        <v>137</v>
      </c>
      <c r="H409" s="273" t="s">
        <v>138</v>
      </c>
      <c r="I409" s="273" t="s">
        <v>137</v>
      </c>
      <c r="J409" s="273" t="s">
        <v>138</v>
      </c>
      <c r="K409" s="273" t="s">
        <v>139</v>
      </c>
      <c r="L409" s="273" t="s">
        <v>139</v>
      </c>
      <c r="M409" s="273" t="s">
        <v>139</v>
      </c>
      <c r="N409" s="273" t="s">
        <v>138</v>
      </c>
      <c r="AY409" s="273">
        <v>705017</v>
      </c>
    </row>
    <row r="410" spans="1:51" s="273" customFormat="1" x14ac:dyDescent="0.2">
      <c r="A410" s="273">
        <v>705018</v>
      </c>
      <c r="B410" s="273" t="s">
        <v>261</v>
      </c>
      <c r="C410" s="273" t="s">
        <v>137</v>
      </c>
      <c r="D410" s="273" t="s">
        <v>139</v>
      </c>
      <c r="E410" s="273" t="s">
        <v>137</v>
      </c>
      <c r="F410" s="273" t="s">
        <v>139</v>
      </c>
      <c r="G410" s="273" t="s">
        <v>137</v>
      </c>
      <c r="H410" s="273" t="s">
        <v>137</v>
      </c>
      <c r="I410" s="273" t="s">
        <v>138</v>
      </c>
      <c r="J410" s="273" t="s">
        <v>137</v>
      </c>
      <c r="K410" s="273" t="s">
        <v>137</v>
      </c>
      <c r="L410" s="273" t="s">
        <v>137</v>
      </c>
      <c r="M410" s="273" t="s">
        <v>138</v>
      </c>
      <c r="N410" s="273" t="s">
        <v>137</v>
      </c>
      <c r="AY410" s="273">
        <v>705018</v>
      </c>
    </row>
    <row r="411" spans="1:51" s="273" customFormat="1" x14ac:dyDescent="0.2">
      <c r="A411" s="273">
        <v>705026</v>
      </c>
      <c r="B411" s="273" t="s">
        <v>261</v>
      </c>
      <c r="C411" s="273" t="s">
        <v>137</v>
      </c>
      <c r="D411" s="273" t="s">
        <v>139</v>
      </c>
      <c r="E411" s="273" t="s">
        <v>138</v>
      </c>
      <c r="F411" s="273" t="s">
        <v>137</v>
      </c>
      <c r="G411" s="273" t="s">
        <v>137</v>
      </c>
      <c r="H411" s="273" t="s">
        <v>137</v>
      </c>
      <c r="I411" s="273" t="s">
        <v>138</v>
      </c>
      <c r="J411" s="273" t="s">
        <v>138</v>
      </c>
      <c r="K411" s="273" t="s">
        <v>138</v>
      </c>
      <c r="L411" s="273" t="s">
        <v>138</v>
      </c>
      <c r="M411" s="273" t="s">
        <v>138</v>
      </c>
      <c r="N411" s="273" t="s">
        <v>138</v>
      </c>
      <c r="AY411" s="273">
        <v>705026</v>
      </c>
    </row>
    <row r="412" spans="1:51" s="273" customFormat="1" x14ac:dyDescent="0.2">
      <c r="A412" s="273">
        <v>705027</v>
      </c>
      <c r="B412" s="273" t="s">
        <v>261</v>
      </c>
      <c r="C412" s="273" t="s">
        <v>139</v>
      </c>
      <c r="D412" s="273" t="s">
        <v>138</v>
      </c>
      <c r="E412" s="273" t="s">
        <v>139</v>
      </c>
      <c r="F412" s="273" t="s">
        <v>138</v>
      </c>
      <c r="G412" s="273" t="s">
        <v>139</v>
      </c>
      <c r="H412" s="273" t="s">
        <v>139</v>
      </c>
      <c r="I412" s="273" t="s">
        <v>138</v>
      </c>
      <c r="J412" s="273" t="s">
        <v>137</v>
      </c>
      <c r="K412" s="273" t="s">
        <v>138</v>
      </c>
      <c r="L412" s="273" t="s">
        <v>137</v>
      </c>
      <c r="M412" s="273" t="s">
        <v>138</v>
      </c>
      <c r="N412" s="273" t="s">
        <v>138</v>
      </c>
      <c r="AY412" s="273">
        <v>705027</v>
      </c>
    </row>
    <row r="413" spans="1:51" s="273" customFormat="1" x14ac:dyDescent="0.2">
      <c r="A413" s="273">
        <v>705029</v>
      </c>
      <c r="B413" s="273" t="s">
        <v>261</v>
      </c>
      <c r="C413" s="273" t="s">
        <v>139</v>
      </c>
      <c r="D413" s="273" t="s">
        <v>137</v>
      </c>
      <c r="E413" s="273" t="s">
        <v>139</v>
      </c>
      <c r="F413" s="273" t="s">
        <v>138</v>
      </c>
      <c r="G413" s="273" t="s">
        <v>137</v>
      </c>
      <c r="H413" s="273" t="s">
        <v>138</v>
      </c>
      <c r="I413" s="273" t="s">
        <v>138</v>
      </c>
      <c r="J413" s="273" t="s">
        <v>138</v>
      </c>
      <c r="K413" s="273" t="s">
        <v>138</v>
      </c>
      <c r="L413" s="273" t="s">
        <v>138</v>
      </c>
      <c r="M413" s="273" t="s">
        <v>138</v>
      </c>
      <c r="N413" s="273" t="s">
        <v>138</v>
      </c>
      <c r="AY413" s="273">
        <v>705029</v>
      </c>
    </row>
    <row r="414" spans="1:51" s="273" customFormat="1" x14ac:dyDescent="0.2">
      <c r="A414" s="273">
        <v>705033</v>
      </c>
      <c r="B414" s="273" t="s">
        <v>261</v>
      </c>
      <c r="C414" s="273" t="s">
        <v>137</v>
      </c>
      <c r="D414" s="273" t="s">
        <v>137</v>
      </c>
      <c r="E414" s="273" t="s">
        <v>137</v>
      </c>
      <c r="F414" s="273" t="s">
        <v>138</v>
      </c>
      <c r="G414" s="273" t="s">
        <v>137</v>
      </c>
      <c r="H414" s="273" t="s">
        <v>137</v>
      </c>
      <c r="I414" s="273" t="s">
        <v>138</v>
      </c>
      <c r="J414" s="273" t="s">
        <v>138</v>
      </c>
      <c r="K414" s="273" t="s">
        <v>138</v>
      </c>
      <c r="L414" s="273" t="s">
        <v>138</v>
      </c>
      <c r="M414" s="273" t="s">
        <v>138</v>
      </c>
      <c r="N414" s="273" t="s">
        <v>138</v>
      </c>
      <c r="AY414" s="273">
        <v>705033</v>
      </c>
    </row>
    <row r="415" spans="1:51" s="273" customFormat="1" x14ac:dyDescent="0.2">
      <c r="A415" s="273">
        <v>705034</v>
      </c>
      <c r="B415" s="273" t="s">
        <v>261</v>
      </c>
      <c r="C415" s="273" t="s">
        <v>139</v>
      </c>
      <c r="D415" s="273" t="s">
        <v>137</v>
      </c>
      <c r="E415" s="273" t="s">
        <v>137</v>
      </c>
      <c r="F415" s="273" t="s">
        <v>137</v>
      </c>
      <c r="G415" s="273" t="s">
        <v>137</v>
      </c>
      <c r="H415" s="273" t="s">
        <v>138</v>
      </c>
      <c r="I415" s="273" t="s">
        <v>137</v>
      </c>
      <c r="J415" s="273" t="s">
        <v>139</v>
      </c>
      <c r="K415" s="273" t="s">
        <v>137</v>
      </c>
      <c r="L415" s="273" t="s">
        <v>137</v>
      </c>
      <c r="M415" s="273" t="s">
        <v>137</v>
      </c>
      <c r="N415" s="273" t="s">
        <v>138</v>
      </c>
      <c r="AY415" s="273">
        <v>705034</v>
      </c>
    </row>
    <row r="416" spans="1:51" s="273" customFormat="1" x14ac:dyDescent="0.2">
      <c r="A416" s="273">
        <v>705037</v>
      </c>
      <c r="B416" s="273" t="s">
        <v>261</v>
      </c>
      <c r="C416" s="273" t="s">
        <v>137</v>
      </c>
      <c r="D416" s="273" t="s">
        <v>137</v>
      </c>
      <c r="E416" s="273" t="s">
        <v>137</v>
      </c>
      <c r="F416" s="273" t="s">
        <v>139</v>
      </c>
      <c r="G416" s="273" t="s">
        <v>137</v>
      </c>
      <c r="H416" s="273" t="s">
        <v>139</v>
      </c>
      <c r="I416" s="273" t="s">
        <v>139</v>
      </c>
      <c r="J416" s="273" t="s">
        <v>139</v>
      </c>
      <c r="K416" s="273" t="s">
        <v>139</v>
      </c>
      <c r="L416" s="273" t="s">
        <v>139</v>
      </c>
      <c r="M416" s="273" t="s">
        <v>139</v>
      </c>
      <c r="N416" s="273" t="s">
        <v>137</v>
      </c>
      <c r="AY416" s="273">
        <v>705037</v>
      </c>
    </row>
    <row r="417" spans="1:51" s="273" customFormat="1" x14ac:dyDescent="0.2">
      <c r="A417" s="273">
        <v>705045</v>
      </c>
      <c r="B417" s="273" t="s">
        <v>261</v>
      </c>
      <c r="C417" s="273" t="s">
        <v>137</v>
      </c>
      <c r="D417" s="273" t="s">
        <v>137</v>
      </c>
      <c r="E417" s="273" t="s">
        <v>137</v>
      </c>
      <c r="F417" s="273" t="s">
        <v>139</v>
      </c>
      <c r="G417" s="273" t="s">
        <v>139</v>
      </c>
      <c r="H417" s="273" t="s">
        <v>139</v>
      </c>
      <c r="I417" s="273" t="s">
        <v>138</v>
      </c>
      <c r="J417" s="273" t="s">
        <v>138</v>
      </c>
      <c r="K417" s="273" t="s">
        <v>138</v>
      </c>
      <c r="L417" s="273" t="s">
        <v>138</v>
      </c>
      <c r="M417" s="273" t="s">
        <v>138</v>
      </c>
      <c r="N417" s="273" t="s">
        <v>139</v>
      </c>
      <c r="AY417" s="273">
        <v>705045</v>
      </c>
    </row>
    <row r="418" spans="1:51" s="273" customFormat="1" x14ac:dyDescent="0.2">
      <c r="A418" s="273">
        <v>705046</v>
      </c>
      <c r="B418" s="273" t="s">
        <v>261</v>
      </c>
      <c r="C418" s="273" t="s">
        <v>139</v>
      </c>
      <c r="D418" s="273" t="s">
        <v>139</v>
      </c>
      <c r="E418" s="273" t="s">
        <v>139</v>
      </c>
      <c r="F418" s="273" t="s">
        <v>139</v>
      </c>
      <c r="G418" s="273" t="s">
        <v>138</v>
      </c>
      <c r="H418" s="273" t="s">
        <v>139</v>
      </c>
      <c r="I418" s="273" t="s">
        <v>139</v>
      </c>
      <c r="J418" s="273" t="s">
        <v>139</v>
      </c>
      <c r="K418" s="273" t="s">
        <v>138</v>
      </c>
      <c r="L418" s="273" t="s">
        <v>137</v>
      </c>
      <c r="M418" s="273" t="s">
        <v>139</v>
      </c>
      <c r="N418" s="273" t="s">
        <v>137</v>
      </c>
      <c r="AY418" s="273">
        <v>705046</v>
      </c>
    </row>
    <row r="419" spans="1:51" s="273" customFormat="1" x14ac:dyDescent="0.2">
      <c r="A419" s="273">
        <v>705050</v>
      </c>
      <c r="B419" s="273" t="s">
        <v>261</v>
      </c>
      <c r="C419" s="273" t="s">
        <v>139</v>
      </c>
      <c r="D419" s="273" t="s">
        <v>137</v>
      </c>
      <c r="E419" s="273" t="s">
        <v>137</v>
      </c>
      <c r="F419" s="273" t="s">
        <v>137</v>
      </c>
      <c r="G419" s="273" t="s">
        <v>137</v>
      </c>
      <c r="H419" s="273" t="s">
        <v>139</v>
      </c>
      <c r="I419" s="273" t="s">
        <v>137</v>
      </c>
      <c r="J419" s="273" t="s">
        <v>139</v>
      </c>
      <c r="K419" s="273" t="s">
        <v>137</v>
      </c>
      <c r="L419" s="273" t="s">
        <v>139</v>
      </c>
      <c r="M419" s="273" t="s">
        <v>139</v>
      </c>
      <c r="N419" s="273" t="s">
        <v>139</v>
      </c>
      <c r="AY419" s="273">
        <v>705050</v>
      </c>
    </row>
    <row r="420" spans="1:51" s="273" customFormat="1" x14ac:dyDescent="0.2">
      <c r="A420" s="273">
        <v>705053</v>
      </c>
      <c r="B420" s="273" t="s">
        <v>261</v>
      </c>
      <c r="C420" s="273" t="s">
        <v>137</v>
      </c>
      <c r="D420" s="273" t="s">
        <v>137</v>
      </c>
      <c r="E420" s="273" t="s">
        <v>137</v>
      </c>
      <c r="F420" s="273" t="s">
        <v>139</v>
      </c>
      <c r="G420" s="273" t="s">
        <v>139</v>
      </c>
      <c r="H420" s="273" t="s">
        <v>139</v>
      </c>
      <c r="I420" s="273" t="s">
        <v>139</v>
      </c>
      <c r="J420" s="273" t="s">
        <v>139</v>
      </c>
      <c r="K420" s="273" t="s">
        <v>137</v>
      </c>
      <c r="L420" s="273" t="s">
        <v>137</v>
      </c>
      <c r="M420" s="273" t="s">
        <v>139</v>
      </c>
      <c r="N420" s="273" t="s">
        <v>138</v>
      </c>
      <c r="AY420" s="273">
        <v>705053</v>
      </c>
    </row>
    <row r="421" spans="1:51" s="273" customFormat="1" x14ac:dyDescent="0.2">
      <c r="A421" s="273">
        <v>705054</v>
      </c>
      <c r="B421" s="273" t="s">
        <v>261</v>
      </c>
      <c r="C421" s="273" t="s">
        <v>139</v>
      </c>
      <c r="D421" s="273" t="s">
        <v>138</v>
      </c>
      <c r="E421" s="273" t="s">
        <v>139</v>
      </c>
      <c r="F421" s="273" t="s">
        <v>138</v>
      </c>
      <c r="G421" s="273" t="s">
        <v>139</v>
      </c>
      <c r="H421" s="273" t="s">
        <v>138</v>
      </c>
      <c r="I421" s="273" t="s">
        <v>139</v>
      </c>
      <c r="J421" s="273" t="s">
        <v>138</v>
      </c>
      <c r="K421" s="273" t="s">
        <v>138</v>
      </c>
      <c r="L421" s="273" t="s">
        <v>138</v>
      </c>
      <c r="M421" s="273" t="s">
        <v>138</v>
      </c>
      <c r="N421" s="273" t="s">
        <v>138</v>
      </c>
      <c r="AY421" s="273">
        <v>705054</v>
      </c>
    </row>
    <row r="422" spans="1:51" s="273" customFormat="1" x14ac:dyDescent="0.2">
      <c r="A422" s="273">
        <v>705061</v>
      </c>
      <c r="B422" s="273" t="s">
        <v>261</v>
      </c>
      <c r="C422" s="273" t="s">
        <v>137</v>
      </c>
      <c r="D422" s="273" t="s">
        <v>139</v>
      </c>
      <c r="E422" s="273" t="s">
        <v>137</v>
      </c>
      <c r="F422" s="273" t="s">
        <v>137</v>
      </c>
      <c r="G422" s="273" t="s">
        <v>139</v>
      </c>
      <c r="H422" s="273" t="s">
        <v>137</v>
      </c>
      <c r="I422" s="273" t="s">
        <v>137</v>
      </c>
      <c r="J422" s="273" t="s">
        <v>137</v>
      </c>
      <c r="K422" s="273" t="s">
        <v>137</v>
      </c>
      <c r="L422" s="273" t="s">
        <v>137</v>
      </c>
      <c r="M422" s="273" t="s">
        <v>137</v>
      </c>
      <c r="N422" s="273" t="s">
        <v>137</v>
      </c>
      <c r="AY422" s="273">
        <v>705061</v>
      </c>
    </row>
    <row r="423" spans="1:51" s="273" customFormat="1" x14ac:dyDescent="0.2">
      <c r="A423" s="273">
        <v>705063</v>
      </c>
      <c r="B423" s="273" t="s">
        <v>261</v>
      </c>
      <c r="C423" s="273" t="s">
        <v>137</v>
      </c>
      <c r="D423" s="273" t="s">
        <v>138</v>
      </c>
      <c r="E423" s="273" t="s">
        <v>139</v>
      </c>
      <c r="F423" s="273" t="s">
        <v>138</v>
      </c>
      <c r="G423" s="273" t="s">
        <v>138</v>
      </c>
      <c r="H423" s="273" t="s">
        <v>137</v>
      </c>
      <c r="I423" s="273" t="s">
        <v>138</v>
      </c>
      <c r="J423" s="273" t="s">
        <v>139</v>
      </c>
      <c r="K423" s="273" t="s">
        <v>138</v>
      </c>
      <c r="L423" s="273" t="s">
        <v>138</v>
      </c>
      <c r="M423" s="273" t="s">
        <v>138</v>
      </c>
      <c r="N423" s="273" t="s">
        <v>138</v>
      </c>
      <c r="AY423" s="273">
        <v>705063</v>
      </c>
    </row>
    <row r="424" spans="1:51" s="273" customFormat="1" x14ac:dyDescent="0.2">
      <c r="A424" s="273">
        <v>705067</v>
      </c>
      <c r="B424" s="273" t="s">
        <v>261</v>
      </c>
      <c r="C424" s="273" t="s">
        <v>139</v>
      </c>
      <c r="D424" s="273" t="s">
        <v>137</v>
      </c>
      <c r="E424" s="273" t="s">
        <v>137</v>
      </c>
      <c r="F424" s="273" t="s">
        <v>137</v>
      </c>
      <c r="G424" s="273" t="s">
        <v>137</v>
      </c>
      <c r="H424" s="273" t="s">
        <v>137</v>
      </c>
      <c r="I424" s="273" t="s">
        <v>137</v>
      </c>
      <c r="J424" s="273" t="s">
        <v>137</v>
      </c>
      <c r="K424" s="273" t="s">
        <v>137</v>
      </c>
      <c r="L424" s="273" t="s">
        <v>138</v>
      </c>
      <c r="M424" s="273" t="s">
        <v>137</v>
      </c>
      <c r="N424" s="273" t="s">
        <v>139</v>
      </c>
      <c r="AY424" s="273">
        <v>705067</v>
      </c>
    </row>
    <row r="425" spans="1:51" s="273" customFormat="1" x14ac:dyDescent="0.2">
      <c r="A425" s="273">
        <v>705069</v>
      </c>
      <c r="B425" s="273" t="s">
        <v>261</v>
      </c>
      <c r="C425" s="273" t="s">
        <v>137</v>
      </c>
      <c r="D425" s="273" t="s">
        <v>137</v>
      </c>
      <c r="E425" s="273" t="s">
        <v>139</v>
      </c>
      <c r="F425" s="273" t="s">
        <v>139</v>
      </c>
      <c r="G425" s="273" t="s">
        <v>139</v>
      </c>
      <c r="H425" s="273" t="s">
        <v>137</v>
      </c>
      <c r="I425" s="273" t="s">
        <v>138</v>
      </c>
      <c r="J425" s="273" t="s">
        <v>138</v>
      </c>
      <c r="K425" s="273" t="s">
        <v>138</v>
      </c>
      <c r="L425" s="273" t="s">
        <v>138</v>
      </c>
      <c r="M425" s="273" t="s">
        <v>138</v>
      </c>
      <c r="N425" s="273" t="s">
        <v>138</v>
      </c>
      <c r="AY425" s="273">
        <v>705069</v>
      </c>
    </row>
    <row r="426" spans="1:51" s="273" customFormat="1" x14ac:dyDescent="0.2">
      <c r="A426" s="273">
        <v>705071</v>
      </c>
      <c r="B426" s="273" t="s">
        <v>261</v>
      </c>
      <c r="C426" s="273" t="s">
        <v>139</v>
      </c>
      <c r="D426" s="273" t="s">
        <v>139</v>
      </c>
      <c r="E426" s="273" t="s">
        <v>137</v>
      </c>
      <c r="F426" s="273" t="s">
        <v>137</v>
      </c>
      <c r="G426" s="273" t="s">
        <v>137</v>
      </c>
      <c r="H426" s="273" t="s">
        <v>139</v>
      </c>
      <c r="I426" s="273" t="s">
        <v>139</v>
      </c>
      <c r="J426" s="273" t="s">
        <v>137</v>
      </c>
      <c r="K426" s="273" t="s">
        <v>137</v>
      </c>
      <c r="L426" s="273" t="s">
        <v>139</v>
      </c>
      <c r="M426" s="273" t="s">
        <v>137</v>
      </c>
      <c r="N426" s="273" t="s">
        <v>139</v>
      </c>
      <c r="AY426" s="273">
        <v>705071</v>
      </c>
    </row>
    <row r="427" spans="1:51" s="273" customFormat="1" x14ac:dyDescent="0.2">
      <c r="A427" s="273">
        <v>705075</v>
      </c>
      <c r="B427" s="273" t="s">
        <v>261</v>
      </c>
      <c r="C427" s="273" t="s">
        <v>137</v>
      </c>
      <c r="D427" s="273" t="s">
        <v>138</v>
      </c>
      <c r="E427" s="273" t="s">
        <v>139</v>
      </c>
      <c r="F427" s="273" t="s">
        <v>137</v>
      </c>
      <c r="G427" s="273" t="s">
        <v>138</v>
      </c>
      <c r="H427" s="273" t="s">
        <v>138</v>
      </c>
      <c r="I427" s="273" t="s">
        <v>138</v>
      </c>
      <c r="J427" s="273" t="s">
        <v>138</v>
      </c>
      <c r="K427" s="273" t="s">
        <v>138</v>
      </c>
      <c r="L427" s="273" t="s">
        <v>138</v>
      </c>
      <c r="M427" s="273" t="s">
        <v>138</v>
      </c>
      <c r="N427" s="273" t="s">
        <v>138</v>
      </c>
      <c r="AY427" s="273">
        <v>705075</v>
      </c>
    </row>
    <row r="428" spans="1:51" s="273" customFormat="1" x14ac:dyDescent="0.2">
      <c r="A428" s="273">
        <v>705078</v>
      </c>
      <c r="B428" s="273" t="s">
        <v>261</v>
      </c>
      <c r="C428" s="273" t="s">
        <v>137</v>
      </c>
      <c r="D428" s="273" t="s">
        <v>139</v>
      </c>
      <c r="E428" s="273" t="s">
        <v>137</v>
      </c>
      <c r="F428" s="273" t="s">
        <v>137</v>
      </c>
      <c r="G428" s="273" t="s">
        <v>139</v>
      </c>
      <c r="H428" s="273" t="s">
        <v>137</v>
      </c>
      <c r="I428" s="273" t="s">
        <v>138</v>
      </c>
      <c r="J428" s="273" t="s">
        <v>138</v>
      </c>
      <c r="K428" s="273" t="s">
        <v>138</v>
      </c>
      <c r="L428" s="273" t="s">
        <v>138</v>
      </c>
      <c r="M428" s="273" t="s">
        <v>138</v>
      </c>
      <c r="N428" s="273" t="s">
        <v>138</v>
      </c>
      <c r="AY428" s="273">
        <v>705078</v>
      </c>
    </row>
    <row r="429" spans="1:51" s="273" customFormat="1" x14ac:dyDescent="0.2">
      <c r="A429" s="273">
        <v>705087</v>
      </c>
      <c r="B429" s="273" t="s">
        <v>261</v>
      </c>
      <c r="C429" s="273" t="s">
        <v>138</v>
      </c>
      <c r="D429" s="273" t="s">
        <v>137</v>
      </c>
      <c r="E429" s="273" t="s">
        <v>137</v>
      </c>
      <c r="F429" s="273" t="s">
        <v>138</v>
      </c>
      <c r="G429" s="273" t="s">
        <v>137</v>
      </c>
      <c r="H429" s="273" t="s">
        <v>139</v>
      </c>
      <c r="I429" s="273" t="s">
        <v>138</v>
      </c>
      <c r="J429" s="273" t="s">
        <v>137</v>
      </c>
      <c r="K429" s="273" t="s">
        <v>137</v>
      </c>
      <c r="L429" s="273" t="s">
        <v>138</v>
      </c>
      <c r="M429" s="273" t="s">
        <v>138</v>
      </c>
      <c r="N429" s="273" t="s">
        <v>138</v>
      </c>
      <c r="AY429" s="273">
        <v>705087</v>
      </c>
    </row>
    <row r="430" spans="1:51" s="273" customFormat="1" x14ac:dyDescent="0.2">
      <c r="A430" s="273">
        <v>705090</v>
      </c>
      <c r="B430" s="273" t="s">
        <v>261</v>
      </c>
      <c r="C430" s="273" t="s">
        <v>137</v>
      </c>
      <c r="D430" s="273" t="s">
        <v>137</v>
      </c>
      <c r="E430" s="273" t="s">
        <v>137</v>
      </c>
      <c r="F430" s="273" t="s">
        <v>138</v>
      </c>
      <c r="G430" s="273" t="s">
        <v>137</v>
      </c>
      <c r="H430" s="273" t="s">
        <v>137</v>
      </c>
      <c r="I430" s="273" t="s">
        <v>139</v>
      </c>
      <c r="J430" s="273" t="s">
        <v>137</v>
      </c>
      <c r="K430" s="273" t="s">
        <v>138</v>
      </c>
      <c r="L430" s="273" t="s">
        <v>138</v>
      </c>
      <c r="M430" s="273" t="s">
        <v>138</v>
      </c>
      <c r="N430" s="273" t="s">
        <v>139</v>
      </c>
      <c r="AY430" s="273">
        <v>705090</v>
      </c>
    </row>
    <row r="431" spans="1:51" s="273" customFormat="1" x14ac:dyDescent="0.2">
      <c r="A431" s="273">
        <v>705094</v>
      </c>
      <c r="B431" s="273" t="s">
        <v>261</v>
      </c>
      <c r="C431" s="273" t="s">
        <v>137</v>
      </c>
      <c r="D431" s="273" t="s">
        <v>139</v>
      </c>
      <c r="E431" s="273" t="s">
        <v>137</v>
      </c>
      <c r="F431" s="273" t="s">
        <v>137</v>
      </c>
      <c r="G431" s="273" t="s">
        <v>139</v>
      </c>
      <c r="H431" s="273" t="s">
        <v>138</v>
      </c>
      <c r="I431" s="273" t="s">
        <v>138</v>
      </c>
      <c r="J431" s="273" t="s">
        <v>138</v>
      </c>
      <c r="K431" s="273" t="s">
        <v>138</v>
      </c>
      <c r="L431" s="273" t="s">
        <v>138</v>
      </c>
      <c r="M431" s="273" t="s">
        <v>138</v>
      </c>
      <c r="N431" s="273" t="s">
        <v>139</v>
      </c>
      <c r="AY431" s="273">
        <v>705094</v>
      </c>
    </row>
    <row r="432" spans="1:51" s="273" customFormat="1" x14ac:dyDescent="0.2">
      <c r="A432" s="273">
        <v>705096</v>
      </c>
      <c r="B432" s="273" t="s">
        <v>261</v>
      </c>
      <c r="C432" s="273" t="s">
        <v>137</v>
      </c>
      <c r="D432" s="273" t="s">
        <v>138</v>
      </c>
      <c r="E432" s="273" t="s">
        <v>137</v>
      </c>
      <c r="F432" s="273" t="s">
        <v>138</v>
      </c>
      <c r="G432" s="273" t="s">
        <v>137</v>
      </c>
      <c r="H432" s="273" t="s">
        <v>137</v>
      </c>
      <c r="I432" s="273" t="s">
        <v>138</v>
      </c>
      <c r="J432" s="273" t="s">
        <v>138</v>
      </c>
      <c r="K432" s="273" t="s">
        <v>138</v>
      </c>
      <c r="L432" s="273" t="s">
        <v>138</v>
      </c>
      <c r="M432" s="273" t="s">
        <v>138</v>
      </c>
      <c r="N432" s="273" t="s">
        <v>138</v>
      </c>
      <c r="AY432" s="273">
        <v>705096</v>
      </c>
    </row>
    <row r="433" spans="1:51" s="273" customFormat="1" x14ac:dyDescent="0.2">
      <c r="A433" s="273">
        <v>705104</v>
      </c>
      <c r="B433" s="273" t="s">
        <v>261</v>
      </c>
      <c r="C433" s="273" t="s">
        <v>139</v>
      </c>
      <c r="D433" s="273" t="s">
        <v>137</v>
      </c>
      <c r="E433" s="273" t="s">
        <v>137</v>
      </c>
      <c r="F433" s="273" t="s">
        <v>137</v>
      </c>
      <c r="G433" s="273" t="s">
        <v>137</v>
      </c>
      <c r="H433" s="273" t="s">
        <v>139</v>
      </c>
      <c r="I433" s="273" t="s">
        <v>137</v>
      </c>
      <c r="J433" s="273" t="s">
        <v>138</v>
      </c>
      <c r="K433" s="273" t="s">
        <v>139</v>
      </c>
      <c r="L433" s="273" t="s">
        <v>137</v>
      </c>
      <c r="M433" s="273" t="s">
        <v>138</v>
      </c>
      <c r="N433" s="273" t="s">
        <v>138</v>
      </c>
      <c r="AY433" s="273">
        <v>705104</v>
      </c>
    </row>
    <row r="434" spans="1:51" s="273" customFormat="1" x14ac:dyDescent="0.2">
      <c r="A434" s="273">
        <v>705107</v>
      </c>
      <c r="B434" s="273" t="s">
        <v>261</v>
      </c>
      <c r="C434" s="273" t="s">
        <v>137</v>
      </c>
      <c r="D434" s="273" t="s">
        <v>139</v>
      </c>
      <c r="E434" s="273" t="s">
        <v>138</v>
      </c>
      <c r="F434" s="273" t="s">
        <v>138</v>
      </c>
      <c r="G434" s="273" t="s">
        <v>137</v>
      </c>
      <c r="H434" s="273" t="s">
        <v>139</v>
      </c>
      <c r="I434" s="273" t="s">
        <v>137</v>
      </c>
      <c r="J434" s="273" t="s">
        <v>137</v>
      </c>
      <c r="K434" s="273" t="s">
        <v>137</v>
      </c>
      <c r="L434" s="273" t="s">
        <v>137</v>
      </c>
      <c r="M434" s="273" t="s">
        <v>137</v>
      </c>
      <c r="N434" s="273" t="s">
        <v>137</v>
      </c>
      <c r="AY434" s="273">
        <v>705107</v>
      </c>
    </row>
    <row r="435" spans="1:51" s="273" customFormat="1" x14ac:dyDescent="0.2">
      <c r="A435" s="273">
        <v>705109</v>
      </c>
      <c r="B435" s="273" t="s">
        <v>261</v>
      </c>
      <c r="C435" s="273" t="s">
        <v>137</v>
      </c>
      <c r="D435" s="273" t="s">
        <v>137</v>
      </c>
      <c r="E435" s="273" t="s">
        <v>139</v>
      </c>
      <c r="F435" s="273" t="s">
        <v>139</v>
      </c>
      <c r="G435" s="273" t="s">
        <v>137</v>
      </c>
      <c r="H435" s="273" t="s">
        <v>137</v>
      </c>
      <c r="I435" s="273" t="s">
        <v>139</v>
      </c>
      <c r="J435" s="273" t="s">
        <v>138</v>
      </c>
      <c r="K435" s="273" t="s">
        <v>138</v>
      </c>
      <c r="L435" s="273" t="s">
        <v>138</v>
      </c>
      <c r="M435" s="273" t="s">
        <v>139</v>
      </c>
      <c r="N435" s="273" t="s">
        <v>139</v>
      </c>
      <c r="AY435" s="273">
        <v>705109</v>
      </c>
    </row>
    <row r="436" spans="1:51" s="273" customFormat="1" x14ac:dyDescent="0.2">
      <c r="A436" s="273">
        <v>705111</v>
      </c>
      <c r="B436" s="273" t="s">
        <v>261</v>
      </c>
      <c r="C436" s="273" t="s">
        <v>137</v>
      </c>
      <c r="D436" s="273" t="s">
        <v>139</v>
      </c>
      <c r="E436" s="273" t="s">
        <v>138</v>
      </c>
      <c r="F436" s="273" t="s">
        <v>138</v>
      </c>
      <c r="G436" s="273" t="s">
        <v>138</v>
      </c>
      <c r="H436" s="273" t="s">
        <v>137</v>
      </c>
      <c r="I436" s="273" t="s">
        <v>138</v>
      </c>
      <c r="J436" s="273" t="s">
        <v>138</v>
      </c>
      <c r="K436" s="273" t="s">
        <v>138</v>
      </c>
      <c r="L436" s="273" t="s">
        <v>138</v>
      </c>
      <c r="M436" s="273" t="s">
        <v>138</v>
      </c>
      <c r="N436" s="273" t="s">
        <v>139</v>
      </c>
      <c r="AY436" s="273">
        <v>705111</v>
      </c>
    </row>
    <row r="437" spans="1:51" s="273" customFormat="1" x14ac:dyDescent="0.2">
      <c r="A437" s="273">
        <v>705113</v>
      </c>
      <c r="B437" s="273" t="s">
        <v>261</v>
      </c>
      <c r="C437" s="273" t="s">
        <v>137</v>
      </c>
      <c r="D437" s="273" t="s">
        <v>137</v>
      </c>
      <c r="E437" s="273" t="s">
        <v>137</v>
      </c>
      <c r="F437" s="273" t="s">
        <v>139</v>
      </c>
      <c r="G437" s="273" t="s">
        <v>139</v>
      </c>
      <c r="H437" s="273" t="s">
        <v>139</v>
      </c>
      <c r="I437" s="273" t="s">
        <v>138</v>
      </c>
      <c r="J437" s="273" t="s">
        <v>138</v>
      </c>
      <c r="K437" s="273" t="s">
        <v>138</v>
      </c>
      <c r="L437" s="273" t="s">
        <v>138</v>
      </c>
      <c r="M437" s="273" t="s">
        <v>138</v>
      </c>
      <c r="N437" s="273" t="s">
        <v>138</v>
      </c>
      <c r="AY437" s="273">
        <v>705113</v>
      </c>
    </row>
    <row r="438" spans="1:51" s="273" customFormat="1" x14ac:dyDescent="0.2">
      <c r="A438" s="273">
        <v>705116</v>
      </c>
      <c r="B438" s="273" t="s">
        <v>261</v>
      </c>
      <c r="C438" s="273" t="s">
        <v>137</v>
      </c>
      <c r="D438" s="273" t="s">
        <v>138</v>
      </c>
      <c r="E438" s="273" t="s">
        <v>137</v>
      </c>
      <c r="F438" s="273" t="s">
        <v>137</v>
      </c>
      <c r="G438" s="273" t="s">
        <v>138</v>
      </c>
      <c r="H438" s="273" t="s">
        <v>138</v>
      </c>
      <c r="I438" s="273" t="s">
        <v>138</v>
      </c>
      <c r="J438" s="273" t="s">
        <v>138</v>
      </c>
      <c r="K438" s="273" t="s">
        <v>138</v>
      </c>
      <c r="L438" s="273" t="s">
        <v>138</v>
      </c>
      <c r="M438" s="273" t="s">
        <v>138</v>
      </c>
      <c r="N438" s="273" t="s">
        <v>138</v>
      </c>
      <c r="AY438" s="273">
        <v>705116</v>
      </c>
    </row>
    <row r="439" spans="1:51" s="273" customFormat="1" x14ac:dyDescent="0.2">
      <c r="A439" s="273">
        <v>705117</v>
      </c>
      <c r="B439" s="273" t="s">
        <v>261</v>
      </c>
      <c r="C439" s="273" t="s">
        <v>139</v>
      </c>
      <c r="D439" s="273" t="s">
        <v>137</v>
      </c>
      <c r="E439" s="273" t="s">
        <v>137</v>
      </c>
      <c r="F439" s="273" t="s">
        <v>137</v>
      </c>
      <c r="G439" s="273" t="s">
        <v>137</v>
      </c>
      <c r="H439" s="273" t="s">
        <v>139</v>
      </c>
      <c r="I439" s="273" t="s">
        <v>137</v>
      </c>
      <c r="J439" s="273" t="s">
        <v>139</v>
      </c>
      <c r="K439" s="273" t="s">
        <v>137</v>
      </c>
      <c r="L439" s="273" t="s">
        <v>138</v>
      </c>
      <c r="M439" s="273" t="s">
        <v>139</v>
      </c>
      <c r="N439" s="273" t="s">
        <v>139</v>
      </c>
      <c r="AY439" s="273">
        <v>705117</v>
      </c>
    </row>
    <row r="440" spans="1:51" s="273" customFormat="1" x14ac:dyDescent="0.2">
      <c r="A440" s="273">
        <v>705118</v>
      </c>
      <c r="B440" s="273" t="s">
        <v>261</v>
      </c>
      <c r="C440" s="273" t="s">
        <v>137</v>
      </c>
      <c r="D440" s="273" t="s">
        <v>137</v>
      </c>
      <c r="E440" s="273" t="s">
        <v>137</v>
      </c>
      <c r="F440" s="273" t="s">
        <v>137</v>
      </c>
      <c r="G440" s="273" t="s">
        <v>137</v>
      </c>
      <c r="H440" s="273" t="s">
        <v>137</v>
      </c>
      <c r="I440" s="273" t="s">
        <v>137</v>
      </c>
      <c r="J440" s="273" t="s">
        <v>139</v>
      </c>
      <c r="K440" s="273" t="s">
        <v>139</v>
      </c>
      <c r="L440" s="273" t="s">
        <v>139</v>
      </c>
      <c r="M440" s="273" t="s">
        <v>137</v>
      </c>
      <c r="N440" s="273" t="s">
        <v>139</v>
      </c>
      <c r="AY440" s="273">
        <v>705118</v>
      </c>
    </row>
    <row r="441" spans="1:51" s="273" customFormat="1" x14ac:dyDescent="0.2">
      <c r="A441" s="273">
        <v>705128</v>
      </c>
      <c r="B441" s="273" t="s">
        <v>261</v>
      </c>
      <c r="C441" s="273" t="s">
        <v>137</v>
      </c>
      <c r="D441" s="273" t="s">
        <v>139</v>
      </c>
      <c r="E441" s="273" t="s">
        <v>139</v>
      </c>
      <c r="F441" s="273" t="s">
        <v>139</v>
      </c>
      <c r="G441" s="273" t="s">
        <v>138</v>
      </c>
      <c r="H441" s="273" t="s">
        <v>138</v>
      </c>
      <c r="I441" s="273" t="s">
        <v>138</v>
      </c>
      <c r="J441" s="273" t="s">
        <v>138</v>
      </c>
      <c r="K441" s="273" t="s">
        <v>138</v>
      </c>
      <c r="L441" s="273" t="s">
        <v>138</v>
      </c>
      <c r="M441" s="273" t="s">
        <v>138</v>
      </c>
      <c r="N441" s="273" t="s">
        <v>138</v>
      </c>
      <c r="AY441" s="273">
        <v>705128</v>
      </c>
    </row>
    <row r="442" spans="1:51" s="273" customFormat="1" x14ac:dyDescent="0.2">
      <c r="A442" s="273">
        <v>705133</v>
      </c>
      <c r="B442" s="273" t="s">
        <v>261</v>
      </c>
      <c r="C442" s="273" t="s">
        <v>138</v>
      </c>
      <c r="D442" s="273" t="s">
        <v>139</v>
      </c>
      <c r="E442" s="273" t="s">
        <v>137</v>
      </c>
      <c r="F442" s="273" t="s">
        <v>139</v>
      </c>
      <c r="G442" s="273" t="s">
        <v>139</v>
      </c>
      <c r="H442" s="273" t="s">
        <v>137</v>
      </c>
      <c r="I442" s="273" t="s">
        <v>139</v>
      </c>
      <c r="J442" s="273" t="s">
        <v>138</v>
      </c>
      <c r="K442" s="273" t="s">
        <v>138</v>
      </c>
      <c r="L442" s="273" t="s">
        <v>138</v>
      </c>
      <c r="M442" s="273" t="s">
        <v>138</v>
      </c>
      <c r="N442" s="273" t="s">
        <v>137</v>
      </c>
      <c r="AY442" s="273">
        <v>705133</v>
      </c>
    </row>
    <row r="443" spans="1:51" s="273" customFormat="1" x14ac:dyDescent="0.2">
      <c r="A443" s="273">
        <v>705139</v>
      </c>
      <c r="B443" s="273" t="s">
        <v>261</v>
      </c>
      <c r="C443" s="273" t="s">
        <v>139</v>
      </c>
      <c r="D443" s="273" t="s">
        <v>139</v>
      </c>
      <c r="E443" s="273" t="s">
        <v>138</v>
      </c>
      <c r="F443" s="273" t="s">
        <v>139</v>
      </c>
      <c r="G443" s="273" t="s">
        <v>139</v>
      </c>
      <c r="H443" s="273" t="s">
        <v>139</v>
      </c>
      <c r="I443" s="273" t="s">
        <v>139</v>
      </c>
      <c r="J443" s="273" t="s">
        <v>138</v>
      </c>
      <c r="K443" s="273" t="s">
        <v>138</v>
      </c>
      <c r="L443" s="273" t="s">
        <v>138</v>
      </c>
      <c r="M443" s="273" t="s">
        <v>138</v>
      </c>
      <c r="N443" s="273" t="s">
        <v>139</v>
      </c>
      <c r="AY443" s="273">
        <v>705139</v>
      </c>
    </row>
    <row r="444" spans="1:51" s="273" customFormat="1" x14ac:dyDescent="0.2">
      <c r="A444" s="273">
        <v>705142</v>
      </c>
      <c r="B444" s="273" t="s">
        <v>261</v>
      </c>
      <c r="C444" s="273" t="s">
        <v>138</v>
      </c>
      <c r="D444" s="273" t="s">
        <v>138</v>
      </c>
      <c r="E444" s="273" t="s">
        <v>138</v>
      </c>
      <c r="F444" s="273" t="s">
        <v>138</v>
      </c>
      <c r="G444" s="273" t="s">
        <v>137</v>
      </c>
      <c r="H444" s="273" t="s">
        <v>137</v>
      </c>
      <c r="I444" s="273" t="s">
        <v>138</v>
      </c>
      <c r="J444" s="273" t="s">
        <v>138</v>
      </c>
      <c r="K444" s="273" t="s">
        <v>138</v>
      </c>
      <c r="L444" s="273" t="s">
        <v>138</v>
      </c>
      <c r="M444" s="273" t="s">
        <v>138</v>
      </c>
      <c r="N444" s="273" t="s">
        <v>138</v>
      </c>
      <c r="AY444" s="273">
        <v>705142</v>
      </c>
    </row>
    <row r="445" spans="1:51" s="273" customFormat="1" x14ac:dyDescent="0.2">
      <c r="A445" s="273">
        <v>705143</v>
      </c>
      <c r="B445" s="273" t="s">
        <v>261</v>
      </c>
      <c r="C445" s="273" t="s">
        <v>137</v>
      </c>
      <c r="D445" s="273" t="s">
        <v>137</v>
      </c>
      <c r="E445" s="273" t="s">
        <v>139</v>
      </c>
      <c r="F445" s="273" t="s">
        <v>138</v>
      </c>
      <c r="G445" s="273" t="s">
        <v>137</v>
      </c>
      <c r="H445" s="273" t="s">
        <v>139</v>
      </c>
      <c r="I445" s="273" t="s">
        <v>139</v>
      </c>
      <c r="J445" s="273" t="s">
        <v>138</v>
      </c>
      <c r="K445" s="273" t="s">
        <v>139</v>
      </c>
      <c r="L445" s="273" t="s">
        <v>138</v>
      </c>
      <c r="M445" s="273" t="s">
        <v>138</v>
      </c>
      <c r="N445" s="273" t="s">
        <v>139</v>
      </c>
      <c r="AY445" s="273">
        <v>705143</v>
      </c>
    </row>
    <row r="446" spans="1:51" s="273" customFormat="1" x14ac:dyDescent="0.2">
      <c r="A446" s="273">
        <v>705151</v>
      </c>
      <c r="B446" s="273" t="s">
        <v>261</v>
      </c>
      <c r="C446" s="273" t="s">
        <v>137</v>
      </c>
      <c r="D446" s="273" t="s">
        <v>137</v>
      </c>
      <c r="E446" s="273" t="s">
        <v>137</v>
      </c>
      <c r="F446" s="273" t="s">
        <v>137</v>
      </c>
      <c r="G446" s="273" t="s">
        <v>137</v>
      </c>
      <c r="H446" s="273" t="s">
        <v>137</v>
      </c>
      <c r="I446" s="273" t="s">
        <v>138</v>
      </c>
      <c r="J446" s="273" t="s">
        <v>138</v>
      </c>
      <c r="K446" s="273" t="s">
        <v>138</v>
      </c>
      <c r="L446" s="273" t="s">
        <v>138</v>
      </c>
      <c r="M446" s="273" t="s">
        <v>138</v>
      </c>
      <c r="N446" s="273" t="s">
        <v>138</v>
      </c>
      <c r="AY446" s="273">
        <v>705151</v>
      </c>
    </row>
    <row r="447" spans="1:51" s="273" customFormat="1" x14ac:dyDescent="0.2">
      <c r="A447" s="273">
        <v>705154</v>
      </c>
      <c r="B447" s="273" t="s">
        <v>261</v>
      </c>
      <c r="C447" s="273" t="s">
        <v>139</v>
      </c>
      <c r="D447" s="273" t="s">
        <v>137</v>
      </c>
      <c r="E447" s="273" t="s">
        <v>137</v>
      </c>
      <c r="F447" s="273" t="s">
        <v>137</v>
      </c>
      <c r="G447" s="273" t="s">
        <v>139</v>
      </c>
      <c r="H447" s="273" t="s">
        <v>137</v>
      </c>
      <c r="I447" s="273" t="s">
        <v>137</v>
      </c>
      <c r="J447" s="273" t="s">
        <v>139</v>
      </c>
      <c r="K447" s="273" t="s">
        <v>138</v>
      </c>
      <c r="L447" s="273" t="s">
        <v>137</v>
      </c>
      <c r="M447" s="273" t="s">
        <v>139</v>
      </c>
      <c r="N447" s="273" t="s">
        <v>137</v>
      </c>
      <c r="AY447" s="273">
        <v>705154</v>
      </c>
    </row>
    <row r="448" spans="1:51" s="273" customFormat="1" x14ac:dyDescent="0.2">
      <c r="A448" s="273">
        <v>705156</v>
      </c>
      <c r="B448" s="273" t="s">
        <v>261</v>
      </c>
      <c r="C448" s="273" t="s">
        <v>139</v>
      </c>
      <c r="D448" s="273" t="s">
        <v>139</v>
      </c>
      <c r="E448" s="273" t="s">
        <v>137</v>
      </c>
      <c r="F448" s="273" t="s">
        <v>139</v>
      </c>
      <c r="G448" s="273" t="s">
        <v>137</v>
      </c>
      <c r="H448" s="273" t="s">
        <v>139</v>
      </c>
      <c r="I448" s="273" t="s">
        <v>138</v>
      </c>
      <c r="J448" s="273" t="s">
        <v>138</v>
      </c>
      <c r="K448" s="273" t="s">
        <v>138</v>
      </c>
      <c r="L448" s="273" t="s">
        <v>138</v>
      </c>
      <c r="M448" s="273" t="s">
        <v>138</v>
      </c>
      <c r="N448" s="273" t="s">
        <v>138</v>
      </c>
      <c r="AY448" s="273">
        <v>705156</v>
      </c>
    </row>
    <row r="449" spans="1:51" s="273" customFormat="1" x14ac:dyDescent="0.2">
      <c r="A449" s="273">
        <v>705158</v>
      </c>
      <c r="B449" s="273" t="s">
        <v>261</v>
      </c>
      <c r="C449" s="273" t="s">
        <v>139</v>
      </c>
      <c r="D449" s="273" t="s">
        <v>138</v>
      </c>
      <c r="E449" s="273" t="s">
        <v>137</v>
      </c>
      <c r="F449" s="273" t="s">
        <v>138</v>
      </c>
      <c r="G449" s="273" t="s">
        <v>137</v>
      </c>
      <c r="H449" s="273" t="s">
        <v>138</v>
      </c>
      <c r="I449" s="273" t="s">
        <v>139</v>
      </c>
      <c r="J449" s="273" t="s">
        <v>138</v>
      </c>
      <c r="K449" s="273" t="s">
        <v>139</v>
      </c>
      <c r="L449" s="273" t="s">
        <v>137</v>
      </c>
      <c r="M449" s="273" t="s">
        <v>138</v>
      </c>
      <c r="N449" s="273" t="s">
        <v>138</v>
      </c>
      <c r="AY449" s="273">
        <v>705158</v>
      </c>
    </row>
    <row r="450" spans="1:51" s="273" customFormat="1" x14ac:dyDescent="0.2">
      <c r="A450" s="273">
        <v>705161</v>
      </c>
      <c r="B450" s="273" t="s">
        <v>261</v>
      </c>
      <c r="C450" s="273" t="s">
        <v>139</v>
      </c>
      <c r="D450" s="273" t="s">
        <v>137</v>
      </c>
      <c r="E450" s="273" t="s">
        <v>137</v>
      </c>
      <c r="F450" s="273" t="s">
        <v>137</v>
      </c>
      <c r="G450" s="273" t="s">
        <v>139</v>
      </c>
      <c r="H450" s="273" t="s">
        <v>139</v>
      </c>
      <c r="I450" s="273" t="s">
        <v>138</v>
      </c>
      <c r="J450" s="273" t="s">
        <v>137</v>
      </c>
      <c r="K450" s="273" t="s">
        <v>139</v>
      </c>
      <c r="L450" s="273" t="s">
        <v>137</v>
      </c>
      <c r="M450" s="273" t="s">
        <v>137</v>
      </c>
      <c r="N450" s="273" t="s">
        <v>138</v>
      </c>
      <c r="AY450" s="273">
        <v>705161</v>
      </c>
    </row>
    <row r="451" spans="1:51" s="273" customFormat="1" x14ac:dyDescent="0.2">
      <c r="A451" s="273">
        <v>705163</v>
      </c>
      <c r="B451" s="273" t="s">
        <v>261</v>
      </c>
      <c r="C451" s="273" t="s">
        <v>137</v>
      </c>
      <c r="D451" s="273" t="s">
        <v>137</v>
      </c>
      <c r="E451" s="273" t="s">
        <v>137</v>
      </c>
      <c r="F451" s="273" t="s">
        <v>137</v>
      </c>
      <c r="G451" s="273" t="s">
        <v>137</v>
      </c>
      <c r="H451" s="273" t="s">
        <v>137</v>
      </c>
      <c r="I451" s="273" t="s">
        <v>138</v>
      </c>
      <c r="J451" s="273" t="s">
        <v>138</v>
      </c>
      <c r="K451" s="273" t="s">
        <v>138</v>
      </c>
      <c r="L451" s="273" t="s">
        <v>138</v>
      </c>
      <c r="M451" s="273" t="s">
        <v>138</v>
      </c>
      <c r="N451" s="273" t="s">
        <v>138</v>
      </c>
      <c r="AY451" s="273">
        <v>705163</v>
      </c>
    </row>
    <row r="452" spans="1:51" s="273" customFormat="1" x14ac:dyDescent="0.2">
      <c r="A452" s="273">
        <v>705168</v>
      </c>
      <c r="B452" s="273" t="s">
        <v>261</v>
      </c>
      <c r="C452" s="273" t="s">
        <v>139</v>
      </c>
      <c r="D452" s="273" t="s">
        <v>139</v>
      </c>
      <c r="E452" s="273" t="s">
        <v>137</v>
      </c>
      <c r="F452" s="273" t="s">
        <v>137</v>
      </c>
      <c r="G452" s="273" t="s">
        <v>137</v>
      </c>
      <c r="H452" s="273" t="s">
        <v>139</v>
      </c>
      <c r="I452" s="273" t="s">
        <v>139</v>
      </c>
      <c r="J452" s="273" t="s">
        <v>139</v>
      </c>
      <c r="K452" s="273" t="s">
        <v>137</v>
      </c>
      <c r="L452" s="273" t="s">
        <v>137</v>
      </c>
      <c r="M452" s="273" t="s">
        <v>139</v>
      </c>
      <c r="N452" s="273" t="s">
        <v>139</v>
      </c>
      <c r="AY452" s="273">
        <v>705168</v>
      </c>
    </row>
    <row r="453" spans="1:51" s="273" customFormat="1" x14ac:dyDescent="0.2">
      <c r="A453" s="273">
        <v>705169</v>
      </c>
      <c r="B453" s="273" t="s">
        <v>261</v>
      </c>
      <c r="C453" s="273" t="s">
        <v>137</v>
      </c>
      <c r="D453" s="273" t="s">
        <v>137</v>
      </c>
      <c r="E453" s="273" t="s">
        <v>137</v>
      </c>
      <c r="F453" s="273" t="s">
        <v>137</v>
      </c>
      <c r="G453" s="273" t="s">
        <v>137</v>
      </c>
      <c r="H453" s="273" t="s">
        <v>138</v>
      </c>
      <c r="I453" s="273" t="s">
        <v>139</v>
      </c>
      <c r="J453" s="273" t="s">
        <v>139</v>
      </c>
      <c r="K453" s="273" t="s">
        <v>139</v>
      </c>
      <c r="L453" s="273" t="s">
        <v>139</v>
      </c>
      <c r="M453" s="273" t="s">
        <v>139</v>
      </c>
      <c r="N453" s="273" t="s">
        <v>138</v>
      </c>
      <c r="AY453" s="273">
        <v>705169</v>
      </c>
    </row>
    <row r="454" spans="1:51" s="273" customFormat="1" x14ac:dyDescent="0.2">
      <c r="A454" s="273">
        <v>705172</v>
      </c>
      <c r="B454" s="273" t="s">
        <v>261</v>
      </c>
      <c r="C454" s="273" t="s">
        <v>137</v>
      </c>
      <c r="D454" s="273" t="s">
        <v>137</v>
      </c>
      <c r="E454" s="273" t="s">
        <v>138</v>
      </c>
      <c r="F454" s="273" t="s">
        <v>137</v>
      </c>
      <c r="G454" s="273" t="s">
        <v>137</v>
      </c>
      <c r="H454" s="273" t="s">
        <v>137</v>
      </c>
      <c r="I454" s="273" t="s">
        <v>137</v>
      </c>
      <c r="J454" s="273" t="s">
        <v>138</v>
      </c>
      <c r="K454" s="273" t="s">
        <v>137</v>
      </c>
      <c r="L454" s="273" t="s">
        <v>137</v>
      </c>
      <c r="M454" s="273" t="s">
        <v>138</v>
      </c>
      <c r="N454" s="273" t="s">
        <v>137</v>
      </c>
      <c r="AY454" s="273">
        <v>705172</v>
      </c>
    </row>
    <row r="455" spans="1:51" s="273" customFormat="1" x14ac:dyDescent="0.2">
      <c r="A455" s="273">
        <v>705174</v>
      </c>
      <c r="B455" s="273" t="s">
        <v>261</v>
      </c>
      <c r="C455" s="273" t="s">
        <v>137</v>
      </c>
      <c r="D455" s="273" t="s">
        <v>137</v>
      </c>
      <c r="E455" s="273" t="s">
        <v>137</v>
      </c>
      <c r="F455" s="273" t="s">
        <v>138</v>
      </c>
      <c r="G455" s="273" t="s">
        <v>137</v>
      </c>
      <c r="H455" s="273" t="s">
        <v>138</v>
      </c>
      <c r="I455" s="273" t="s">
        <v>138</v>
      </c>
      <c r="J455" s="273" t="s">
        <v>138</v>
      </c>
      <c r="K455" s="273" t="s">
        <v>138</v>
      </c>
      <c r="L455" s="273" t="s">
        <v>138</v>
      </c>
      <c r="M455" s="273" t="s">
        <v>138</v>
      </c>
      <c r="N455" s="273" t="s">
        <v>138</v>
      </c>
      <c r="AY455" s="273">
        <v>705174</v>
      </c>
    </row>
    <row r="456" spans="1:51" s="273" customFormat="1" x14ac:dyDescent="0.2">
      <c r="A456" s="273">
        <v>705175</v>
      </c>
      <c r="B456" s="273" t="s">
        <v>261</v>
      </c>
      <c r="C456" s="273" t="s">
        <v>137</v>
      </c>
      <c r="D456" s="273" t="s">
        <v>137</v>
      </c>
      <c r="E456" s="273" t="s">
        <v>137</v>
      </c>
      <c r="F456" s="273" t="s">
        <v>137</v>
      </c>
      <c r="G456" s="273" t="s">
        <v>137</v>
      </c>
      <c r="H456" s="273" t="s">
        <v>137</v>
      </c>
      <c r="I456" s="273" t="s">
        <v>139</v>
      </c>
      <c r="J456" s="273" t="s">
        <v>139</v>
      </c>
      <c r="K456" s="273" t="s">
        <v>139</v>
      </c>
      <c r="L456" s="273" t="s">
        <v>139</v>
      </c>
      <c r="M456" s="273" t="s">
        <v>139</v>
      </c>
      <c r="N456" s="273" t="s">
        <v>139</v>
      </c>
      <c r="AY456" s="273">
        <v>705175</v>
      </c>
    </row>
    <row r="457" spans="1:51" s="273" customFormat="1" x14ac:dyDescent="0.2">
      <c r="A457" s="273">
        <v>705177</v>
      </c>
      <c r="B457" s="273" t="s">
        <v>261</v>
      </c>
      <c r="C457" s="273" t="s">
        <v>137</v>
      </c>
      <c r="D457" s="273" t="s">
        <v>137</v>
      </c>
      <c r="E457" s="273" t="s">
        <v>137</v>
      </c>
      <c r="F457" s="273" t="s">
        <v>137</v>
      </c>
      <c r="G457" s="273" t="s">
        <v>139</v>
      </c>
      <c r="H457" s="273" t="s">
        <v>139</v>
      </c>
      <c r="I457" s="273" t="s">
        <v>138</v>
      </c>
      <c r="J457" s="273" t="s">
        <v>139</v>
      </c>
      <c r="K457" s="273" t="s">
        <v>139</v>
      </c>
      <c r="L457" s="273" t="s">
        <v>139</v>
      </c>
      <c r="M457" s="273" t="s">
        <v>139</v>
      </c>
      <c r="N457" s="273" t="s">
        <v>139</v>
      </c>
      <c r="AY457" s="273">
        <v>705177</v>
      </c>
    </row>
    <row r="458" spans="1:51" s="273" customFormat="1" x14ac:dyDescent="0.2">
      <c r="A458" s="273">
        <v>705179</v>
      </c>
      <c r="B458" s="273" t="s">
        <v>261</v>
      </c>
      <c r="C458" s="273" t="s">
        <v>137</v>
      </c>
      <c r="D458" s="273" t="s">
        <v>137</v>
      </c>
      <c r="E458" s="273" t="s">
        <v>139</v>
      </c>
      <c r="F458" s="273" t="s">
        <v>137</v>
      </c>
      <c r="G458" s="273" t="s">
        <v>137</v>
      </c>
      <c r="H458" s="273" t="s">
        <v>137</v>
      </c>
      <c r="I458" s="273" t="s">
        <v>137</v>
      </c>
      <c r="J458" s="273" t="s">
        <v>137</v>
      </c>
      <c r="K458" s="273" t="s">
        <v>137</v>
      </c>
      <c r="L458" s="273" t="s">
        <v>139</v>
      </c>
      <c r="M458" s="273" t="s">
        <v>137</v>
      </c>
      <c r="N458" s="273" t="s">
        <v>138</v>
      </c>
      <c r="AY458" s="273">
        <v>705179</v>
      </c>
    </row>
    <row r="459" spans="1:51" s="273" customFormat="1" x14ac:dyDescent="0.2">
      <c r="A459" s="273">
        <v>705183</v>
      </c>
      <c r="B459" s="273" t="s">
        <v>261</v>
      </c>
      <c r="C459" s="273" t="s">
        <v>137</v>
      </c>
      <c r="D459" s="273" t="s">
        <v>139</v>
      </c>
      <c r="E459" s="273" t="s">
        <v>137</v>
      </c>
      <c r="F459" s="273" t="s">
        <v>139</v>
      </c>
      <c r="G459" s="273" t="s">
        <v>139</v>
      </c>
      <c r="H459" s="273" t="s">
        <v>139</v>
      </c>
      <c r="I459" s="273" t="s">
        <v>139</v>
      </c>
      <c r="J459" s="273" t="s">
        <v>138</v>
      </c>
      <c r="K459" s="273" t="s">
        <v>139</v>
      </c>
      <c r="L459" s="273" t="s">
        <v>139</v>
      </c>
      <c r="M459" s="273" t="s">
        <v>139</v>
      </c>
      <c r="N459" s="273" t="s">
        <v>139</v>
      </c>
      <c r="AY459" s="273">
        <v>705183</v>
      </c>
    </row>
    <row r="460" spans="1:51" s="273" customFormat="1" x14ac:dyDescent="0.2">
      <c r="A460" s="273">
        <v>705185</v>
      </c>
      <c r="B460" s="273" t="s">
        <v>261</v>
      </c>
      <c r="C460" s="273" t="s">
        <v>137</v>
      </c>
      <c r="D460" s="273" t="s">
        <v>138</v>
      </c>
      <c r="E460" s="273" t="s">
        <v>137</v>
      </c>
      <c r="F460" s="273" t="s">
        <v>138</v>
      </c>
      <c r="G460" s="273" t="s">
        <v>138</v>
      </c>
      <c r="H460" s="273" t="s">
        <v>137</v>
      </c>
      <c r="I460" s="273" t="s">
        <v>137</v>
      </c>
      <c r="J460" s="273" t="s">
        <v>138</v>
      </c>
      <c r="K460" s="273" t="s">
        <v>138</v>
      </c>
      <c r="L460" s="273" t="s">
        <v>137</v>
      </c>
      <c r="M460" s="273" t="s">
        <v>138</v>
      </c>
      <c r="N460" s="273" t="s">
        <v>138</v>
      </c>
      <c r="AY460" s="273">
        <v>705185</v>
      </c>
    </row>
    <row r="461" spans="1:51" s="273" customFormat="1" x14ac:dyDescent="0.2">
      <c r="A461" s="273">
        <v>705191</v>
      </c>
      <c r="B461" s="273" t="s">
        <v>261</v>
      </c>
      <c r="C461" s="273" t="s">
        <v>137</v>
      </c>
      <c r="D461" s="273" t="s">
        <v>137</v>
      </c>
      <c r="E461" s="273" t="s">
        <v>137</v>
      </c>
      <c r="F461" s="273" t="s">
        <v>139</v>
      </c>
      <c r="G461" s="273" t="s">
        <v>137</v>
      </c>
      <c r="H461" s="273" t="s">
        <v>138</v>
      </c>
      <c r="I461" s="273" t="s">
        <v>137</v>
      </c>
      <c r="J461" s="273" t="s">
        <v>137</v>
      </c>
      <c r="K461" s="273" t="s">
        <v>137</v>
      </c>
      <c r="L461" s="273" t="s">
        <v>137</v>
      </c>
      <c r="M461" s="273" t="s">
        <v>137</v>
      </c>
      <c r="N461" s="273" t="s">
        <v>139</v>
      </c>
      <c r="AY461" s="273">
        <v>705191</v>
      </c>
    </row>
    <row r="462" spans="1:51" s="273" customFormat="1" x14ac:dyDescent="0.2">
      <c r="A462" s="55">
        <v>705193</v>
      </c>
      <c r="B462" s="273" t="s">
        <v>261</v>
      </c>
      <c r="C462" s="55" t="s">
        <v>139</v>
      </c>
      <c r="D462" s="55" t="s">
        <v>139</v>
      </c>
      <c r="E462" s="55" t="s">
        <v>139</v>
      </c>
      <c r="F462" s="55" t="s">
        <v>139</v>
      </c>
      <c r="G462" s="55" t="s">
        <v>139</v>
      </c>
      <c r="H462" s="55" t="s">
        <v>138</v>
      </c>
      <c r="I462" s="55" t="s">
        <v>139</v>
      </c>
      <c r="J462" s="55" t="s">
        <v>139</v>
      </c>
      <c r="K462" s="55" t="s">
        <v>139</v>
      </c>
      <c r="L462" s="55" t="s">
        <v>139</v>
      </c>
      <c r="M462" s="55" t="s">
        <v>139</v>
      </c>
      <c r="N462" s="55" t="s">
        <v>138</v>
      </c>
      <c r="O462" s="55"/>
      <c r="P462" s="55"/>
      <c r="Q462" s="55"/>
      <c r="R462" s="55"/>
      <c r="S462" s="55"/>
      <c r="T462" s="55"/>
      <c r="U462" s="55"/>
      <c r="V462" s="55"/>
      <c r="W462" s="55"/>
      <c r="X462" s="55"/>
      <c r="Y462" s="55"/>
      <c r="Z462" s="55"/>
      <c r="AA462" s="55"/>
      <c r="AB462" s="55"/>
      <c r="AC462" s="55"/>
      <c r="AD462" s="55"/>
      <c r="AE462" s="55"/>
      <c r="AF462" s="55"/>
      <c r="AG462" s="55"/>
      <c r="AH462" s="55"/>
      <c r="AI462" s="55"/>
      <c r="AJ462" s="55"/>
      <c r="AK462" s="55"/>
      <c r="AL462" s="55"/>
      <c r="AM462" s="55"/>
      <c r="AN462" s="55"/>
      <c r="AO462" s="55"/>
      <c r="AP462" s="55"/>
      <c r="AQ462" s="55"/>
      <c r="AR462" s="55"/>
      <c r="AS462" s="55"/>
      <c r="AT462" s="55"/>
      <c r="AU462" s="55"/>
      <c r="AV462" s="55"/>
      <c r="AW462" s="55"/>
      <c r="AX462" s="55"/>
      <c r="AY462" s="273">
        <v>705193</v>
      </c>
    </row>
    <row r="463" spans="1:51" s="273" customFormat="1" x14ac:dyDescent="0.2">
      <c r="A463" s="273">
        <v>705194</v>
      </c>
      <c r="B463" s="273" t="s">
        <v>261</v>
      </c>
      <c r="C463" s="273" t="s">
        <v>137</v>
      </c>
      <c r="D463" s="273" t="s">
        <v>137</v>
      </c>
      <c r="E463" s="273" t="s">
        <v>137</v>
      </c>
      <c r="F463" s="273" t="s">
        <v>138</v>
      </c>
      <c r="G463" s="273" t="s">
        <v>138</v>
      </c>
      <c r="H463" s="273" t="s">
        <v>138</v>
      </c>
      <c r="I463" s="273" t="s">
        <v>138</v>
      </c>
      <c r="J463" s="273" t="s">
        <v>138</v>
      </c>
      <c r="K463" s="273" t="s">
        <v>138</v>
      </c>
      <c r="L463" s="273" t="s">
        <v>138</v>
      </c>
      <c r="M463" s="273" t="s">
        <v>138</v>
      </c>
      <c r="N463" s="273" t="s">
        <v>138</v>
      </c>
      <c r="AY463" s="273">
        <v>705194</v>
      </c>
    </row>
    <row r="464" spans="1:51" s="273" customFormat="1" x14ac:dyDescent="0.2">
      <c r="A464" s="273">
        <v>705196</v>
      </c>
      <c r="B464" s="273" t="s">
        <v>261</v>
      </c>
      <c r="C464" s="273" t="s">
        <v>139</v>
      </c>
      <c r="D464" s="273" t="s">
        <v>139</v>
      </c>
      <c r="E464" s="273" t="s">
        <v>139</v>
      </c>
      <c r="F464" s="273" t="s">
        <v>139</v>
      </c>
      <c r="G464" s="273" t="s">
        <v>139</v>
      </c>
      <c r="H464" s="273" t="s">
        <v>138</v>
      </c>
      <c r="I464" s="273" t="s">
        <v>139</v>
      </c>
      <c r="J464" s="273" t="s">
        <v>139</v>
      </c>
      <c r="K464" s="273" t="s">
        <v>139</v>
      </c>
      <c r="L464" s="273" t="s">
        <v>139</v>
      </c>
      <c r="M464" s="273" t="s">
        <v>139</v>
      </c>
      <c r="N464" s="273" t="s">
        <v>139</v>
      </c>
      <c r="AY464" s="273">
        <v>705196</v>
      </c>
    </row>
    <row r="465" spans="1:51" s="273" customFormat="1" x14ac:dyDescent="0.2">
      <c r="A465" s="273">
        <v>705201</v>
      </c>
      <c r="B465" s="273" t="s">
        <v>261</v>
      </c>
      <c r="C465" s="273" t="s">
        <v>139</v>
      </c>
      <c r="D465" s="273" t="s">
        <v>139</v>
      </c>
      <c r="E465" s="273" t="s">
        <v>139</v>
      </c>
      <c r="F465" s="273" t="s">
        <v>139</v>
      </c>
      <c r="G465" s="273" t="s">
        <v>139</v>
      </c>
      <c r="H465" s="273" t="s">
        <v>137</v>
      </c>
      <c r="I465" s="273" t="s">
        <v>139</v>
      </c>
      <c r="J465" s="273" t="s">
        <v>139</v>
      </c>
      <c r="K465" s="273" t="s">
        <v>139</v>
      </c>
      <c r="L465" s="273" t="s">
        <v>139</v>
      </c>
      <c r="M465" s="273" t="s">
        <v>139</v>
      </c>
      <c r="N465" s="273" t="s">
        <v>138</v>
      </c>
      <c r="AY465" s="273">
        <v>705201</v>
      </c>
    </row>
    <row r="466" spans="1:51" s="273" customFormat="1" x14ac:dyDescent="0.2">
      <c r="A466" s="273">
        <v>705202</v>
      </c>
      <c r="B466" s="273" t="s">
        <v>261</v>
      </c>
      <c r="C466" s="273" t="s">
        <v>137</v>
      </c>
      <c r="D466" s="273" t="s">
        <v>138</v>
      </c>
      <c r="E466" s="273" t="s">
        <v>137</v>
      </c>
      <c r="F466" s="273" t="s">
        <v>139</v>
      </c>
      <c r="G466" s="273" t="s">
        <v>139</v>
      </c>
      <c r="H466" s="273" t="s">
        <v>138</v>
      </c>
      <c r="I466" s="273" t="s">
        <v>138</v>
      </c>
      <c r="J466" s="273" t="s">
        <v>138</v>
      </c>
      <c r="K466" s="273" t="s">
        <v>138</v>
      </c>
      <c r="L466" s="273" t="s">
        <v>138</v>
      </c>
      <c r="M466" s="273" t="s">
        <v>138</v>
      </c>
      <c r="N466" s="273" t="s">
        <v>138</v>
      </c>
      <c r="AY466" s="273">
        <v>705202</v>
      </c>
    </row>
    <row r="467" spans="1:51" s="273" customFormat="1" x14ac:dyDescent="0.2">
      <c r="A467" s="55">
        <v>705211</v>
      </c>
      <c r="B467" s="273" t="s">
        <v>261</v>
      </c>
      <c r="C467" s="55" t="s">
        <v>139</v>
      </c>
      <c r="D467" s="55" t="s">
        <v>139</v>
      </c>
      <c r="E467" s="55" t="s">
        <v>137</v>
      </c>
      <c r="F467" s="55" t="s">
        <v>138</v>
      </c>
      <c r="G467" s="55" t="s">
        <v>137</v>
      </c>
      <c r="H467" s="55" t="s">
        <v>138</v>
      </c>
      <c r="I467" s="55" t="s">
        <v>138</v>
      </c>
      <c r="J467" s="55" t="s">
        <v>138</v>
      </c>
      <c r="K467" s="55" t="s">
        <v>138</v>
      </c>
      <c r="L467" s="55" t="s">
        <v>138</v>
      </c>
      <c r="M467" s="55" t="s">
        <v>138</v>
      </c>
      <c r="N467" s="55" t="s">
        <v>138</v>
      </c>
      <c r="O467" s="55"/>
      <c r="P467" s="55"/>
      <c r="Q467" s="55"/>
      <c r="R467" s="55"/>
      <c r="S467" s="55"/>
      <c r="T467" s="55"/>
      <c r="U467" s="55"/>
      <c r="V467" s="55"/>
      <c r="W467" s="55"/>
      <c r="X467" s="55"/>
      <c r="Y467" s="55"/>
      <c r="Z467" s="55"/>
      <c r="AA467" s="55"/>
      <c r="AB467" s="55"/>
      <c r="AC467" s="55"/>
      <c r="AD467" s="55"/>
      <c r="AE467" s="55"/>
      <c r="AF467" s="55"/>
      <c r="AG467" s="55"/>
      <c r="AH467" s="55"/>
      <c r="AI467" s="55"/>
      <c r="AJ467" s="55"/>
      <c r="AK467" s="55"/>
      <c r="AL467" s="55"/>
      <c r="AM467" s="55"/>
      <c r="AN467" s="55"/>
      <c r="AO467" s="55"/>
      <c r="AP467" s="55"/>
      <c r="AQ467" s="55"/>
      <c r="AR467" s="55"/>
      <c r="AS467" s="55"/>
      <c r="AT467" s="55"/>
      <c r="AU467" s="55"/>
      <c r="AV467" s="55"/>
      <c r="AW467" s="55"/>
      <c r="AX467" s="55"/>
      <c r="AY467" s="273">
        <v>705211</v>
      </c>
    </row>
    <row r="468" spans="1:51" s="273" customFormat="1" x14ac:dyDescent="0.2">
      <c r="A468" s="273">
        <v>705213</v>
      </c>
      <c r="B468" s="273" t="s">
        <v>261</v>
      </c>
      <c r="C468" s="273" t="s">
        <v>139</v>
      </c>
      <c r="D468" s="273" t="s">
        <v>138</v>
      </c>
      <c r="E468" s="273" t="s">
        <v>138</v>
      </c>
      <c r="F468" s="273" t="s">
        <v>139</v>
      </c>
      <c r="G468" s="273" t="s">
        <v>139</v>
      </c>
      <c r="H468" s="273" t="s">
        <v>139</v>
      </c>
      <c r="I468" s="273" t="s">
        <v>137</v>
      </c>
      <c r="J468" s="273" t="s">
        <v>137</v>
      </c>
      <c r="K468" s="273" t="s">
        <v>138</v>
      </c>
      <c r="L468" s="273" t="s">
        <v>137</v>
      </c>
      <c r="M468" s="273" t="s">
        <v>137</v>
      </c>
      <c r="N468" s="273" t="s">
        <v>137</v>
      </c>
      <c r="AY468" s="273">
        <v>705213</v>
      </c>
    </row>
    <row r="469" spans="1:51" s="273" customFormat="1" x14ac:dyDescent="0.2">
      <c r="A469" s="273">
        <v>705215</v>
      </c>
      <c r="B469" s="273" t="s">
        <v>261</v>
      </c>
      <c r="C469" s="273" t="s">
        <v>137</v>
      </c>
      <c r="D469" s="273" t="s">
        <v>137</v>
      </c>
      <c r="E469" s="273" t="s">
        <v>137</v>
      </c>
      <c r="F469" s="273" t="s">
        <v>139</v>
      </c>
      <c r="G469" s="273" t="s">
        <v>137</v>
      </c>
      <c r="H469" s="273" t="s">
        <v>137</v>
      </c>
      <c r="I469" s="273" t="s">
        <v>139</v>
      </c>
      <c r="J469" s="273" t="s">
        <v>139</v>
      </c>
      <c r="K469" s="273" t="s">
        <v>137</v>
      </c>
      <c r="L469" s="273" t="s">
        <v>137</v>
      </c>
      <c r="M469" s="273" t="s">
        <v>137</v>
      </c>
      <c r="N469" s="273" t="s">
        <v>137</v>
      </c>
      <c r="AY469" s="273">
        <v>705215</v>
      </c>
    </row>
    <row r="470" spans="1:51" s="273" customFormat="1" x14ac:dyDescent="0.2">
      <c r="A470" s="273">
        <v>705218</v>
      </c>
      <c r="B470" s="273" t="s">
        <v>261</v>
      </c>
      <c r="C470" s="273" t="s">
        <v>137</v>
      </c>
      <c r="D470" s="273" t="s">
        <v>137</v>
      </c>
      <c r="E470" s="273" t="s">
        <v>137</v>
      </c>
      <c r="F470" s="273" t="s">
        <v>137</v>
      </c>
      <c r="G470" s="273" t="s">
        <v>139</v>
      </c>
      <c r="H470" s="273" t="s">
        <v>139</v>
      </c>
      <c r="I470" s="273" t="s">
        <v>139</v>
      </c>
      <c r="J470" s="273" t="s">
        <v>138</v>
      </c>
      <c r="K470" s="273" t="s">
        <v>138</v>
      </c>
      <c r="L470" s="273" t="s">
        <v>139</v>
      </c>
      <c r="M470" s="273" t="s">
        <v>138</v>
      </c>
      <c r="N470" s="273" t="s">
        <v>139</v>
      </c>
      <c r="AY470" s="273">
        <v>705218</v>
      </c>
    </row>
    <row r="471" spans="1:51" s="273" customFormat="1" x14ac:dyDescent="0.2">
      <c r="A471" s="273">
        <v>705219</v>
      </c>
      <c r="B471" s="273" t="s">
        <v>261</v>
      </c>
      <c r="C471" s="273" t="s">
        <v>137</v>
      </c>
      <c r="D471" s="273" t="s">
        <v>137</v>
      </c>
      <c r="E471" s="273" t="s">
        <v>137</v>
      </c>
      <c r="F471" s="273" t="s">
        <v>138</v>
      </c>
      <c r="G471" s="273" t="s">
        <v>137</v>
      </c>
      <c r="H471" s="273" t="s">
        <v>138</v>
      </c>
      <c r="I471" s="273" t="s">
        <v>138</v>
      </c>
      <c r="J471" s="273" t="s">
        <v>138</v>
      </c>
      <c r="K471" s="273" t="s">
        <v>138</v>
      </c>
      <c r="L471" s="273" t="s">
        <v>138</v>
      </c>
      <c r="M471" s="273" t="s">
        <v>138</v>
      </c>
      <c r="N471" s="273" t="s">
        <v>138</v>
      </c>
      <c r="AY471" s="273">
        <v>705219</v>
      </c>
    </row>
    <row r="472" spans="1:51" s="273" customFormat="1" x14ac:dyDescent="0.2">
      <c r="A472" s="273">
        <v>705225</v>
      </c>
      <c r="B472" s="273" t="s">
        <v>261</v>
      </c>
      <c r="C472" s="273" t="s">
        <v>139</v>
      </c>
      <c r="D472" s="273" t="s">
        <v>139</v>
      </c>
      <c r="E472" s="273" t="s">
        <v>137</v>
      </c>
      <c r="F472" s="273" t="s">
        <v>137</v>
      </c>
      <c r="G472" s="273" t="s">
        <v>137</v>
      </c>
      <c r="H472" s="273" t="s">
        <v>137</v>
      </c>
      <c r="I472" s="273" t="s">
        <v>137</v>
      </c>
      <c r="J472" s="273" t="s">
        <v>137</v>
      </c>
      <c r="K472" s="273" t="s">
        <v>137</v>
      </c>
      <c r="L472" s="273" t="s">
        <v>137</v>
      </c>
      <c r="M472" s="273" t="s">
        <v>137</v>
      </c>
      <c r="N472" s="273" t="s">
        <v>137</v>
      </c>
      <c r="AY472" s="273">
        <v>705225</v>
      </c>
    </row>
    <row r="473" spans="1:51" s="273" customFormat="1" x14ac:dyDescent="0.2">
      <c r="A473" s="273">
        <v>705226</v>
      </c>
      <c r="B473" s="273" t="s">
        <v>261</v>
      </c>
      <c r="C473" s="273" t="s">
        <v>137</v>
      </c>
      <c r="D473" s="273" t="s">
        <v>137</v>
      </c>
      <c r="E473" s="273" t="s">
        <v>139</v>
      </c>
      <c r="F473" s="273" t="s">
        <v>137</v>
      </c>
      <c r="G473" s="273" t="s">
        <v>138</v>
      </c>
      <c r="H473" s="273" t="s">
        <v>139</v>
      </c>
      <c r="I473" s="273" t="s">
        <v>138</v>
      </c>
      <c r="J473" s="273" t="s">
        <v>138</v>
      </c>
      <c r="K473" s="273" t="s">
        <v>138</v>
      </c>
      <c r="L473" s="273" t="s">
        <v>138</v>
      </c>
      <c r="M473" s="273" t="s">
        <v>138</v>
      </c>
      <c r="N473" s="273" t="s">
        <v>137</v>
      </c>
      <c r="AY473" s="273">
        <v>705226</v>
      </c>
    </row>
    <row r="474" spans="1:51" s="273" customFormat="1" x14ac:dyDescent="0.2">
      <c r="A474" s="273">
        <v>705227</v>
      </c>
      <c r="B474" s="273" t="s">
        <v>261</v>
      </c>
      <c r="C474" s="273" t="s">
        <v>139</v>
      </c>
      <c r="D474" s="273" t="s">
        <v>137</v>
      </c>
      <c r="E474" s="273" t="s">
        <v>137</v>
      </c>
      <c r="F474" s="273" t="s">
        <v>137</v>
      </c>
      <c r="G474" s="273" t="s">
        <v>137</v>
      </c>
      <c r="H474" s="273" t="s">
        <v>138</v>
      </c>
      <c r="I474" s="273" t="s">
        <v>138</v>
      </c>
      <c r="J474" s="273" t="s">
        <v>139</v>
      </c>
      <c r="K474" s="273" t="s">
        <v>138</v>
      </c>
      <c r="L474" s="273" t="s">
        <v>138</v>
      </c>
      <c r="M474" s="273" t="s">
        <v>138</v>
      </c>
      <c r="N474" s="273" t="s">
        <v>138</v>
      </c>
      <c r="AY474" s="273">
        <v>705227</v>
      </c>
    </row>
    <row r="475" spans="1:51" s="273" customFormat="1" x14ac:dyDescent="0.2">
      <c r="A475" s="55">
        <v>705230</v>
      </c>
      <c r="B475" s="273" t="s">
        <v>261</v>
      </c>
      <c r="C475" s="55" t="s">
        <v>137</v>
      </c>
      <c r="D475" s="55" t="s">
        <v>137</v>
      </c>
      <c r="E475" s="55" t="s">
        <v>137</v>
      </c>
      <c r="F475" s="55" t="s">
        <v>137</v>
      </c>
      <c r="G475" s="55" t="s">
        <v>137</v>
      </c>
      <c r="H475" s="55" t="s">
        <v>137</v>
      </c>
      <c r="I475" s="55" t="s">
        <v>137</v>
      </c>
      <c r="J475" s="55" t="s">
        <v>138</v>
      </c>
      <c r="K475" s="55" t="s">
        <v>137</v>
      </c>
      <c r="L475" s="55" t="s">
        <v>137</v>
      </c>
      <c r="M475" s="55" t="s">
        <v>137</v>
      </c>
      <c r="N475" s="55" t="s">
        <v>138</v>
      </c>
      <c r="O475" s="55"/>
      <c r="P475" s="55"/>
      <c r="Q475" s="55"/>
      <c r="R475" s="55"/>
      <c r="S475" s="55"/>
      <c r="T475" s="55"/>
      <c r="U475" s="55"/>
      <c r="V475" s="55"/>
      <c r="W475" s="55"/>
      <c r="X475" s="55"/>
      <c r="Y475" s="55"/>
      <c r="Z475" s="55"/>
      <c r="AA475" s="55"/>
      <c r="AB475" s="55"/>
      <c r="AC475" s="55"/>
      <c r="AD475" s="55"/>
      <c r="AE475" s="55"/>
      <c r="AF475" s="55"/>
      <c r="AG475" s="55"/>
      <c r="AH475" s="55"/>
      <c r="AI475" s="55"/>
      <c r="AJ475" s="55"/>
      <c r="AK475" s="55"/>
      <c r="AL475" s="55"/>
      <c r="AM475" s="55"/>
      <c r="AN475" s="55"/>
      <c r="AO475" s="55"/>
      <c r="AP475" s="55"/>
      <c r="AQ475" s="55"/>
      <c r="AR475" s="55"/>
      <c r="AS475" s="55"/>
      <c r="AT475" s="55"/>
      <c r="AU475" s="55"/>
      <c r="AV475" s="55"/>
      <c r="AW475" s="55"/>
      <c r="AX475" s="55"/>
      <c r="AY475" s="273">
        <v>705230</v>
      </c>
    </row>
    <row r="476" spans="1:51" s="273" customFormat="1" x14ac:dyDescent="0.2">
      <c r="A476" s="273">
        <v>705231</v>
      </c>
      <c r="B476" s="273" t="s">
        <v>261</v>
      </c>
      <c r="C476" s="273" t="s">
        <v>139</v>
      </c>
      <c r="D476" s="273" t="s">
        <v>139</v>
      </c>
      <c r="E476" s="273" t="s">
        <v>139</v>
      </c>
      <c r="F476" s="273" t="s">
        <v>139</v>
      </c>
      <c r="G476" s="273" t="s">
        <v>137</v>
      </c>
      <c r="H476" s="273" t="s">
        <v>138</v>
      </c>
      <c r="I476" s="273" t="s">
        <v>139</v>
      </c>
      <c r="J476" s="273" t="s">
        <v>138</v>
      </c>
      <c r="K476" s="273" t="s">
        <v>137</v>
      </c>
      <c r="L476" s="273" t="s">
        <v>138</v>
      </c>
      <c r="M476" s="273" t="s">
        <v>138</v>
      </c>
      <c r="N476" s="273" t="s">
        <v>137</v>
      </c>
      <c r="AY476" s="273">
        <v>705231</v>
      </c>
    </row>
    <row r="477" spans="1:51" s="273" customFormat="1" x14ac:dyDescent="0.2">
      <c r="A477" s="273">
        <v>705234</v>
      </c>
      <c r="B477" s="273" t="s">
        <v>261</v>
      </c>
      <c r="C477" s="273" t="s">
        <v>139</v>
      </c>
      <c r="D477" s="273" t="s">
        <v>137</v>
      </c>
      <c r="E477" s="273" t="s">
        <v>137</v>
      </c>
      <c r="F477" s="273" t="s">
        <v>137</v>
      </c>
      <c r="G477" s="273" t="s">
        <v>137</v>
      </c>
      <c r="H477" s="273" t="s">
        <v>139</v>
      </c>
      <c r="I477" s="273" t="s">
        <v>137</v>
      </c>
      <c r="J477" s="273" t="s">
        <v>139</v>
      </c>
      <c r="K477" s="273" t="s">
        <v>139</v>
      </c>
      <c r="L477" s="273" t="s">
        <v>139</v>
      </c>
      <c r="M477" s="273" t="s">
        <v>139</v>
      </c>
      <c r="N477" s="273" t="s">
        <v>139</v>
      </c>
      <c r="AY477" s="273">
        <v>705234</v>
      </c>
    </row>
    <row r="478" spans="1:51" s="273" customFormat="1" x14ac:dyDescent="0.2">
      <c r="A478" s="273">
        <v>705235</v>
      </c>
      <c r="B478" s="273" t="s">
        <v>261</v>
      </c>
      <c r="C478" s="273" t="s">
        <v>139</v>
      </c>
      <c r="D478" s="273" t="s">
        <v>138</v>
      </c>
      <c r="E478" s="273" t="s">
        <v>138</v>
      </c>
      <c r="F478" s="273" t="s">
        <v>139</v>
      </c>
      <c r="G478" s="273" t="s">
        <v>137</v>
      </c>
      <c r="H478" s="273" t="s">
        <v>139</v>
      </c>
      <c r="I478" s="273" t="s">
        <v>138</v>
      </c>
      <c r="J478" s="273" t="s">
        <v>138</v>
      </c>
      <c r="K478" s="273" t="s">
        <v>138</v>
      </c>
      <c r="L478" s="273" t="s">
        <v>138</v>
      </c>
      <c r="M478" s="273" t="s">
        <v>138</v>
      </c>
      <c r="N478" s="273" t="s">
        <v>139</v>
      </c>
      <c r="AY478" s="273">
        <v>705235</v>
      </c>
    </row>
    <row r="479" spans="1:51" s="273" customFormat="1" x14ac:dyDescent="0.2">
      <c r="A479" s="273">
        <v>705237</v>
      </c>
      <c r="B479" s="273" t="s">
        <v>261</v>
      </c>
      <c r="C479" s="273" t="s">
        <v>137</v>
      </c>
      <c r="D479" s="273" t="s">
        <v>137</v>
      </c>
      <c r="E479" s="273" t="s">
        <v>137</v>
      </c>
      <c r="F479" s="273" t="s">
        <v>139</v>
      </c>
      <c r="G479" s="273" t="s">
        <v>139</v>
      </c>
      <c r="H479" s="273" t="s">
        <v>139</v>
      </c>
      <c r="I479" s="273" t="s">
        <v>138</v>
      </c>
      <c r="J479" s="273" t="s">
        <v>138</v>
      </c>
      <c r="K479" s="273" t="s">
        <v>138</v>
      </c>
      <c r="L479" s="273" t="s">
        <v>138</v>
      </c>
      <c r="M479" s="273" t="s">
        <v>138</v>
      </c>
      <c r="N479" s="273" t="s">
        <v>138</v>
      </c>
      <c r="AY479" s="273">
        <v>705237</v>
      </c>
    </row>
    <row r="480" spans="1:51" s="273" customFormat="1" x14ac:dyDescent="0.2">
      <c r="A480" s="273">
        <v>705239</v>
      </c>
      <c r="B480" s="273" t="s">
        <v>261</v>
      </c>
      <c r="C480" s="273" t="s">
        <v>137</v>
      </c>
      <c r="D480" s="273" t="s">
        <v>137</v>
      </c>
      <c r="E480" s="273" t="s">
        <v>137</v>
      </c>
      <c r="F480" s="273" t="s">
        <v>137</v>
      </c>
      <c r="G480" s="273" t="s">
        <v>139</v>
      </c>
      <c r="H480" s="273" t="s">
        <v>139</v>
      </c>
      <c r="I480" s="273" t="s">
        <v>137</v>
      </c>
      <c r="J480" s="273" t="s">
        <v>137</v>
      </c>
      <c r="K480" s="273" t="s">
        <v>137</v>
      </c>
      <c r="L480" s="273" t="s">
        <v>137</v>
      </c>
      <c r="M480" s="273" t="s">
        <v>138</v>
      </c>
      <c r="N480" s="273" t="s">
        <v>138</v>
      </c>
      <c r="AY480" s="273">
        <v>705239</v>
      </c>
    </row>
    <row r="481" spans="1:51" s="273" customFormat="1" x14ac:dyDescent="0.2">
      <c r="A481" s="273">
        <v>705241</v>
      </c>
      <c r="B481" s="273" t="s">
        <v>261</v>
      </c>
      <c r="C481" s="273" t="s">
        <v>139</v>
      </c>
      <c r="D481" s="273" t="s">
        <v>138</v>
      </c>
      <c r="E481" s="273" t="s">
        <v>139</v>
      </c>
      <c r="F481" s="273" t="s">
        <v>139</v>
      </c>
      <c r="G481" s="273" t="s">
        <v>139</v>
      </c>
      <c r="H481" s="273" t="s">
        <v>139</v>
      </c>
      <c r="I481" s="273" t="s">
        <v>139</v>
      </c>
      <c r="J481" s="273" t="s">
        <v>138</v>
      </c>
      <c r="K481" s="273" t="s">
        <v>139</v>
      </c>
      <c r="L481" s="273" t="s">
        <v>137</v>
      </c>
      <c r="M481" s="273" t="s">
        <v>139</v>
      </c>
      <c r="N481" s="273" t="s">
        <v>138</v>
      </c>
      <c r="AY481" s="273">
        <v>705241</v>
      </c>
    </row>
    <row r="482" spans="1:51" s="273" customFormat="1" x14ac:dyDescent="0.2">
      <c r="A482" s="273">
        <v>705243</v>
      </c>
      <c r="B482" s="273" t="s">
        <v>261</v>
      </c>
      <c r="C482" s="273" t="s">
        <v>137</v>
      </c>
      <c r="D482" s="273" t="s">
        <v>137</v>
      </c>
      <c r="E482" s="273" t="s">
        <v>137</v>
      </c>
      <c r="F482" s="273" t="s">
        <v>137</v>
      </c>
      <c r="G482" s="273" t="s">
        <v>137</v>
      </c>
      <c r="H482" s="273" t="s">
        <v>137</v>
      </c>
      <c r="I482" s="273" t="s">
        <v>139</v>
      </c>
      <c r="J482" s="273" t="s">
        <v>139</v>
      </c>
      <c r="K482" s="273" t="s">
        <v>139</v>
      </c>
      <c r="L482" s="273" t="s">
        <v>139</v>
      </c>
      <c r="M482" s="273" t="s">
        <v>138</v>
      </c>
      <c r="N482" s="273" t="s">
        <v>139</v>
      </c>
      <c r="AY482" s="273">
        <v>705243</v>
      </c>
    </row>
    <row r="483" spans="1:51" s="273" customFormat="1" x14ac:dyDescent="0.2">
      <c r="A483" s="273">
        <v>705244</v>
      </c>
      <c r="B483" s="273" t="s">
        <v>261</v>
      </c>
      <c r="C483" s="273" t="s">
        <v>138</v>
      </c>
      <c r="D483" s="273" t="s">
        <v>139</v>
      </c>
      <c r="E483" s="273" t="s">
        <v>139</v>
      </c>
      <c r="F483" s="273" t="s">
        <v>137</v>
      </c>
      <c r="G483" s="273" t="s">
        <v>137</v>
      </c>
      <c r="H483" s="273" t="s">
        <v>138</v>
      </c>
      <c r="I483" s="273" t="s">
        <v>138</v>
      </c>
      <c r="J483" s="273" t="s">
        <v>138</v>
      </c>
      <c r="K483" s="273" t="s">
        <v>138</v>
      </c>
      <c r="L483" s="273" t="s">
        <v>138</v>
      </c>
      <c r="M483" s="273" t="s">
        <v>138</v>
      </c>
      <c r="N483" s="273" t="s">
        <v>138</v>
      </c>
      <c r="AY483" s="273">
        <v>705244</v>
      </c>
    </row>
    <row r="484" spans="1:51" s="273" customFormat="1" x14ac:dyDescent="0.2">
      <c r="A484" s="273">
        <v>705246</v>
      </c>
      <c r="B484" s="273" t="s">
        <v>261</v>
      </c>
      <c r="C484" s="273" t="s">
        <v>137</v>
      </c>
      <c r="D484" s="273" t="s">
        <v>139</v>
      </c>
      <c r="E484" s="273" t="s">
        <v>139</v>
      </c>
      <c r="F484" s="273" t="s">
        <v>139</v>
      </c>
      <c r="G484" s="273" t="s">
        <v>138</v>
      </c>
      <c r="H484" s="273" t="s">
        <v>137</v>
      </c>
      <c r="I484" s="273" t="s">
        <v>139</v>
      </c>
      <c r="J484" s="273" t="s">
        <v>138</v>
      </c>
      <c r="K484" s="273" t="s">
        <v>138</v>
      </c>
      <c r="L484" s="273" t="s">
        <v>138</v>
      </c>
      <c r="M484" s="273" t="s">
        <v>138</v>
      </c>
      <c r="N484" s="273" t="s">
        <v>137</v>
      </c>
      <c r="AY484" s="273">
        <v>705246</v>
      </c>
    </row>
    <row r="485" spans="1:51" s="273" customFormat="1" x14ac:dyDescent="0.2">
      <c r="A485" s="55">
        <v>705251</v>
      </c>
      <c r="B485" s="273" t="s">
        <v>261</v>
      </c>
      <c r="C485" s="55" t="s">
        <v>137</v>
      </c>
      <c r="D485" s="55" t="s">
        <v>138</v>
      </c>
      <c r="E485" s="55" t="s">
        <v>138</v>
      </c>
      <c r="F485" s="55" t="s">
        <v>138</v>
      </c>
      <c r="G485" s="55" t="s">
        <v>137</v>
      </c>
      <c r="H485" s="55" t="s">
        <v>138</v>
      </c>
      <c r="I485" s="55" t="s">
        <v>138</v>
      </c>
      <c r="J485" s="55" t="s">
        <v>138</v>
      </c>
      <c r="K485" s="55" t="s">
        <v>138</v>
      </c>
      <c r="L485" s="55" t="s">
        <v>138</v>
      </c>
      <c r="M485" s="55" t="s">
        <v>138</v>
      </c>
      <c r="N485" s="55" t="s">
        <v>138</v>
      </c>
      <c r="O485" s="55"/>
      <c r="P485" s="55"/>
      <c r="Q485" s="55"/>
      <c r="R485" s="55"/>
      <c r="S485" s="55"/>
      <c r="T485" s="55"/>
      <c r="U485" s="55"/>
      <c r="V485" s="55"/>
      <c r="W485" s="55"/>
      <c r="X485" s="55"/>
      <c r="Y485" s="55"/>
      <c r="Z485" s="55"/>
      <c r="AA485" s="55"/>
      <c r="AB485" s="55"/>
      <c r="AC485" s="55"/>
      <c r="AD485" s="55"/>
      <c r="AE485" s="55"/>
      <c r="AF485" s="55"/>
      <c r="AG485" s="55"/>
      <c r="AH485" s="55"/>
      <c r="AI485" s="55"/>
      <c r="AJ485" s="55"/>
      <c r="AK485" s="55"/>
      <c r="AL485" s="55"/>
      <c r="AM485" s="55"/>
      <c r="AN485" s="55"/>
      <c r="AO485" s="55"/>
      <c r="AP485" s="55"/>
      <c r="AQ485" s="55"/>
      <c r="AR485" s="55"/>
      <c r="AS485" s="55"/>
      <c r="AT485" s="55"/>
      <c r="AU485" s="55"/>
      <c r="AV485" s="55"/>
      <c r="AW485" s="55"/>
      <c r="AX485" s="55"/>
      <c r="AY485" s="273">
        <v>705251</v>
      </c>
    </row>
    <row r="486" spans="1:51" s="273" customFormat="1" x14ac:dyDescent="0.2">
      <c r="A486" s="273">
        <v>705253</v>
      </c>
      <c r="B486" s="273" t="s">
        <v>261</v>
      </c>
      <c r="C486" s="273" t="s">
        <v>137</v>
      </c>
      <c r="D486" s="273" t="s">
        <v>139</v>
      </c>
      <c r="E486" s="273" t="s">
        <v>137</v>
      </c>
      <c r="F486" s="273" t="s">
        <v>137</v>
      </c>
      <c r="G486" s="273" t="s">
        <v>139</v>
      </c>
      <c r="H486" s="273" t="s">
        <v>138</v>
      </c>
      <c r="I486" s="273" t="s">
        <v>138</v>
      </c>
      <c r="J486" s="273" t="s">
        <v>138</v>
      </c>
      <c r="K486" s="273" t="s">
        <v>138</v>
      </c>
      <c r="L486" s="273" t="s">
        <v>138</v>
      </c>
      <c r="M486" s="273" t="s">
        <v>138</v>
      </c>
      <c r="N486" s="273" t="s">
        <v>138</v>
      </c>
      <c r="AY486" s="273">
        <v>705253</v>
      </c>
    </row>
    <row r="487" spans="1:51" s="273" customFormat="1" x14ac:dyDescent="0.2">
      <c r="A487" s="273">
        <v>705255</v>
      </c>
      <c r="B487" s="273" t="s">
        <v>261</v>
      </c>
      <c r="C487" s="273" t="s">
        <v>139</v>
      </c>
      <c r="D487" s="273" t="s">
        <v>139</v>
      </c>
      <c r="E487" s="273" t="s">
        <v>139</v>
      </c>
      <c r="F487" s="273" t="s">
        <v>139</v>
      </c>
      <c r="G487" s="273" t="s">
        <v>139</v>
      </c>
      <c r="H487" s="273" t="s">
        <v>139</v>
      </c>
      <c r="I487" s="273" t="s">
        <v>139</v>
      </c>
      <c r="J487" s="273" t="s">
        <v>138</v>
      </c>
      <c r="K487" s="273" t="s">
        <v>139</v>
      </c>
      <c r="L487" s="273" t="s">
        <v>139</v>
      </c>
      <c r="M487" s="273" t="s">
        <v>138</v>
      </c>
      <c r="N487" s="273" t="s">
        <v>139</v>
      </c>
      <c r="AY487" s="273">
        <v>705255</v>
      </c>
    </row>
    <row r="488" spans="1:51" s="273" customFormat="1" x14ac:dyDescent="0.2">
      <c r="A488" s="273">
        <v>705258</v>
      </c>
      <c r="B488" s="273" t="s">
        <v>261</v>
      </c>
      <c r="C488" s="273" t="s">
        <v>139</v>
      </c>
      <c r="D488" s="273" t="s">
        <v>137</v>
      </c>
      <c r="E488" s="273" t="s">
        <v>139</v>
      </c>
      <c r="F488" s="273" t="s">
        <v>139</v>
      </c>
      <c r="G488" s="273" t="s">
        <v>137</v>
      </c>
      <c r="H488" s="273" t="s">
        <v>137</v>
      </c>
      <c r="I488" s="273" t="s">
        <v>137</v>
      </c>
      <c r="J488" s="273" t="s">
        <v>138</v>
      </c>
      <c r="K488" s="273" t="s">
        <v>138</v>
      </c>
      <c r="L488" s="273" t="s">
        <v>137</v>
      </c>
      <c r="M488" s="273" t="s">
        <v>137</v>
      </c>
      <c r="N488" s="273" t="s">
        <v>138</v>
      </c>
      <c r="AY488" s="273">
        <v>705258</v>
      </c>
    </row>
    <row r="489" spans="1:51" s="273" customFormat="1" x14ac:dyDescent="0.2">
      <c r="A489" s="273">
        <v>705261</v>
      </c>
      <c r="B489" s="273" t="s">
        <v>261</v>
      </c>
      <c r="C489" s="273" t="s">
        <v>137</v>
      </c>
      <c r="D489" s="273" t="s">
        <v>137</v>
      </c>
      <c r="E489" s="273" t="s">
        <v>137</v>
      </c>
      <c r="F489" s="273" t="s">
        <v>137</v>
      </c>
      <c r="G489" s="273" t="s">
        <v>137</v>
      </c>
      <c r="H489" s="273" t="s">
        <v>139</v>
      </c>
      <c r="I489" s="273" t="s">
        <v>138</v>
      </c>
      <c r="J489" s="273" t="s">
        <v>138</v>
      </c>
      <c r="K489" s="273" t="s">
        <v>138</v>
      </c>
      <c r="L489" s="273" t="s">
        <v>138</v>
      </c>
      <c r="M489" s="273" t="s">
        <v>138</v>
      </c>
      <c r="N489" s="273" t="s">
        <v>138</v>
      </c>
      <c r="AY489" s="273">
        <v>705261</v>
      </c>
    </row>
    <row r="490" spans="1:51" s="273" customFormat="1" x14ac:dyDescent="0.2">
      <c r="A490" s="273">
        <v>705263</v>
      </c>
      <c r="B490" s="273" t="s">
        <v>261</v>
      </c>
      <c r="C490" s="273" t="s">
        <v>137</v>
      </c>
      <c r="D490" s="273" t="s">
        <v>137</v>
      </c>
      <c r="E490" s="273" t="s">
        <v>137</v>
      </c>
      <c r="F490" s="273" t="s">
        <v>137</v>
      </c>
      <c r="G490" s="273" t="s">
        <v>139</v>
      </c>
      <c r="H490" s="273" t="s">
        <v>138</v>
      </c>
      <c r="I490" s="273" t="s">
        <v>138</v>
      </c>
      <c r="J490" s="273" t="s">
        <v>138</v>
      </c>
      <c r="K490" s="273" t="s">
        <v>138</v>
      </c>
      <c r="L490" s="273" t="s">
        <v>138</v>
      </c>
      <c r="M490" s="273" t="s">
        <v>138</v>
      </c>
      <c r="N490" s="273" t="s">
        <v>138</v>
      </c>
      <c r="AY490" s="273">
        <v>705263</v>
      </c>
    </row>
    <row r="491" spans="1:51" s="273" customFormat="1" x14ac:dyDescent="0.2">
      <c r="A491" s="273">
        <v>705265</v>
      </c>
      <c r="B491" s="273" t="s">
        <v>261</v>
      </c>
      <c r="C491" s="273" t="s">
        <v>139</v>
      </c>
      <c r="D491" s="273" t="s">
        <v>137</v>
      </c>
      <c r="E491" s="273" t="s">
        <v>137</v>
      </c>
      <c r="F491" s="273" t="s">
        <v>137</v>
      </c>
      <c r="G491" s="273" t="s">
        <v>138</v>
      </c>
      <c r="H491" s="273" t="s">
        <v>139</v>
      </c>
      <c r="I491" s="273" t="s">
        <v>139</v>
      </c>
      <c r="J491" s="273" t="s">
        <v>138</v>
      </c>
      <c r="K491" s="273" t="s">
        <v>138</v>
      </c>
      <c r="L491" s="273" t="s">
        <v>138</v>
      </c>
      <c r="M491" s="273" t="s">
        <v>138</v>
      </c>
      <c r="N491" s="273" t="s">
        <v>139</v>
      </c>
      <c r="AY491" s="273">
        <v>705265</v>
      </c>
    </row>
    <row r="492" spans="1:51" s="273" customFormat="1" x14ac:dyDescent="0.2">
      <c r="A492" s="273">
        <v>705270</v>
      </c>
      <c r="B492" s="273" t="s">
        <v>261</v>
      </c>
      <c r="C492" s="273" t="s">
        <v>139</v>
      </c>
      <c r="D492" s="273" t="s">
        <v>139</v>
      </c>
      <c r="E492" s="273" t="s">
        <v>139</v>
      </c>
      <c r="F492" s="273" t="s">
        <v>138</v>
      </c>
      <c r="G492" s="273" t="s">
        <v>137</v>
      </c>
      <c r="H492" s="273" t="s">
        <v>137</v>
      </c>
      <c r="I492" s="273" t="s">
        <v>139</v>
      </c>
      <c r="J492" s="273" t="s">
        <v>139</v>
      </c>
      <c r="K492" s="273" t="s">
        <v>139</v>
      </c>
      <c r="L492" s="273" t="s">
        <v>139</v>
      </c>
      <c r="M492" s="273" t="s">
        <v>139</v>
      </c>
      <c r="N492" s="273" t="s">
        <v>138</v>
      </c>
      <c r="AY492" s="273">
        <v>705270</v>
      </c>
    </row>
    <row r="493" spans="1:51" s="273" customFormat="1" x14ac:dyDescent="0.2">
      <c r="A493" s="273">
        <v>705271</v>
      </c>
      <c r="B493" s="273" t="s">
        <v>261</v>
      </c>
      <c r="C493" s="273" t="s">
        <v>137</v>
      </c>
      <c r="D493" s="273" t="s">
        <v>139</v>
      </c>
      <c r="E493" s="273" t="s">
        <v>137</v>
      </c>
      <c r="F493" s="273" t="s">
        <v>137</v>
      </c>
      <c r="G493" s="273" t="s">
        <v>139</v>
      </c>
      <c r="H493" s="273" t="s">
        <v>139</v>
      </c>
      <c r="I493" s="273" t="s">
        <v>138</v>
      </c>
      <c r="J493" s="273" t="s">
        <v>138</v>
      </c>
      <c r="K493" s="273" t="s">
        <v>137</v>
      </c>
      <c r="L493" s="273" t="s">
        <v>138</v>
      </c>
      <c r="M493" s="273" t="s">
        <v>139</v>
      </c>
      <c r="N493" s="273" t="s">
        <v>138</v>
      </c>
      <c r="AY493" s="273">
        <v>705271</v>
      </c>
    </row>
    <row r="494" spans="1:51" s="273" customFormat="1" x14ac:dyDescent="0.2">
      <c r="A494" s="273">
        <v>705272</v>
      </c>
      <c r="B494" s="273" t="s">
        <v>261</v>
      </c>
      <c r="C494" s="273" t="s">
        <v>139</v>
      </c>
      <c r="D494" s="273" t="s">
        <v>137</v>
      </c>
      <c r="E494" s="273" t="s">
        <v>137</v>
      </c>
      <c r="F494" s="273" t="s">
        <v>137</v>
      </c>
      <c r="G494" s="273" t="s">
        <v>137</v>
      </c>
      <c r="H494" s="273" t="s">
        <v>139</v>
      </c>
      <c r="I494" s="273" t="s">
        <v>139</v>
      </c>
      <c r="J494" s="273" t="s">
        <v>139</v>
      </c>
      <c r="K494" s="273" t="s">
        <v>138</v>
      </c>
      <c r="L494" s="273" t="s">
        <v>139</v>
      </c>
      <c r="M494" s="273" t="s">
        <v>139</v>
      </c>
      <c r="N494" s="273" t="s">
        <v>138</v>
      </c>
      <c r="AY494" s="273">
        <v>705272</v>
      </c>
    </row>
    <row r="495" spans="1:51" s="273" customFormat="1" x14ac:dyDescent="0.2">
      <c r="A495" s="273">
        <v>705273</v>
      </c>
      <c r="B495" s="273" t="s">
        <v>261</v>
      </c>
      <c r="C495" s="273" t="s">
        <v>137</v>
      </c>
      <c r="D495" s="273" t="s">
        <v>139</v>
      </c>
      <c r="E495" s="273" t="s">
        <v>137</v>
      </c>
      <c r="F495" s="273" t="s">
        <v>137</v>
      </c>
      <c r="G495" s="273" t="s">
        <v>137</v>
      </c>
      <c r="H495" s="273" t="s">
        <v>138</v>
      </c>
      <c r="I495" s="273" t="s">
        <v>139</v>
      </c>
      <c r="J495" s="273" t="s">
        <v>139</v>
      </c>
      <c r="K495" s="273" t="s">
        <v>139</v>
      </c>
      <c r="L495" s="273" t="s">
        <v>137</v>
      </c>
      <c r="M495" s="273" t="s">
        <v>139</v>
      </c>
      <c r="N495" s="273" t="s">
        <v>138</v>
      </c>
      <c r="AY495" s="273">
        <v>705273</v>
      </c>
    </row>
    <row r="496" spans="1:51" s="273" customFormat="1" x14ac:dyDescent="0.2">
      <c r="A496" s="273">
        <v>705276</v>
      </c>
      <c r="B496" s="273" t="s">
        <v>261</v>
      </c>
      <c r="C496" s="273" t="s">
        <v>137</v>
      </c>
      <c r="D496" s="273" t="s">
        <v>137</v>
      </c>
      <c r="E496" s="273" t="s">
        <v>137</v>
      </c>
      <c r="F496" s="273" t="s">
        <v>137</v>
      </c>
      <c r="G496" s="273" t="s">
        <v>137</v>
      </c>
      <c r="H496" s="273" t="s">
        <v>139</v>
      </c>
      <c r="I496" s="273" t="s">
        <v>137</v>
      </c>
      <c r="J496" s="273" t="s">
        <v>138</v>
      </c>
      <c r="K496" s="273" t="s">
        <v>138</v>
      </c>
      <c r="L496" s="273" t="s">
        <v>137</v>
      </c>
      <c r="M496" s="273" t="s">
        <v>138</v>
      </c>
      <c r="N496" s="273" t="s">
        <v>138</v>
      </c>
      <c r="AY496" s="273">
        <v>705276</v>
      </c>
    </row>
    <row r="497" spans="1:51" s="273" customFormat="1" x14ac:dyDescent="0.2">
      <c r="A497" s="273">
        <v>705278</v>
      </c>
      <c r="B497" s="273" t="s">
        <v>261</v>
      </c>
      <c r="C497" s="273" t="s">
        <v>137</v>
      </c>
      <c r="D497" s="273" t="s">
        <v>138</v>
      </c>
      <c r="E497" s="273" t="s">
        <v>138</v>
      </c>
      <c r="F497" s="273" t="s">
        <v>138</v>
      </c>
      <c r="G497" s="273" t="s">
        <v>138</v>
      </c>
      <c r="H497" s="273" t="s">
        <v>137</v>
      </c>
      <c r="I497" s="273" t="s">
        <v>138</v>
      </c>
      <c r="J497" s="273" t="s">
        <v>138</v>
      </c>
      <c r="K497" s="273" t="s">
        <v>138</v>
      </c>
      <c r="L497" s="273" t="s">
        <v>138</v>
      </c>
      <c r="M497" s="273" t="s">
        <v>138</v>
      </c>
      <c r="N497" s="273" t="s">
        <v>138</v>
      </c>
      <c r="AY497" s="273">
        <v>705278</v>
      </c>
    </row>
    <row r="498" spans="1:51" s="273" customFormat="1" x14ac:dyDescent="0.2">
      <c r="A498" s="273">
        <v>705279</v>
      </c>
      <c r="B498" s="273" t="s">
        <v>261</v>
      </c>
      <c r="C498" s="273" t="s">
        <v>137</v>
      </c>
      <c r="D498" s="273" t="s">
        <v>137</v>
      </c>
      <c r="E498" s="273" t="s">
        <v>137</v>
      </c>
      <c r="F498" s="273" t="s">
        <v>137</v>
      </c>
      <c r="G498" s="273" t="s">
        <v>137</v>
      </c>
      <c r="H498" s="273" t="s">
        <v>139</v>
      </c>
      <c r="I498" s="273" t="s">
        <v>137</v>
      </c>
      <c r="J498" s="273" t="s">
        <v>137</v>
      </c>
      <c r="K498" s="273" t="s">
        <v>137</v>
      </c>
      <c r="L498" s="273" t="s">
        <v>139</v>
      </c>
      <c r="M498" s="273" t="s">
        <v>137</v>
      </c>
      <c r="N498" s="273" t="s">
        <v>137</v>
      </c>
      <c r="AY498" s="273">
        <v>705279</v>
      </c>
    </row>
    <row r="499" spans="1:51" s="273" customFormat="1" x14ac:dyDescent="0.2">
      <c r="A499" s="55">
        <v>705287</v>
      </c>
      <c r="B499" s="273" t="s">
        <v>261</v>
      </c>
      <c r="C499" s="55" t="s">
        <v>139</v>
      </c>
      <c r="D499" s="55" t="s">
        <v>139</v>
      </c>
      <c r="E499" s="55" t="s">
        <v>139</v>
      </c>
      <c r="F499" s="55" t="s">
        <v>139</v>
      </c>
      <c r="G499" s="55" t="s">
        <v>139</v>
      </c>
      <c r="H499" s="55" t="s">
        <v>139</v>
      </c>
      <c r="I499" s="55" t="s">
        <v>138</v>
      </c>
      <c r="J499" s="55" t="s">
        <v>138</v>
      </c>
      <c r="K499" s="55" t="s">
        <v>138</v>
      </c>
      <c r="L499" s="55" t="s">
        <v>138</v>
      </c>
      <c r="M499" s="55" t="s">
        <v>138</v>
      </c>
      <c r="N499" s="55" t="s">
        <v>139</v>
      </c>
      <c r="O499" s="55"/>
      <c r="P499" s="55"/>
      <c r="Q499" s="55"/>
      <c r="R499" s="55"/>
      <c r="S499" s="55"/>
      <c r="T499" s="55"/>
      <c r="U499" s="55"/>
      <c r="V499" s="55"/>
      <c r="W499" s="55"/>
      <c r="X499" s="55"/>
      <c r="Y499" s="55"/>
      <c r="Z499" s="55"/>
      <c r="AA499" s="55"/>
      <c r="AB499" s="55"/>
      <c r="AC499" s="55"/>
      <c r="AD499" s="55"/>
      <c r="AE499" s="55"/>
      <c r="AF499" s="55"/>
      <c r="AG499" s="55"/>
      <c r="AH499" s="55"/>
      <c r="AI499" s="55"/>
      <c r="AJ499" s="55"/>
      <c r="AK499" s="55"/>
      <c r="AL499" s="55"/>
      <c r="AM499" s="55"/>
      <c r="AN499" s="55"/>
      <c r="AO499" s="55"/>
      <c r="AP499" s="55"/>
      <c r="AQ499" s="55"/>
      <c r="AR499" s="55"/>
      <c r="AS499" s="55"/>
      <c r="AT499" s="55"/>
      <c r="AU499" s="55"/>
      <c r="AV499" s="55"/>
      <c r="AW499" s="55"/>
      <c r="AX499" s="55"/>
      <c r="AY499" s="273">
        <v>705287</v>
      </c>
    </row>
    <row r="500" spans="1:51" s="273" customFormat="1" x14ac:dyDescent="0.2">
      <c r="A500" s="273">
        <v>705290</v>
      </c>
      <c r="B500" s="273" t="s">
        <v>261</v>
      </c>
      <c r="C500" s="273" t="s">
        <v>137</v>
      </c>
      <c r="D500" s="273" t="s">
        <v>137</v>
      </c>
      <c r="E500" s="273" t="s">
        <v>139</v>
      </c>
      <c r="F500" s="273" t="s">
        <v>138</v>
      </c>
      <c r="G500" s="273" t="s">
        <v>138</v>
      </c>
      <c r="H500" s="273" t="s">
        <v>138</v>
      </c>
      <c r="I500" s="273" t="s">
        <v>139</v>
      </c>
      <c r="J500" s="273" t="s">
        <v>139</v>
      </c>
      <c r="K500" s="273" t="s">
        <v>138</v>
      </c>
      <c r="L500" s="273" t="s">
        <v>138</v>
      </c>
      <c r="M500" s="273" t="s">
        <v>138</v>
      </c>
      <c r="N500" s="273" t="s">
        <v>138</v>
      </c>
      <c r="AY500" s="273">
        <v>705290</v>
      </c>
    </row>
    <row r="501" spans="1:51" s="273" customFormat="1" x14ac:dyDescent="0.2">
      <c r="A501" s="273">
        <v>705291</v>
      </c>
      <c r="B501" s="273" t="s">
        <v>261</v>
      </c>
      <c r="C501" s="273" t="s">
        <v>137</v>
      </c>
      <c r="D501" s="273" t="s">
        <v>137</v>
      </c>
      <c r="E501" s="273" t="s">
        <v>139</v>
      </c>
      <c r="F501" s="273" t="s">
        <v>137</v>
      </c>
      <c r="G501" s="273" t="s">
        <v>137</v>
      </c>
      <c r="H501" s="273" t="s">
        <v>139</v>
      </c>
      <c r="I501" s="273" t="s">
        <v>137</v>
      </c>
      <c r="J501" s="273" t="s">
        <v>138</v>
      </c>
      <c r="K501" s="273" t="s">
        <v>139</v>
      </c>
      <c r="L501" s="273" t="s">
        <v>139</v>
      </c>
      <c r="M501" s="273" t="s">
        <v>139</v>
      </c>
      <c r="N501" s="273" t="s">
        <v>138</v>
      </c>
      <c r="AY501" s="273">
        <v>705291</v>
      </c>
    </row>
    <row r="502" spans="1:51" s="273" customFormat="1" x14ac:dyDescent="0.2">
      <c r="A502" s="273">
        <v>705292</v>
      </c>
      <c r="B502" s="273" t="s">
        <v>261</v>
      </c>
      <c r="C502" s="273" t="s">
        <v>137</v>
      </c>
      <c r="D502" s="273" t="s">
        <v>137</v>
      </c>
      <c r="E502" s="273" t="s">
        <v>137</v>
      </c>
      <c r="F502" s="273" t="s">
        <v>139</v>
      </c>
      <c r="G502" s="273" t="s">
        <v>137</v>
      </c>
      <c r="H502" s="273" t="s">
        <v>138</v>
      </c>
      <c r="I502" s="273" t="s">
        <v>137</v>
      </c>
      <c r="J502" s="273" t="s">
        <v>138</v>
      </c>
      <c r="K502" s="273" t="s">
        <v>138</v>
      </c>
      <c r="L502" s="273" t="s">
        <v>138</v>
      </c>
      <c r="M502" s="273" t="s">
        <v>139</v>
      </c>
      <c r="N502" s="273" t="s">
        <v>138</v>
      </c>
      <c r="AY502" s="273">
        <v>705292</v>
      </c>
    </row>
    <row r="503" spans="1:51" s="273" customFormat="1" x14ac:dyDescent="0.2">
      <c r="A503" s="273">
        <v>705294</v>
      </c>
      <c r="B503" s="273" t="s">
        <v>261</v>
      </c>
      <c r="C503" s="273" t="s">
        <v>139</v>
      </c>
      <c r="D503" s="273" t="s">
        <v>137</v>
      </c>
      <c r="E503" s="273" t="s">
        <v>137</v>
      </c>
      <c r="F503" s="273" t="s">
        <v>137</v>
      </c>
      <c r="G503" s="273" t="s">
        <v>137</v>
      </c>
      <c r="H503" s="273" t="s">
        <v>139</v>
      </c>
      <c r="I503" s="273" t="s">
        <v>138</v>
      </c>
      <c r="J503" s="273" t="s">
        <v>138</v>
      </c>
      <c r="K503" s="273" t="s">
        <v>138</v>
      </c>
      <c r="L503" s="273" t="s">
        <v>138</v>
      </c>
      <c r="M503" s="273" t="s">
        <v>138</v>
      </c>
      <c r="N503" s="273" t="s">
        <v>138</v>
      </c>
      <c r="AY503" s="273">
        <v>705294</v>
      </c>
    </row>
    <row r="504" spans="1:51" s="273" customFormat="1" x14ac:dyDescent="0.2">
      <c r="A504" s="273">
        <v>705297</v>
      </c>
      <c r="B504" s="273" t="s">
        <v>261</v>
      </c>
      <c r="C504" s="273" t="s">
        <v>139</v>
      </c>
      <c r="D504" s="273" t="s">
        <v>138</v>
      </c>
      <c r="E504" s="273" t="s">
        <v>137</v>
      </c>
      <c r="F504" s="273" t="s">
        <v>138</v>
      </c>
      <c r="G504" s="273" t="s">
        <v>139</v>
      </c>
      <c r="H504" s="273" t="s">
        <v>137</v>
      </c>
      <c r="I504" s="273" t="s">
        <v>138</v>
      </c>
      <c r="J504" s="273" t="s">
        <v>138</v>
      </c>
      <c r="K504" s="273" t="s">
        <v>138</v>
      </c>
      <c r="L504" s="273" t="s">
        <v>138</v>
      </c>
      <c r="M504" s="273" t="s">
        <v>138</v>
      </c>
      <c r="N504" s="273" t="s">
        <v>138</v>
      </c>
      <c r="AY504" s="273">
        <v>705297</v>
      </c>
    </row>
    <row r="505" spans="1:51" s="273" customFormat="1" x14ac:dyDescent="0.2">
      <c r="A505" s="273">
        <v>705298</v>
      </c>
      <c r="B505" s="273" t="s">
        <v>261</v>
      </c>
      <c r="C505" s="273" t="s">
        <v>139</v>
      </c>
      <c r="D505" s="273" t="s">
        <v>139</v>
      </c>
      <c r="E505" s="273" t="s">
        <v>137</v>
      </c>
      <c r="F505" s="273" t="s">
        <v>137</v>
      </c>
      <c r="G505" s="273" t="s">
        <v>139</v>
      </c>
      <c r="H505" s="273" t="s">
        <v>138</v>
      </c>
      <c r="I505" s="273" t="s">
        <v>137</v>
      </c>
      <c r="J505" s="273" t="s">
        <v>139</v>
      </c>
      <c r="K505" s="273" t="s">
        <v>137</v>
      </c>
      <c r="L505" s="273" t="s">
        <v>137</v>
      </c>
      <c r="M505" s="273" t="s">
        <v>138</v>
      </c>
      <c r="N505" s="273" t="s">
        <v>138</v>
      </c>
      <c r="AY505" s="273">
        <v>705298</v>
      </c>
    </row>
    <row r="506" spans="1:51" s="273" customFormat="1" x14ac:dyDescent="0.2">
      <c r="A506" s="273">
        <v>705300</v>
      </c>
      <c r="B506" s="273" t="s">
        <v>261</v>
      </c>
      <c r="C506" s="273" t="s">
        <v>137</v>
      </c>
      <c r="D506" s="273" t="s">
        <v>137</v>
      </c>
      <c r="E506" s="273" t="s">
        <v>137</v>
      </c>
      <c r="F506" s="273" t="s">
        <v>139</v>
      </c>
      <c r="G506" s="273" t="s">
        <v>137</v>
      </c>
      <c r="H506" s="273" t="s">
        <v>137</v>
      </c>
      <c r="I506" s="273" t="s">
        <v>138</v>
      </c>
      <c r="J506" s="273" t="s">
        <v>138</v>
      </c>
      <c r="K506" s="273" t="s">
        <v>138</v>
      </c>
      <c r="L506" s="273" t="s">
        <v>138</v>
      </c>
      <c r="M506" s="273" t="s">
        <v>138</v>
      </c>
      <c r="N506" s="273" t="s">
        <v>138</v>
      </c>
      <c r="AY506" s="273">
        <v>705300</v>
      </c>
    </row>
    <row r="507" spans="1:51" s="273" customFormat="1" x14ac:dyDescent="0.2">
      <c r="A507" s="55">
        <v>705306</v>
      </c>
      <c r="B507" s="273" t="s">
        <v>261</v>
      </c>
      <c r="C507" s="55" t="s">
        <v>137</v>
      </c>
      <c r="D507" s="55" t="s">
        <v>139</v>
      </c>
      <c r="E507" s="55" t="s">
        <v>137</v>
      </c>
      <c r="F507" s="55" t="s">
        <v>138</v>
      </c>
      <c r="G507" s="55" t="s">
        <v>137</v>
      </c>
      <c r="H507" s="55" t="s">
        <v>138</v>
      </c>
      <c r="I507" s="55" t="s">
        <v>139</v>
      </c>
      <c r="J507" s="55" t="s">
        <v>138</v>
      </c>
      <c r="K507" s="55" t="s">
        <v>139</v>
      </c>
      <c r="L507" s="55" t="s">
        <v>139</v>
      </c>
      <c r="M507" s="55" t="s">
        <v>137</v>
      </c>
      <c r="N507" s="55" t="s">
        <v>138</v>
      </c>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5"/>
      <c r="AM507" s="55"/>
      <c r="AN507" s="55"/>
      <c r="AO507" s="55"/>
      <c r="AP507" s="55"/>
      <c r="AQ507" s="55"/>
      <c r="AR507" s="55"/>
      <c r="AS507" s="55"/>
      <c r="AT507" s="55"/>
      <c r="AU507" s="55"/>
      <c r="AV507" s="55"/>
      <c r="AW507" s="55"/>
      <c r="AX507" s="55"/>
      <c r="AY507" s="273">
        <v>705306</v>
      </c>
    </row>
    <row r="508" spans="1:51" s="273" customFormat="1" x14ac:dyDescent="0.2">
      <c r="A508" s="273">
        <v>705308</v>
      </c>
      <c r="B508" s="273" t="s">
        <v>261</v>
      </c>
      <c r="C508" s="273" t="s">
        <v>139</v>
      </c>
      <c r="D508" s="273" t="s">
        <v>139</v>
      </c>
      <c r="E508" s="273" t="s">
        <v>139</v>
      </c>
      <c r="F508" s="273" t="s">
        <v>139</v>
      </c>
      <c r="G508" s="273" t="s">
        <v>139</v>
      </c>
      <c r="H508" s="273" t="s">
        <v>137</v>
      </c>
      <c r="I508" s="273" t="s">
        <v>137</v>
      </c>
      <c r="J508" s="273" t="s">
        <v>137</v>
      </c>
      <c r="K508" s="273" t="s">
        <v>137</v>
      </c>
      <c r="L508" s="273" t="s">
        <v>139</v>
      </c>
      <c r="M508" s="273" t="s">
        <v>137</v>
      </c>
      <c r="N508" s="273" t="s">
        <v>137</v>
      </c>
      <c r="AY508" s="273">
        <v>705308</v>
      </c>
    </row>
    <row r="509" spans="1:51" s="273" customFormat="1" x14ac:dyDescent="0.2">
      <c r="A509" s="273">
        <v>705312</v>
      </c>
      <c r="B509" s="273" t="s">
        <v>261</v>
      </c>
      <c r="C509" s="273" t="s">
        <v>137</v>
      </c>
      <c r="D509" s="273" t="s">
        <v>137</v>
      </c>
      <c r="E509" s="273" t="s">
        <v>137</v>
      </c>
      <c r="F509" s="273" t="s">
        <v>138</v>
      </c>
      <c r="G509" s="273" t="s">
        <v>137</v>
      </c>
      <c r="H509" s="273" t="s">
        <v>139</v>
      </c>
      <c r="I509" s="273" t="s">
        <v>139</v>
      </c>
      <c r="J509" s="273" t="s">
        <v>139</v>
      </c>
      <c r="K509" s="273" t="s">
        <v>139</v>
      </c>
      <c r="L509" s="273" t="s">
        <v>138</v>
      </c>
      <c r="M509" s="273" t="s">
        <v>139</v>
      </c>
      <c r="N509" s="273" t="s">
        <v>139</v>
      </c>
      <c r="AY509" s="273">
        <v>705312</v>
      </c>
    </row>
    <row r="510" spans="1:51" s="273" customFormat="1" x14ac:dyDescent="0.2">
      <c r="A510" s="273">
        <v>705313</v>
      </c>
      <c r="B510" s="273" t="s">
        <v>261</v>
      </c>
      <c r="C510" s="273" t="s">
        <v>137</v>
      </c>
      <c r="D510" s="273" t="s">
        <v>137</v>
      </c>
      <c r="E510" s="273" t="s">
        <v>137</v>
      </c>
      <c r="F510" s="273" t="s">
        <v>137</v>
      </c>
      <c r="G510" s="273" t="s">
        <v>137</v>
      </c>
      <c r="H510" s="273" t="s">
        <v>137</v>
      </c>
      <c r="I510" s="273" t="s">
        <v>138</v>
      </c>
      <c r="J510" s="273" t="s">
        <v>138</v>
      </c>
      <c r="K510" s="273" t="s">
        <v>138</v>
      </c>
      <c r="L510" s="273" t="s">
        <v>138</v>
      </c>
      <c r="M510" s="273" t="s">
        <v>138</v>
      </c>
      <c r="N510" s="273" t="s">
        <v>138</v>
      </c>
      <c r="AY510" s="273">
        <v>705313</v>
      </c>
    </row>
    <row r="511" spans="1:51" s="273" customFormat="1" x14ac:dyDescent="0.2">
      <c r="A511" s="273">
        <v>705314</v>
      </c>
      <c r="B511" s="273" t="s">
        <v>261</v>
      </c>
      <c r="C511" s="273" t="s">
        <v>137</v>
      </c>
      <c r="D511" s="273" t="s">
        <v>138</v>
      </c>
      <c r="E511" s="273" t="s">
        <v>139</v>
      </c>
      <c r="F511" s="273" t="s">
        <v>139</v>
      </c>
      <c r="G511" s="273" t="s">
        <v>137</v>
      </c>
      <c r="H511" s="273" t="s">
        <v>139</v>
      </c>
      <c r="I511" s="273" t="s">
        <v>139</v>
      </c>
      <c r="J511" s="273" t="s">
        <v>138</v>
      </c>
      <c r="K511" s="273" t="s">
        <v>139</v>
      </c>
      <c r="L511" s="273" t="s">
        <v>138</v>
      </c>
      <c r="M511" s="273" t="s">
        <v>139</v>
      </c>
      <c r="N511" s="273" t="s">
        <v>139</v>
      </c>
      <c r="AY511" s="273">
        <v>705314</v>
      </c>
    </row>
    <row r="512" spans="1:51" s="273" customFormat="1" x14ac:dyDescent="0.2">
      <c r="A512" s="273">
        <v>705318</v>
      </c>
      <c r="B512" s="273" t="s">
        <v>261</v>
      </c>
      <c r="C512" s="273" t="s">
        <v>139</v>
      </c>
      <c r="D512" s="273" t="s">
        <v>137</v>
      </c>
      <c r="E512" s="273" t="s">
        <v>137</v>
      </c>
      <c r="F512" s="273" t="s">
        <v>137</v>
      </c>
      <c r="G512" s="273" t="s">
        <v>137</v>
      </c>
      <c r="H512" s="273" t="s">
        <v>139</v>
      </c>
      <c r="I512" s="273" t="s">
        <v>137</v>
      </c>
      <c r="J512" s="273" t="s">
        <v>137</v>
      </c>
      <c r="K512" s="273" t="s">
        <v>137</v>
      </c>
      <c r="L512" s="273" t="s">
        <v>137</v>
      </c>
      <c r="M512" s="273" t="s">
        <v>139</v>
      </c>
      <c r="N512" s="273" t="s">
        <v>138</v>
      </c>
      <c r="AY512" s="273">
        <v>705318</v>
      </c>
    </row>
    <row r="513" spans="1:51" s="273" customFormat="1" x14ac:dyDescent="0.2">
      <c r="A513" s="273">
        <v>705320</v>
      </c>
      <c r="B513" s="273" t="s">
        <v>261</v>
      </c>
      <c r="C513" s="273" t="s">
        <v>139</v>
      </c>
      <c r="D513" s="273" t="s">
        <v>138</v>
      </c>
      <c r="E513" s="273" t="s">
        <v>137</v>
      </c>
      <c r="F513" s="273" t="s">
        <v>137</v>
      </c>
      <c r="G513" s="273" t="s">
        <v>137</v>
      </c>
      <c r="H513" s="273" t="s">
        <v>138</v>
      </c>
      <c r="I513" s="273" t="s">
        <v>139</v>
      </c>
      <c r="J513" s="273" t="s">
        <v>138</v>
      </c>
      <c r="K513" s="273" t="s">
        <v>138</v>
      </c>
      <c r="L513" s="273" t="s">
        <v>139</v>
      </c>
      <c r="M513" s="273" t="s">
        <v>139</v>
      </c>
      <c r="N513" s="273" t="s">
        <v>138</v>
      </c>
      <c r="AY513" s="273">
        <v>705320</v>
      </c>
    </row>
    <row r="514" spans="1:51" s="273" customFormat="1" x14ac:dyDescent="0.2">
      <c r="A514" s="273">
        <v>705321</v>
      </c>
      <c r="B514" s="273" t="s">
        <v>261</v>
      </c>
      <c r="C514" s="273" t="s">
        <v>137</v>
      </c>
      <c r="D514" s="273" t="s">
        <v>137</v>
      </c>
      <c r="E514" s="273" t="s">
        <v>137</v>
      </c>
      <c r="F514" s="273" t="s">
        <v>139</v>
      </c>
      <c r="G514" s="273" t="s">
        <v>139</v>
      </c>
      <c r="H514" s="273" t="s">
        <v>139</v>
      </c>
      <c r="I514" s="273" t="s">
        <v>138</v>
      </c>
      <c r="J514" s="273" t="s">
        <v>138</v>
      </c>
      <c r="K514" s="273" t="s">
        <v>138</v>
      </c>
      <c r="L514" s="273" t="s">
        <v>138</v>
      </c>
      <c r="M514" s="273" t="s">
        <v>138</v>
      </c>
      <c r="N514" s="273" t="s">
        <v>138</v>
      </c>
      <c r="AY514" s="273">
        <v>705321</v>
      </c>
    </row>
    <row r="515" spans="1:51" s="273" customFormat="1" x14ac:dyDescent="0.2">
      <c r="A515" s="273">
        <v>705323</v>
      </c>
      <c r="B515" s="273" t="s">
        <v>261</v>
      </c>
      <c r="C515" s="273" t="s">
        <v>139</v>
      </c>
      <c r="D515" s="273" t="s">
        <v>137</v>
      </c>
      <c r="E515" s="273" t="s">
        <v>139</v>
      </c>
      <c r="F515" s="273" t="s">
        <v>137</v>
      </c>
      <c r="G515" s="273" t="s">
        <v>137</v>
      </c>
      <c r="H515" s="273" t="s">
        <v>137</v>
      </c>
      <c r="I515" s="273" t="s">
        <v>137</v>
      </c>
      <c r="J515" s="273" t="s">
        <v>139</v>
      </c>
      <c r="K515" s="273" t="s">
        <v>138</v>
      </c>
      <c r="L515" s="273" t="s">
        <v>139</v>
      </c>
      <c r="M515" s="273" t="s">
        <v>137</v>
      </c>
      <c r="N515" s="273" t="s">
        <v>138</v>
      </c>
      <c r="AY515" s="273">
        <v>705323</v>
      </c>
    </row>
    <row r="516" spans="1:51" s="273" customFormat="1" x14ac:dyDescent="0.2">
      <c r="A516" s="273">
        <v>705326</v>
      </c>
      <c r="B516" s="273" t="s">
        <v>261</v>
      </c>
      <c r="C516" s="273" t="s">
        <v>139</v>
      </c>
      <c r="D516" s="273" t="s">
        <v>138</v>
      </c>
      <c r="E516" s="273" t="s">
        <v>139</v>
      </c>
      <c r="F516" s="273" t="s">
        <v>137</v>
      </c>
      <c r="G516" s="273" t="s">
        <v>139</v>
      </c>
      <c r="H516" s="273" t="s">
        <v>139</v>
      </c>
      <c r="I516" s="273" t="s">
        <v>138</v>
      </c>
      <c r="J516" s="273" t="s">
        <v>139</v>
      </c>
      <c r="K516" s="273" t="s">
        <v>138</v>
      </c>
      <c r="L516" s="273" t="s">
        <v>138</v>
      </c>
      <c r="M516" s="273" t="s">
        <v>138</v>
      </c>
      <c r="N516" s="273" t="s">
        <v>139</v>
      </c>
      <c r="AY516" s="273">
        <v>705326</v>
      </c>
    </row>
    <row r="517" spans="1:51" s="273" customFormat="1" x14ac:dyDescent="0.2">
      <c r="A517" s="273">
        <v>705327</v>
      </c>
      <c r="B517" s="273" t="s">
        <v>261</v>
      </c>
      <c r="C517" s="273" t="s">
        <v>137</v>
      </c>
      <c r="D517" s="273" t="s">
        <v>139</v>
      </c>
      <c r="E517" s="273" t="s">
        <v>137</v>
      </c>
      <c r="F517" s="273" t="s">
        <v>138</v>
      </c>
      <c r="G517" s="273" t="s">
        <v>137</v>
      </c>
      <c r="H517" s="273" t="s">
        <v>139</v>
      </c>
      <c r="I517" s="273" t="s">
        <v>138</v>
      </c>
      <c r="J517" s="273" t="s">
        <v>138</v>
      </c>
      <c r="K517" s="273" t="s">
        <v>138</v>
      </c>
      <c r="L517" s="273" t="s">
        <v>139</v>
      </c>
      <c r="M517" s="273" t="s">
        <v>137</v>
      </c>
      <c r="N517" s="273" t="s">
        <v>139</v>
      </c>
      <c r="AY517" s="273">
        <v>705327</v>
      </c>
    </row>
    <row r="518" spans="1:51" s="273" customFormat="1" x14ac:dyDescent="0.2">
      <c r="A518" s="273">
        <v>705329</v>
      </c>
      <c r="B518" s="273" t="s">
        <v>261</v>
      </c>
      <c r="C518" s="273" t="s">
        <v>137</v>
      </c>
      <c r="D518" s="273" t="s">
        <v>139</v>
      </c>
      <c r="E518" s="273" t="s">
        <v>137</v>
      </c>
      <c r="F518" s="273" t="s">
        <v>139</v>
      </c>
      <c r="G518" s="273" t="s">
        <v>138</v>
      </c>
      <c r="H518" s="273" t="s">
        <v>138</v>
      </c>
      <c r="I518" s="273" t="s">
        <v>139</v>
      </c>
      <c r="J518" s="273" t="s">
        <v>138</v>
      </c>
      <c r="K518" s="273" t="s">
        <v>139</v>
      </c>
      <c r="L518" s="273" t="s">
        <v>138</v>
      </c>
      <c r="M518" s="273" t="s">
        <v>138</v>
      </c>
      <c r="N518" s="273" t="s">
        <v>138</v>
      </c>
      <c r="AY518" s="273">
        <v>705329</v>
      </c>
    </row>
    <row r="519" spans="1:51" s="273" customFormat="1" x14ac:dyDescent="0.2">
      <c r="A519" s="273">
        <v>705330</v>
      </c>
      <c r="B519" s="273" t="s">
        <v>261</v>
      </c>
      <c r="C519" s="273" t="s">
        <v>137</v>
      </c>
      <c r="D519" s="273" t="s">
        <v>139</v>
      </c>
      <c r="E519" s="273" t="s">
        <v>137</v>
      </c>
      <c r="F519" s="273" t="s">
        <v>139</v>
      </c>
      <c r="G519" s="273" t="s">
        <v>137</v>
      </c>
      <c r="H519" s="273" t="s">
        <v>139</v>
      </c>
      <c r="I519" s="273" t="s">
        <v>138</v>
      </c>
      <c r="J519" s="273" t="s">
        <v>138</v>
      </c>
      <c r="K519" s="273" t="s">
        <v>138</v>
      </c>
      <c r="L519" s="273" t="s">
        <v>138</v>
      </c>
      <c r="M519" s="273" t="s">
        <v>138</v>
      </c>
      <c r="N519" s="273" t="s">
        <v>138</v>
      </c>
      <c r="AY519" s="273">
        <v>705330</v>
      </c>
    </row>
    <row r="520" spans="1:51" s="273" customFormat="1" x14ac:dyDescent="0.2">
      <c r="A520" s="273">
        <v>705339</v>
      </c>
      <c r="B520" s="273" t="s">
        <v>261</v>
      </c>
      <c r="C520" s="273" t="s">
        <v>137</v>
      </c>
      <c r="D520" s="273" t="s">
        <v>138</v>
      </c>
      <c r="E520" s="273" t="s">
        <v>139</v>
      </c>
      <c r="F520" s="273" t="s">
        <v>138</v>
      </c>
      <c r="G520" s="273" t="s">
        <v>137</v>
      </c>
      <c r="H520" s="273" t="s">
        <v>137</v>
      </c>
      <c r="I520" s="273" t="s">
        <v>138</v>
      </c>
      <c r="J520" s="273" t="s">
        <v>138</v>
      </c>
      <c r="K520" s="273" t="s">
        <v>138</v>
      </c>
      <c r="L520" s="273" t="s">
        <v>138</v>
      </c>
      <c r="M520" s="273" t="s">
        <v>138</v>
      </c>
      <c r="N520" s="273" t="s">
        <v>138</v>
      </c>
      <c r="AY520" s="273">
        <v>705339</v>
      </c>
    </row>
    <row r="521" spans="1:51" s="273" customFormat="1" x14ac:dyDescent="0.2">
      <c r="A521" s="273">
        <v>705340</v>
      </c>
      <c r="B521" s="273" t="s">
        <v>261</v>
      </c>
      <c r="C521" s="273" t="s">
        <v>137</v>
      </c>
      <c r="D521" s="273" t="s">
        <v>137</v>
      </c>
      <c r="E521" s="273" t="s">
        <v>139</v>
      </c>
      <c r="F521" s="273" t="s">
        <v>139</v>
      </c>
      <c r="G521" s="273" t="s">
        <v>137</v>
      </c>
      <c r="H521" s="273" t="s">
        <v>139</v>
      </c>
      <c r="I521" s="273" t="s">
        <v>138</v>
      </c>
      <c r="J521" s="273" t="s">
        <v>138</v>
      </c>
      <c r="K521" s="273" t="s">
        <v>138</v>
      </c>
      <c r="L521" s="273" t="s">
        <v>138</v>
      </c>
      <c r="M521" s="273" t="s">
        <v>139</v>
      </c>
      <c r="N521" s="273" t="s">
        <v>139</v>
      </c>
      <c r="AY521" s="273">
        <v>705340</v>
      </c>
    </row>
    <row r="522" spans="1:51" s="273" customFormat="1" x14ac:dyDescent="0.2">
      <c r="A522" s="273">
        <v>705346</v>
      </c>
      <c r="B522" s="273" t="s">
        <v>261</v>
      </c>
      <c r="C522" s="273" t="s">
        <v>137</v>
      </c>
      <c r="D522" s="273" t="s">
        <v>137</v>
      </c>
      <c r="E522" s="273" t="s">
        <v>137</v>
      </c>
      <c r="F522" s="273" t="s">
        <v>137</v>
      </c>
      <c r="G522" s="273" t="s">
        <v>137</v>
      </c>
      <c r="H522" s="273" t="s">
        <v>137</v>
      </c>
      <c r="I522" s="273" t="s">
        <v>137</v>
      </c>
      <c r="J522" s="273" t="s">
        <v>137</v>
      </c>
      <c r="K522" s="273" t="s">
        <v>137</v>
      </c>
      <c r="L522" s="273" t="s">
        <v>137</v>
      </c>
      <c r="M522" s="273" t="s">
        <v>137</v>
      </c>
      <c r="N522" s="273" t="s">
        <v>137</v>
      </c>
      <c r="AY522" s="273">
        <v>705346</v>
      </c>
    </row>
    <row r="523" spans="1:51" s="273" customFormat="1" x14ac:dyDescent="0.2">
      <c r="A523" s="273">
        <v>705347</v>
      </c>
      <c r="B523" s="273" t="s">
        <v>261</v>
      </c>
      <c r="C523" s="273" t="s">
        <v>137</v>
      </c>
      <c r="D523" s="273" t="s">
        <v>138</v>
      </c>
      <c r="E523" s="273" t="s">
        <v>137</v>
      </c>
      <c r="F523" s="273" t="s">
        <v>137</v>
      </c>
      <c r="G523" s="273" t="s">
        <v>138</v>
      </c>
      <c r="H523" s="273" t="s">
        <v>138</v>
      </c>
      <c r="I523" s="273" t="s">
        <v>138</v>
      </c>
      <c r="J523" s="273" t="s">
        <v>138</v>
      </c>
      <c r="K523" s="273" t="s">
        <v>138</v>
      </c>
      <c r="L523" s="273" t="s">
        <v>138</v>
      </c>
      <c r="M523" s="273" t="s">
        <v>138</v>
      </c>
      <c r="N523" s="273" t="s">
        <v>138</v>
      </c>
      <c r="AY523" s="273">
        <v>705347</v>
      </c>
    </row>
    <row r="524" spans="1:51" s="273" customFormat="1" x14ac:dyDescent="0.2">
      <c r="A524" s="273">
        <v>705349</v>
      </c>
      <c r="B524" s="273" t="s">
        <v>261</v>
      </c>
      <c r="C524" s="273" t="s">
        <v>139</v>
      </c>
      <c r="D524" s="273" t="s">
        <v>137</v>
      </c>
      <c r="E524" s="273" t="s">
        <v>137</v>
      </c>
      <c r="F524" s="273" t="s">
        <v>139</v>
      </c>
      <c r="G524" s="273" t="s">
        <v>137</v>
      </c>
      <c r="H524" s="273" t="s">
        <v>137</v>
      </c>
      <c r="I524" s="273" t="s">
        <v>138</v>
      </c>
      <c r="J524" s="273" t="s">
        <v>139</v>
      </c>
      <c r="K524" s="273" t="s">
        <v>138</v>
      </c>
      <c r="L524" s="273" t="s">
        <v>139</v>
      </c>
      <c r="M524" s="273" t="s">
        <v>139</v>
      </c>
      <c r="N524" s="273" t="s">
        <v>139</v>
      </c>
      <c r="AY524" s="273">
        <v>705349</v>
      </c>
    </row>
    <row r="525" spans="1:51" s="273" customFormat="1" x14ac:dyDescent="0.2">
      <c r="A525" s="273">
        <v>705351</v>
      </c>
      <c r="B525" s="273" t="s">
        <v>261</v>
      </c>
      <c r="C525" s="273" t="s">
        <v>137</v>
      </c>
      <c r="D525" s="273" t="s">
        <v>138</v>
      </c>
      <c r="E525" s="273" t="s">
        <v>137</v>
      </c>
      <c r="F525" s="273" t="s">
        <v>137</v>
      </c>
      <c r="G525" s="273" t="s">
        <v>137</v>
      </c>
      <c r="H525" s="273" t="s">
        <v>139</v>
      </c>
      <c r="I525" s="273" t="s">
        <v>139</v>
      </c>
      <c r="J525" s="273" t="s">
        <v>138</v>
      </c>
      <c r="K525" s="273" t="s">
        <v>138</v>
      </c>
      <c r="L525" s="273" t="s">
        <v>138</v>
      </c>
      <c r="M525" s="273" t="s">
        <v>138</v>
      </c>
      <c r="N525" s="273" t="s">
        <v>138</v>
      </c>
      <c r="AY525" s="273">
        <v>705351</v>
      </c>
    </row>
    <row r="526" spans="1:51" s="273" customFormat="1" x14ac:dyDescent="0.2">
      <c r="A526" s="273">
        <v>705352</v>
      </c>
      <c r="B526" s="273" t="s">
        <v>261</v>
      </c>
      <c r="C526" s="273" t="s">
        <v>138</v>
      </c>
      <c r="D526" s="273" t="s">
        <v>137</v>
      </c>
      <c r="E526" s="273" t="s">
        <v>138</v>
      </c>
      <c r="F526" s="273" t="s">
        <v>137</v>
      </c>
      <c r="G526" s="273" t="s">
        <v>137</v>
      </c>
      <c r="H526" s="273" t="s">
        <v>139</v>
      </c>
      <c r="I526" s="273" t="s">
        <v>138</v>
      </c>
      <c r="J526" s="273" t="s">
        <v>139</v>
      </c>
      <c r="K526" s="273" t="s">
        <v>139</v>
      </c>
      <c r="L526" s="273" t="s">
        <v>138</v>
      </c>
      <c r="M526" s="273" t="s">
        <v>138</v>
      </c>
      <c r="N526" s="273" t="s">
        <v>139</v>
      </c>
      <c r="AY526" s="273">
        <v>705352</v>
      </c>
    </row>
    <row r="527" spans="1:51" s="273" customFormat="1" x14ac:dyDescent="0.2">
      <c r="A527" s="273">
        <v>705353</v>
      </c>
      <c r="B527" s="273" t="s">
        <v>261</v>
      </c>
      <c r="C527" s="273" t="s">
        <v>139</v>
      </c>
      <c r="D527" s="273" t="s">
        <v>139</v>
      </c>
      <c r="E527" s="273" t="s">
        <v>139</v>
      </c>
      <c r="F527" s="273" t="s">
        <v>139</v>
      </c>
      <c r="G527" s="273" t="s">
        <v>139</v>
      </c>
      <c r="H527" s="273" t="s">
        <v>138</v>
      </c>
      <c r="I527" s="273" t="s">
        <v>138</v>
      </c>
      <c r="J527" s="273" t="s">
        <v>138</v>
      </c>
      <c r="K527" s="273" t="s">
        <v>139</v>
      </c>
      <c r="L527" s="273" t="s">
        <v>138</v>
      </c>
      <c r="M527" s="273" t="s">
        <v>139</v>
      </c>
      <c r="N527" s="273" t="s">
        <v>139</v>
      </c>
      <c r="AY527" s="273">
        <v>705353</v>
      </c>
    </row>
    <row r="528" spans="1:51" s="273" customFormat="1" x14ac:dyDescent="0.2">
      <c r="A528" s="273">
        <v>705354</v>
      </c>
      <c r="B528" s="273" t="s">
        <v>261</v>
      </c>
      <c r="C528" s="273" t="s">
        <v>139</v>
      </c>
      <c r="D528" s="273" t="s">
        <v>137</v>
      </c>
      <c r="E528" s="273" t="s">
        <v>137</v>
      </c>
      <c r="F528" s="273" t="s">
        <v>137</v>
      </c>
      <c r="G528" s="273" t="s">
        <v>139</v>
      </c>
      <c r="H528" s="273" t="s">
        <v>137</v>
      </c>
      <c r="I528" s="273" t="s">
        <v>137</v>
      </c>
      <c r="J528" s="273" t="s">
        <v>138</v>
      </c>
      <c r="K528" s="273" t="s">
        <v>137</v>
      </c>
      <c r="L528" s="273" t="s">
        <v>139</v>
      </c>
      <c r="M528" s="273" t="s">
        <v>139</v>
      </c>
      <c r="N528" s="273" t="s">
        <v>137</v>
      </c>
      <c r="AY528" s="273">
        <v>705354</v>
      </c>
    </row>
    <row r="529" spans="1:51" s="273" customFormat="1" x14ac:dyDescent="0.2">
      <c r="A529" s="273">
        <v>705357</v>
      </c>
      <c r="B529" s="273" t="s">
        <v>261</v>
      </c>
      <c r="C529" s="273" t="s">
        <v>139</v>
      </c>
      <c r="D529" s="273" t="s">
        <v>139</v>
      </c>
      <c r="E529" s="273" t="s">
        <v>139</v>
      </c>
      <c r="F529" s="273" t="s">
        <v>138</v>
      </c>
      <c r="G529" s="273" t="s">
        <v>138</v>
      </c>
      <c r="H529" s="273" t="s">
        <v>138</v>
      </c>
      <c r="I529" s="273" t="s">
        <v>138</v>
      </c>
      <c r="J529" s="273" t="s">
        <v>138</v>
      </c>
      <c r="K529" s="273" t="s">
        <v>139</v>
      </c>
      <c r="L529" s="273" t="s">
        <v>138</v>
      </c>
      <c r="M529" s="273" t="s">
        <v>138</v>
      </c>
      <c r="N529" s="273" t="s">
        <v>138</v>
      </c>
      <c r="AY529" s="273">
        <v>705357</v>
      </c>
    </row>
    <row r="530" spans="1:51" s="273" customFormat="1" x14ac:dyDescent="0.2">
      <c r="A530" s="273">
        <v>705360</v>
      </c>
      <c r="B530" s="273" t="s">
        <v>261</v>
      </c>
      <c r="C530" s="273" t="s">
        <v>137</v>
      </c>
      <c r="D530" s="273" t="s">
        <v>137</v>
      </c>
      <c r="E530" s="273" t="s">
        <v>137</v>
      </c>
      <c r="F530" s="273" t="s">
        <v>139</v>
      </c>
      <c r="G530" s="273" t="s">
        <v>137</v>
      </c>
      <c r="H530" s="273" t="s">
        <v>137</v>
      </c>
      <c r="I530" s="273" t="s">
        <v>139</v>
      </c>
      <c r="J530" s="273" t="s">
        <v>139</v>
      </c>
      <c r="K530" s="273" t="s">
        <v>139</v>
      </c>
      <c r="L530" s="273" t="s">
        <v>139</v>
      </c>
      <c r="M530" s="273" t="s">
        <v>139</v>
      </c>
      <c r="N530" s="273" t="s">
        <v>139</v>
      </c>
      <c r="AY530" s="273">
        <v>705360</v>
      </c>
    </row>
    <row r="531" spans="1:51" s="273" customFormat="1" x14ac:dyDescent="0.2">
      <c r="A531" s="273">
        <v>705364</v>
      </c>
      <c r="B531" s="273" t="s">
        <v>261</v>
      </c>
      <c r="C531" s="273" t="s">
        <v>137</v>
      </c>
      <c r="D531" s="273" t="s">
        <v>138</v>
      </c>
      <c r="E531" s="273" t="s">
        <v>139</v>
      </c>
      <c r="F531" s="273" t="s">
        <v>137</v>
      </c>
      <c r="G531" s="273" t="s">
        <v>139</v>
      </c>
      <c r="H531" s="273" t="s">
        <v>139</v>
      </c>
      <c r="I531" s="273" t="s">
        <v>139</v>
      </c>
      <c r="J531" s="273" t="s">
        <v>139</v>
      </c>
      <c r="K531" s="273" t="s">
        <v>138</v>
      </c>
      <c r="L531" s="273" t="s">
        <v>138</v>
      </c>
      <c r="M531" s="273" t="s">
        <v>138</v>
      </c>
      <c r="N531" s="273" t="s">
        <v>138</v>
      </c>
      <c r="AY531" s="273">
        <v>705364</v>
      </c>
    </row>
    <row r="532" spans="1:51" s="273" customFormat="1" x14ac:dyDescent="0.2">
      <c r="A532" s="273">
        <v>705365</v>
      </c>
      <c r="B532" s="273" t="s">
        <v>261</v>
      </c>
      <c r="C532" s="273" t="s">
        <v>138</v>
      </c>
      <c r="D532" s="273" t="s">
        <v>138</v>
      </c>
      <c r="E532" s="273" t="s">
        <v>137</v>
      </c>
      <c r="F532" s="273" t="s">
        <v>137</v>
      </c>
      <c r="G532" s="273" t="s">
        <v>138</v>
      </c>
      <c r="H532" s="273" t="s">
        <v>139</v>
      </c>
      <c r="I532" s="273" t="s">
        <v>138</v>
      </c>
      <c r="J532" s="273" t="s">
        <v>138</v>
      </c>
      <c r="K532" s="273" t="s">
        <v>138</v>
      </c>
      <c r="L532" s="273" t="s">
        <v>138</v>
      </c>
      <c r="M532" s="273" t="s">
        <v>138</v>
      </c>
      <c r="N532" s="273" t="s">
        <v>138</v>
      </c>
      <c r="AY532" s="273">
        <v>705365</v>
      </c>
    </row>
    <row r="533" spans="1:51" s="273" customFormat="1" x14ac:dyDescent="0.2">
      <c r="A533" s="273">
        <v>705368</v>
      </c>
      <c r="B533" s="273" t="s">
        <v>261</v>
      </c>
      <c r="C533" s="273" t="s">
        <v>137</v>
      </c>
      <c r="D533" s="273" t="s">
        <v>139</v>
      </c>
      <c r="E533" s="273" t="s">
        <v>138</v>
      </c>
      <c r="F533" s="273" t="s">
        <v>138</v>
      </c>
      <c r="G533" s="273" t="s">
        <v>139</v>
      </c>
      <c r="H533" s="273" t="s">
        <v>139</v>
      </c>
      <c r="I533" s="273" t="s">
        <v>138</v>
      </c>
      <c r="J533" s="273" t="s">
        <v>138</v>
      </c>
      <c r="K533" s="273" t="s">
        <v>139</v>
      </c>
      <c r="L533" s="273" t="s">
        <v>138</v>
      </c>
      <c r="M533" s="273" t="s">
        <v>138</v>
      </c>
      <c r="N533" s="273" t="s">
        <v>139</v>
      </c>
      <c r="AY533" s="273">
        <v>705368</v>
      </c>
    </row>
    <row r="534" spans="1:51" s="273" customFormat="1" x14ac:dyDescent="0.2">
      <c r="A534" s="273">
        <v>705369</v>
      </c>
      <c r="B534" s="273" t="s">
        <v>261</v>
      </c>
      <c r="C534" s="273" t="s">
        <v>137</v>
      </c>
      <c r="D534" s="273" t="s">
        <v>137</v>
      </c>
      <c r="E534" s="273" t="s">
        <v>139</v>
      </c>
      <c r="F534" s="273" t="s">
        <v>138</v>
      </c>
      <c r="G534" s="273" t="s">
        <v>139</v>
      </c>
      <c r="H534" s="273" t="s">
        <v>138</v>
      </c>
      <c r="I534" s="273" t="s">
        <v>138</v>
      </c>
      <c r="J534" s="273" t="s">
        <v>138</v>
      </c>
      <c r="K534" s="273" t="s">
        <v>138</v>
      </c>
      <c r="L534" s="273" t="s">
        <v>138</v>
      </c>
      <c r="M534" s="273" t="s">
        <v>138</v>
      </c>
      <c r="N534" s="273" t="s">
        <v>138</v>
      </c>
      <c r="AY534" s="273">
        <v>705369</v>
      </c>
    </row>
    <row r="535" spans="1:51" s="273" customFormat="1" x14ac:dyDescent="0.2">
      <c r="A535" s="273">
        <v>705370</v>
      </c>
      <c r="B535" s="273" t="s">
        <v>261</v>
      </c>
      <c r="C535" s="273" t="s">
        <v>139</v>
      </c>
      <c r="D535" s="273" t="s">
        <v>137</v>
      </c>
      <c r="E535" s="273" t="s">
        <v>137</v>
      </c>
      <c r="F535" s="273" t="s">
        <v>139</v>
      </c>
      <c r="G535" s="273" t="s">
        <v>137</v>
      </c>
      <c r="H535" s="273" t="s">
        <v>139</v>
      </c>
      <c r="I535" s="273" t="s">
        <v>139</v>
      </c>
      <c r="J535" s="273" t="s">
        <v>138</v>
      </c>
      <c r="K535" s="273" t="s">
        <v>138</v>
      </c>
      <c r="L535" s="273" t="s">
        <v>138</v>
      </c>
      <c r="M535" s="273" t="s">
        <v>138</v>
      </c>
      <c r="N535" s="273" t="s">
        <v>138</v>
      </c>
      <c r="AY535" s="273">
        <v>705370</v>
      </c>
    </row>
    <row r="536" spans="1:51" s="273" customFormat="1" x14ac:dyDescent="0.2">
      <c r="A536" s="273">
        <v>705374</v>
      </c>
      <c r="B536" s="273" t="s">
        <v>261</v>
      </c>
      <c r="C536" s="273" t="s">
        <v>137</v>
      </c>
      <c r="D536" s="273" t="s">
        <v>137</v>
      </c>
      <c r="E536" s="273" t="s">
        <v>137</v>
      </c>
      <c r="F536" s="273" t="s">
        <v>137</v>
      </c>
      <c r="G536" s="273" t="s">
        <v>137</v>
      </c>
      <c r="H536" s="273" t="s">
        <v>138</v>
      </c>
      <c r="I536" s="273" t="s">
        <v>138</v>
      </c>
      <c r="J536" s="273" t="s">
        <v>138</v>
      </c>
      <c r="K536" s="273" t="s">
        <v>138</v>
      </c>
      <c r="L536" s="273" t="s">
        <v>138</v>
      </c>
      <c r="M536" s="273" t="s">
        <v>138</v>
      </c>
      <c r="N536" s="273" t="s">
        <v>138</v>
      </c>
      <c r="AY536" s="273">
        <v>705374</v>
      </c>
    </row>
    <row r="537" spans="1:51" s="273" customFormat="1" x14ac:dyDescent="0.2">
      <c r="A537" s="273">
        <v>705375</v>
      </c>
      <c r="B537" s="273" t="s">
        <v>261</v>
      </c>
      <c r="C537" s="273" t="s">
        <v>137</v>
      </c>
      <c r="D537" s="273" t="s">
        <v>137</v>
      </c>
      <c r="E537" s="273" t="s">
        <v>137</v>
      </c>
      <c r="F537" s="273" t="s">
        <v>139</v>
      </c>
      <c r="G537" s="273" t="s">
        <v>137</v>
      </c>
      <c r="H537" s="273" t="s">
        <v>138</v>
      </c>
      <c r="I537" s="273" t="s">
        <v>138</v>
      </c>
      <c r="J537" s="273" t="s">
        <v>138</v>
      </c>
      <c r="K537" s="273" t="s">
        <v>138</v>
      </c>
      <c r="L537" s="273" t="s">
        <v>138</v>
      </c>
      <c r="M537" s="273" t="s">
        <v>138</v>
      </c>
      <c r="N537" s="273" t="s">
        <v>138</v>
      </c>
      <c r="AY537" s="273">
        <v>705375</v>
      </c>
    </row>
    <row r="538" spans="1:51" s="273" customFormat="1" x14ac:dyDescent="0.2">
      <c r="A538" s="273">
        <v>705378</v>
      </c>
      <c r="B538" s="273" t="s">
        <v>261</v>
      </c>
      <c r="C538" s="273" t="s">
        <v>137</v>
      </c>
      <c r="D538" s="273" t="s">
        <v>137</v>
      </c>
      <c r="E538" s="273" t="s">
        <v>139</v>
      </c>
      <c r="F538" s="273" t="s">
        <v>139</v>
      </c>
      <c r="G538" s="273" t="s">
        <v>139</v>
      </c>
      <c r="H538" s="273" t="s">
        <v>137</v>
      </c>
      <c r="I538" s="273" t="s">
        <v>138</v>
      </c>
      <c r="J538" s="273" t="s">
        <v>138</v>
      </c>
      <c r="K538" s="273" t="s">
        <v>138</v>
      </c>
      <c r="L538" s="273" t="s">
        <v>138</v>
      </c>
      <c r="M538" s="273" t="s">
        <v>138</v>
      </c>
      <c r="N538" s="273" t="s">
        <v>138</v>
      </c>
      <c r="AY538" s="273">
        <v>705378</v>
      </c>
    </row>
    <row r="539" spans="1:51" s="273" customFormat="1" x14ac:dyDescent="0.2">
      <c r="A539" s="273">
        <v>705381</v>
      </c>
      <c r="B539" s="273" t="s">
        <v>261</v>
      </c>
      <c r="C539" s="273" t="s">
        <v>137</v>
      </c>
      <c r="D539" s="273" t="s">
        <v>137</v>
      </c>
      <c r="E539" s="273" t="s">
        <v>139</v>
      </c>
      <c r="F539" s="273" t="s">
        <v>137</v>
      </c>
      <c r="G539" s="273" t="s">
        <v>137</v>
      </c>
      <c r="H539" s="273" t="s">
        <v>137</v>
      </c>
      <c r="I539" s="273" t="s">
        <v>138</v>
      </c>
      <c r="J539" s="273" t="s">
        <v>138</v>
      </c>
      <c r="K539" s="273" t="s">
        <v>138</v>
      </c>
      <c r="L539" s="273" t="s">
        <v>138</v>
      </c>
      <c r="M539" s="273" t="s">
        <v>138</v>
      </c>
      <c r="N539" s="273" t="s">
        <v>138</v>
      </c>
      <c r="AY539" s="273">
        <v>705381</v>
      </c>
    </row>
    <row r="540" spans="1:51" s="273" customFormat="1" x14ac:dyDescent="0.2">
      <c r="A540" s="273">
        <v>705385</v>
      </c>
      <c r="B540" s="273" t="s">
        <v>261</v>
      </c>
      <c r="C540" s="273" t="s">
        <v>137</v>
      </c>
      <c r="D540" s="273" t="s">
        <v>139</v>
      </c>
      <c r="E540" s="273" t="s">
        <v>137</v>
      </c>
      <c r="F540" s="273" t="s">
        <v>137</v>
      </c>
      <c r="G540" s="273" t="s">
        <v>139</v>
      </c>
      <c r="H540" s="273" t="s">
        <v>139</v>
      </c>
      <c r="I540" s="273" t="s">
        <v>139</v>
      </c>
      <c r="J540" s="273" t="s">
        <v>138</v>
      </c>
      <c r="K540" s="273" t="s">
        <v>139</v>
      </c>
      <c r="L540" s="273" t="s">
        <v>138</v>
      </c>
      <c r="M540" s="273" t="s">
        <v>138</v>
      </c>
      <c r="N540" s="273" t="s">
        <v>138</v>
      </c>
      <c r="AY540" s="273">
        <v>705385</v>
      </c>
    </row>
    <row r="541" spans="1:51" s="273" customFormat="1" x14ac:dyDescent="0.2">
      <c r="A541" s="273">
        <v>705390</v>
      </c>
      <c r="B541" s="273" t="s">
        <v>261</v>
      </c>
      <c r="C541" s="273" t="s">
        <v>137</v>
      </c>
      <c r="D541" s="273" t="s">
        <v>139</v>
      </c>
      <c r="E541" s="273" t="s">
        <v>137</v>
      </c>
      <c r="F541" s="273" t="s">
        <v>139</v>
      </c>
      <c r="G541" s="273" t="s">
        <v>137</v>
      </c>
      <c r="H541" s="273" t="s">
        <v>139</v>
      </c>
      <c r="I541" s="273" t="s">
        <v>137</v>
      </c>
      <c r="J541" s="273" t="s">
        <v>138</v>
      </c>
      <c r="K541" s="273" t="s">
        <v>137</v>
      </c>
      <c r="L541" s="273" t="s">
        <v>138</v>
      </c>
      <c r="M541" s="273" t="s">
        <v>138</v>
      </c>
      <c r="N541" s="273" t="s">
        <v>138</v>
      </c>
      <c r="AY541" s="273">
        <v>705390</v>
      </c>
    </row>
    <row r="542" spans="1:51" s="273" customFormat="1" x14ac:dyDescent="0.2">
      <c r="A542" s="273">
        <v>705392</v>
      </c>
      <c r="B542" s="273" t="s">
        <v>261</v>
      </c>
      <c r="C542" s="273" t="s">
        <v>137</v>
      </c>
      <c r="D542" s="273" t="s">
        <v>139</v>
      </c>
      <c r="E542" s="273" t="s">
        <v>137</v>
      </c>
      <c r="F542" s="273" t="s">
        <v>137</v>
      </c>
      <c r="G542" s="273" t="s">
        <v>137</v>
      </c>
      <c r="H542" s="273" t="s">
        <v>139</v>
      </c>
      <c r="I542" s="273" t="s">
        <v>139</v>
      </c>
      <c r="J542" s="273" t="s">
        <v>137</v>
      </c>
      <c r="K542" s="273" t="s">
        <v>139</v>
      </c>
      <c r="L542" s="273" t="s">
        <v>139</v>
      </c>
      <c r="M542" s="273" t="s">
        <v>139</v>
      </c>
      <c r="N542" s="273" t="s">
        <v>138</v>
      </c>
      <c r="AY542" s="273">
        <v>705392</v>
      </c>
    </row>
    <row r="543" spans="1:51" s="273" customFormat="1" x14ac:dyDescent="0.2">
      <c r="A543" s="273">
        <v>705398</v>
      </c>
      <c r="B543" s="273" t="s">
        <v>261</v>
      </c>
      <c r="C543" s="273" t="s">
        <v>137</v>
      </c>
      <c r="D543" s="273" t="s">
        <v>137</v>
      </c>
      <c r="E543" s="273" t="s">
        <v>139</v>
      </c>
      <c r="F543" s="273" t="s">
        <v>138</v>
      </c>
      <c r="G543" s="273" t="s">
        <v>137</v>
      </c>
      <c r="H543" s="273" t="s">
        <v>138</v>
      </c>
      <c r="I543" s="273" t="s">
        <v>139</v>
      </c>
      <c r="J543" s="273" t="s">
        <v>138</v>
      </c>
      <c r="K543" s="273" t="s">
        <v>139</v>
      </c>
      <c r="L543" s="273" t="s">
        <v>138</v>
      </c>
      <c r="M543" s="273" t="s">
        <v>139</v>
      </c>
      <c r="N543" s="273" t="s">
        <v>138</v>
      </c>
      <c r="AY543" s="273">
        <v>705398</v>
      </c>
    </row>
    <row r="544" spans="1:51" s="273" customFormat="1" x14ac:dyDescent="0.2">
      <c r="A544" s="273">
        <v>705402</v>
      </c>
      <c r="B544" s="273" t="s">
        <v>261</v>
      </c>
      <c r="C544" s="273" t="s">
        <v>137</v>
      </c>
      <c r="D544" s="273" t="s">
        <v>137</v>
      </c>
      <c r="E544" s="273" t="s">
        <v>137</v>
      </c>
      <c r="F544" s="273" t="s">
        <v>137</v>
      </c>
      <c r="G544" s="273" t="s">
        <v>137</v>
      </c>
      <c r="H544" s="273" t="s">
        <v>137</v>
      </c>
      <c r="I544" s="273" t="s">
        <v>138</v>
      </c>
      <c r="J544" s="273" t="s">
        <v>138</v>
      </c>
      <c r="K544" s="273" t="s">
        <v>138</v>
      </c>
      <c r="L544" s="273" t="s">
        <v>138</v>
      </c>
      <c r="M544" s="273" t="s">
        <v>138</v>
      </c>
      <c r="N544" s="273" t="s">
        <v>138</v>
      </c>
      <c r="AY544" s="273">
        <v>705402</v>
      </c>
    </row>
    <row r="545" spans="1:51" s="273" customFormat="1" x14ac:dyDescent="0.2">
      <c r="A545" s="273">
        <v>705405</v>
      </c>
      <c r="B545" s="273" t="s">
        <v>261</v>
      </c>
      <c r="C545" s="273" t="s">
        <v>137</v>
      </c>
      <c r="D545" s="273" t="s">
        <v>138</v>
      </c>
      <c r="E545" s="273" t="s">
        <v>137</v>
      </c>
      <c r="F545" s="273" t="s">
        <v>139</v>
      </c>
      <c r="G545" s="273" t="s">
        <v>137</v>
      </c>
      <c r="H545" s="273" t="s">
        <v>139</v>
      </c>
      <c r="I545" s="273" t="s">
        <v>138</v>
      </c>
      <c r="J545" s="273" t="s">
        <v>138</v>
      </c>
      <c r="K545" s="273" t="s">
        <v>138</v>
      </c>
      <c r="L545" s="273" t="s">
        <v>138</v>
      </c>
      <c r="M545" s="273" t="s">
        <v>138</v>
      </c>
      <c r="N545" s="273" t="s">
        <v>138</v>
      </c>
      <c r="AY545" s="273">
        <v>705405</v>
      </c>
    </row>
    <row r="546" spans="1:51" s="273" customFormat="1" x14ac:dyDescent="0.2">
      <c r="A546" s="273">
        <v>705407</v>
      </c>
      <c r="B546" s="273" t="s">
        <v>261</v>
      </c>
      <c r="C546" s="273" t="s">
        <v>137</v>
      </c>
      <c r="D546" s="273" t="s">
        <v>139</v>
      </c>
      <c r="E546" s="273" t="s">
        <v>137</v>
      </c>
      <c r="F546" s="273" t="s">
        <v>139</v>
      </c>
      <c r="G546" s="273" t="s">
        <v>137</v>
      </c>
      <c r="H546" s="273" t="s">
        <v>139</v>
      </c>
      <c r="I546" s="273" t="s">
        <v>137</v>
      </c>
      <c r="J546" s="273" t="s">
        <v>139</v>
      </c>
      <c r="K546" s="273" t="s">
        <v>137</v>
      </c>
      <c r="L546" s="273" t="s">
        <v>137</v>
      </c>
      <c r="M546" s="273" t="s">
        <v>137</v>
      </c>
      <c r="N546" s="273" t="s">
        <v>139</v>
      </c>
      <c r="AY546" s="273">
        <v>705407</v>
      </c>
    </row>
    <row r="547" spans="1:51" s="273" customFormat="1" x14ac:dyDescent="0.2">
      <c r="A547" s="273">
        <v>705410</v>
      </c>
      <c r="B547" s="273" t="s">
        <v>261</v>
      </c>
      <c r="C547" s="273" t="s">
        <v>137</v>
      </c>
      <c r="D547" s="273" t="s">
        <v>137</v>
      </c>
      <c r="E547" s="273" t="s">
        <v>137</v>
      </c>
      <c r="F547" s="273" t="s">
        <v>138</v>
      </c>
      <c r="G547" s="273" t="s">
        <v>139</v>
      </c>
      <c r="H547" s="273" t="s">
        <v>138</v>
      </c>
      <c r="I547" s="273" t="s">
        <v>138</v>
      </c>
      <c r="J547" s="273" t="s">
        <v>138</v>
      </c>
      <c r="K547" s="273" t="s">
        <v>138</v>
      </c>
      <c r="L547" s="273" t="s">
        <v>138</v>
      </c>
      <c r="M547" s="273" t="s">
        <v>138</v>
      </c>
      <c r="N547" s="273" t="s">
        <v>138</v>
      </c>
      <c r="AY547" s="273">
        <v>705410</v>
      </c>
    </row>
    <row r="548" spans="1:51" s="273" customFormat="1" x14ac:dyDescent="0.2">
      <c r="A548" s="273">
        <v>705415</v>
      </c>
      <c r="B548" s="273" t="s">
        <v>261</v>
      </c>
      <c r="C548" s="273" t="s">
        <v>137</v>
      </c>
      <c r="D548" s="273" t="s">
        <v>137</v>
      </c>
      <c r="E548" s="273" t="s">
        <v>139</v>
      </c>
      <c r="F548" s="273" t="s">
        <v>137</v>
      </c>
      <c r="G548" s="273" t="s">
        <v>137</v>
      </c>
      <c r="H548" s="273" t="s">
        <v>139</v>
      </c>
      <c r="I548" s="273" t="s">
        <v>137</v>
      </c>
      <c r="J548" s="273" t="s">
        <v>139</v>
      </c>
      <c r="K548" s="273" t="s">
        <v>138</v>
      </c>
      <c r="L548" s="273" t="s">
        <v>138</v>
      </c>
      <c r="M548" s="273" t="s">
        <v>137</v>
      </c>
      <c r="N548" s="273" t="s">
        <v>139</v>
      </c>
      <c r="AY548" s="273">
        <v>705415</v>
      </c>
    </row>
    <row r="549" spans="1:51" s="273" customFormat="1" x14ac:dyDescent="0.2">
      <c r="A549" s="273">
        <v>705418</v>
      </c>
      <c r="B549" s="273" t="s">
        <v>261</v>
      </c>
      <c r="C549" s="273" t="s">
        <v>139</v>
      </c>
      <c r="D549" s="273" t="s">
        <v>139</v>
      </c>
      <c r="E549" s="273" t="s">
        <v>138</v>
      </c>
      <c r="F549" s="273" t="s">
        <v>138</v>
      </c>
      <c r="G549" s="273" t="s">
        <v>139</v>
      </c>
      <c r="H549" s="273" t="s">
        <v>139</v>
      </c>
      <c r="I549" s="273" t="s">
        <v>138</v>
      </c>
      <c r="J549" s="273" t="s">
        <v>138</v>
      </c>
      <c r="K549" s="273" t="s">
        <v>138</v>
      </c>
      <c r="L549" s="273" t="s">
        <v>138</v>
      </c>
      <c r="M549" s="273" t="s">
        <v>139</v>
      </c>
      <c r="N549" s="273" t="s">
        <v>139</v>
      </c>
      <c r="AY549" s="273">
        <v>705418</v>
      </c>
    </row>
    <row r="550" spans="1:51" s="273" customFormat="1" x14ac:dyDescent="0.2">
      <c r="A550" s="273">
        <v>705424</v>
      </c>
      <c r="B550" s="273" t="s">
        <v>261</v>
      </c>
      <c r="C550" s="273" t="s">
        <v>137</v>
      </c>
      <c r="D550" s="273" t="s">
        <v>139</v>
      </c>
      <c r="E550" s="273" t="s">
        <v>137</v>
      </c>
      <c r="F550" s="273" t="s">
        <v>139</v>
      </c>
      <c r="G550" s="273" t="s">
        <v>137</v>
      </c>
      <c r="H550" s="273" t="s">
        <v>139</v>
      </c>
      <c r="I550" s="273" t="s">
        <v>138</v>
      </c>
      <c r="J550" s="273" t="s">
        <v>138</v>
      </c>
      <c r="K550" s="273" t="s">
        <v>138</v>
      </c>
      <c r="L550" s="273" t="s">
        <v>138</v>
      </c>
      <c r="M550" s="273" t="s">
        <v>138</v>
      </c>
      <c r="N550" s="273" t="s">
        <v>138</v>
      </c>
      <c r="AY550" s="273">
        <v>705424</v>
      </c>
    </row>
    <row r="551" spans="1:51" s="273" customFormat="1" x14ac:dyDescent="0.2">
      <c r="A551" s="273">
        <v>705425</v>
      </c>
      <c r="B551" s="273" t="s">
        <v>261</v>
      </c>
      <c r="C551" s="273" t="s">
        <v>139</v>
      </c>
      <c r="D551" s="273" t="s">
        <v>139</v>
      </c>
      <c r="E551" s="273" t="s">
        <v>139</v>
      </c>
      <c r="F551" s="273" t="s">
        <v>139</v>
      </c>
      <c r="G551" s="273" t="s">
        <v>138</v>
      </c>
      <c r="H551" s="273" t="s">
        <v>139</v>
      </c>
      <c r="I551" s="273" t="s">
        <v>138</v>
      </c>
      <c r="J551" s="273" t="s">
        <v>138</v>
      </c>
      <c r="K551" s="273" t="s">
        <v>138</v>
      </c>
      <c r="L551" s="273" t="s">
        <v>138</v>
      </c>
      <c r="M551" s="273" t="s">
        <v>138</v>
      </c>
      <c r="N551" s="273" t="s">
        <v>138</v>
      </c>
      <c r="AY551" s="273">
        <v>705425</v>
      </c>
    </row>
    <row r="552" spans="1:51" s="273" customFormat="1" x14ac:dyDescent="0.2">
      <c r="A552" s="273">
        <v>705429</v>
      </c>
      <c r="B552" s="273" t="s">
        <v>261</v>
      </c>
      <c r="C552" s="273" t="s">
        <v>137</v>
      </c>
      <c r="D552" s="273" t="s">
        <v>137</v>
      </c>
      <c r="E552" s="273" t="s">
        <v>139</v>
      </c>
      <c r="F552" s="273" t="s">
        <v>137</v>
      </c>
      <c r="G552" s="273" t="s">
        <v>137</v>
      </c>
      <c r="H552" s="273" t="s">
        <v>139</v>
      </c>
      <c r="I552" s="273" t="s">
        <v>137</v>
      </c>
      <c r="J552" s="273" t="s">
        <v>138</v>
      </c>
      <c r="K552" s="273" t="s">
        <v>138</v>
      </c>
      <c r="L552" s="273" t="s">
        <v>139</v>
      </c>
      <c r="M552" s="273" t="s">
        <v>139</v>
      </c>
      <c r="N552" s="273" t="s">
        <v>139</v>
      </c>
      <c r="AY552" s="273">
        <v>705429</v>
      </c>
    </row>
    <row r="553" spans="1:51" s="273" customFormat="1" x14ac:dyDescent="0.2">
      <c r="A553" s="273">
        <v>705431</v>
      </c>
      <c r="B553" s="273" t="s">
        <v>261</v>
      </c>
      <c r="C553" s="273" t="s">
        <v>137</v>
      </c>
      <c r="D553" s="273" t="s">
        <v>137</v>
      </c>
      <c r="E553" s="273" t="s">
        <v>137</v>
      </c>
      <c r="F553" s="273" t="s">
        <v>137</v>
      </c>
      <c r="G553" s="273" t="s">
        <v>137</v>
      </c>
      <c r="H553" s="273" t="s">
        <v>139</v>
      </c>
      <c r="I553" s="273" t="s">
        <v>138</v>
      </c>
      <c r="J553" s="273" t="s">
        <v>138</v>
      </c>
      <c r="K553" s="273" t="s">
        <v>138</v>
      </c>
      <c r="L553" s="273" t="s">
        <v>138</v>
      </c>
      <c r="M553" s="273" t="s">
        <v>138</v>
      </c>
      <c r="N553" s="273" t="s">
        <v>139</v>
      </c>
      <c r="AY553" s="273">
        <v>705431</v>
      </c>
    </row>
    <row r="554" spans="1:51" s="273" customFormat="1" x14ac:dyDescent="0.2">
      <c r="A554" s="273">
        <v>705433</v>
      </c>
      <c r="B554" s="273" t="s">
        <v>261</v>
      </c>
      <c r="C554" s="273" t="s">
        <v>139</v>
      </c>
      <c r="D554" s="273" t="s">
        <v>139</v>
      </c>
      <c r="E554" s="273" t="s">
        <v>139</v>
      </c>
      <c r="F554" s="273" t="s">
        <v>139</v>
      </c>
      <c r="G554" s="273" t="s">
        <v>139</v>
      </c>
      <c r="H554" s="273" t="s">
        <v>139</v>
      </c>
      <c r="I554" s="273" t="s">
        <v>139</v>
      </c>
      <c r="J554" s="273" t="s">
        <v>139</v>
      </c>
      <c r="K554" s="273" t="s">
        <v>138</v>
      </c>
      <c r="L554" s="273" t="s">
        <v>138</v>
      </c>
      <c r="M554" s="273" t="s">
        <v>138</v>
      </c>
      <c r="N554" s="273" t="s">
        <v>138</v>
      </c>
      <c r="AY554" s="273">
        <v>705433</v>
      </c>
    </row>
    <row r="555" spans="1:51" s="273" customFormat="1" x14ac:dyDescent="0.2">
      <c r="A555" s="273">
        <v>705434</v>
      </c>
      <c r="B555" s="273" t="s">
        <v>261</v>
      </c>
      <c r="C555" s="273" t="s">
        <v>137</v>
      </c>
      <c r="D555" s="273" t="s">
        <v>139</v>
      </c>
      <c r="E555" s="273" t="s">
        <v>137</v>
      </c>
      <c r="F555" s="273" t="s">
        <v>137</v>
      </c>
      <c r="G555" s="273" t="s">
        <v>137</v>
      </c>
      <c r="H555" s="273" t="s">
        <v>137</v>
      </c>
      <c r="I555" s="273" t="s">
        <v>139</v>
      </c>
      <c r="J555" s="273" t="s">
        <v>137</v>
      </c>
      <c r="K555" s="273" t="s">
        <v>137</v>
      </c>
      <c r="L555" s="273" t="s">
        <v>139</v>
      </c>
      <c r="M555" s="273" t="s">
        <v>139</v>
      </c>
      <c r="N555" s="273" t="s">
        <v>139</v>
      </c>
      <c r="AY555" s="273">
        <v>705434</v>
      </c>
    </row>
    <row r="556" spans="1:51" s="273" customFormat="1" x14ac:dyDescent="0.2">
      <c r="A556" s="273">
        <v>705436</v>
      </c>
      <c r="B556" s="273" t="s">
        <v>261</v>
      </c>
      <c r="C556" s="273" t="s">
        <v>137</v>
      </c>
      <c r="D556" s="273" t="s">
        <v>137</v>
      </c>
      <c r="E556" s="273" t="s">
        <v>137</v>
      </c>
      <c r="F556" s="273" t="s">
        <v>139</v>
      </c>
      <c r="G556" s="273" t="s">
        <v>137</v>
      </c>
      <c r="H556" s="273" t="s">
        <v>139</v>
      </c>
      <c r="I556" s="273" t="s">
        <v>137</v>
      </c>
      <c r="J556" s="273" t="s">
        <v>137</v>
      </c>
      <c r="K556" s="273" t="s">
        <v>139</v>
      </c>
      <c r="L556" s="273" t="s">
        <v>139</v>
      </c>
      <c r="M556" s="273" t="s">
        <v>139</v>
      </c>
      <c r="N556" s="273" t="s">
        <v>138</v>
      </c>
      <c r="AY556" s="273">
        <v>705436</v>
      </c>
    </row>
    <row r="557" spans="1:51" s="273" customFormat="1" x14ac:dyDescent="0.2">
      <c r="A557" s="273">
        <v>705438</v>
      </c>
      <c r="B557" s="273" t="s">
        <v>261</v>
      </c>
      <c r="C557" s="273" t="s">
        <v>137</v>
      </c>
      <c r="D557" s="273" t="s">
        <v>137</v>
      </c>
      <c r="E557" s="273" t="s">
        <v>137</v>
      </c>
      <c r="F557" s="273" t="s">
        <v>138</v>
      </c>
      <c r="G557" s="273" t="s">
        <v>138</v>
      </c>
      <c r="H557" s="273" t="s">
        <v>138</v>
      </c>
      <c r="I557" s="273" t="s">
        <v>138</v>
      </c>
      <c r="J557" s="273" t="s">
        <v>138</v>
      </c>
      <c r="K557" s="273" t="s">
        <v>138</v>
      </c>
      <c r="L557" s="273" t="s">
        <v>138</v>
      </c>
      <c r="M557" s="273" t="s">
        <v>138</v>
      </c>
      <c r="N557" s="273" t="s">
        <v>138</v>
      </c>
      <c r="AY557" s="273">
        <v>705438</v>
      </c>
    </row>
    <row r="558" spans="1:51" s="273" customFormat="1" x14ac:dyDescent="0.2">
      <c r="A558" s="273">
        <v>705442</v>
      </c>
      <c r="B558" s="273" t="s">
        <v>261</v>
      </c>
      <c r="C558" s="273" t="s">
        <v>137</v>
      </c>
      <c r="D558" s="273" t="s">
        <v>138</v>
      </c>
      <c r="E558" s="273" t="s">
        <v>139</v>
      </c>
      <c r="F558" s="273" t="s">
        <v>139</v>
      </c>
      <c r="G558" s="273" t="s">
        <v>137</v>
      </c>
      <c r="H558" s="273" t="s">
        <v>138</v>
      </c>
      <c r="I558" s="273" t="s">
        <v>138</v>
      </c>
      <c r="J558" s="273" t="s">
        <v>138</v>
      </c>
      <c r="K558" s="273" t="s">
        <v>138</v>
      </c>
      <c r="L558" s="273" t="s">
        <v>138</v>
      </c>
      <c r="M558" s="273" t="s">
        <v>138</v>
      </c>
      <c r="N558" s="273" t="s">
        <v>138</v>
      </c>
      <c r="AY558" s="273">
        <v>705442</v>
      </c>
    </row>
    <row r="559" spans="1:51" s="273" customFormat="1" x14ac:dyDescent="0.2">
      <c r="A559" s="273">
        <v>705446</v>
      </c>
      <c r="B559" s="273" t="s">
        <v>261</v>
      </c>
      <c r="C559" s="273" t="s">
        <v>137</v>
      </c>
      <c r="D559" s="273" t="s">
        <v>137</v>
      </c>
      <c r="E559" s="273" t="s">
        <v>137</v>
      </c>
      <c r="F559" s="273" t="s">
        <v>137</v>
      </c>
      <c r="G559" s="273" t="s">
        <v>138</v>
      </c>
      <c r="H559" s="273" t="s">
        <v>138</v>
      </c>
      <c r="I559" s="273" t="s">
        <v>138</v>
      </c>
      <c r="J559" s="273" t="s">
        <v>138</v>
      </c>
      <c r="K559" s="273" t="s">
        <v>138</v>
      </c>
      <c r="L559" s="273" t="s">
        <v>138</v>
      </c>
      <c r="M559" s="273" t="s">
        <v>138</v>
      </c>
      <c r="N559" s="273" t="s">
        <v>138</v>
      </c>
      <c r="AY559" s="273">
        <v>705446</v>
      </c>
    </row>
    <row r="560" spans="1:51" s="273" customFormat="1" x14ac:dyDescent="0.2">
      <c r="A560" s="273">
        <v>705447</v>
      </c>
      <c r="B560" s="273" t="s">
        <v>261</v>
      </c>
      <c r="C560" s="273" t="s">
        <v>137</v>
      </c>
      <c r="D560" s="273" t="s">
        <v>139</v>
      </c>
      <c r="E560" s="273" t="s">
        <v>137</v>
      </c>
      <c r="F560" s="273" t="s">
        <v>137</v>
      </c>
      <c r="G560" s="273" t="s">
        <v>137</v>
      </c>
      <c r="H560" s="273" t="s">
        <v>137</v>
      </c>
      <c r="I560" s="273" t="s">
        <v>137</v>
      </c>
      <c r="J560" s="273" t="s">
        <v>139</v>
      </c>
      <c r="K560" s="273" t="s">
        <v>139</v>
      </c>
      <c r="L560" s="273" t="s">
        <v>137</v>
      </c>
      <c r="M560" s="273" t="s">
        <v>137</v>
      </c>
      <c r="N560" s="273" t="s">
        <v>139</v>
      </c>
      <c r="AY560" s="273">
        <v>705447</v>
      </c>
    </row>
    <row r="561" spans="1:51" s="273" customFormat="1" x14ac:dyDescent="0.2">
      <c r="A561" s="273">
        <v>705449</v>
      </c>
      <c r="B561" s="273" t="s">
        <v>261</v>
      </c>
      <c r="C561" s="273" t="s">
        <v>137</v>
      </c>
      <c r="D561" s="273" t="s">
        <v>138</v>
      </c>
      <c r="E561" s="273" t="s">
        <v>139</v>
      </c>
      <c r="F561" s="273" t="s">
        <v>137</v>
      </c>
      <c r="G561" s="273" t="s">
        <v>137</v>
      </c>
      <c r="H561" s="273" t="s">
        <v>138</v>
      </c>
      <c r="I561" s="273" t="s">
        <v>139</v>
      </c>
      <c r="J561" s="273" t="s">
        <v>139</v>
      </c>
      <c r="K561" s="273" t="s">
        <v>139</v>
      </c>
      <c r="L561" s="273" t="s">
        <v>139</v>
      </c>
      <c r="M561" s="273" t="s">
        <v>139</v>
      </c>
      <c r="N561" s="273" t="s">
        <v>138</v>
      </c>
      <c r="AY561" s="273">
        <v>705449</v>
      </c>
    </row>
    <row r="562" spans="1:51" s="273" customFormat="1" x14ac:dyDescent="0.2">
      <c r="A562" s="273">
        <v>705451</v>
      </c>
      <c r="B562" s="273" t="s">
        <v>261</v>
      </c>
      <c r="C562" s="273" t="s">
        <v>137</v>
      </c>
      <c r="D562" s="273" t="s">
        <v>137</v>
      </c>
      <c r="E562" s="273" t="s">
        <v>137</v>
      </c>
      <c r="F562" s="273" t="s">
        <v>137</v>
      </c>
      <c r="G562" s="273" t="s">
        <v>137</v>
      </c>
      <c r="H562" s="273" t="s">
        <v>137</v>
      </c>
      <c r="I562" s="273" t="s">
        <v>137</v>
      </c>
      <c r="J562" s="273" t="s">
        <v>137</v>
      </c>
      <c r="K562" s="273" t="s">
        <v>137</v>
      </c>
      <c r="L562" s="273" t="s">
        <v>137</v>
      </c>
      <c r="M562" s="273" t="s">
        <v>137</v>
      </c>
      <c r="N562" s="273" t="s">
        <v>137</v>
      </c>
      <c r="AY562" s="273">
        <v>705451</v>
      </c>
    </row>
    <row r="563" spans="1:51" s="273" customFormat="1" x14ac:dyDescent="0.2">
      <c r="A563" s="273">
        <v>705454</v>
      </c>
      <c r="B563" s="273" t="s">
        <v>261</v>
      </c>
      <c r="C563" s="273" t="s">
        <v>139</v>
      </c>
      <c r="D563" s="273" t="s">
        <v>138</v>
      </c>
      <c r="E563" s="273" t="s">
        <v>139</v>
      </c>
      <c r="F563" s="273" t="s">
        <v>139</v>
      </c>
      <c r="G563" s="273" t="s">
        <v>137</v>
      </c>
      <c r="H563" s="273" t="s">
        <v>138</v>
      </c>
      <c r="I563" s="273" t="s">
        <v>139</v>
      </c>
      <c r="J563" s="273" t="s">
        <v>138</v>
      </c>
      <c r="K563" s="273" t="s">
        <v>138</v>
      </c>
      <c r="L563" s="273" t="s">
        <v>138</v>
      </c>
      <c r="M563" s="273" t="s">
        <v>139</v>
      </c>
      <c r="N563" s="273" t="s">
        <v>138</v>
      </c>
      <c r="AY563" s="273">
        <v>705454</v>
      </c>
    </row>
    <row r="564" spans="1:51" s="273" customFormat="1" x14ac:dyDescent="0.2">
      <c r="A564" s="273">
        <v>705457</v>
      </c>
      <c r="B564" s="273" t="s">
        <v>261</v>
      </c>
      <c r="C564" s="273" t="s">
        <v>139</v>
      </c>
      <c r="D564" s="273" t="s">
        <v>138</v>
      </c>
      <c r="E564" s="273" t="s">
        <v>137</v>
      </c>
      <c r="F564" s="273" t="s">
        <v>139</v>
      </c>
      <c r="G564" s="273" t="s">
        <v>139</v>
      </c>
      <c r="H564" s="273" t="s">
        <v>139</v>
      </c>
      <c r="I564" s="273" t="s">
        <v>139</v>
      </c>
      <c r="J564" s="273" t="s">
        <v>138</v>
      </c>
      <c r="K564" s="273" t="s">
        <v>138</v>
      </c>
      <c r="L564" s="273" t="s">
        <v>138</v>
      </c>
      <c r="M564" s="273" t="s">
        <v>138</v>
      </c>
      <c r="N564" s="273" t="s">
        <v>138</v>
      </c>
      <c r="AY564" s="273">
        <v>705457</v>
      </c>
    </row>
    <row r="565" spans="1:51" s="273" customFormat="1" x14ac:dyDescent="0.2">
      <c r="A565" s="273">
        <v>705461</v>
      </c>
      <c r="B565" s="273" t="s">
        <v>261</v>
      </c>
      <c r="C565" s="273" t="s">
        <v>137</v>
      </c>
      <c r="D565" s="273" t="s">
        <v>137</v>
      </c>
      <c r="E565" s="273" t="s">
        <v>139</v>
      </c>
      <c r="F565" s="273" t="s">
        <v>139</v>
      </c>
      <c r="G565" s="273" t="s">
        <v>138</v>
      </c>
      <c r="H565" s="273" t="s">
        <v>139</v>
      </c>
      <c r="I565" s="273" t="s">
        <v>138</v>
      </c>
      <c r="J565" s="273" t="s">
        <v>138</v>
      </c>
      <c r="K565" s="273" t="s">
        <v>138</v>
      </c>
      <c r="L565" s="273" t="s">
        <v>138</v>
      </c>
      <c r="M565" s="273" t="s">
        <v>138</v>
      </c>
      <c r="N565" s="273" t="s">
        <v>139</v>
      </c>
      <c r="AY565" s="273">
        <v>705461</v>
      </c>
    </row>
    <row r="566" spans="1:51" s="273" customFormat="1" x14ac:dyDescent="0.2">
      <c r="A566" s="273">
        <v>705464</v>
      </c>
      <c r="B566" s="273" t="s">
        <v>261</v>
      </c>
      <c r="C566" s="273" t="s">
        <v>137</v>
      </c>
      <c r="D566" s="273" t="s">
        <v>137</v>
      </c>
      <c r="E566" s="273" t="s">
        <v>139</v>
      </c>
      <c r="F566" s="273" t="s">
        <v>138</v>
      </c>
      <c r="G566" s="273" t="s">
        <v>137</v>
      </c>
      <c r="H566" s="273" t="s">
        <v>137</v>
      </c>
      <c r="I566" s="273" t="s">
        <v>138</v>
      </c>
      <c r="J566" s="273" t="s">
        <v>138</v>
      </c>
      <c r="K566" s="273" t="s">
        <v>138</v>
      </c>
      <c r="L566" s="273" t="s">
        <v>138</v>
      </c>
      <c r="M566" s="273" t="s">
        <v>138</v>
      </c>
      <c r="N566" s="273" t="s">
        <v>137</v>
      </c>
      <c r="AY566" s="273">
        <v>705464</v>
      </c>
    </row>
    <row r="567" spans="1:51" s="273" customFormat="1" x14ac:dyDescent="0.2">
      <c r="A567" s="55">
        <v>705468</v>
      </c>
      <c r="B567" s="273" t="s">
        <v>261</v>
      </c>
      <c r="C567" s="55" t="s">
        <v>137</v>
      </c>
      <c r="D567" s="55" t="s">
        <v>139</v>
      </c>
      <c r="E567" s="55" t="s">
        <v>137</v>
      </c>
      <c r="F567" s="55" t="s">
        <v>137</v>
      </c>
      <c r="G567" s="55" t="s">
        <v>137</v>
      </c>
      <c r="H567" s="55" t="s">
        <v>137</v>
      </c>
      <c r="I567" s="55" t="s">
        <v>139</v>
      </c>
      <c r="J567" s="55" t="s">
        <v>139</v>
      </c>
      <c r="K567" s="55" t="s">
        <v>138</v>
      </c>
      <c r="L567" s="55" t="s">
        <v>138</v>
      </c>
      <c r="M567" s="55" t="s">
        <v>138</v>
      </c>
      <c r="N567" s="55" t="s">
        <v>139</v>
      </c>
      <c r="O567" s="55"/>
      <c r="P567" s="55"/>
      <c r="Q567" s="55"/>
      <c r="R567" s="55"/>
      <c r="S567" s="55"/>
      <c r="T567" s="55"/>
      <c r="U567" s="55"/>
      <c r="V567" s="55"/>
      <c r="W567" s="55"/>
      <c r="X567" s="55"/>
      <c r="Y567" s="55"/>
      <c r="Z567" s="55"/>
      <c r="AA567" s="55"/>
      <c r="AB567" s="55"/>
      <c r="AC567" s="55"/>
      <c r="AD567" s="55"/>
      <c r="AE567" s="55"/>
      <c r="AF567" s="55"/>
      <c r="AG567" s="55"/>
      <c r="AH567" s="55"/>
      <c r="AI567" s="55"/>
      <c r="AJ567" s="55"/>
      <c r="AK567" s="55"/>
      <c r="AL567" s="55"/>
      <c r="AM567" s="55"/>
      <c r="AN567" s="55"/>
      <c r="AO567" s="55"/>
      <c r="AP567" s="55"/>
      <c r="AQ567" s="55"/>
      <c r="AR567" s="55"/>
      <c r="AS567" s="55"/>
      <c r="AT567" s="55"/>
      <c r="AU567" s="55"/>
      <c r="AV567" s="55"/>
      <c r="AW567" s="55"/>
      <c r="AX567" s="55"/>
      <c r="AY567" s="273">
        <v>705468</v>
      </c>
    </row>
    <row r="568" spans="1:51" s="273" customFormat="1" x14ac:dyDescent="0.2">
      <c r="A568" s="273">
        <v>705472</v>
      </c>
      <c r="B568" s="273" t="s">
        <v>261</v>
      </c>
      <c r="C568" s="273" t="s">
        <v>137</v>
      </c>
      <c r="D568" s="273" t="s">
        <v>137</v>
      </c>
      <c r="E568" s="273" t="s">
        <v>137</v>
      </c>
      <c r="F568" s="273" t="s">
        <v>139</v>
      </c>
      <c r="G568" s="273" t="s">
        <v>139</v>
      </c>
      <c r="H568" s="273" t="s">
        <v>137</v>
      </c>
      <c r="I568" s="273" t="s">
        <v>138</v>
      </c>
      <c r="J568" s="273" t="s">
        <v>139</v>
      </c>
      <c r="K568" s="273" t="s">
        <v>139</v>
      </c>
      <c r="L568" s="273" t="s">
        <v>137</v>
      </c>
      <c r="M568" s="273" t="s">
        <v>139</v>
      </c>
      <c r="N568" s="273" t="s">
        <v>138</v>
      </c>
      <c r="AY568" s="273">
        <v>705472</v>
      </c>
    </row>
    <row r="569" spans="1:51" s="273" customFormat="1" x14ac:dyDescent="0.2">
      <c r="A569" s="273">
        <v>705473</v>
      </c>
      <c r="B569" s="273" t="s">
        <v>261</v>
      </c>
      <c r="C569" s="273" t="s">
        <v>139</v>
      </c>
      <c r="D569" s="273" t="s">
        <v>139</v>
      </c>
      <c r="E569" s="273" t="s">
        <v>139</v>
      </c>
      <c r="F569" s="273" t="s">
        <v>139</v>
      </c>
      <c r="G569" s="273" t="s">
        <v>137</v>
      </c>
      <c r="H569" s="273" t="s">
        <v>138</v>
      </c>
      <c r="I569" s="273" t="s">
        <v>137</v>
      </c>
      <c r="J569" s="273" t="s">
        <v>138</v>
      </c>
      <c r="K569" s="273" t="s">
        <v>137</v>
      </c>
      <c r="L569" s="273" t="s">
        <v>137</v>
      </c>
      <c r="M569" s="273" t="s">
        <v>137</v>
      </c>
      <c r="N569" s="273" t="s">
        <v>137</v>
      </c>
      <c r="AY569" s="273">
        <v>705473</v>
      </c>
    </row>
    <row r="570" spans="1:51" s="273" customFormat="1" x14ac:dyDescent="0.2">
      <c r="A570" s="273">
        <v>705474</v>
      </c>
      <c r="B570" s="273" t="s">
        <v>261</v>
      </c>
      <c r="C570" s="273" t="s">
        <v>137</v>
      </c>
      <c r="D570" s="273" t="s">
        <v>137</v>
      </c>
      <c r="E570" s="273" t="s">
        <v>137</v>
      </c>
      <c r="F570" s="273" t="s">
        <v>138</v>
      </c>
      <c r="G570" s="273" t="s">
        <v>138</v>
      </c>
      <c r="H570" s="273" t="s">
        <v>138</v>
      </c>
      <c r="I570" s="273" t="s">
        <v>139</v>
      </c>
      <c r="J570" s="273" t="s">
        <v>139</v>
      </c>
      <c r="K570" s="273" t="s">
        <v>139</v>
      </c>
      <c r="L570" s="273" t="s">
        <v>138</v>
      </c>
      <c r="M570" s="273" t="s">
        <v>138</v>
      </c>
      <c r="N570" s="273" t="s">
        <v>138</v>
      </c>
      <c r="AY570" s="273">
        <v>705474</v>
      </c>
    </row>
    <row r="571" spans="1:51" s="273" customFormat="1" x14ac:dyDescent="0.2">
      <c r="A571" s="273">
        <v>705475</v>
      </c>
      <c r="B571" s="273" t="s">
        <v>261</v>
      </c>
      <c r="C571" s="273" t="s">
        <v>138</v>
      </c>
      <c r="D571" s="273" t="s">
        <v>139</v>
      </c>
      <c r="E571" s="273" t="s">
        <v>137</v>
      </c>
      <c r="F571" s="273" t="s">
        <v>137</v>
      </c>
      <c r="G571" s="273" t="s">
        <v>139</v>
      </c>
      <c r="H571" s="273" t="s">
        <v>138</v>
      </c>
      <c r="I571" s="273" t="s">
        <v>138</v>
      </c>
      <c r="J571" s="273" t="s">
        <v>138</v>
      </c>
      <c r="K571" s="273" t="s">
        <v>138</v>
      </c>
      <c r="L571" s="273" t="s">
        <v>138</v>
      </c>
      <c r="M571" s="273" t="s">
        <v>138</v>
      </c>
      <c r="N571" s="273" t="s">
        <v>138</v>
      </c>
      <c r="AY571" s="273">
        <v>705475</v>
      </c>
    </row>
    <row r="572" spans="1:51" s="273" customFormat="1" x14ac:dyDescent="0.2">
      <c r="A572" s="273">
        <v>705477</v>
      </c>
      <c r="B572" s="273" t="s">
        <v>261</v>
      </c>
      <c r="C572" s="273" t="s">
        <v>137</v>
      </c>
      <c r="D572" s="273" t="s">
        <v>137</v>
      </c>
      <c r="E572" s="273" t="s">
        <v>137</v>
      </c>
      <c r="F572" s="273" t="s">
        <v>137</v>
      </c>
      <c r="G572" s="273" t="s">
        <v>137</v>
      </c>
      <c r="H572" s="273" t="s">
        <v>137</v>
      </c>
      <c r="I572" s="273" t="s">
        <v>139</v>
      </c>
      <c r="J572" s="273" t="s">
        <v>137</v>
      </c>
      <c r="K572" s="273" t="s">
        <v>137</v>
      </c>
      <c r="L572" s="273" t="s">
        <v>139</v>
      </c>
      <c r="M572" s="273" t="s">
        <v>139</v>
      </c>
      <c r="N572" s="273" t="s">
        <v>139</v>
      </c>
      <c r="AY572" s="273">
        <v>705477</v>
      </c>
    </row>
    <row r="573" spans="1:51" s="273" customFormat="1" x14ac:dyDescent="0.2">
      <c r="A573" s="273">
        <v>705478</v>
      </c>
      <c r="B573" s="273" t="s">
        <v>261</v>
      </c>
      <c r="C573" s="273" t="s">
        <v>138</v>
      </c>
      <c r="D573" s="273" t="s">
        <v>139</v>
      </c>
      <c r="E573" s="273" t="s">
        <v>138</v>
      </c>
      <c r="F573" s="273" t="s">
        <v>137</v>
      </c>
      <c r="G573" s="273" t="s">
        <v>138</v>
      </c>
      <c r="H573" s="273" t="s">
        <v>139</v>
      </c>
      <c r="I573" s="273" t="s">
        <v>137</v>
      </c>
      <c r="J573" s="273" t="s">
        <v>138</v>
      </c>
      <c r="K573" s="273" t="s">
        <v>138</v>
      </c>
      <c r="L573" s="273" t="s">
        <v>139</v>
      </c>
      <c r="M573" s="273" t="s">
        <v>138</v>
      </c>
      <c r="N573" s="273" t="s">
        <v>138</v>
      </c>
      <c r="AY573" s="273">
        <v>705478</v>
      </c>
    </row>
    <row r="574" spans="1:51" s="273" customFormat="1" x14ac:dyDescent="0.2">
      <c r="A574" s="273">
        <v>705479</v>
      </c>
      <c r="B574" s="273" t="s">
        <v>261</v>
      </c>
      <c r="C574" s="273" t="s">
        <v>137</v>
      </c>
      <c r="D574" s="273" t="s">
        <v>137</v>
      </c>
      <c r="E574" s="273" t="s">
        <v>137</v>
      </c>
      <c r="F574" s="273" t="s">
        <v>138</v>
      </c>
      <c r="G574" s="273" t="s">
        <v>137</v>
      </c>
      <c r="H574" s="273" t="s">
        <v>137</v>
      </c>
      <c r="I574" s="273" t="s">
        <v>138</v>
      </c>
      <c r="J574" s="273" t="s">
        <v>138</v>
      </c>
      <c r="K574" s="273" t="s">
        <v>138</v>
      </c>
      <c r="L574" s="273" t="s">
        <v>138</v>
      </c>
      <c r="M574" s="273" t="s">
        <v>138</v>
      </c>
      <c r="N574" s="273" t="s">
        <v>138</v>
      </c>
      <c r="AY574" s="273">
        <v>705479</v>
      </c>
    </row>
    <row r="575" spans="1:51" s="273" customFormat="1" x14ac:dyDescent="0.2">
      <c r="A575" s="273">
        <v>705483</v>
      </c>
      <c r="B575" s="273" t="s">
        <v>261</v>
      </c>
      <c r="C575" s="273" t="s">
        <v>137</v>
      </c>
      <c r="D575" s="273" t="s">
        <v>137</v>
      </c>
      <c r="E575" s="273" t="s">
        <v>137</v>
      </c>
      <c r="F575" s="273" t="s">
        <v>137</v>
      </c>
      <c r="G575" s="273" t="s">
        <v>137</v>
      </c>
      <c r="H575" s="273" t="s">
        <v>138</v>
      </c>
      <c r="I575" s="273" t="s">
        <v>139</v>
      </c>
      <c r="J575" s="273" t="s">
        <v>139</v>
      </c>
      <c r="K575" s="273" t="s">
        <v>139</v>
      </c>
      <c r="L575" s="273" t="s">
        <v>139</v>
      </c>
      <c r="M575" s="273" t="s">
        <v>138</v>
      </c>
      <c r="N575" s="273" t="s">
        <v>138</v>
      </c>
      <c r="AY575" s="273">
        <v>705483</v>
      </c>
    </row>
    <row r="576" spans="1:51" s="273" customFormat="1" x14ac:dyDescent="0.2">
      <c r="A576" s="273">
        <v>705485</v>
      </c>
      <c r="B576" s="273" t="s">
        <v>261</v>
      </c>
      <c r="C576" s="273" t="s">
        <v>137</v>
      </c>
      <c r="D576" s="273" t="s">
        <v>137</v>
      </c>
      <c r="E576" s="273" t="s">
        <v>137</v>
      </c>
      <c r="F576" s="273" t="s">
        <v>137</v>
      </c>
      <c r="G576" s="273" t="s">
        <v>137</v>
      </c>
      <c r="H576" s="273" t="s">
        <v>137</v>
      </c>
      <c r="I576" s="273" t="s">
        <v>139</v>
      </c>
      <c r="J576" s="273" t="s">
        <v>138</v>
      </c>
      <c r="K576" s="273" t="s">
        <v>138</v>
      </c>
      <c r="L576" s="273" t="s">
        <v>138</v>
      </c>
      <c r="M576" s="273" t="s">
        <v>139</v>
      </c>
      <c r="N576" s="273" t="s">
        <v>139</v>
      </c>
      <c r="AY576" s="273">
        <v>705485</v>
      </c>
    </row>
    <row r="577" spans="1:51" s="273" customFormat="1" x14ac:dyDescent="0.2">
      <c r="A577" s="273">
        <v>705491</v>
      </c>
      <c r="B577" s="273" t="s">
        <v>261</v>
      </c>
      <c r="C577" s="273" t="s">
        <v>138</v>
      </c>
      <c r="D577" s="273" t="s">
        <v>137</v>
      </c>
      <c r="E577" s="273" t="s">
        <v>137</v>
      </c>
      <c r="F577" s="273" t="s">
        <v>137</v>
      </c>
      <c r="G577" s="273" t="s">
        <v>138</v>
      </c>
      <c r="H577" s="273" t="s">
        <v>139</v>
      </c>
      <c r="I577" s="273" t="s">
        <v>138</v>
      </c>
      <c r="J577" s="273" t="s">
        <v>138</v>
      </c>
      <c r="K577" s="273" t="s">
        <v>138</v>
      </c>
      <c r="L577" s="273" t="s">
        <v>138</v>
      </c>
      <c r="M577" s="273" t="s">
        <v>138</v>
      </c>
      <c r="N577" s="273" t="s">
        <v>138</v>
      </c>
      <c r="AY577" s="273">
        <v>705491</v>
      </c>
    </row>
    <row r="578" spans="1:51" s="273" customFormat="1" x14ac:dyDescent="0.2">
      <c r="A578" s="273">
        <v>705492</v>
      </c>
      <c r="B578" s="273" t="s">
        <v>261</v>
      </c>
      <c r="C578" s="273" t="s">
        <v>139</v>
      </c>
      <c r="D578" s="273" t="s">
        <v>137</v>
      </c>
      <c r="E578" s="273" t="s">
        <v>139</v>
      </c>
      <c r="F578" s="273" t="s">
        <v>139</v>
      </c>
      <c r="G578" s="273" t="s">
        <v>139</v>
      </c>
      <c r="H578" s="273" t="s">
        <v>137</v>
      </c>
      <c r="I578" s="273" t="s">
        <v>139</v>
      </c>
      <c r="J578" s="273" t="s">
        <v>139</v>
      </c>
      <c r="K578" s="273" t="s">
        <v>139</v>
      </c>
      <c r="L578" s="273" t="s">
        <v>139</v>
      </c>
      <c r="M578" s="273" t="s">
        <v>139</v>
      </c>
      <c r="N578" s="273" t="s">
        <v>139</v>
      </c>
      <c r="AY578" s="273">
        <v>705492</v>
      </c>
    </row>
    <row r="579" spans="1:51" s="273" customFormat="1" x14ac:dyDescent="0.2">
      <c r="A579" s="273">
        <v>705493</v>
      </c>
      <c r="B579" s="273" t="s">
        <v>261</v>
      </c>
      <c r="C579" s="273" t="s">
        <v>137</v>
      </c>
      <c r="D579" s="273" t="s">
        <v>137</v>
      </c>
      <c r="E579" s="273" t="s">
        <v>137</v>
      </c>
      <c r="F579" s="273" t="s">
        <v>137</v>
      </c>
      <c r="G579" s="273" t="s">
        <v>137</v>
      </c>
      <c r="H579" s="273" t="s">
        <v>139</v>
      </c>
      <c r="I579" s="273" t="s">
        <v>139</v>
      </c>
      <c r="J579" s="273" t="s">
        <v>139</v>
      </c>
      <c r="K579" s="273" t="s">
        <v>139</v>
      </c>
      <c r="L579" s="273" t="s">
        <v>139</v>
      </c>
      <c r="M579" s="273" t="s">
        <v>137</v>
      </c>
      <c r="N579" s="273" t="s">
        <v>139</v>
      </c>
      <c r="AY579" s="273">
        <v>705493</v>
      </c>
    </row>
    <row r="580" spans="1:51" s="273" customFormat="1" x14ac:dyDescent="0.2">
      <c r="A580" s="55">
        <v>705497</v>
      </c>
      <c r="B580" s="273" t="s">
        <v>261</v>
      </c>
      <c r="C580" s="55" t="s">
        <v>137</v>
      </c>
      <c r="D580" s="55" t="s">
        <v>139</v>
      </c>
      <c r="E580" s="55" t="s">
        <v>137</v>
      </c>
      <c r="F580" s="55" t="s">
        <v>138</v>
      </c>
      <c r="G580" s="55" t="s">
        <v>137</v>
      </c>
      <c r="H580" s="55" t="s">
        <v>138</v>
      </c>
      <c r="I580" s="55" t="s">
        <v>139</v>
      </c>
      <c r="J580" s="55" t="s">
        <v>138</v>
      </c>
      <c r="K580" s="55" t="s">
        <v>139</v>
      </c>
      <c r="L580" s="55" t="s">
        <v>139</v>
      </c>
      <c r="M580" s="55" t="s">
        <v>139</v>
      </c>
      <c r="N580" s="55" t="s">
        <v>138</v>
      </c>
      <c r="O580" s="55"/>
      <c r="P580" s="55"/>
      <c r="Q580" s="55"/>
      <c r="R580" s="55"/>
      <c r="S580" s="55"/>
      <c r="T580" s="55"/>
      <c r="U580" s="55"/>
      <c r="V580" s="55"/>
      <c r="W580" s="55"/>
      <c r="X580" s="55"/>
      <c r="Y580" s="55"/>
      <c r="Z580" s="55"/>
      <c r="AA580" s="55"/>
      <c r="AB580" s="55"/>
      <c r="AC580" s="55"/>
      <c r="AD580" s="55"/>
      <c r="AE580" s="55"/>
      <c r="AF580" s="55"/>
      <c r="AG580" s="55"/>
      <c r="AH580" s="55"/>
      <c r="AI580" s="55"/>
      <c r="AJ580" s="55"/>
      <c r="AK580" s="55"/>
      <c r="AL580" s="55"/>
      <c r="AM580" s="55"/>
      <c r="AN580" s="55"/>
      <c r="AO580" s="55"/>
      <c r="AP580" s="55"/>
      <c r="AQ580" s="55"/>
      <c r="AR580" s="55"/>
      <c r="AS580" s="55"/>
      <c r="AT580" s="55"/>
      <c r="AU580" s="55"/>
      <c r="AV580" s="55"/>
      <c r="AW580" s="55"/>
      <c r="AX580" s="55"/>
      <c r="AY580" s="273">
        <v>705497</v>
      </c>
    </row>
    <row r="581" spans="1:51" s="273" customFormat="1" x14ac:dyDescent="0.2">
      <c r="A581" s="273">
        <v>705503</v>
      </c>
      <c r="B581" s="273" t="s">
        <v>261</v>
      </c>
      <c r="C581" s="273" t="s">
        <v>137</v>
      </c>
      <c r="D581" s="273" t="s">
        <v>137</v>
      </c>
      <c r="E581" s="273" t="s">
        <v>137</v>
      </c>
      <c r="F581" s="273" t="s">
        <v>137</v>
      </c>
      <c r="G581" s="273" t="s">
        <v>137</v>
      </c>
      <c r="H581" s="273" t="s">
        <v>139</v>
      </c>
      <c r="I581" s="273" t="s">
        <v>138</v>
      </c>
      <c r="J581" s="273" t="s">
        <v>138</v>
      </c>
      <c r="K581" s="273" t="s">
        <v>138</v>
      </c>
      <c r="L581" s="273" t="s">
        <v>139</v>
      </c>
      <c r="M581" s="273" t="s">
        <v>139</v>
      </c>
      <c r="N581" s="273" t="s">
        <v>138</v>
      </c>
      <c r="AY581" s="273">
        <v>705503</v>
      </c>
    </row>
    <row r="582" spans="1:51" s="273" customFormat="1" x14ac:dyDescent="0.2">
      <c r="A582" s="273">
        <v>705505</v>
      </c>
      <c r="B582" s="273" t="s">
        <v>261</v>
      </c>
      <c r="C582" s="273" t="s">
        <v>137</v>
      </c>
      <c r="D582" s="273" t="s">
        <v>138</v>
      </c>
      <c r="E582" s="273" t="s">
        <v>137</v>
      </c>
      <c r="F582" s="273" t="s">
        <v>137</v>
      </c>
      <c r="G582" s="273" t="s">
        <v>138</v>
      </c>
      <c r="H582" s="273" t="s">
        <v>137</v>
      </c>
      <c r="I582" s="273" t="s">
        <v>139</v>
      </c>
      <c r="J582" s="273" t="s">
        <v>138</v>
      </c>
      <c r="K582" s="273" t="s">
        <v>139</v>
      </c>
      <c r="L582" s="273" t="s">
        <v>138</v>
      </c>
      <c r="M582" s="273" t="s">
        <v>139</v>
      </c>
      <c r="N582" s="273" t="s">
        <v>137</v>
      </c>
      <c r="AY582" s="273">
        <v>705505</v>
      </c>
    </row>
    <row r="583" spans="1:51" s="273" customFormat="1" x14ac:dyDescent="0.2">
      <c r="A583" s="273">
        <v>705506</v>
      </c>
      <c r="B583" s="273" t="s">
        <v>261</v>
      </c>
      <c r="C583" s="273" t="s">
        <v>139</v>
      </c>
      <c r="D583" s="273" t="s">
        <v>137</v>
      </c>
      <c r="E583" s="273" t="s">
        <v>137</v>
      </c>
      <c r="F583" s="273" t="s">
        <v>137</v>
      </c>
      <c r="G583" s="273" t="s">
        <v>137</v>
      </c>
      <c r="H583" s="273" t="s">
        <v>139</v>
      </c>
      <c r="I583" s="273" t="s">
        <v>138</v>
      </c>
      <c r="J583" s="273" t="s">
        <v>138</v>
      </c>
      <c r="K583" s="273" t="s">
        <v>138</v>
      </c>
      <c r="L583" s="273" t="s">
        <v>138</v>
      </c>
      <c r="M583" s="273" t="s">
        <v>138</v>
      </c>
      <c r="N583" s="273" t="s">
        <v>138</v>
      </c>
      <c r="AY583" s="273">
        <v>705506</v>
      </c>
    </row>
    <row r="584" spans="1:51" s="273" customFormat="1" x14ac:dyDescent="0.2">
      <c r="A584" s="273">
        <v>705509</v>
      </c>
      <c r="B584" s="273" t="s">
        <v>261</v>
      </c>
      <c r="C584" s="273" t="s">
        <v>139</v>
      </c>
      <c r="D584" s="273" t="s">
        <v>139</v>
      </c>
      <c r="E584" s="273" t="s">
        <v>137</v>
      </c>
      <c r="F584" s="273" t="s">
        <v>139</v>
      </c>
      <c r="G584" s="273" t="s">
        <v>137</v>
      </c>
      <c r="H584" s="273" t="s">
        <v>138</v>
      </c>
      <c r="I584" s="273" t="s">
        <v>137</v>
      </c>
      <c r="J584" s="273" t="s">
        <v>138</v>
      </c>
      <c r="K584" s="273" t="s">
        <v>139</v>
      </c>
      <c r="L584" s="273" t="s">
        <v>137</v>
      </c>
      <c r="M584" s="273" t="s">
        <v>138</v>
      </c>
      <c r="N584" s="273" t="s">
        <v>139</v>
      </c>
      <c r="AY584" s="273">
        <v>705509</v>
      </c>
    </row>
    <row r="585" spans="1:51" s="273" customFormat="1" x14ac:dyDescent="0.2">
      <c r="A585" s="273">
        <v>705512</v>
      </c>
      <c r="B585" s="273" t="s">
        <v>261</v>
      </c>
      <c r="C585" s="273" t="s">
        <v>139</v>
      </c>
      <c r="D585" s="273" t="s">
        <v>139</v>
      </c>
      <c r="E585" s="273" t="s">
        <v>137</v>
      </c>
      <c r="F585" s="273" t="s">
        <v>139</v>
      </c>
      <c r="G585" s="273" t="s">
        <v>137</v>
      </c>
      <c r="H585" s="273" t="s">
        <v>139</v>
      </c>
      <c r="I585" s="273" t="s">
        <v>137</v>
      </c>
      <c r="J585" s="273" t="s">
        <v>139</v>
      </c>
      <c r="K585" s="273" t="s">
        <v>137</v>
      </c>
      <c r="L585" s="273" t="s">
        <v>138</v>
      </c>
      <c r="M585" s="273" t="s">
        <v>137</v>
      </c>
      <c r="N585" s="273" t="s">
        <v>138</v>
      </c>
      <c r="AY585" s="273">
        <v>705512</v>
      </c>
    </row>
    <row r="586" spans="1:51" s="273" customFormat="1" x14ac:dyDescent="0.2">
      <c r="A586" s="273">
        <v>705516</v>
      </c>
      <c r="B586" s="273" t="s">
        <v>261</v>
      </c>
      <c r="C586" s="273" t="s">
        <v>137</v>
      </c>
      <c r="D586" s="273" t="s">
        <v>137</v>
      </c>
      <c r="E586" s="273" t="s">
        <v>139</v>
      </c>
      <c r="F586" s="273" t="s">
        <v>138</v>
      </c>
      <c r="G586" s="273" t="s">
        <v>139</v>
      </c>
      <c r="H586" s="273" t="s">
        <v>137</v>
      </c>
      <c r="I586" s="273" t="s">
        <v>138</v>
      </c>
      <c r="J586" s="273" t="s">
        <v>138</v>
      </c>
      <c r="K586" s="273" t="s">
        <v>138</v>
      </c>
      <c r="L586" s="273" t="s">
        <v>138</v>
      </c>
      <c r="M586" s="273" t="s">
        <v>138</v>
      </c>
      <c r="N586" s="273" t="s">
        <v>138</v>
      </c>
      <c r="AY586" s="273">
        <v>705516</v>
      </c>
    </row>
    <row r="587" spans="1:51" s="273" customFormat="1" x14ac:dyDescent="0.2">
      <c r="A587" s="273">
        <v>705523</v>
      </c>
      <c r="B587" s="273" t="s">
        <v>261</v>
      </c>
      <c r="C587" s="273" t="s">
        <v>138</v>
      </c>
      <c r="D587" s="273" t="s">
        <v>139</v>
      </c>
      <c r="E587" s="273" t="s">
        <v>139</v>
      </c>
      <c r="F587" s="273" t="s">
        <v>138</v>
      </c>
      <c r="G587" s="273" t="s">
        <v>139</v>
      </c>
      <c r="H587" s="273" t="s">
        <v>138</v>
      </c>
      <c r="I587" s="273" t="s">
        <v>138</v>
      </c>
      <c r="J587" s="273" t="s">
        <v>138</v>
      </c>
      <c r="K587" s="273" t="s">
        <v>138</v>
      </c>
      <c r="L587" s="273" t="s">
        <v>138</v>
      </c>
      <c r="M587" s="273" t="s">
        <v>138</v>
      </c>
      <c r="N587" s="273" t="s">
        <v>138</v>
      </c>
      <c r="O587" s="273" t="s">
        <v>138</v>
      </c>
      <c r="P587" s="273" t="s">
        <v>138</v>
      </c>
      <c r="Q587" s="273" t="s">
        <v>138</v>
      </c>
      <c r="R587" s="273" t="s">
        <v>138</v>
      </c>
      <c r="S587" s="273" t="s">
        <v>138</v>
      </c>
      <c r="T587" s="273" t="s">
        <v>138</v>
      </c>
      <c r="U587" s="273" t="s">
        <v>138</v>
      </c>
      <c r="V587" s="273" t="s">
        <v>138</v>
      </c>
      <c r="W587" s="273" t="s">
        <v>138</v>
      </c>
      <c r="X587" s="273" t="s">
        <v>138</v>
      </c>
      <c r="Y587" s="273" t="s">
        <v>138</v>
      </c>
      <c r="Z587" s="273" t="s">
        <v>138</v>
      </c>
      <c r="AA587" s="273" t="s">
        <v>138</v>
      </c>
      <c r="AB587" s="273" t="s">
        <v>138</v>
      </c>
      <c r="AC587" s="273" t="s">
        <v>138</v>
      </c>
      <c r="AD587" s="273" t="s">
        <v>138</v>
      </c>
      <c r="AE587" s="273" t="s">
        <v>138</v>
      </c>
      <c r="AF587" s="273" t="s">
        <v>138</v>
      </c>
      <c r="AG587" s="273" t="s">
        <v>138</v>
      </c>
      <c r="AH587" s="273" t="s">
        <v>138</v>
      </c>
      <c r="AI587" s="273" t="s">
        <v>138</v>
      </c>
      <c r="AJ587" s="273" t="s">
        <v>138</v>
      </c>
      <c r="AK587" s="273" t="s">
        <v>138</v>
      </c>
      <c r="AL587" s="273" t="s">
        <v>138</v>
      </c>
      <c r="AM587" s="273" t="s">
        <v>138</v>
      </c>
      <c r="AN587" s="273" t="s">
        <v>138</v>
      </c>
      <c r="AO587" s="273" t="s">
        <v>138</v>
      </c>
      <c r="AP587" s="273" t="s">
        <v>138</v>
      </c>
      <c r="AQ587" s="273" t="s">
        <v>138</v>
      </c>
      <c r="AR587" s="273" t="s">
        <v>138</v>
      </c>
      <c r="AS587" s="273" t="s">
        <v>138</v>
      </c>
      <c r="AT587" s="273" t="s">
        <v>138</v>
      </c>
      <c r="AU587" s="273" t="s">
        <v>138</v>
      </c>
      <c r="AV587" s="273" t="s">
        <v>138</v>
      </c>
      <c r="AW587" s="273" t="s">
        <v>138</v>
      </c>
      <c r="AX587" s="273" t="s">
        <v>138</v>
      </c>
      <c r="AY587" s="273">
        <v>705523</v>
      </c>
    </row>
    <row r="588" spans="1:51" s="273" customFormat="1" x14ac:dyDescent="0.2">
      <c r="A588" s="273">
        <v>705523</v>
      </c>
      <c r="B588" s="273" t="s">
        <v>261</v>
      </c>
      <c r="C588" s="273" t="s">
        <v>138</v>
      </c>
      <c r="D588" s="273" t="s">
        <v>139</v>
      </c>
      <c r="E588" s="273" t="s">
        <v>139</v>
      </c>
      <c r="F588" s="273" t="s">
        <v>138</v>
      </c>
      <c r="G588" s="273" t="s">
        <v>139</v>
      </c>
      <c r="H588" s="273" t="s">
        <v>138</v>
      </c>
      <c r="I588" s="273" t="s">
        <v>138</v>
      </c>
      <c r="J588" s="273" t="s">
        <v>138</v>
      </c>
      <c r="K588" s="273" t="s">
        <v>138</v>
      </c>
      <c r="L588" s="273" t="s">
        <v>138</v>
      </c>
      <c r="M588" s="273" t="s">
        <v>138</v>
      </c>
      <c r="N588" s="273" t="s">
        <v>138</v>
      </c>
      <c r="O588" s="273" t="s">
        <v>138</v>
      </c>
      <c r="P588" s="273" t="s">
        <v>138</v>
      </c>
      <c r="Q588" s="273" t="s">
        <v>138</v>
      </c>
      <c r="R588" s="273" t="s">
        <v>138</v>
      </c>
      <c r="S588" s="273" t="s">
        <v>138</v>
      </c>
      <c r="T588" s="273" t="s">
        <v>138</v>
      </c>
      <c r="U588" s="273" t="s">
        <v>138</v>
      </c>
      <c r="V588" s="273" t="s">
        <v>138</v>
      </c>
      <c r="W588" s="273" t="s">
        <v>138</v>
      </c>
      <c r="X588" s="273" t="s">
        <v>138</v>
      </c>
      <c r="Y588" s="273" t="s">
        <v>138</v>
      </c>
      <c r="Z588" s="273" t="s">
        <v>138</v>
      </c>
      <c r="AA588" s="273" t="s">
        <v>138</v>
      </c>
      <c r="AB588" s="273" t="s">
        <v>138</v>
      </c>
      <c r="AC588" s="273" t="s">
        <v>138</v>
      </c>
      <c r="AD588" s="273" t="s">
        <v>138</v>
      </c>
      <c r="AE588" s="273" t="s">
        <v>138</v>
      </c>
      <c r="AF588" s="273" t="s">
        <v>138</v>
      </c>
      <c r="AG588" s="273" t="s">
        <v>138</v>
      </c>
      <c r="AH588" s="273" t="s">
        <v>138</v>
      </c>
      <c r="AI588" s="273" t="s">
        <v>138</v>
      </c>
      <c r="AJ588" s="273" t="s">
        <v>138</v>
      </c>
      <c r="AK588" s="273" t="s">
        <v>138</v>
      </c>
      <c r="AL588" s="273" t="s">
        <v>138</v>
      </c>
      <c r="AM588" s="273" t="s">
        <v>138</v>
      </c>
      <c r="AN588" s="273" t="s">
        <v>138</v>
      </c>
      <c r="AO588" s="273" t="s">
        <v>138</v>
      </c>
      <c r="AP588" s="273" t="s">
        <v>138</v>
      </c>
      <c r="AQ588" s="273" t="s">
        <v>138</v>
      </c>
      <c r="AR588" s="273" t="s">
        <v>138</v>
      </c>
      <c r="AS588" s="273" t="s">
        <v>138</v>
      </c>
      <c r="AT588" s="273" t="s">
        <v>138</v>
      </c>
      <c r="AU588" s="273" t="s">
        <v>138</v>
      </c>
      <c r="AV588" s="273" t="s">
        <v>138</v>
      </c>
      <c r="AW588" s="273" t="s">
        <v>138</v>
      </c>
      <c r="AX588" s="273" t="s">
        <v>138</v>
      </c>
      <c r="AY588" s="273">
        <v>705523</v>
      </c>
    </row>
    <row r="589" spans="1:51" s="273" customFormat="1" x14ac:dyDescent="0.2">
      <c r="A589" s="273">
        <v>705526</v>
      </c>
      <c r="B589" s="273" t="s">
        <v>261</v>
      </c>
      <c r="C589" s="273" t="s">
        <v>137</v>
      </c>
      <c r="D589" s="273" t="s">
        <v>137</v>
      </c>
      <c r="E589" s="273" t="s">
        <v>138</v>
      </c>
      <c r="F589" s="273" t="s">
        <v>139</v>
      </c>
      <c r="G589" s="273" t="s">
        <v>137</v>
      </c>
      <c r="H589" s="273" t="s">
        <v>139</v>
      </c>
      <c r="I589" s="273" t="s">
        <v>138</v>
      </c>
      <c r="J589" s="273" t="s">
        <v>138</v>
      </c>
      <c r="K589" s="273" t="s">
        <v>138</v>
      </c>
      <c r="L589" s="273" t="s">
        <v>139</v>
      </c>
      <c r="M589" s="273" t="s">
        <v>138</v>
      </c>
      <c r="N589" s="273" t="s">
        <v>138</v>
      </c>
      <c r="AY589" s="273">
        <v>705526</v>
      </c>
    </row>
    <row r="590" spans="1:51" s="273" customFormat="1" x14ac:dyDescent="0.2">
      <c r="A590" s="273">
        <v>705531</v>
      </c>
      <c r="B590" s="273" t="s">
        <v>261</v>
      </c>
      <c r="C590" s="273" t="s">
        <v>137</v>
      </c>
      <c r="D590" s="273" t="s">
        <v>137</v>
      </c>
      <c r="E590" s="273" t="s">
        <v>137</v>
      </c>
      <c r="F590" s="273" t="s">
        <v>137</v>
      </c>
      <c r="G590" s="273" t="s">
        <v>137</v>
      </c>
      <c r="H590" s="273" t="s">
        <v>139</v>
      </c>
      <c r="I590" s="273" t="s">
        <v>138</v>
      </c>
      <c r="J590" s="273" t="s">
        <v>138</v>
      </c>
      <c r="K590" s="273" t="s">
        <v>139</v>
      </c>
      <c r="L590" s="273" t="s">
        <v>139</v>
      </c>
      <c r="M590" s="273" t="s">
        <v>139</v>
      </c>
      <c r="N590" s="273" t="s">
        <v>138</v>
      </c>
      <c r="AY590" s="273">
        <v>705531</v>
      </c>
    </row>
    <row r="591" spans="1:51" s="273" customFormat="1" x14ac:dyDescent="0.2">
      <c r="A591" s="273">
        <v>705532</v>
      </c>
      <c r="B591" s="273" t="s">
        <v>261</v>
      </c>
      <c r="C591" s="273" t="s">
        <v>137</v>
      </c>
      <c r="D591" s="273" t="s">
        <v>139</v>
      </c>
      <c r="E591" s="273" t="s">
        <v>139</v>
      </c>
      <c r="F591" s="273" t="s">
        <v>139</v>
      </c>
      <c r="G591" s="273" t="s">
        <v>138</v>
      </c>
      <c r="H591" s="273" t="s">
        <v>137</v>
      </c>
      <c r="I591" s="273" t="s">
        <v>138</v>
      </c>
      <c r="J591" s="273" t="s">
        <v>138</v>
      </c>
      <c r="K591" s="273" t="s">
        <v>138</v>
      </c>
      <c r="L591" s="273" t="s">
        <v>138</v>
      </c>
      <c r="M591" s="273" t="s">
        <v>139</v>
      </c>
      <c r="N591" s="273" t="s">
        <v>137</v>
      </c>
      <c r="AY591" s="273">
        <v>705532</v>
      </c>
    </row>
    <row r="592" spans="1:51" s="273" customFormat="1" x14ac:dyDescent="0.2">
      <c r="A592" s="55">
        <v>705534</v>
      </c>
      <c r="B592" s="273" t="s">
        <v>261</v>
      </c>
      <c r="C592" s="55" t="s">
        <v>139</v>
      </c>
      <c r="D592" s="55" t="s">
        <v>137</v>
      </c>
      <c r="E592" s="55" t="s">
        <v>137</v>
      </c>
      <c r="F592" s="55" t="s">
        <v>139</v>
      </c>
      <c r="G592" s="55" t="s">
        <v>139</v>
      </c>
      <c r="H592" s="55" t="s">
        <v>137</v>
      </c>
      <c r="I592" s="55" t="s">
        <v>139</v>
      </c>
      <c r="J592" s="55" t="s">
        <v>139</v>
      </c>
      <c r="K592" s="55" t="s">
        <v>139</v>
      </c>
      <c r="L592" s="55" t="s">
        <v>139</v>
      </c>
      <c r="M592" s="55" t="s">
        <v>139</v>
      </c>
      <c r="N592" s="55" t="s">
        <v>139</v>
      </c>
      <c r="O592" s="55"/>
      <c r="P592" s="55"/>
      <c r="Q592" s="55"/>
      <c r="R592" s="55"/>
      <c r="S592" s="55"/>
      <c r="T592" s="55"/>
      <c r="U592" s="55"/>
      <c r="V592" s="55"/>
      <c r="W592" s="55"/>
      <c r="X592" s="55"/>
      <c r="Y592" s="55"/>
      <c r="Z592" s="55"/>
      <c r="AA592" s="55"/>
      <c r="AB592" s="55"/>
      <c r="AC592" s="55"/>
      <c r="AD592" s="55"/>
      <c r="AE592" s="55"/>
      <c r="AF592" s="55"/>
      <c r="AG592" s="55"/>
      <c r="AH592" s="55"/>
      <c r="AI592" s="55"/>
      <c r="AJ592" s="55"/>
      <c r="AK592" s="55"/>
      <c r="AL592" s="55"/>
      <c r="AM592" s="55"/>
      <c r="AN592" s="55"/>
      <c r="AO592" s="55"/>
      <c r="AP592" s="55"/>
      <c r="AQ592" s="55"/>
      <c r="AR592" s="55"/>
      <c r="AS592" s="55"/>
      <c r="AT592" s="55"/>
      <c r="AU592" s="55"/>
      <c r="AV592" s="55"/>
      <c r="AW592" s="55"/>
      <c r="AX592" s="55"/>
      <c r="AY592" s="273">
        <v>705534</v>
      </c>
    </row>
    <row r="593" spans="1:51" s="273" customFormat="1" x14ac:dyDescent="0.2">
      <c r="A593" s="273">
        <v>705544</v>
      </c>
      <c r="B593" s="273" t="s">
        <v>261</v>
      </c>
      <c r="C593" s="273" t="s">
        <v>139</v>
      </c>
      <c r="D593" s="273" t="s">
        <v>137</v>
      </c>
      <c r="E593" s="273" t="s">
        <v>137</v>
      </c>
      <c r="F593" s="273" t="s">
        <v>137</v>
      </c>
      <c r="G593" s="273" t="s">
        <v>139</v>
      </c>
      <c r="H593" s="273" t="s">
        <v>138</v>
      </c>
      <c r="I593" s="273" t="s">
        <v>138</v>
      </c>
      <c r="J593" s="273" t="s">
        <v>138</v>
      </c>
      <c r="K593" s="273" t="s">
        <v>138</v>
      </c>
      <c r="L593" s="273" t="s">
        <v>138</v>
      </c>
      <c r="M593" s="273" t="s">
        <v>138</v>
      </c>
      <c r="N593" s="273" t="s">
        <v>138</v>
      </c>
      <c r="AY593" s="273">
        <v>705544</v>
      </c>
    </row>
    <row r="594" spans="1:51" s="273" customFormat="1" x14ac:dyDescent="0.2">
      <c r="A594" s="273">
        <v>705545</v>
      </c>
      <c r="B594" s="273" t="s">
        <v>261</v>
      </c>
      <c r="C594" s="273" t="s">
        <v>139</v>
      </c>
      <c r="D594" s="273" t="s">
        <v>139</v>
      </c>
      <c r="E594" s="273" t="s">
        <v>139</v>
      </c>
      <c r="F594" s="273" t="s">
        <v>137</v>
      </c>
      <c r="G594" s="273" t="s">
        <v>137</v>
      </c>
      <c r="H594" s="273" t="s">
        <v>138</v>
      </c>
      <c r="I594" s="273" t="s">
        <v>137</v>
      </c>
      <c r="J594" s="273" t="s">
        <v>139</v>
      </c>
      <c r="K594" s="273" t="s">
        <v>139</v>
      </c>
      <c r="L594" s="273" t="s">
        <v>137</v>
      </c>
      <c r="M594" s="273" t="s">
        <v>137</v>
      </c>
      <c r="N594" s="273" t="s">
        <v>138</v>
      </c>
      <c r="AY594" s="273">
        <v>705545</v>
      </c>
    </row>
    <row r="595" spans="1:51" s="273" customFormat="1" x14ac:dyDescent="0.2">
      <c r="A595" s="273">
        <v>705546</v>
      </c>
      <c r="B595" s="273" t="s">
        <v>261</v>
      </c>
      <c r="C595" s="273" t="s">
        <v>139</v>
      </c>
      <c r="D595" s="273" t="s">
        <v>138</v>
      </c>
      <c r="E595" s="273" t="s">
        <v>137</v>
      </c>
      <c r="F595" s="273" t="s">
        <v>139</v>
      </c>
      <c r="G595" s="273" t="s">
        <v>139</v>
      </c>
      <c r="H595" s="273" t="s">
        <v>139</v>
      </c>
      <c r="I595" s="273" t="s">
        <v>139</v>
      </c>
      <c r="J595" s="273" t="s">
        <v>139</v>
      </c>
      <c r="K595" s="273" t="s">
        <v>139</v>
      </c>
      <c r="L595" s="273" t="s">
        <v>137</v>
      </c>
      <c r="M595" s="273" t="s">
        <v>137</v>
      </c>
      <c r="N595" s="273" t="s">
        <v>138</v>
      </c>
      <c r="AY595" s="273">
        <v>705546</v>
      </c>
    </row>
    <row r="596" spans="1:51" s="273" customFormat="1" x14ac:dyDescent="0.2">
      <c r="A596" s="273">
        <v>705548</v>
      </c>
      <c r="B596" s="273" t="s">
        <v>261</v>
      </c>
      <c r="C596" s="273" t="s">
        <v>139</v>
      </c>
      <c r="D596" s="273" t="s">
        <v>139</v>
      </c>
      <c r="E596" s="273" t="s">
        <v>139</v>
      </c>
      <c r="F596" s="273" t="s">
        <v>139</v>
      </c>
      <c r="G596" s="273" t="s">
        <v>139</v>
      </c>
      <c r="H596" s="273" t="s">
        <v>139</v>
      </c>
      <c r="I596" s="273" t="s">
        <v>139</v>
      </c>
      <c r="J596" s="273" t="s">
        <v>138</v>
      </c>
      <c r="K596" s="273" t="s">
        <v>139</v>
      </c>
      <c r="L596" s="273" t="s">
        <v>139</v>
      </c>
      <c r="M596" s="273" t="s">
        <v>139</v>
      </c>
      <c r="N596" s="273" t="s">
        <v>139</v>
      </c>
      <c r="AY596" s="273">
        <v>705548</v>
      </c>
    </row>
    <row r="597" spans="1:51" s="273" customFormat="1" x14ac:dyDescent="0.2">
      <c r="A597" s="273">
        <v>705549</v>
      </c>
      <c r="B597" s="273" t="s">
        <v>261</v>
      </c>
      <c r="C597" s="273" t="s">
        <v>137</v>
      </c>
      <c r="D597" s="273" t="s">
        <v>139</v>
      </c>
      <c r="E597" s="273" t="s">
        <v>137</v>
      </c>
      <c r="F597" s="273" t="s">
        <v>139</v>
      </c>
      <c r="G597" s="273" t="s">
        <v>138</v>
      </c>
      <c r="H597" s="273" t="s">
        <v>138</v>
      </c>
      <c r="I597" s="273" t="s">
        <v>139</v>
      </c>
      <c r="J597" s="273" t="s">
        <v>138</v>
      </c>
      <c r="K597" s="273" t="s">
        <v>138</v>
      </c>
      <c r="L597" s="273" t="s">
        <v>139</v>
      </c>
      <c r="M597" s="273" t="s">
        <v>139</v>
      </c>
      <c r="N597" s="273" t="s">
        <v>138</v>
      </c>
      <c r="AY597" s="273">
        <v>705549</v>
      </c>
    </row>
    <row r="598" spans="1:51" s="273" customFormat="1" x14ac:dyDescent="0.2">
      <c r="A598" s="273">
        <v>705553</v>
      </c>
      <c r="B598" s="273" t="s">
        <v>261</v>
      </c>
      <c r="C598" s="273" t="s">
        <v>137</v>
      </c>
      <c r="D598" s="273" t="s">
        <v>139</v>
      </c>
      <c r="E598" s="273" t="s">
        <v>139</v>
      </c>
      <c r="F598" s="273" t="s">
        <v>137</v>
      </c>
      <c r="G598" s="273" t="s">
        <v>138</v>
      </c>
      <c r="H598" s="273" t="s">
        <v>137</v>
      </c>
      <c r="I598" s="273" t="s">
        <v>138</v>
      </c>
      <c r="J598" s="273" t="s">
        <v>138</v>
      </c>
      <c r="K598" s="273" t="s">
        <v>138</v>
      </c>
      <c r="L598" s="273" t="s">
        <v>138</v>
      </c>
      <c r="M598" s="273" t="s">
        <v>138</v>
      </c>
      <c r="N598" s="273" t="s">
        <v>138</v>
      </c>
      <c r="AY598" s="273">
        <v>705553</v>
      </c>
    </row>
    <row r="599" spans="1:51" s="273" customFormat="1" x14ac:dyDescent="0.2">
      <c r="A599" s="273">
        <v>705556</v>
      </c>
      <c r="B599" s="273" t="s">
        <v>261</v>
      </c>
      <c r="C599" s="273" t="s">
        <v>137</v>
      </c>
      <c r="D599" s="273" t="s">
        <v>137</v>
      </c>
      <c r="E599" s="273" t="s">
        <v>137</v>
      </c>
      <c r="F599" s="273" t="s">
        <v>137</v>
      </c>
      <c r="G599" s="273" t="s">
        <v>137</v>
      </c>
      <c r="H599" s="273" t="s">
        <v>139</v>
      </c>
      <c r="I599" s="273" t="s">
        <v>138</v>
      </c>
      <c r="J599" s="273" t="s">
        <v>138</v>
      </c>
      <c r="K599" s="273" t="s">
        <v>138</v>
      </c>
      <c r="L599" s="273" t="s">
        <v>139</v>
      </c>
      <c r="M599" s="273" t="s">
        <v>139</v>
      </c>
      <c r="N599" s="273" t="s">
        <v>138</v>
      </c>
      <c r="AY599" s="273">
        <v>705556</v>
      </c>
    </row>
    <row r="600" spans="1:51" s="273" customFormat="1" x14ac:dyDescent="0.2">
      <c r="A600" s="273">
        <v>705558</v>
      </c>
      <c r="B600" s="273" t="s">
        <v>261</v>
      </c>
      <c r="C600" s="273" t="s">
        <v>137</v>
      </c>
      <c r="D600" s="273" t="s">
        <v>137</v>
      </c>
      <c r="E600" s="273" t="s">
        <v>137</v>
      </c>
      <c r="F600" s="273" t="s">
        <v>139</v>
      </c>
      <c r="G600" s="273" t="s">
        <v>137</v>
      </c>
      <c r="H600" s="273" t="s">
        <v>137</v>
      </c>
      <c r="I600" s="273" t="s">
        <v>139</v>
      </c>
      <c r="J600" s="273" t="s">
        <v>138</v>
      </c>
      <c r="K600" s="273" t="s">
        <v>138</v>
      </c>
      <c r="L600" s="273" t="s">
        <v>138</v>
      </c>
      <c r="M600" s="273" t="s">
        <v>139</v>
      </c>
      <c r="N600" s="273" t="s">
        <v>139</v>
      </c>
      <c r="AY600" s="273">
        <v>705558</v>
      </c>
    </row>
    <row r="601" spans="1:51" s="273" customFormat="1" x14ac:dyDescent="0.2">
      <c r="A601" s="273">
        <v>705561</v>
      </c>
      <c r="B601" s="273" t="s">
        <v>261</v>
      </c>
      <c r="C601" s="273" t="s">
        <v>139</v>
      </c>
      <c r="D601" s="273" t="s">
        <v>137</v>
      </c>
      <c r="E601" s="273" t="s">
        <v>138</v>
      </c>
      <c r="F601" s="273" t="s">
        <v>137</v>
      </c>
      <c r="G601" s="273" t="s">
        <v>138</v>
      </c>
      <c r="H601" s="273" t="s">
        <v>139</v>
      </c>
      <c r="I601" s="273" t="s">
        <v>139</v>
      </c>
      <c r="J601" s="273" t="s">
        <v>139</v>
      </c>
      <c r="K601" s="273" t="s">
        <v>139</v>
      </c>
      <c r="L601" s="273" t="s">
        <v>139</v>
      </c>
      <c r="M601" s="273" t="s">
        <v>139</v>
      </c>
      <c r="N601" s="273" t="s">
        <v>139</v>
      </c>
      <c r="AY601" s="273">
        <v>705561</v>
      </c>
    </row>
    <row r="602" spans="1:51" s="273" customFormat="1" x14ac:dyDescent="0.2">
      <c r="A602" s="273">
        <v>705563</v>
      </c>
      <c r="B602" s="273" t="s">
        <v>261</v>
      </c>
      <c r="C602" s="273" t="s">
        <v>139</v>
      </c>
      <c r="D602" s="273" t="s">
        <v>137</v>
      </c>
      <c r="E602" s="273" t="s">
        <v>137</v>
      </c>
      <c r="F602" s="273" t="s">
        <v>139</v>
      </c>
      <c r="G602" s="273" t="s">
        <v>139</v>
      </c>
      <c r="H602" s="273" t="s">
        <v>139</v>
      </c>
      <c r="I602" s="273" t="s">
        <v>138</v>
      </c>
      <c r="J602" s="273" t="s">
        <v>138</v>
      </c>
      <c r="K602" s="273" t="s">
        <v>138</v>
      </c>
      <c r="L602" s="273" t="s">
        <v>138</v>
      </c>
      <c r="M602" s="273" t="s">
        <v>138</v>
      </c>
      <c r="N602" s="273" t="s">
        <v>139</v>
      </c>
      <c r="AY602" s="273">
        <v>705563</v>
      </c>
    </row>
    <row r="603" spans="1:51" s="273" customFormat="1" x14ac:dyDescent="0.2">
      <c r="A603" s="273">
        <v>705566</v>
      </c>
      <c r="B603" s="273" t="s">
        <v>261</v>
      </c>
      <c r="C603" s="273" t="s">
        <v>139</v>
      </c>
      <c r="D603" s="273" t="s">
        <v>137</v>
      </c>
      <c r="E603" s="273" t="s">
        <v>137</v>
      </c>
      <c r="F603" s="273" t="s">
        <v>137</v>
      </c>
      <c r="G603" s="273" t="s">
        <v>139</v>
      </c>
      <c r="H603" s="273" t="s">
        <v>138</v>
      </c>
      <c r="I603" s="273" t="s">
        <v>138</v>
      </c>
      <c r="J603" s="273" t="s">
        <v>138</v>
      </c>
      <c r="K603" s="273" t="s">
        <v>138</v>
      </c>
      <c r="L603" s="273" t="s">
        <v>138</v>
      </c>
      <c r="M603" s="273" t="s">
        <v>138</v>
      </c>
      <c r="N603" s="273" t="s">
        <v>138</v>
      </c>
      <c r="AY603" s="273">
        <v>705566</v>
      </c>
    </row>
    <row r="604" spans="1:51" s="273" customFormat="1" x14ac:dyDescent="0.2">
      <c r="A604" s="273">
        <v>705570</v>
      </c>
      <c r="B604" s="273" t="s">
        <v>261</v>
      </c>
      <c r="C604" s="273" t="s">
        <v>137</v>
      </c>
      <c r="D604" s="273" t="s">
        <v>138</v>
      </c>
      <c r="E604" s="273" t="s">
        <v>137</v>
      </c>
      <c r="F604" s="273" t="s">
        <v>139</v>
      </c>
      <c r="G604" s="273" t="s">
        <v>138</v>
      </c>
      <c r="H604" s="273" t="s">
        <v>137</v>
      </c>
      <c r="I604" s="273" t="s">
        <v>138</v>
      </c>
      <c r="J604" s="273" t="s">
        <v>138</v>
      </c>
      <c r="K604" s="273" t="s">
        <v>138</v>
      </c>
      <c r="L604" s="273" t="s">
        <v>138</v>
      </c>
      <c r="M604" s="273" t="s">
        <v>138</v>
      </c>
      <c r="N604" s="273" t="s">
        <v>138</v>
      </c>
      <c r="AY604" s="273">
        <v>705570</v>
      </c>
    </row>
    <row r="605" spans="1:51" s="273" customFormat="1" x14ac:dyDescent="0.2">
      <c r="A605" s="55">
        <v>705572</v>
      </c>
      <c r="B605" s="273" t="s">
        <v>261</v>
      </c>
      <c r="C605" s="55" t="s">
        <v>138</v>
      </c>
      <c r="D605" s="55" t="s">
        <v>139</v>
      </c>
      <c r="E605" s="55" t="s">
        <v>138</v>
      </c>
      <c r="F605" s="55" t="s">
        <v>137</v>
      </c>
      <c r="G605" s="55" t="s">
        <v>138</v>
      </c>
      <c r="H605" s="55" t="s">
        <v>139</v>
      </c>
      <c r="I605" s="55" t="s">
        <v>138</v>
      </c>
      <c r="J605" s="55" t="s">
        <v>138</v>
      </c>
      <c r="K605" s="55" t="s">
        <v>138</v>
      </c>
      <c r="L605" s="55" t="s">
        <v>138</v>
      </c>
      <c r="M605" s="55" t="s">
        <v>138</v>
      </c>
      <c r="N605" s="55" t="s">
        <v>139</v>
      </c>
      <c r="O605" s="55"/>
      <c r="P605" s="55"/>
      <c r="Q605" s="55"/>
      <c r="R605" s="55"/>
      <c r="S605" s="55"/>
      <c r="T605" s="55"/>
      <c r="U605" s="55"/>
      <c r="V605" s="55"/>
      <c r="W605" s="55"/>
      <c r="X605" s="55"/>
      <c r="Y605" s="55"/>
      <c r="Z605" s="55"/>
      <c r="AA605" s="55"/>
      <c r="AB605" s="55"/>
      <c r="AC605" s="55"/>
      <c r="AD605" s="55"/>
      <c r="AE605" s="55"/>
      <c r="AF605" s="55"/>
      <c r="AG605" s="55"/>
      <c r="AH605" s="55"/>
      <c r="AI605" s="55"/>
      <c r="AJ605" s="55"/>
      <c r="AK605" s="55"/>
      <c r="AL605" s="55"/>
      <c r="AM605" s="55"/>
      <c r="AN605" s="55"/>
      <c r="AO605" s="55"/>
      <c r="AP605" s="55"/>
      <c r="AQ605" s="55"/>
      <c r="AR605" s="55"/>
      <c r="AS605" s="55"/>
      <c r="AT605" s="55"/>
      <c r="AU605" s="55"/>
      <c r="AV605" s="55"/>
      <c r="AW605" s="55"/>
      <c r="AX605" s="55"/>
      <c r="AY605" s="273">
        <v>705572</v>
      </c>
    </row>
    <row r="606" spans="1:51" s="273" customFormat="1" x14ac:dyDescent="0.2">
      <c r="A606" s="273">
        <v>705573</v>
      </c>
      <c r="B606" s="273" t="s">
        <v>261</v>
      </c>
      <c r="C606" s="273" t="s">
        <v>137</v>
      </c>
      <c r="D606" s="273" t="s">
        <v>138</v>
      </c>
      <c r="E606" s="273" t="s">
        <v>137</v>
      </c>
      <c r="F606" s="273" t="s">
        <v>137</v>
      </c>
      <c r="G606" s="273" t="s">
        <v>139</v>
      </c>
      <c r="H606" s="273" t="s">
        <v>139</v>
      </c>
      <c r="I606" s="273" t="s">
        <v>138</v>
      </c>
      <c r="J606" s="273" t="s">
        <v>138</v>
      </c>
      <c r="K606" s="273" t="s">
        <v>138</v>
      </c>
      <c r="L606" s="273" t="s">
        <v>138</v>
      </c>
      <c r="M606" s="273" t="s">
        <v>138</v>
      </c>
      <c r="N606" s="273" t="s">
        <v>138</v>
      </c>
      <c r="AY606" s="273">
        <v>705573</v>
      </c>
    </row>
    <row r="607" spans="1:51" s="273" customFormat="1" x14ac:dyDescent="0.2">
      <c r="A607" s="273">
        <v>705577</v>
      </c>
      <c r="B607" s="273" t="s">
        <v>261</v>
      </c>
      <c r="C607" s="273" t="s">
        <v>137</v>
      </c>
      <c r="D607" s="273" t="s">
        <v>137</v>
      </c>
      <c r="E607" s="273" t="s">
        <v>137</v>
      </c>
      <c r="F607" s="273" t="s">
        <v>138</v>
      </c>
      <c r="G607" s="273" t="s">
        <v>137</v>
      </c>
      <c r="H607" s="273" t="s">
        <v>138</v>
      </c>
      <c r="I607" s="273" t="s">
        <v>138</v>
      </c>
      <c r="J607" s="273" t="s">
        <v>138</v>
      </c>
      <c r="K607" s="273" t="s">
        <v>138</v>
      </c>
      <c r="L607" s="273" t="s">
        <v>138</v>
      </c>
      <c r="M607" s="273" t="s">
        <v>138</v>
      </c>
      <c r="N607" s="273" t="s">
        <v>138</v>
      </c>
      <c r="AY607" s="273">
        <v>705577</v>
      </c>
    </row>
    <row r="608" spans="1:51" s="273" customFormat="1" x14ac:dyDescent="0.2">
      <c r="A608" s="273">
        <v>705582</v>
      </c>
      <c r="B608" s="273" t="s">
        <v>261</v>
      </c>
      <c r="C608" s="273" t="s">
        <v>137</v>
      </c>
      <c r="D608" s="273" t="s">
        <v>139</v>
      </c>
      <c r="E608" s="273" t="s">
        <v>139</v>
      </c>
      <c r="F608" s="273" t="s">
        <v>137</v>
      </c>
      <c r="G608" s="273" t="s">
        <v>137</v>
      </c>
      <c r="H608" s="273" t="s">
        <v>138</v>
      </c>
      <c r="I608" s="273" t="s">
        <v>138</v>
      </c>
      <c r="J608" s="273" t="s">
        <v>138</v>
      </c>
      <c r="K608" s="273" t="s">
        <v>138</v>
      </c>
      <c r="L608" s="273" t="s">
        <v>138</v>
      </c>
      <c r="M608" s="273" t="s">
        <v>138</v>
      </c>
      <c r="N608" s="273" t="s">
        <v>138</v>
      </c>
      <c r="AY608" s="273">
        <v>705582</v>
      </c>
    </row>
    <row r="609" spans="1:51" s="273" customFormat="1" x14ac:dyDescent="0.2">
      <c r="A609" s="273">
        <v>705587</v>
      </c>
      <c r="B609" s="273" t="s">
        <v>261</v>
      </c>
      <c r="C609" s="273" t="s">
        <v>139</v>
      </c>
      <c r="D609" s="273" t="s">
        <v>137</v>
      </c>
      <c r="E609" s="273" t="s">
        <v>137</v>
      </c>
      <c r="F609" s="273" t="s">
        <v>137</v>
      </c>
      <c r="G609" s="273" t="s">
        <v>137</v>
      </c>
      <c r="H609" s="273" t="s">
        <v>137</v>
      </c>
      <c r="I609" s="273" t="s">
        <v>139</v>
      </c>
      <c r="J609" s="273" t="s">
        <v>138</v>
      </c>
      <c r="K609" s="273" t="s">
        <v>138</v>
      </c>
      <c r="L609" s="273" t="s">
        <v>139</v>
      </c>
      <c r="M609" s="273" t="s">
        <v>138</v>
      </c>
      <c r="N609" s="273" t="s">
        <v>139</v>
      </c>
      <c r="AY609" s="273">
        <v>705587</v>
      </c>
    </row>
    <row r="610" spans="1:51" s="273" customFormat="1" x14ac:dyDescent="0.2">
      <c r="A610" s="273">
        <v>705588</v>
      </c>
      <c r="B610" s="273" t="s">
        <v>261</v>
      </c>
      <c r="C610" s="273" t="s">
        <v>137</v>
      </c>
      <c r="D610" s="273" t="s">
        <v>137</v>
      </c>
      <c r="E610" s="273" t="s">
        <v>137</v>
      </c>
      <c r="F610" s="273" t="s">
        <v>138</v>
      </c>
      <c r="G610" s="273" t="s">
        <v>138</v>
      </c>
      <c r="H610" s="273" t="s">
        <v>138</v>
      </c>
      <c r="I610" s="273" t="s">
        <v>138</v>
      </c>
      <c r="J610" s="273" t="s">
        <v>138</v>
      </c>
      <c r="K610" s="273" t="s">
        <v>138</v>
      </c>
      <c r="L610" s="273" t="s">
        <v>138</v>
      </c>
      <c r="M610" s="273" t="s">
        <v>138</v>
      </c>
      <c r="N610" s="273" t="s">
        <v>138</v>
      </c>
      <c r="AY610" s="273">
        <v>705588</v>
      </c>
    </row>
    <row r="611" spans="1:51" s="273" customFormat="1" x14ac:dyDescent="0.2">
      <c r="A611" s="273">
        <v>705591</v>
      </c>
      <c r="B611" s="273" t="s">
        <v>261</v>
      </c>
      <c r="C611" s="273" t="s">
        <v>138</v>
      </c>
      <c r="D611" s="273" t="s">
        <v>138</v>
      </c>
      <c r="E611" s="273" t="s">
        <v>137</v>
      </c>
      <c r="F611" s="273" t="s">
        <v>137</v>
      </c>
      <c r="G611" s="273" t="s">
        <v>138</v>
      </c>
      <c r="H611" s="273" t="s">
        <v>138</v>
      </c>
      <c r="I611" s="273" t="s">
        <v>138</v>
      </c>
      <c r="J611" s="273" t="s">
        <v>138</v>
      </c>
      <c r="K611" s="273" t="s">
        <v>138</v>
      </c>
      <c r="L611" s="273" t="s">
        <v>139</v>
      </c>
      <c r="M611" s="273" t="s">
        <v>138</v>
      </c>
      <c r="N611" s="273" t="s">
        <v>138</v>
      </c>
      <c r="AY611" s="273">
        <v>705591</v>
      </c>
    </row>
    <row r="612" spans="1:51" s="273" customFormat="1" x14ac:dyDescent="0.2">
      <c r="A612" s="273">
        <v>705593</v>
      </c>
      <c r="B612" s="273" t="s">
        <v>261</v>
      </c>
      <c r="C612" s="273" t="s">
        <v>137</v>
      </c>
      <c r="D612" s="273" t="s">
        <v>137</v>
      </c>
      <c r="E612" s="273" t="s">
        <v>137</v>
      </c>
      <c r="F612" s="273" t="s">
        <v>137</v>
      </c>
      <c r="G612" s="273" t="s">
        <v>137</v>
      </c>
      <c r="H612" s="273" t="s">
        <v>137</v>
      </c>
      <c r="I612" s="273" t="s">
        <v>139</v>
      </c>
      <c r="J612" s="273" t="s">
        <v>138</v>
      </c>
      <c r="K612" s="273" t="s">
        <v>139</v>
      </c>
      <c r="L612" s="273" t="s">
        <v>139</v>
      </c>
      <c r="M612" s="273" t="s">
        <v>137</v>
      </c>
      <c r="N612" s="273" t="s">
        <v>138</v>
      </c>
      <c r="AY612" s="273">
        <v>705593</v>
      </c>
    </row>
    <row r="613" spans="1:51" s="273" customFormat="1" x14ac:dyDescent="0.2">
      <c r="A613" s="273">
        <v>705600</v>
      </c>
      <c r="B613" s="273" t="s">
        <v>261</v>
      </c>
      <c r="C613" s="273" t="s">
        <v>139</v>
      </c>
      <c r="D613" s="273" t="s">
        <v>137</v>
      </c>
      <c r="E613" s="273" t="s">
        <v>139</v>
      </c>
      <c r="F613" s="273" t="s">
        <v>139</v>
      </c>
      <c r="G613" s="273" t="s">
        <v>139</v>
      </c>
      <c r="H613" s="273" t="s">
        <v>139</v>
      </c>
      <c r="I613" s="273" t="s">
        <v>138</v>
      </c>
      <c r="J613" s="273" t="s">
        <v>138</v>
      </c>
      <c r="K613" s="273" t="s">
        <v>138</v>
      </c>
      <c r="L613" s="273" t="s">
        <v>138</v>
      </c>
      <c r="M613" s="273" t="s">
        <v>138</v>
      </c>
      <c r="N613" s="273" t="s">
        <v>138</v>
      </c>
      <c r="AY613" s="273">
        <v>705600</v>
      </c>
    </row>
    <row r="614" spans="1:51" s="273" customFormat="1" x14ac:dyDescent="0.2">
      <c r="A614" s="273">
        <v>705602</v>
      </c>
      <c r="B614" s="273" t="s">
        <v>261</v>
      </c>
      <c r="C614" s="273" t="s">
        <v>137</v>
      </c>
      <c r="D614" s="273" t="s">
        <v>139</v>
      </c>
      <c r="E614" s="273" t="s">
        <v>139</v>
      </c>
      <c r="F614" s="273" t="s">
        <v>139</v>
      </c>
      <c r="G614" s="273" t="s">
        <v>138</v>
      </c>
      <c r="H614" s="273" t="s">
        <v>139</v>
      </c>
      <c r="I614" s="273" t="s">
        <v>138</v>
      </c>
      <c r="J614" s="273" t="s">
        <v>138</v>
      </c>
      <c r="K614" s="273" t="s">
        <v>139</v>
      </c>
      <c r="L614" s="273" t="s">
        <v>138</v>
      </c>
      <c r="M614" s="273" t="s">
        <v>139</v>
      </c>
      <c r="N614" s="273" t="s">
        <v>138</v>
      </c>
      <c r="AY614" s="273">
        <v>705602</v>
      </c>
    </row>
    <row r="615" spans="1:51" s="273" customFormat="1" x14ac:dyDescent="0.2">
      <c r="A615" s="273">
        <v>705605</v>
      </c>
      <c r="B615" s="273" t="s">
        <v>261</v>
      </c>
      <c r="C615" s="273" t="s">
        <v>137</v>
      </c>
      <c r="D615" s="273" t="s">
        <v>137</v>
      </c>
      <c r="E615" s="273" t="s">
        <v>137</v>
      </c>
      <c r="F615" s="273" t="s">
        <v>137</v>
      </c>
      <c r="G615" s="273" t="s">
        <v>137</v>
      </c>
      <c r="H615" s="273" t="s">
        <v>137</v>
      </c>
      <c r="I615" s="273" t="s">
        <v>138</v>
      </c>
      <c r="J615" s="273" t="s">
        <v>138</v>
      </c>
      <c r="K615" s="273" t="s">
        <v>138</v>
      </c>
      <c r="L615" s="273" t="s">
        <v>138</v>
      </c>
      <c r="M615" s="273" t="s">
        <v>138</v>
      </c>
      <c r="N615" s="273" t="s">
        <v>138</v>
      </c>
      <c r="AY615" s="273">
        <v>705605</v>
      </c>
    </row>
    <row r="616" spans="1:51" s="273" customFormat="1" x14ac:dyDescent="0.2">
      <c r="A616" s="273">
        <v>705608</v>
      </c>
      <c r="B616" s="273" t="s">
        <v>261</v>
      </c>
      <c r="C616" s="273" t="s">
        <v>137</v>
      </c>
      <c r="D616" s="273" t="s">
        <v>137</v>
      </c>
      <c r="E616" s="273" t="s">
        <v>137</v>
      </c>
      <c r="F616" s="273" t="s">
        <v>137</v>
      </c>
      <c r="G616" s="273" t="s">
        <v>137</v>
      </c>
      <c r="H616" s="273" t="s">
        <v>138</v>
      </c>
      <c r="I616" s="273" t="s">
        <v>137</v>
      </c>
      <c r="J616" s="273" t="s">
        <v>139</v>
      </c>
      <c r="K616" s="273" t="s">
        <v>139</v>
      </c>
      <c r="L616" s="273" t="s">
        <v>139</v>
      </c>
      <c r="M616" s="273" t="s">
        <v>137</v>
      </c>
      <c r="N616" s="273" t="s">
        <v>139</v>
      </c>
      <c r="AY616" s="273">
        <v>705608</v>
      </c>
    </row>
    <row r="617" spans="1:51" s="273" customFormat="1" x14ac:dyDescent="0.2">
      <c r="A617" s="273">
        <v>705609</v>
      </c>
      <c r="B617" s="273" t="s">
        <v>261</v>
      </c>
      <c r="C617" s="273" t="s">
        <v>139</v>
      </c>
      <c r="D617" s="273" t="s">
        <v>137</v>
      </c>
      <c r="E617" s="273" t="s">
        <v>137</v>
      </c>
      <c r="F617" s="273" t="s">
        <v>137</v>
      </c>
      <c r="G617" s="273" t="s">
        <v>137</v>
      </c>
      <c r="H617" s="273" t="s">
        <v>137</v>
      </c>
      <c r="I617" s="273" t="s">
        <v>137</v>
      </c>
      <c r="J617" s="273" t="s">
        <v>137</v>
      </c>
      <c r="K617" s="273" t="s">
        <v>139</v>
      </c>
      <c r="L617" s="273" t="s">
        <v>137</v>
      </c>
      <c r="M617" s="273" t="s">
        <v>137</v>
      </c>
      <c r="N617" s="273" t="s">
        <v>139</v>
      </c>
      <c r="AY617" s="273">
        <v>705609</v>
      </c>
    </row>
    <row r="618" spans="1:51" s="273" customFormat="1" x14ac:dyDescent="0.2">
      <c r="A618" s="273">
        <v>705611</v>
      </c>
      <c r="B618" s="273" t="s">
        <v>261</v>
      </c>
      <c r="C618" s="273" t="s">
        <v>139</v>
      </c>
      <c r="D618" s="273" t="s">
        <v>138</v>
      </c>
      <c r="E618" s="273" t="s">
        <v>137</v>
      </c>
      <c r="F618" s="273" t="s">
        <v>138</v>
      </c>
      <c r="G618" s="273" t="s">
        <v>137</v>
      </c>
      <c r="H618" s="273" t="s">
        <v>137</v>
      </c>
      <c r="I618" s="273" t="s">
        <v>138</v>
      </c>
      <c r="J618" s="273" t="s">
        <v>138</v>
      </c>
      <c r="K618" s="273" t="s">
        <v>138</v>
      </c>
      <c r="L618" s="273" t="s">
        <v>138</v>
      </c>
      <c r="M618" s="273" t="s">
        <v>138</v>
      </c>
      <c r="N618" s="273" t="s">
        <v>137</v>
      </c>
      <c r="AY618" s="273">
        <v>705611</v>
      </c>
    </row>
    <row r="619" spans="1:51" s="273" customFormat="1" x14ac:dyDescent="0.2">
      <c r="A619" s="273">
        <v>705613</v>
      </c>
      <c r="B619" s="273" t="s">
        <v>261</v>
      </c>
      <c r="C619" s="273" t="s">
        <v>139</v>
      </c>
      <c r="D619" s="273" t="s">
        <v>139</v>
      </c>
      <c r="E619" s="273" t="s">
        <v>139</v>
      </c>
      <c r="F619" s="273" t="s">
        <v>137</v>
      </c>
      <c r="G619" s="273" t="s">
        <v>137</v>
      </c>
      <c r="H619" s="273" t="s">
        <v>137</v>
      </c>
      <c r="I619" s="273" t="s">
        <v>138</v>
      </c>
      <c r="J619" s="273" t="s">
        <v>138</v>
      </c>
      <c r="K619" s="273" t="s">
        <v>138</v>
      </c>
      <c r="L619" s="273" t="s">
        <v>138</v>
      </c>
      <c r="M619" s="273" t="s">
        <v>139</v>
      </c>
      <c r="N619" s="273" t="s">
        <v>138</v>
      </c>
      <c r="AY619" s="273">
        <v>705613</v>
      </c>
    </row>
    <row r="620" spans="1:51" s="273" customFormat="1" x14ac:dyDescent="0.2">
      <c r="A620" s="273">
        <v>705615</v>
      </c>
      <c r="B620" s="273" t="s">
        <v>261</v>
      </c>
      <c r="C620" s="273" t="s">
        <v>137</v>
      </c>
      <c r="D620" s="273" t="s">
        <v>139</v>
      </c>
      <c r="E620" s="273" t="s">
        <v>137</v>
      </c>
      <c r="F620" s="273" t="s">
        <v>137</v>
      </c>
      <c r="G620" s="273" t="s">
        <v>137</v>
      </c>
      <c r="H620" s="273" t="s">
        <v>137</v>
      </c>
      <c r="I620" s="273" t="s">
        <v>138</v>
      </c>
      <c r="J620" s="273" t="s">
        <v>138</v>
      </c>
      <c r="K620" s="273" t="s">
        <v>138</v>
      </c>
      <c r="L620" s="273" t="s">
        <v>138</v>
      </c>
      <c r="M620" s="273" t="s">
        <v>138</v>
      </c>
      <c r="N620" s="273" t="s">
        <v>138</v>
      </c>
      <c r="AY620" s="273">
        <v>705615</v>
      </c>
    </row>
    <row r="621" spans="1:51" s="273" customFormat="1" x14ac:dyDescent="0.2">
      <c r="A621" s="273">
        <v>705618</v>
      </c>
      <c r="B621" s="273" t="s">
        <v>261</v>
      </c>
      <c r="C621" s="273" t="s">
        <v>137</v>
      </c>
      <c r="D621" s="273" t="s">
        <v>139</v>
      </c>
      <c r="E621" s="273" t="s">
        <v>138</v>
      </c>
      <c r="F621" s="273" t="s">
        <v>139</v>
      </c>
      <c r="G621" s="273" t="s">
        <v>139</v>
      </c>
      <c r="H621" s="273" t="s">
        <v>139</v>
      </c>
      <c r="I621" s="273" t="s">
        <v>139</v>
      </c>
      <c r="J621" s="273" t="s">
        <v>139</v>
      </c>
      <c r="K621" s="273" t="s">
        <v>139</v>
      </c>
      <c r="L621" s="273" t="s">
        <v>139</v>
      </c>
      <c r="M621" s="273" t="s">
        <v>139</v>
      </c>
      <c r="N621" s="273" t="s">
        <v>139</v>
      </c>
      <c r="AY621" s="273">
        <v>705618</v>
      </c>
    </row>
    <row r="622" spans="1:51" s="273" customFormat="1" x14ac:dyDescent="0.2">
      <c r="A622" s="273">
        <v>705619</v>
      </c>
      <c r="B622" s="273" t="s">
        <v>261</v>
      </c>
      <c r="C622" s="273" t="s">
        <v>137</v>
      </c>
      <c r="D622" s="273" t="s">
        <v>138</v>
      </c>
      <c r="E622" s="273" t="s">
        <v>139</v>
      </c>
      <c r="F622" s="273" t="s">
        <v>139</v>
      </c>
      <c r="G622" s="273" t="s">
        <v>137</v>
      </c>
      <c r="H622" s="273" t="s">
        <v>138</v>
      </c>
      <c r="I622" s="273" t="s">
        <v>139</v>
      </c>
      <c r="J622" s="273" t="s">
        <v>138</v>
      </c>
      <c r="K622" s="273" t="s">
        <v>138</v>
      </c>
      <c r="L622" s="273" t="s">
        <v>138</v>
      </c>
      <c r="M622" s="273" t="s">
        <v>139</v>
      </c>
      <c r="N622" s="273" t="s">
        <v>138</v>
      </c>
      <c r="AY622" s="273">
        <v>705619</v>
      </c>
    </row>
    <row r="623" spans="1:51" s="273" customFormat="1" x14ac:dyDescent="0.2">
      <c r="A623" s="273">
        <v>705621</v>
      </c>
      <c r="B623" s="273" t="s">
        <v>261</v>
      </c>
      <c r="C623" s="273" t="s">
        <v>137</v>
      </c>
      <c r="D623" s="273" t="s">
        <v>137</v>
      </c>
      <c r="E623" s="273" t="s">
        <v>137</v>
      </c>
      <c r="F623" s="273" t="s">
        <v>139</v>
      </c>
      <c r="G623" s="273" t="s">
        <v>137</v>
      </c>
      <c r="H623" s="273" t="s">
        <v>138</v>
      </c>
      <c r="I623" s="273" t="s">
        <v>139</v>
      </c>
      <c r="J623" s="273" t="s">
        <v>138</v>
      </c>
      <c r="K623" s="273" t="s">
        <v>138</v>
      </c>
      <c r="L623" s="273" t="s">
        <v>138</v>
      </c>
      <c r="M623" s="273" t="s">
        <v>139</v>
      </c>
      <c r="N623" s="273" t="s">
        <v>138</v>
      </c>
      <c r="AY623" s="273">
        <v>705621</v>
      </c>
    </row>
    <row r="624" spans="1:51" s="273" customFormat="1" x14ac:dyDescent="0.2">
      <c r="A624" s="273">
        <v>705622</v>
      </c>
      <c r="B624" s="273" t="s">
        <v>261</v>
      </c>
      <c r="C624" s="273" t="s">
        <v>137</v>
      </c>
      <c r="D624" s="273" t="s">
        <v>139</v>
      </c>
      <c r="E624" s="273" t="s">
        <v>139</v>
      </c>
      <c r="F624" s="273" t="s">
        <v>139</v>
      </c>
      <c r="G624" s="273" t="s">
        <v>139</v>
      </c>
      <c r="H624" s="273" t="s">
        <v>138</v>
      </c>
      <c r="I624" s="273" t="s">
        <v>138</v>
      </c>
      <c r="J624" s="273" t="s">
        <v>138</v>
      </c>
      <c r="K624" s="273" t="s">
        <v>138</v>
      </c>
      <c r="L624" s="273" t="s">
        <v>138</v>
      </c>
      <c r="M624" s="273" t="s">
        <v>138</v>
      </c>
      <c r="N624" s="273" t="s">
        <v>138</v>
      </c>
      <c r="AY624" s="273">
        <v>705622</v>
      </c>
    </row>
    <row r="625" spans="1:51" s="273" customFormat="1" x14ac:dyDescent="0.2">
      <c r="A625" s="273">
        <v>705625</v>
      </c>
      <c r="B625" s="273" t="s">
        <v>261</v>
      </c>
      <c r="C625" s="273" t="s">
        <v>139</v>
      </c>
      <c r="D625" s="273" t="s">
        <v>139</v>
      </c>
      <c r="E625" s="273" t="s">
        <v>139</v>
      </c>
      <c r="F625" s="273" t="s">
        <v>139</v>
      </c>
      <c r="G625" s="273" t="s">
        <v>139</v>
      </c>
      <c r="H625" s="273" t="s">
        <v>139</v>
      </c>
      <c r="I625" s="273" t="s">
        <v>139</v>
      </c>
      <c r="J625" s="273" t="s">
        <v>138</v>
      </c>
      <c r="K625" s="273" t="s">
        <v>138</v>
      </c>
      <c r="L625" s="273" t="s">
        <v>138</v>
      </c>
      <c r="M625" s="273" t="s">
        <v>138</v>
      </c>
      <c r="N625" s="273" t="s">
        <v>139</v>
      </c>
      <c r="AY625" s="273">
        <v>705625</v>
      </c>
    </row>
    <row r="626" spans="1:51" s="273" customFormat="1" x14ac:dyDescent="0.2">
      <c r="A626" s="273">
        <v>705626</v>
      </c>
      <c r="B626" s="273" t="s">
        <v>261</v>
      </c>
      <c r="C626" s="273" t="s">
        <v>139</v>
      </c>
      <c r="D626" s="273" t="s">
        <v>139</v>
      </c>
      <c r="E626" s="273" t="s">
        <v>139</v>
      </c>
      <c r="F626" s="273" t="s">
        <v>139</v>
      </c>
      <c r="G626" s="273" t="s">
        <v>139</v>
      </c>
      <c r="H626" s="273" t="s">
        <v>139</v>
      </c>
      <c r="I626" s="273" t="s">
        <v>139</v>
      </c>
      <c r="J626" s="273" t="s">
        <v>139</v>
      </c>
      <c r="K626" s="273" t="s">
        <v>139</v>
      </c>
      <c r="L626" s="273" t="s">
        <v>139</v>
      </c>
      <c r="M626" s="273" t="s">
        <v>139</v>
      </c>
      <c r="N626" s="273" t="s">
        <v>139</v>
      </c>
      <c r="AY626" s="273">
        <v>705626</v>
      </c>
    </row>
    <row r="627" spans="1:51" s="273" customFormat="1" x14ac:dyDescent="0.2">
      <c r="A627" s="273">
        <v>705627</v>
      </c>
      <c r="B627" s="273" t="s">
        <v>261</v>
      </c>
      <c r="C627" s="273" t="s">
        <v>138</v>
      </c>
      <c r="D627" s="273" t="s">
        <v>138</v>
      </c>
      <c r="E627" s="273" t="s">
        <v>137</v>
      </c>
      <c r="F627" s="273" t="s">
        <v>137</v>
      </c>
      <c r="G627" s="273" t="s">
        <v>138</v>
      </c>
      <c r="H627" s="273" t="s">
        <v>138</v>
      </c>
      <c r="I627" s="273" t="s">
        <v>138</v>
      </c>
      <c r="J627" s="273" t="s">
        <v>138</v>
      </c>
      <c r="K627" s="273" t="s">
        <v>138</v>
      </c>
      <c r="L627" s="273" t="s">
        <v>138</v>
      </c>
      <c r="M627" s="273" t="s">
        <v>138</v>
      </c>
      <c r="N627" s="273" t="s">
        <v>138</v>
      </c>
      <c r="AY627" s="273">
        <v>705627</v>
      </c>
    </row>
    <row r="628" spans="1:51" s="273" customFormat="1" x14ac:dyDescent="0.2">
      <c r="A628" s="273">
        <v>705633</v>
      </c>
      <c r="B628" s="273" t="s">
        <v>261</v>
      </c>
      <c r="C628" s="273" t="s">
        <v>137</v>
      </c>
      <c r="D628" s="273" t="s">
        <v>138</v>
      </c>
      <c r="E628" s="273" t="s">
        <v>138</v>
      </c>
      <c r="F628" s="273" t="s">
        <v>138</v>
      </c>
      <c r="G628" s="273" t="s">
        <v>138</v>
      </c>
      <c r="H628" s="273" t="s">
        <v>139</v>
      </c>
      <c r="I628" s="273" t="s">
        <v>139</v>
      </c>
      <c r="J628" s="273" t="s">
        <v>138</v>
      </c>
      <c r="K628" s="273" t="s">
        <v>138</v>
      </c>
      <c r="L628" s="273" t="s">
        <v>138</v>
      </c>
      <c r="M628" s="273" t="s">
        <v>139</v>
      </c>
      <c r="N628" s="273" t="s">
        <v>139</v>
      </c>
      <c r="AY628" s="273">
        <v>705633</v>
      </c>
    </row>
    <row r="629" spans="1:51" s="273" customFormat="1" x14ac:dyDescent="0.2">
      <c r="A629" s="273">
        <v>705636</v>
      </c>
      <c r="B629" s="273" t="s">
        <v>261</v>
      </c>
      <c r="C629" s="273" t="s">
        <v>137</v>
      </c>
      <c r="D629" s="273" t="s">
        <v>137</v>
      </c>
      <c r="E629" s="273" t="s">
        <v>137</v>
      </c>
      <c r="F629" s="273" t="s">
        <v>138</v>
      </c>
      <c r="G629" s="273" t="s">
        <v>138</v>
      </c>
      <c r="H629" s="273" t="s">
        <v>139</v>
      </c>
      <c r="I629" s="273" t="s">
        <v>138</v>
      </c>
      <c r="J629" s="273" t="s">
        <v>138</v>
      </c>
      <c r="K629" s="273" t="s">
        <v>138</v>
      </c>
      <c r="L629" s="273" t="s">
        <v>138</v>
      </c>
      <c r="M629" s="273" t="s">
        <v>138</v>
      </c>
      <c r="N629" s="273" t="s">
        <v>138</v>
      </c>
      <c r="AY629" s="273">
        <v>705636</v>
      </c>
    </row>
    <row r="630" spans="1:51" s="273" customFormat="1" x14ac:dyDescent="0.2">
      <c r="A630" s="273">
        <v>705637</v>
      </c>
      <c r="B630" s="273" t="s">
        <v>261</v>
      </c>
      <c r="C630" s="273" t="s">
        <v>138</v>
      </c>
      <c r="D630" s="273" t="s">
        <v>137</v>
      </c>
      <c r="E630" s="273" t="s">
        <v>137</v>
      </c>
      <c r="F630" s="273" t="s">
        <v>137</v>
      </c>
      <c r="G630" s="273" t="s">
        <v>137</v>
      </c>
      <c r="H630" s="273" t="s">
        <v>138</v>
      </c>
      <c r="I630" s="273" t="s">
        <v>138</v>
      </c>
      <c r="J630" s="273" t="s">
        <v>138</v>
      </c>
      <c r="K630" s="273" t="s">
        <v>138</v>
      </c>
      <c r="L630" s="273" t="s">
        <v>138</v>
      </c>
      <c r="M630" s="273" t="s">
        <v>138</v>
      </c>
      <c r="N630" s="273" t="s">
        <v>138</v>
      </c>
      <c r="AY630" s="273">
        <v>705637</v>
      </c>
    </row>
    <row r="631" spans="1:51" s="273" customFormat="1" x14ac:dyDescent="0.2">
      <c r="A631" s="273">
        <v>705638</v>
      </c>
      <c r="B631" s="273" t="s">
        <v>261</v>
      </c>
      <c r="C631" s="273" t="s">
        <v>139</v>
      </c>
      <c r="D631" s="273" t="s">
        <v>139</v>
      </c>
      <c r="E631" s="273" t="s">
        <v>139</v>
      </c>
      <c r="F631" s="273" t="s">
        <v>138</v>
      </c>
      <c r="G631" s="273" t="s">
        <v>138</v>
      </c>
      <c r="H631" s="273" t="s">
        <v>138</v>
      </c>
      <c r="I631" s="273" t="s">
        <v>138</v>
      </c>
      <c r="J631" s="273" t="s">
        <v>138</v>
      </c>
      <c r="K631" s="273" t="s">
        <v>138</v>
      </c>
      <c r="L631" s="273" t="s">
        <v>138</v>
      </c>
      <c r="M631" s="273" t="s">
        <v>138</v>
      </c>
      <c r="N631" s="273" t="s">
        <v>138</v>
      </c>
      <c r="AY631" s="273">
        <v>705638</v>
      </c>
    </row>
    <row r="632" spans="1:51" s="273" customFormat="1" x14ac:dyDescent="0.2">
      <c r="A632" s="273">
        <v>705639</v>
      </c>
      <c r="B632" s="273" t="s">
        <v>261</v>
      </c>
      <c r="C632" s="273" t="s">
        <v>139</v>
      </c>
      <c r="D632" s="273" t="s">
        <v>137</v>
      </c>
      <c r="E632" s="273" t="s">
        <v>137</v>
      </c>
      <c r="F632" s="273" t="s">
        <v>138</v>
      </c>
      <c r="G632" s="273" t="s">
        <v>139</v>
      </c>
      <c r="H632" s="273" t="s">
        <v>138</v>
      </c>
      <c r="I632" s="273" t="s">
        <v>138</v>
      </c>
      <c r="J632" s="273" t="s">
        <v>138</v>
      </c>
      <c r="K632" s="273" t="s">
        <v>138</v>
      </c>
      <c r="L632" s="273" t="s">
        <v>138</v>
      </c>
      <c r="M632" s="273" t="s">
        <v>138</v>
      </c>
      <c r="N632" s="273" t="s">
        <v>138</v>
      </c>
      <c r="AY632" s="273">
        <v>705639</v>
      </c>
    </row>
    <row r="633" spans="1:51" s="273" customFormat="1" x14ac:dyDescent="0.2">
      <c r="A633" s="273">
        <v>705640</v>
      </c>
      <c r="B633" s="273" t="s">
        <v>261</v>
      </c>
      <c r="C633" s="273" t="s">
        <v>137</v>
      </c>
      <c r="D633" s="273" t="s">
        <v>137</v>
      </c>
      <c r="E633" s="273" t="s">
        <v>139</v>
      </c>
      <c r="F633" s="273" t="s">
        <v>139</v>
      </c>
      <c r="G633" s="273" t="s">
        <v>138</v>
      </c>
      <c r="H633" s="273" t="s">
        <v>138</v>
      </c>
      <c r="I633" s="273" t="s">
        <v>138</v>
      </c>
      <c r="J633" s="273" t="s">
        <v>138</v>
      </c>
      <c r="K633" s="273" t="s">
        <v>138</v>
      </c>
      <c r="L633" s="273" t="s">
        <v>138</v>
      </c>
      <c r="M633" s="273" t="s">
        <v>138</v>
      </c>
      <c r="N633" s="273" t="s">
        <v>138</v>
      </c>
      <c r="AY633" s="273">
        <v>705640</v>
      </c>
    </row>
    <row r="634" spans="1:51" s="273" customFormat="1" x14ac:dyDescent="0.2">
      <c r="A634" s="273">
        <v>705641</v>
      </c>
      <c r="B634" s="273" t="s">
        <v>261</v>
      </c>
      <c r="C634" s="273" t="s">
        <v>137</v>
      </c>
      <c r="D634" s="273" t="s">
        <v>137</v>
      </c>
      <c r="E634" s="273" t="s">
        <v>137</v>
      </c>
      <c r="F634" s="273" t="s">
        <v>138</v>
      </c>
      <c r="G634" s="273" t="s">
        <v>138</v>
      </c>
      <c r="H634" s="273" t="s">
        <v>138</v>
      </c>
      <c r="I634" s="273" t="s">
        <v>138</v>
      </c>
      <c r="J634" s="273" t="s">
        <v>138</v>
      </c>
      <c r="K634" s="273" t="s">
        <v>138</v>
      </c>
      <c r="L634" s="273" t="s">
        <v>138</v>
      </c>
      <c r="M634" s="273" t="s">
        <v>138</v>
      </c>
      <c r="N634" s="273" t="s">
        <v>138</v>
      </c>
      <c r="AY634" s="273">
        <v>705641</v>
      </c>
    </row>
    <row r="635" spans="1:51" s="273" customFormat="1" x14ac:dyDescent="0.2">
      <c r="A635" s="273">
        <v>705642</v>
      </c>
      <c r="B635" s="273" t="s">
        <v>261</v>
      </c>
      <c r="C635" s="273" t="s">
        <v>139</v>
      </c>
      <c r="D635" s="273" t="s">
        <v>138</v>
      </c>
      <c r="E635" s="273" t="s">
        <v>138</v>
      </c>
      <c r="F635" s="273" t="s">
        <v>138</v>
      </c>
      <c r="G635" s="273" t="s">
        <v>139</v>
      </c>
      <c r="H635" s="273" t="s">
        <v>138</v>
      </c>
      <c r="I635" s="273" t="s">
        <v>138</v>
      </c>
      <c r="J635" s="273" t="s">
        <v>138</v>
      </c>
      <c r="K635" s="273" t="s">
        <v>138</v>
      </c>
      <c r="L635" s="273" t="s">
        <v>138</v>
      </c>
      <c r="M635" s="273" t="s">
        <v>138</v>
      </c>
      <c r="N635" s="273" t="s">
        <v>138</v>
      </c>
      <c r="AY635" s="273">
        <v>705642</v>
      </c>
    </row>
    <row r="636" spans="1:51" s="273" customFormat="1" x14ac:dyDescent="0.2">
      <c r="A636" s="273">
        <v>705643</v>
      </c>
      <c r="B636" s="273" t="s">
        <v>261</v>
      </c>
      <c r="C636" s="273" t="s">
        <v>139</v>
      </c>
      <c r="D636" s="273" t="s">
        <v>139</v>
      </c>
      <c r="E636" s="273" t="s">
        <v>138</v>
      </c>
      <c r="F636" s="273" t="s">
        <v>139</v>
      </c>
      <c r="G636" s="273" t="s">
        <v>138</v>
      </c>
      <c r="H636" s="273" t="s">
        <v>139</v>
      </c>
      <c r="I636" s="273" t="s">
        <v>138</v>
      </c>
      <c r="J636" s="273" t="s">
        <v>138</v>
      </c>
      <c r="K636" s="273" t="s">
        <v>138</v>
      </c>
      <c r="L636" s="273" t="s">
        <v>138</v>
      </c>
      <c r="M636" s="273" t="s">
        <v>138</v>
      </c>
      <c r="N636" s="273" t="s">
        <v>138</v>
      </c>
      <c r="AY636" s="273">
        <v>705643</v>
      </c>
    </row>
    <row r="637" spans="1:51" s="273" customFormat="1" x14ac:dyDescent="0.2">
      <c r="A637" s="273">
        <v>705644</v>
      </c>
      <c r="B637" s="273" t="s">
        <v>261</v>
      </c>
      <c r="C637" s="273" t="s">
        <v>139</v>
      </c>
      <c r="D637" s="273" t="s">
        <v>138</v>
      </c>
      <c r="E637" s="273" t="s">
        <v>138</v>
      </c>
      <c r="F637" s="273" t="s">
        <v>139</v>
      </c>
      <c r="G637" s="273" t="s">
        <v>139</v>
      </c>
      <c r="H637" s="273" t="s">
        <v>138</v>
      </c>
      <c r="I637" s="273" t="s">
        <v>138</v>
      </c>
      <c r="J637" s="273" t="s">
        <v>138</v>
      </c>
      <c r="K637" s="273" t="s">
        <v>138</v>
      </c>
      <c r="L637" s="273" t="s">
        <v>138</v>
      </c>
      <c r="M637" s="273" t="s">
        <v>138</v>
      </c>
      <c r="N637" s="273" t="s">
        <v>138</v>
      </c>
      <c r="AY637" s="273">
        <v>705644</v>
      </c>
    </row>
    <row r="638" spans="1:51" s="273" customFormat="1" x14ac:dyDescent="0.2">
      <c r="A638" s="273">
        <v>705645</v>
      </c>
      <c r="B638" s="273" t="s">
        <v>261</v>
      </c>
      <c r="C638" s="273" t="s">
        <v>139</v>
      </c>
      <c r="D638" s="273" t="s">
        <v>138</v>
      </c>
      <c r="E638" s="273" t="s">
        <v>139</v>
      </c>
      <c r="F638" s="273" t="s">
        <v>139</v>
      </c>
      <c r="G638" s="273" t="s">
        <v>139</v>
      </c>
      <c r="H638" s="273" t="s">
        <v>138</v>
      </c>
      <c r="I638" s="273" t="s">
        <v>138</v>
      </c>
      <c r="J638" s="273" t="s">
        <v>138</v>
      </c>
      <c r="K638" s="273" t="s">
        <v>138</v>
      </c>
      <c r="L638" s="273" t="s">
        <v>138</v>
      </c>
      <c r="M638" s="273" t="s">
        <v>138</v>
      </c>
      <c r="N638" s="273" t="s">
        <v>138</v>
      </c>
      <c r="AY638" s="273">
        <v>705645</v>
      </c>
    </row>
    <row r="639" spans="1:51" s="273" customFormat="1" x14ac:dyDescent="0.2">
      <c r="A639" s="273">
        <v>705646</v>
      </c>
      <c r="B639" s="273" t="s">
        <v>261</v>
      </c>
      <c r="C639" s="273" t="s">
        <v>139</v>
      </c>
      <c r="D639" s="273" t="s">
        <v>139</v>
      </c>
      <c r="E639" s="273" t="s">
        <v>139</v>
      </c>
      <c r="F639" s="273" t="s">
        <v>139</v>
      </c>
      <c r="G639" s="273" t="s">
        <v>139</v>
      </c>
      <c r="H639" s="273" t="s">
        <v>138</v>
      </c>
      <c r="I639" s="273" t="s">
        <v>138</v>
      </c>
      <c r="J639" s="273" t="s">
        <v>138</v>
      </c>
      <c r="K639" s="273" t="s">
        <v>138</v>
      </c>
      <c r="L639" s="273" t="s">
        <v>138</v>
      </c>
      <c r="M639" s="273" t="s">
        <v>138</v>
      </c>
      <c r="N639" s="273" t="s">
        <v>138</v>
      </c>
      <c r="AY639" s="273">
        <v>705646</v>
      </c>
    </row>
    <row r="640" spans="1:51" s="273" customFormat="1" x14ac:dyDescent="0.2">
      <c r="A640" s="273">
        <v>705647</v>
      </c>
      <c r="B640" s="273" t="s">
        <v>261</v>
      </c>
      <c r="C640" s="273" t="s">
        <v>139</v>
      </c>
      <c r="D640" s="273" t="s">
        <v>139</v>
      </c>
      <c r="E640" s="273" t="s">
        <v>139</v>
      </c>
      <c r="F640" s="273" t="s">
        <v>139</v>
      </c>
      <c r="G640" s="273" t="s">
        <v>137</v>
      </c>
      <c r="H640" s="273" t="s">
        <v>137</v>
      </c>
      <c r="I640" s="273" t="s">
        <v>138</v>
      </c>
      <c r="J640" s="273" t="s">
        <v>138</v>
      </c>
      <c r="K640" s="273" t="s">
        <v>138</v>
      </c>
      <c r="L640" s="273" t="s">
        <v>138</v>
      </c>
      <c r="M640" s="273" t="s">
        <v>138</v>
      </c>
      <c r="N640" s="273" t="s">
        <v>138</v>
      </c>
      <c r="AY640" s="273">
        <v>705647</v>
      </c>
    </row>
    <row r="641" spans="1:51" s="273" customFormat="1" x14ac:dyDescent="0.2">
      <c r="A641" s="273">
        <v>705648</v>
      </c>
      <c r="B641" s="273" t="s">
        <v>261</v>
      </c>
      <c r="C641" s="273" t="s">
        <v>139</v>
      </c>
      <c r="D641" s="273" t="s">
        <v>137</v>
      </c>
      <c r="E641" s="273" t="s">
        <v>139</v>
      </c>
      <c r="F641" s="273" t="s">
        <v>139</v>
      </c>
      <c r="G641" s="273" t="s">
        <v>137</v>
      </c>
      <c r="H641" s="273" t="s">
        <v>139</v>
      </c>
      <c r="I641" s="273" t="s">
        <v>139</v>
      </c>
      <c r="J641" s="273" t="s">
        <v>139</v>
      </c>
      <c r="K641" s="273" t="s">
        <v>139</v>
      </c>
      <c r="L641" s="273" t="s">
        <v>139</v>
      </c>
      <c r="M641" s="273" t="s">
        <v>139</v>
      </c>
      <c r="N641" s="273" t="s">
        <v>137</v>
      </c>
      <c r="AY641" s="273">
        <v>705648</v>
      </c>
    </row>
    <row r="642" spans="1:51" s="273" customFormat="1" x14ac:dyDescent="0.2">
      <c r="A642" s="273">
        <v>705649</v>
      </c>
      <c r="B642" s="273" t="s">
        <v>261</v>
      </c>
      <c r="C642" s="273" t="s">
        <v>137</v>
      </c>
      <c r="D642" s="273" t="s">
        <v>137</v>
      </c>
      <c r="E642" s="273" t="s">
        <v>137</v>
      </c>
      <c r="F642" s="273" t="s">
        <v>137</v>
      </c>
      <c r="G642" s="273" t="s">
        <v>137</v>
      </c>
      <c r="H642" s="273" t="s">
        <v>137</v>
      </c>
      <c r="I642" s="273" t="s">
        <v>138</v>
      </c>
      <c r="J642" s="273" t="s">
        <v>138</v>
      </c>
      <c r="K642" s="273" t="s">
        <v>138</v>
      </c>
      <c r="L642" s="273" t="s">
        <v>138</v>
      </c>
      <c r="M642" s="273" t="s">
        <v>138</v>
      </c>
      <c r="N642" s="273" t="s">
        <v>138</v>
      </c>
      <c r="AY642" s="273">
        <v>705649</v>
      </c>
    </row>
    <row r="643" spans="1:51" s="273" customFormat="1" x14ac:dyDescent="0.2">
      <c r="A643" s="273">
        <v>705650</v>
      </c>
      <c r="B643" s="273" t="s">
        <v>261</v>
      </c>
      <c r="C643" s="273" t="s">
        <v>137</v>
      </c>
      <c r="D643" s="273" t="s">
        <v>138</v>
      </c>
      <c r="E643" s="273" t="s">
        <v>138</v>
      </c>
      <c r="F643" s="273" t="s">
        <v>137</v>
      </c>
      <c r="G643" s="273" t="s">
        <v>138</v>
      </c>
      <c r="H643" s="273" t="s">
        <v>138</v>
      </c>
      <c r="I643" s="273" t="s">
        <v>138</v>
      </c>
      <c r="J643" s="273" t="s">
        <v>138</v>
      </c>
      <c r="K643" s="273" t="s">
        <v>138</v>
      </c>
      <c r="L643" s="273" t="s">
        <v>138</v>
      </c>
      <c r="M643" s="273" t="s">
        <v>138</v>
      </c>
      <c r="N643" s="273" t="s">
        <v>138</v>
      </c>
      <c r="AY643" s="273">
        <v>705650</v>
      </c>
    </row>
    <row r="644" spans="1:51" s="273" customFormat="1" x14ac:dyDescent="0.2">
      <c r="A644" s="273">
        <v>705651</v>
      </c>
      <c r="B644" s="273" t="s">
        <v>261</v>
      </c>
      <c r="C644" s="273" t="s">
        <v>138</v>
      </c>
      <c r="D644" s="273" t="s">
        <v>139</v>
      </c>
      <c r="E644" s="273" t="s">
        <v>139</v>
      </c>
      <c r="F644" s="273" t="s">
        <v>138</v>
      </c>
      <c r="G644" s="273" t="s">
        <v>137</v>
      </c>
      <c r="H644" s="273" t="s">
        <v>139</v>
      </c>
      <c r="I644" s="273" t="s">
        <v>139</v>
      </c>
      <c r="J644" s="273" t="s">
        <v>139</v>
      </c>
      <c r="K644" s="273" t="s">
        <v>139</v>
      </c>
      <c r="L644" s="273" t="s">
        <v>139</v>
      </c>
      <c r="M644" s="273" t="s">
        <v>139</v>
      </c>
      <c r="N644" s="273" t="s">
        <v>139</v>
      </c>
      <c r="AY644" s="273">
        <v>705651</v>
      </c>
    </row>
    <row r="645" spans="1:51" s="273" customFormat="1" x14ac:dyDescent="0.2">
      <c r="A645" s="273">
        <v>705652</v>
      </c>
      <c r="B645" s="273" t="s">
        <v>261</v>
      </c>
      <c r="C645" s="273" t="s">
        <v>139</v>
      </c>
      <c r="D645" s="273" t="s">
        <v>138</v>
      </c>
      <c r="E645" s="273" t="s">
        <v>138</v>
      </c>
      <c r="F645" s="273" t="s">
        <v>138</v>
      </c>
      <c r="G645" s="273" t="s">
        <v>138</v>
      </c>
      <c r="H645" s="273" t="s">
        <v>139</v>
      </c>
      <c r="I645" s="273" t="s">
        <v>138</v>
      </c>
      <c r="J645" s="273" t="s">
        <v>138</v>
      </c>
      <c r="K645" s="273" t="s">
        <v>138</v>
      </c>
      <c r="L645" s="273" t="s">
        <v>138</v>
      </c>
      <c r="M645" s="273" t="s">
        <v>138</v>
      </c>
      <c r="N645" s="273" t="s">
        <v>138</v>
      </c>
      <c r="AY645" s="273">
        <v>705652</v>
      </c>
    </row>
    <row r="646" spans="1:51" s="273" customFormat="1" x14ac:dyDescent="0.2">
      <c r="A646" s="273">
        <v>705653</v>
      </c>
      <c r="B646" s="273" t="s">
        <v>261</v>
      </c>
      <c r="C646" s="273" t="s">
        <v>137</v>
      </c>
      <c r="D646" s="273" t="s">
        <v>139</v>
      </c>
      <c r="E646" s="273" t="s">
        <v>139</v>
      </c>
      <c r="F646" s="273" t="s">
        <v>139</v>
      </c>
      <c r="G646" s="273" t="s">
        <v>139</v>
      </c>
      <c r="H646" s="273" t="s">
        <v>139</v>
      </c>
      <c r="I646" s="273" t="s">
        <v>139</v>
      </c>
      <c r="J646" s="273" t="s">
        <v>137</v>
      </c>
      <c r="K646" s="273" t="s">
        <v>139</v>
      </c>
      <c r="L646" s="273" t="s">
        <v>138</v>
      </c>
      <c r="M646" s="273" t="s">
        <v>138</v>
      </c>
      <c r="N646" s="273" t="s">
        <v>139</v>
      </c>
      <c r="AY646" s="273">
        <v>705653</v>
      </c>
    </row>
    <row r="647" spans="1:51" s="273" customFormat="1" x14ac:dyDescent="0.2">
      <c r="A647" s="273">
        <v>705654</v>
      </c>
      <c r="B647" s="273" t="s">
        <v>261</v>
      </c>
      <c r="C647" s="273" t="s">
        <v>137</v>
      </c>
      <c r="D647" s="273" t="s">
        <v>138</v>
      </c>
      <c r="E647" s="273" t="s">
        <v>138</v>
      </c>
      <c r="F647" s="273" t="s">
        <v>137</v>
      </c>
      <c r="G647" s="273" t="s">
        <v>137</v>
      </c>
      <c r="H647" s="273" t="s">
        <v>138</v>
      </c>
      <c r="I647" s="273" t="s">
        <v>138</v>
      </c>
      <c r="J647" s="273" t="s">
        <v>138</v>
      </c>
      <c r="K647" s="273" t="s">
        <v>138</v>
      </c>
      <c r="L647" s="273" t="s">
        <v>138</v>
      </c>
      <c r="M647" s="273" t="s">
        <v>138</v>
      </c>
      <c r="N647" s="273" t="s">
        <v>138</v>
      </c>
      <c r="AY647" s="273">
        <v>705654</v>
      </c>
    </row>
    <row r="648" spans="1:51" s="273" customFormat="1" x14ac:dyDescent="0.2">
      <c r="A648" s="55">
        <v>705655</v>
      </c>
      <c r="B648" s="273" t="s">
        <v>261</v>
      </c>
      <c r="C648" s="55" t="s">
        <v>139</v>
      </c>
      <c r="D648" s="55" t="s">
        <v>138</v>
      </c>
      <c r="E648" s="55" t="s">
        <v>139</v>
      </c>
      <c r="F648" s="55" t="s">
        <v>139</v>
      </c>
      <c r="G648" s="55" t="s">
        <v>138</v>
      </c>
      <c r="H648" s="55" t="s">
        <v>138</v>
      </c>
      <c r="I648" s="55" t="s">
        <v>138</v>
      </c>
      <c r="J648" s="55" t="s">
        <v>138</v>
      </c>
      <c r="K648" s="55" t="s">
        <v>138</v>
      </c>
      <c r="L648" s="55" t="s">
        <v>138</v>
      </c>
      <c r="M648" s="55" t="s">
        <v>138</v>
      </c>
      <c r="N648" s="55" t="s">
        <v>138</v>
      </c>
      <c r="O648" s="55"/>
      <c r="P648" s="55"/>
      <c r="Q648" s="55"/>
      <c r="R648" s="55"/>
      <c r="S648" s="55"/>
      <c r="T648" s="55"/>
      <c r="U648" s="55"/>
      <c r="V648" s="55"/>
      <c r="W648" s="55"/>
      <c r="X648" s="55"/>
      <c r="Y648" s="55"/>
      <c r="Z648" s="55"/>
      <c r="AA648" s="55"/>
      <c r="AB648" s="55"/>
      <c r="AC648" s="55"/>
      <c r="AD648" s="55"/>
      <c r="AE648" s="55"/>
      <c r="AF648" s="55"/>
      <c r="AG648" s="55"/>
      <c r="AH648" s="55"/>
      <c r="AI648" s="55"/>
      <c r="AJ648" s="55"/>
      <c r="AK648" s="55"/>
      <c r="AL648" s="55"/>
      <c r="AM648" s="55"/>
      <c r="AN648" s="55"/>
      <c r="AO648" s="55"/>
      <c r="AP648" s="55"/>
      <c r="AQ648" s="55"/>
      <c r="AR648" s="55"/>
      <c r="AS648" s="55"/>
      <c r="AT648" s="55"/>
      <c r="AU648" s="55"/>
      <c r="AV648" s="55"/>
      <c r="AW648" s="55"/>
      <c r="AX648" s="55"/>
      <c r="AY648" s="273">
        <v>705655</v>
      </c>
    </row>
    <row r="649" spans="1:51" s="273" customFormat="1" x14ac:dyDescent="0.2">
      <c r="A649" s="273">
        <v>705656</v>
      </c>
      <c r="B649" s="273" t="s">
        <v>261</v>
      </c>
      <c r="C649" s="273" t="s">
        <v>137</v>
      </c>
      <c r="D649" s="273" t="s">
        <v>138</v>
      </c>
      <c r="E649" s="273" t="s">
        <v>139</v>
      </c>
      <c r="F649" s="273" t="s">
        <v>139</v>
      </c>
      <c r="G649" s="273" t="s">
        <v>139</v>
      </c>
      <c r="H649" s="273" t="s">
        <v>139</v>
      </c>
      <c r="I649" s="273" t="s">
        <v>138</v>
      </c>
      <c r="J649" s="273" t="s">
        <v>139</v>
      </c>
      <c r="K649" s="273" t="s">
        <v>138</v>
      </c>
      <c r="L649" s="273" t="s">
        <v>138</v>
      </c>
      <c r="M649" s="273" t="s">
        <v>139</v>
      </c>
      <c r="N649" s="273" t="s">
        <v>138</v>
      </c>
      <c r="AY649" s="273">
        <v>705656</v>
      </c>
    </row>
    <row r="650" spans="1:51" s="273" customFormat="1" x14ac:dyDescent="0.2">
      <c r="A650" s="273">
        <v>705657</v>
      </c>
      <c r="B650" s="273" t="s">
        <v>261</v>
      </c>
      <c r="C650" s="273" t="s">
        <v>138</v>
      </c>
      <c r="D650" s="273" t="s">
        <v>138</v>
      </c>
      <c r="E650" s="273" t="s">
        <v>139</v>
      </c>
      <c r="F650" s="273" t="s">
        <v>138</v>
      </c>
      <c r="G650" s="273" t="s">
        <v>139</v>
      </c>
      <c r="H650" s="273" t="s">
        <v>139</v>
      </c>
      <c r="I650" s="273" t="s">
        <v>138</v>
      </c>
      <c r="J650" s="273" t="s">
        <v>138</v>
      </c>
      <c r="K650" s="273" t="s">
        <v>138</v>
      </c>
      <c r="L650" s="273" t="s">
        <v>138</v>
      </c>
      <c r="M650" s="273" t="s">
        <v>138</v>
      </c>
      <c r="N650" s="273" t="s">
        <v>138</v>
      </c>
      <c r="AY650" s="273">
        <v>705657</v>
      </c>
    </row>
    <row r="651" spans="1:51" s="273" customFormat="1" x14ac:dyDescent="0.2">
      <c r="A651" s="273">
        <v>705658</v>
      </c>
      <c r="B651" s="273" t="s">
        <v>261</v>
      </c>
      <c r="C651" s="273" t="s">
        <v>139</v>
      </c>
      <c r="D651" s="273" t="s">
        <v>139</v>
      </c>
      <c r="E651" s="273" t="s">
        <v>139</v>
      </c>
      <c r="F651" s="273" t="s">
        <v>139</v>
      </c>
      <c r="G651" s="273" t="s">
        <v>139</v>
      </c>
      <c r="H651" s="273" t="s">
        <v>138</v>
      </c>
      <c r="I651" s="273" t="s">
        <v>138</v>
      </c>
      <c r="J651" s="273" t="s">
        <v>138</v>
      </c>
      <c r="K651" s="273" t="s">
        <v>138</v>
      </c>
      <c r="L651" s="273" t="s">
        <v>138</v>
      </c>
      <c r="M651" s="273" t="s">
        <v>138</v>
      </c>
      <c r="N651" s="273" t="s">
        <v>138</v>
      </c>
      <c r="AY651" s="273">
        <v>705658</v>
      </c>
    </row>
    <row r="652" spans="1:51" s="273" customFormat="1" x14ac:dyDescent="0.2">
      <c r="A652" s="273">
        <v>705659</v>
      </c>
      <c r="B652" s="273" t="s">
        <v>261</v>
      </c>
      <c r="C652" s="273" t="s">
        <v>137</v>
      </c>
      <c r="D652" s="273" t="s">
        <v>137</v>
      </c>
      <c r="E652" s="273" t="s">
        <v>139</v>
      </c>
      <c r="F652" s="273" t="s">
        <v>138</v>
      </c>
      <c r="G652" s="273" t="s">
        <v>137</v>
      </c>
      <c r="H652" s="273" t="s">
        <v>138</v>
      </c>
      <c r="I652" s="273" t="s">
        <v>139</v>
      </c>
      <c r="J652" s="273" t="s">
        <v>138</v>
      </c>
      <c r="K652" s="273" t="s">
        <v>139</v>
      </c>
      <c r="L652" s="273" t="s">
        <v>138</v>
      </c>
      <c r="M652" s="273" t="s">
        <v>138</v>
      </c>
      <c r="N652" s="273" t="s">
        <v>138</v>
      </c>
      <c r="AY652" s="273">
        <v>705659</v>
      </c>
    </row>
    <row r="653" spans="1:51" s="273" customFormat="1" x14ac:dyDescent="0.2">
      <c r="A653" s="273">
        <v>705660</v>
      </c>
      <c r="B653" s="273" t="s">
        <v>261</v>
      </c>
      <c r="C653" s="273" t="s">
        <v>137</v>
      </c>
      <c r="D653" s="273" t="s">
        <v>137</v>
      </c>
      <c r="E653" s="273" t="s">
        <v>137</v>
      </c>
      <c r="F653" s="273" t="s">
        <v>139</v>
      </c>
      <c r="G653" s="273" t="s">
        <v>137</v>
      </c>
      <c r="H653" s="273" t="s">
        <v>137</v>
      </c>
      <c r="I653" s="273" t="s">
        <v>138</v>
      </c>
      <c r="J653" s="273" t="s">
        <v>138</v>
      </c>
      <c r="K653" s="273" t="s">
        <v>138</v>
      </c>
      <c r="L653" s="273" t="s">
        <v>139</v>
      </c>
      <c r="M653" s="273" t="s">
        <v>138</v>
      </c>
      <c r="N653" s="273" t="s">
        <v>138</v>
      </c>
      <c r="AY653" s="273">
        <v>705660</v>
      </c>
    </row>
    <row r="654" spans="1:51" s="273" customFormat="1" x14ac:dyDescent="0.2">
      <c r="A654" s="273">
        <v>705661</v>
      </c>
      <c r="B654" s="273" t="s">
        <v>261</v>
      </c>
      <c r="C654" s="273" t="s">
        <v>139</v>
      </c>
      <c r="D654" s="273" t="s">
        <v>139</v>
      </c>
      <c r="E654" s="273" t="s">
        <v>138</v>
      </c>
      <c r="F654" s="273" t="s">
        <v>139</v>
      </c>
      <c r="G654" s="273" t="s">
        <v>139</v>
      </c>
      <c r="H654" s="273" t="s">
        <v>139</v>
      </c>
      <c r="I654" s="273" t="s">
        <v>138</v>
      </c>
      <c r="J654" s="273" t="s">
        <v>138</v>
      </c>
      <c r="K654" s="273" t="s">
        <v>139</v>
      </c>
      <c r="L654" s="273" t="s">
        <v>138</v>
      </c>
      <c r="M654" s="273" t="s">
        <v>138</v>
      </c>
      <c r="N654" s="273" t="s">
        <v>138</v>
      </c>
      <c r="AY654" s="273">
        <v>705661</v>
      </c>
    </row>
    <row r="655" spans="1:51" s="273" customFormat="1" x14ac:dyDescent="0.2">
      <c r="A655" s="273">
        <v>705663</v>
      </c>
      <c r="B655" s="273" t="s">
        <v>261</v>
      </c>
      <c r="C655" s="273" t="s">
        <v>139</v>
      </c>
      <c r="D655" s="273" t="s">
        <v>139</v>
      </c>
      <c r="E655" s="273" t="s">
        <v>138</v>
      </c>
      <c r="F655" s="273" t="s">
        <v>138</v>
      </c>
      <c r="G655" s="273" t="s">
        <v>138</v>
      </c>
      <c r="H655" s="273" t="s">
        <v>138</v>
      </c>
      <c r="I655" s="273" t="s">
        <v>138</v>
      </c>
      <c r="J655" s="273" t="s">
        <v>138</v>
      </c>
      <c r="K655" s="273" t="s">
        <v>138</v>
      </c>
      <c r="L655" s="273" t="s">
        <v>138</v>
      </c>
      <c r="M655" s="273" t="s">
        <v>138</v>
      </c>
      <c r="N655" s="273" t="s">
        <v>138</v>
      </c>
      <c r="AY655" s="273">
        <v>705663</v>
      </c>
    </row>
    <row r="656" spans="1:51" s="273" customFormat="1" x14ac:dyDescent="0.2">
      <c r="A656" s="273">
        <v>705664</v>
      </c>
      <c r="B656" s="273" t="s">
        <v>261</v>
      </c>
      <c r="C656" s="273" t="s">
        <v>138</v>
      </c>
      <c r="D656" s="273" t="s">
        <v>138</v>
      </c>
      <c r="E656" s="273" t="s">
        <v>139</v>
      </c>
      <c r="F656" s="273" t="s">
        <v>138</v>
      </c>
      <c r="G656" s="273" t="s">
        <v>139</v>
      </c>
      <c r="H656" s="273" t="s">
        <v>138</v>
      </c>
      <c r="I656" s="273" t="s">
        <v>138</v>
      </c>
      <c r="J656" s="273" t="s">
        <v>138</v>
      </c>
      <c r="K656" s="273" t="s">
        <v>138</v>
      </c>
      <c r="L656" s="273" t="s">
        <v>138</v>
      </c>
      <c r="M656" s="273" t="s">
        <v>138</v>
      </c>
      <c r="N656" s="273" t="s">
        <v>138</v>
      </c>
      <c r="AY656" s="273">
        <v>705664</v>
      </c>
    </row>
    <row r="657" spans="1:51" s="273" customFormat="1" x14ac:dyDescent="0.2">
      <c r="A657" s="273">
        <v>705666</v>
      </c>
      <c r="B657" s="273" t="s">
        <v>261</v>
      </c>
      <c r="C657" s="273" t="s">
        <v>138</v>
      </c>
      <c r="D657" s="273" t="s">
        <v>139</v>
      </c>
      <c r="E657" s="273" t="s">
        <v>139</v>
      </c>
      <c r="F657" s="273" t="s">
        <v>139</v>
      </c>
      <c r="G657" s="273" t="s">
        <v>139</v>
      </c>
      <c r="H657" s="273" t="s">
        <v>139</v>
      </c>
      <c r="I657" s="273" t="s">
        <v>138</v>
      </c>
      <c r="J657" s="273" t="s">
        <v>138</v>
      </c>
      <c r="K657" s="273" t="s">
        <v>138</v>
      </c>
      <c r="L657" s="273" t="s">
        <v>138</v>
      </c>
      <c r="M657" s="273" t="s">
        <v>138</v>
      </c>
      <c r="N657" s="273" t="s">
        <v>138</v>
      </c>
      <c r="AY657" s="273">
        <v>705666</v>
      </c>
    </row>
    <row r="658" spans="1:51" s="273" customFormat="1" x14ac:dyDescent="0.2">
      <c r="A658" s="273">
        <v>705668</v>
      </c>
      <c r="B658" s="273" t="s">
        <v>261</v>
      </c>
      <c r="C658" s="273" t="s">
        <v>139</v>
      </c>
      <c r="D658" s="273" t="s">
        <v>139</v>
      </c>
      <c r="E658" s="273" t="s">
        <v>139</v>
      </c>
      <c r="F658" s="273" t="s">
        <v>139</v>
      </c>
      <c r="G658" s="273" t="s">
        <v>139</v>
      </c>
      <c r="H658" s="273" t="s">
        <v>139</v>
      </c>
      <c r="I658" s="273" t="s">
        <v>138</v>
      </c>
      <c r="J658" s="273" t="s">
        <v>138</v>
      </c>
      <c r="K658" s="273" t="s">
        <v>138</v>
      </c>
      <c r="L658" s="273" t="s">
        <v>138</v>
      </c>
      <c r="M658" s="273" t="s">
        <v>138</v>
      </c>
      <c r="N658" s="273" t="s">
        <v>138</v>
      </c>
      <c r="AY658" s="273">
        <v>705668</v>
      </c>
    </row>
    <row r="659" spans="1:51" s="273" customFormat="1" x14ac:dyDescent="0.2">
      <c r="A659" s="273">
        <v>705669</v>
      </c>
      <c r="B659" s="273" t="s">
        <v>261</v>
      </c>
      <c r="C659" s="273" t="s">
        <v>139</v>
      </c>
      <c r="D659" s="273" t="s">
        <v>139</v>
      </c>
      <c r="E659" s="273" t="s">
        <v>139</v>
      </c>
      <c r="F659" s="273" t="s">
        <v>139</v>
      </c>
      <c r="G659" s="273" t="s">
        <v>139</v>
      </c>
      <c r="H659" s="273" t="s">
        <v>138</v>
      </c>
      <c r="I659" s="273" t="s">
        <v>138</v>
      </c>
      <c r="J659" s="273" t="s">
        <v>138</v>
      </c>
      <c r="K659" s="273" t="s">
        <v>139</v>
      </c>
      <c r="L659" s="273" t="s">
        <v>139</v>
      </c>
      <c r="M659" s="273" t="s">
        <v>138</v>
      </c>
      <c r="N659" s="273" t="s">
        <v>138</v>
      </c>
      <c r="AY659" s="273">
        <v>705669</v>
      </c>
    </row>
    <row r="660" spans="1:51" s="273" customFormat="1" x14ac:dyDescent="0.2">
      <c r="A660" s="273">
        <v>705670</v>
      </c>
      <c r="B660" s="273" t="s">
        <v>261</v>
      </c>
      <c r="C660" s="273" t="s">
        <v>137</v>
      </c>
      <c r="D660" s="273" t="s">
        <v>137</v>
      </c>
      <c r="E660" s="273" t="s">
        <v>139</v>
      </c>
      <c r="F660" s="273" t="s">
        <v>139</v>
      </c>
      <c r="G660" s="273" t="s">
        <v>137</v>
      </c>
      <c r="H660" s="273" t="s">
        <v>138</v>
      </c>
      <c r="I660" s="273" t="s">
        <v>138</v>
      </c>
      <c r="J660" s="273" t="s">
        <v>138</v>
      </c>
      <c r="K660" s="273" t="s">
        <v>138</v>
      </c>
      <c r="L660" s="273" t="s">
        <v>138</v>
      </c>
      <c r="M660" s="273" t="s">
        <v>138</v>
      </c>
      <c r="N660" s="273" t="s">
        <v>138</v>
      </c>
      <c r="AY660" s="273">
        <v>705670</v>
      </c>
    </row>
    <row r="661" spans="1:51" s="273" customFormat="1" x14ac:dyDescent="0.2">
      <c r="A661" s="273">
        <v>705671</v>
      </c>
      <c r="B661" s="273" t="s">
        <v>261</v>
      </c>
      <c r="C661" s="273" t="s">
        <v>138</v>
      </c>
      <c r="D661" s="273" t="s">
        <v>138</v>
      </c>
      <c r="E661" s="273" t="s">
        <v>138</v>
      </c>
      <c r="F661" s="273" t="s">
        <v>138</v>
      </c>
      <c r="G661" s="273" t="s">
        <v>139</v>
      </c>
      <c r="H661" s="273" t="s">
        <v>139</v>
      </c>
      <c r="I661" s="273" t="s">
        <v>138</v>
      </c>
      <c r="J661" s="273" t="s">
        <v>138</v>
      </c>
      <c r="K661" s="273" t="s">
        <v>138</v>
      </c>
      <c r="L661" s="273" t="s">
        <v>138</v>
      </c>
      <c r="M661" s="273" t="s">
        <v>138</v>
      </c>
      <c r="N661" s="273" t="s">
        <v>138</v>
      </c>
      <c r="AY661" s="273">
        <v>705671</v>
      </c>
    </row>
    <row r="662" spans="1:51" s="273" customFormat="1" x14ac:dyDescent="0.2">
      <c r="A662" s="273">
        <v>705672</v>
      </c>
      <c r="B662" s="273" t="s">
        <v>261</v>
      </c>
      <c r="C662" s="273" t="s">
        <v>139</v>
      </c>
      <c r="D662" s="273" t="s">
        <v>138</v>
      </c>
      <c r="E662" s="273" t="s">
        <v>139</v>
      </c>
      <c r="F662" s="273" t="s">
        <v>139</v>
      </c>
      <c r="G662" s="273" t="s">
        <v>139</v>
      </c>
      <c r="H662" s="273" t="s">
        <v>138</v>
      </c>
      <c r="I662" s="273" t="s">
        <v>138</v>
      </c>
      <c r="J662" s="273" t="s">
        <v>138</v>
      </c>
      <c r="K662" s="273" t="s">
        <v>138</v>
      </c>
      <c r="L662" s="273" t="s">
        <v>138</v>
      </c>
      <c r="M662" s="273" t="s">
        <v>138</v>
      </c>
      <c r="N662" s="273" t="s">
        <v>138</v>
      </c>
      <c r="AY662" s="273">
        <v>705672</v>
      </c>
    </row>
    <row r="663" spans="1:51" s="273" customFormat="1" x14ac:dyDescent="0.2">
      <c r="A663" s="273">
        <v>705673</v>
      </c>
      <c r="B663" s="273" t="s">
        <v>261</v>
      </c>
      <c r="C663" s="273" t="s">
        <v>139</v>
      </c>
      <c r="D663" s="273" t="s">
        <v>138</v>
      </c>
      <c r="E663" s="273" t="s">
        <v>139</v>
      </c>
      <c r="F663" s="273" t="s">
        <v>139</v>
      </c>
      <c r="G663" s="273" t="s">
        <v>138</v>
      </c>
      <c r="H663" s="273" t="s">
        <v>138</v>
      </c>
      <c r="I663" s="273" t="s">
        <v>138</v>
      </c>
      <c r="J663" s="273" t="s">
        <v>138</v>
      </c>
      <c r="K663" s="273" t="s">
        <v>138</v>
      </c>
      <c r="L663" s="273" t="s">
        <v>138</v>
      </c>
      <c r="M663" s="273" t="s">
        <v>138</v>
      </c>
      <c r="N663" s="273" t="s">
        <v>138</v>
      </c>
      <c r="AY663" s="273">
        <v>705673</v>
      </c>
    </row>
    <row r="664" spans="1:51" s="273" customFormat="1" x14ac:dyDescent="0.2">
      <c r="A664" s="273">
        <v>705674</v>
      </c>
      <c r="B664" s="273" t="s">
        <v>261</v>
      </c>
      <c r="C664" s="273" t="s">
        <v>139</v>
      </c>
      <c r="D664" s="273" t="s">
        <v>138</v>
      </c>
      <c r="E664" s="273" t="s">
        <v>138</v>
      </c>
      <c r="F664" s="273" t="s">
        <v>138</v>
      </c>
      <c r="G664" s="273" t="s">
        <v>139</v>
      </c>
      <c r="H664" s="273" t="s">
        <v>138</v>
      </c>
      <c r="I664" s="273" t="s">
        <v>138</v>
      </c>
      <c r="J664" s="273" t="s">
        <v>138</v>
      </c>
      <c r="K664" s="273" t="s">
        <v>138</v>
      </c>
      <c r="L664" s="273" t="s">
        <v>138</v>
      </c>
      <c r="M664" s="273" t="s">
        <v>138</v>
      </c>
      <c r="N664" s="273" t="s">
        <v>138</v>
      </c>
      <c r="AY664" s="273">
        <v>705674</v>
      </c>
    </row>
    <row r="665" spans="1:51" s="273" customFormat="1" x14ac:dyDescent="0.2">
      <c r="A665" s="273">
        <v>705675</v>
      </c>
      <c r="B665" s="273" t="s">
        <v>261</v>
      </c>
      <c r="C665" s="273" t="s">
        <v>139</v>
      </c>
      <c r="D665" s="273" t="s">
        <v>139</v>
      </c>
      <c r="E665" s="273" t="s">
        <v>138</v>
      </c>
      <c r="F665" s="273" t="s">
        <v>138</v>
      </c>
      <c r="G665" s="273" t="s">
        <v>139</v>
      </c>
      <c r="H665" s="273" t="s">
        <v>139</v>
      </c>
      <c r="I665" s="273" t="s">
        <v>138</v>
      </c>
      <c r="J665" s="273" t="s">
        <v>138</v>
      </c>
      <c r="K665" s="273" t="s">
        <v>138</v>
      </c>
      <c r="L665" s="273" t="s">
        <v>138</v>
      </c>
      <c r="M665" s="273" t="s">
        <v>138</v>
      </c>
      <c r="N665" s="273" t="s">
        <v>138</v>
      </c>
      <c r="AY665" s="273">
        <v>705675</v>
      </c>
    </row>
    <row r="666" spans="1:51" s="273" customFormat="1" x14ac:dyDescent="0.2">
      <c r="A666" s="273">
        <v>705676</v>
      </c>
      <c r="B666" s="273" t="s">
        <v>261</v>
      </c>
      <c r="C666" s="273" t="s">
        <v>138</v>
      </c>
      <c r="D666" s="273" t="s">
        <v>138</v>
      </c>
      <c r="E666" s="273" t="s">
        <v>138</v>
      </c>
      <c r="F666" s="273" t="s">
        <v>139</v>
      </c>
      <c r="G666" s="273" t="s">
        <v>139</v>
      </c>
      <c r="H666" s="273" t="s">
        <v>138</v>
      </c>
      <c r="I666" s="273" t="s">
        <v>138</v>
      </c>
      <c r="J666" s="273" t="s">
        <v>138</v>
      </c>
      <c r="K666" s="273" t="s">
        <v>138</v>
      </c>
      <c r="L666" s="273" t="s">
        <v>138</v>
      </c>
      <c r="M666" s="273" t="s">
        <v>138</v>
      </c>
      <c r="N666" s="273" t="s">
        <v>138</v>
      </c>
      <c r="AY666" s="273">
        <v>705676</v>
      </c>
    </row>
    <row r="667" spans="1:51" s="273" customFormat="1" x14ac:dyDescent="0.2">
      <c r="A667" s="273">
        <v>705677</v>
      </c>
      <c r="B667" s="273" t="s">
        <v>261</v>
      </c>
      <c r="C667" s="273" t="s">
        <v>139</v>
      </c>
      <c r="D667" s="273" t="s">
        <v>137</v>
      </c>
      <c r="E667" s="273" t="s">
        <v>137</v>
      </c>
      <c r="F667" s="273" t="s">
        <v>139</v>
      </c>
      <c r="G667" s="273" t="s">
        <v>139</v>
      </c>
      <c r="H667" s="273" t="s">
        <v>138</v>
      </c>
      <c r="I667" s="273" t="s">
        <v>138</v>
      </c>
      <c r="J667" s="273" t="s">
        <v>138</v>
      </c>
      <c r="K667" s="273" t="s">
        <v>138</v>
      </c>
      <c r="L667" s="273" t="s">
        <v>138</v>
      </c>
      <c r="M667" s="273" t="s">
        <v>138</v>
      </c>
      <c r="N667" s="273" t="s">
        <v>138</v>
      </c>
      <c r="AY667" s="273">
        <v>705677</v>
      </c>
    </row>
    <row r="668" spans="1:51" s="273" customFormat="1" x14ac:dyDescent="0.2">
      <c r="A668" s="273">
        <v>705678</v>
      </c>
      <c r="B668" s="273" t="s">
        <v>261</v>
      </c>
      <c r="C668" s="273" t="s">
        <v>138</v>
      </c>
      <c r="D668" s="273" t="s">
        <v>139</v>
      </c>
      <c r="E668" s="273" t="s">
        <v>138</v>
      </c>
      <c r="F668" s="273" t="s">
        <v>139</v>
      </c>
      <c r="G668" s="273" t="s">
        <v>139</v>
      </c>
      <c r="H668" s="273" t="s">
        <v>139</v>
      </c>
      <c r="I668" s="273" t="s">
        <v>138</v>
      </c>
      <c r="J668" s="273" t="s">
        <v>138</v>
      </c>
      <c r="K668" s="273" t="s">
        <v>138</v>
      </c>
      <c r="L668" s="273" t="s">
        <v>138</v>
      </c>
      <c r="M668" s="273" t="s">
        <v>138</v>
      </c>
      <c r="N668" s="273" t="s">
        <v>138</v>
      </c>
      <c r="AY668" s="273">
        <v>705678</v>
      </c>
    </row>
    <row r="669" spans="1:51" s="273" customFormat="1" x14ac:dyDescent="0.2">
      <c r="A669" s="55">
        <v>705679</v>
      </c>
      <c r="B669" s="273" t="s">
        <v>261</v>
      </c>
      <c r="C669" s="55" t="s">
        <v>139</v>
      </c>
      <c r="D669" s="55" t="s">
        <v>139</v>
      </c>
      <c r="E669" s="55" t="s">
        <v>139</v>
      </c>
      <c r="F669" s="55" t="s">
        <v>139</v>
      </c>
      <c r="G669" s="55" t="s">
        <v>139</v>
      </c>
      <c r="H669" s="55" t="s">
        <v>139</v>
      </c>
      <c r="I669" s="55" t="s">
        <v>138</v>
      </c>
      <c r="J669" s="55" t="s">
        <v>138</v>
      </c>
      <c r="K669" s="55" t="s">
        <v>138</v>
      </c>
      <c r="L669" s="55" t="s">
        <v>138</v>
      </c>
      <c r="M669" s="55" t="s">
        <v>138</v>
      </c>
      <c r="N669" s="55" t="s">
        <v>138</v>
      </c>
      <c r="O669" s="55"/>
      <c r="P669" s="55"/>
      <c r="Q669" s="55"/>
      <c r="R669" s="55"/>
      <c r="S669" s="55"/>
      <c r="T669" s="55"/>
      <c r="U669" s="55"/>
      <c r="V669" s="55"/>
      <c r="W669" s="55"/>
      <c r="X669" s="55"/>
      <c r="Y669" s="55"/>
      <c r="Z669" s="55"/>
      <c r="AA669" s="55"/>
      <c r="AB669" s="55"/>
      <c r="AC669" s="55"/>
      <c r="AD669" s="55"/>
      <c r="AE669" s="55"/>
      <c r="AF669" s="55"/>
      <c r="AG669" s="55"/>
      <c r="AH669" s="55"/>
      <c r="AI669" s="55"/>
      <c r="AJ669" s="55"/>
      <c r="AK669" s="55"/>
      <c r="AL669" s="55"/>
      <c r="AM669" s="55"/>
      <c r="AN669" s="55"/>
      <c r="AO669" s="55"/>
      <c r="AP669" s="55"/>
      <c r="AQ669" s="55"/>
      <c r="AR669" s="55"/>
      <c r="AS669" s="55"/>
      <c r="AT669" s="55"/>
      <c r="AU669" s="55"/>
      <c r="AV669" s="55"/>
      <c r="AW669" s="55"/>
      <c r="AX669" s="55"/>
      <c r="AY669" s="273">
        <v>705679</v>
      </c>
    </row>
    <row r="670" spans="1:51" s="273" customFormat="1" x14ac:dyDescent="0.2">
      <c r="A670" s="273">
        <v>705680</v>
      </c>
      <c r="B670" s="273" t="s">
        <v>261</v>
      </c>
      <c r="C670" s="273" t="s">
        <v>137</v>
      </c>
      <c r="D670" s="273" t="s">
        <v>139</v>
      </c>
      <c r="E670" s="273" t="s">
        <v>139</v>
      </c>
      <c r="F670" s="273" t="s">
        <v>137</v>
      </c>
      <c r="G670" s="273" t="s">
        <v>139</v>
      </c>
      <c r="H670" s="273" t="s">
        <v>138</v>
      </c>
      <c r="I670" s="273" t="s">
        <v>137</v>
      </c>
      <c r="J670" s="273" t="s">
        <v>138</v>
      </c>
      <c r="K670" s="273" t="s">
        <v>137</v>
      </c>
      <c r="L670" s="273" t="s">
        <v>138</v>
      </c>
      <c r="M670" s="273" t="s">
        <v>138</v>
      </c>
      <c r="N670" s="273" t="s">
        <v>138</v>
      </c>
      <c r="AY670" s="273">
        <v>705680</v>
      </c>
    </row>
    <row r="671" spans="1:51" s="273" customFormat="1" x14ac:dyDescent="0.2">
      <c r="A671" s="273">
        <v>705681</v>
      </c>
      <c r="B671" s="273" t="s">
        <v>261</v>
      </c>
      <c r="C671" s="273" t="s">
        <v>139</v>
      </c>
      <c r="D671" s="273" t="s">
        <v>139</v>
      </c>
      <c r="E671" s="273" t="s">
        <v>139</v>
      </c>
      <c r="F671" s="273" t="s">
        <v>138</v>
      </c>
      <c r="G671" s="273" t="s">
        <v>139</v>
      </c>
      <c r="H671" s="273" t="s">
        <v>139</v>
      </c>
      <c r="I671" s="273" t="s">
        <v>138</v>
      </c>
      <c r="J671" s="273" t="s">
        <v>138</v>
      </c>
      <c r="K671" s="273" t="s">
        <v>138</v>
      </c>
      <c r="L671" s="273" t="s">
        <v>139</v>
      </c>
      <c r="M671" s="273" t="s">
        <v>138</v>
      </c>
      <c r="N671" s="273" t="s">
        <v>139</v>
      </c>
      <c r="AY671" s="273">
        <v>705681</v>
      </c>
    </row>
    <row r="672" spans="1:51" s="273" customFormat="1" x14ac:dyDescent="0.2">
      <c r="A672" s="273">
        <v>705682</v>
      </c>
      <c r="B672" s="273" t="s">
        <v>261</v>
      </c>
      <c r="C672" s="273" t="s">
        <v>139</v>
      </c>
      <c r="D672" s="273" t="s">
        <v>138</v>
      </c>
      <c r="E672" s="273" t="s">
        <v>138</v>
      </c>
      <c r="F672" s="273" t="s">
        <v>139</v>
      </c>
      <c r="G672" s="273" t="s">
        <v>138</v>
      </c>
      <c r="H672" s="273" t="s">
        <v>139</v>
      </c>
      <c r="I672" s="273" t="s">
        <v>138</v>
      </c>
      <c r="J672" s="273" t="s">
        <v>138</v>
      </c>
      <c r="K672" s="273" t="s">
        <v>138</v>
      </c>
      <c r="L672" s="273" t="s">
        <v>138</v>
      </c>
      <c r="M672" s="273" t="s">
        <v>138</v>
      </c>
      <c r="N672" s="273" t="s">
        <v>138</v>
      </c>
      <c r="AY672" s="273">
        <v>705682</v>
      </c>
    </row>
    <row r="673" spans="1:51" s="273" customFormat="1" x14ac:dyDescent="0.2">
      <c r="A673" s="273">
        <v>705683</v>
      </c>
      <c r="B673" s="273" t="s">
        <v>261</v>
      </c>
      <c r="C673" s="273" t="s">
        <v>139</v>
      </c>
      <c r="D673" s="273" t="s">
        <v>138</v>
      </c>
      <c r="E673" s="273" t="s">
        <v>139</v>
      </c>
      <c r="F673" s="273" t="s">
        <v>139</v>
      </c>
      <c r="G673" s="273" t="s">
        <v>138</v>
      </c>
      <c r="H673" s="273" t="s">
        <v>139</v>
      </c>
      <c r="I673" s="273" t="s">
        <v>138</v>
      </c>
      <c r="J673" s="273" t="s">
        <v>138</v>
      </c>
      <c r="K673" s="273" t="s">
        <v>138</v>
      </c>
      <c r="L673" s="273" t="s">
        <v>138</v>
      </c>
      <c r="M673" s="273" t="s">
        <v>138</v>
      </c>
      <c r="N673" s="273" t="s">
        <v>138</v>
      </c>
      <c r="AY673" s="273">
        <v>705683</v>
      </c>
    </row>
    <row r="674" spans="1:51" s="273" customFormat="1" x14ac:dyDescent="0.2">
      <c r="A674" s="273">
        <v>705684</v>
      </c>
      <c r="B674" s="273" t="s">
        <v>261</v>
      </c>
      <c r="C674" s="273" t="s">
        <v>139</v>
      </c>
      <c r="D674" s="273" t="s">
        <v>139</v>
      </c>
      <c r="E674" s="273" t="s">
        <v>139</v>
      </c>
      <c r="F674" s="273" t="s">
        <v>139</v>
      </c>
      <c r="G674" s="273" t="s">
        <v>139</v>
      </c>
      <c r="H674" s="273" t="s">
        <v>139</v>
      </c>
      <c r="I674" s="273" t="s">
        <v>138</v>
      </c>
      <c r="J674" s="273" t="s">
        <v>138</v>
      </c>
      <c r="K674" s="273" t="s">
        <v>138</v>
      </c>
      <c r="L674" s="273" t="s">
        <v>138</v>
      </c>
      <c r="M674" s="273" t="s">
        <v>138</v>
      </c>
      <c r="N674" s="273" t="s">
        <v>138</v>
      </c>
      <c r="AY674" s="273">
        <v>705684</v>
      </c>
    </row>
    <row r="675" spans="1:51" s="273" customFormat="1" x14ac:dyDescent="0.2">
      <c r="A675" s="55">
        <v>705685</v>
      </c>
      <c r="B675" s="273" t="s">
        <v>261</v>
      </c>
      <c r="C675" s="55" t="s">
        <v>137</v>
      </c>
      <c r="D675" s="55" t="s">
        <v>137</v>
      </c>
      <c r="E675" s="55" t="s">
        <v>137</v>
      </c>
      <c r="F675" s="55" t="s">
        <v>137</v>
      </c>
      <c r="G675" s="55" t="s">
        <v>138</v>
      </c>
      <c r="H675" s="55" t="s">
        <v>139</v>
      </c>
      <c r="I675" s="55" t="s">
        <v>138</v>
      </c>
      <c r="J675" s="55" t="s">
        <v>138</v>
      </c>
      <c r="K675" s="55" t="s">
        <v>138</v>
      </c>
      <c r="L675" s="55" t="s">
        <v>138</v>
      </c>
      <c r="M675" s="55" t="s">
        <v>138</v>
      </c>
      <c r="N675" s="55" t="s">
        <v>138</v>
      </c>
      <c r="O675" s="55"/>
      <c r="P675" s="55"/>
      <c r="Q675" s="55"/>
      <c r="R675" s="55"/>
      <c r="S675" s="55"/>
      <c r="T675" s="55"/>
      <c r="U675" s="55"/>
      <c r="V675" s="55"/>
      <c r="W675" s="55"/>
      <c r="X675" s="55"/>
      <c r="Y675" s="55"/>
      <c r="Z675" s="55"/>
      <c r="AA675" s="55"/>
      <c r="AB675" s="55"/>
      <c r="AC675" s="55"/>
      <c r="AD675" s="55"/>
      <c r="AE675" s="55"/>
      <c r="AF675" s="55"/>
      <c r="AG675" s="55"/>
      <c r="AH675" s="55"/>
      <c r="AI675" s="55"/>
      <c r="AJ675" s="55"/>
      <c r="AK675" s="55"/>
      <c r="AL675" s="55"/>
      <c r="AM675" s="55"/>
      <c r="AN675" s="55"/>
      <c r="AO675" s="55"/>
      <c r="AP675" s="55"/>
      <c r="AQ675" s="55"/>
      <c r="AR675" s="55"/>
      <c r="AS675" s="55"/>
      <c r="AT675" s="55"/>
      <c r="AU675" s="55"/>
      <c r="AV675" s="55"/>
      <c r="AW675" s="55"/>
      <c r="AX675" s="55"/>
      <c r="AY675" s="273">
        <v>705685</v>
      </c>
    </row>
    <row r="676" spans="1:51" s="273" customFormat="1" x14ac:dyDescent="0.2">
      <c r="A676" s="273">
        <v>705686</v>
      </c>
      <c r="B676" s="273" t="s">
        <v>261</v>
      </c>
      <c r="C676" s="273" t="s">
        <v>138</v>
      </c>
      <c r="D676" s="273" t="s">
        <v>139</v>
      </c>
      <c r="E676" s="273" t="s">
        <v>139</v>
      </c>
      <c r="F676" s="273" t="s">
        <v>138</v>
      </c>
      <c r="G676" s="273" t="s">
        <v>138</v>
      </c>
      <c r="H676" s="273" t="s">
        <v>138</v>
      </c>
      <c r="I676" s="273" t="s">
        <v>138</v>
      </c>
      <c r="J676" s="273" t="s">
        <v>138</v>
      </c>
      <c r="K676" s="273" t="s">
        <v>138</v>
      </c>
      <c r="L676" s="273" t="s">
        <v>138</v>
      </c>
      <c r="M676" s="273" t="s">
        <v>138</v>
      </c>
      <c r="N676" s="273" t="s">
        <v>138</v>
      </c>
      <c r="AY676" s="273">
        <v>705686</v>
      </c>
    </row>
    <row r="677" spans="1:51" s="273" customFormat="1" x14ac:dyDescent="0.2">
      <c r="A677" s="273">
        <v>705687</v>
      </c>
      <c r="B677" s="273" t="s">
        <v>261</v>
      </c>
      <c r="C677" s="273" t="s">
        <v>139</v>
      </c>
      <c r="D677" s="273" t="s">
        <v>139</v>
      </c>
      <c r="E677" s="273" t="s">
        <v>139</v>
      </c>
      <c r="F677" s="273" t="s">
        <v>137</v>
      </c>
      <c r="G677" s="273" t="s">
        <v>139</v>
      </c>
      <c r="H677" s="273" t="s">
        <v>138</v>
      </c>
      <c r="I677" s="273" t="s">
        <v>138</v>
      </c>
      <c r="J677" s="273" t="s">
        <v>139</v>
      </c>
      <c r="K677" s="273" t="s">
        <v>139</v>
      </c>
      <c r="L677" s="273" t="s">
        <v>138</v>
      </c>
      <c r="M677" s="273" t="s">
        <v>139</v>
      </c>
      <c r="N677" s="273" t="s">
        <v>138</v>
      </c>
      <c r="AY677" s="273">
        <v>705687</v>
      </c>
    </row>
    <row r="678" spans="1:51" s="273" customFormat="1" x14ac:dyDescent="0.2">
      <c r="A678" s="273">
        <v>705688</v>
      </c>
      <c r="B678" s="273" t="s">
        <v>261</v>
      </c>
      <c r="C678" s="273" t="s">
        <v>139</v>
      </c>
      <c r="D678" s="273" t="s">
        <v>138</v>
      </c>
      <c r="E678" s="273" t="s">
        <v>139</v>
      </c>
      <c r="F678" s="273" t="s">
        <v>138</v>
      </c>
      <c r="G678" s="273" t="s">
        <v>139</v>
      </c>
      <c r="H678" s="273" t="s">
        <v>139</v>
      </c>
      <c r="I678" s="273" t="s">
        <v>138</v>
      </c>
      <c r="J678" s="273" t="s">
        <v>138</v>
      </c>
      <c r="K678" s="273" t="s">
        <v>138</v>
      </c>
      <c r="L678" s="273" t="s">
        <v>138</v>
      </c>
      <c r="M678" s="273" t="s">
        <v>138</v>
      </c>
      <c r="N678" s="273" t="s">
        <v>138</v>
      </c>
      <c r="AY678" s="273">
        <v>705688</v>
      </c>
    </row>
    <row r="679" spans="1:51" s="273" customFormat="1" x14ac:dyDescent="0.2">
      <c r="A679" s="273">
        <v>705689</v>
      </c>
      <c r="B679" s="273" t="s">
        <v>261</v>
      </c>
      <c r="C679" s="273" t="s">
        <v>139</v>
      </c>
      <c r="D679" s="273" t="s">
        <v>139</v>
      </c>
      <c r="E679" s="273" t="s">
        <v>139</v>
      </c>
      <c r="F679" s="273" t="s">
        <v>138</v>
      </c>
      <c r="G679" s="273" t="s">
        <v>138</v>
      </c>
      <c r="H679" s="273" t="s">
        <v>138</v>
      </c>
      <c r="I679" s="273" t="s">
        <v>138</v>
      </c>
      <c r="J679" s="273" t="s">
        <v>138</v>
      </c>
      <c r="K679" s="273" t="s">
        <v>138</v>
      </c>
      <c r="L679" s="273" t="s">
        <v>138</v>
      </c>
      <c r="M679" s="273" t="s">
        <v>138</v>
      </c>
      <c r="N679" s="273" t="s">
        <v>138</v>
      </c>
      <c r="AY679" s="273">
        <v>705689</v>
      </c>
    </row>
    <row r="680" spans="1:51" s="273" customFormat="1" x14ac:dyDescent="0.2">
      <c r="A680" s="273">
        <v>705690</v>
      </c>
      <c r="B680" s="273" t="s">
        <v>261</v>
      </c>
      <c r="C680" s="273" t="s">
        <v>139</v>
      </c>
      <c r="D680" s="273" t="s">
        <v>139</v>
      </c>
      <c r="E680" s="273" t="s">
        <v>139</v>
      </c>
      <c r="F680" s="273" t="s">
        <v>139</v>
      </c>
      <c r="G680" s="273" t="s">
        <v>138</v>
      </c>
      <c r="H680" s="273" t="s">
        <v>138</v>
      </c>
      <c r="I680" s="273" t="s">
        <v>138</v>
      </c>
      <c r="J680" s="273" t="s">
        <v>138</v>
      </c>
      <c r="K680" s="273" t="s">
        <v>138</v>
      </c>
      <c r="L680" s="273" t="s">
        <v>138</v>
      </c>
      <c r="M680" s="273" t="s">
        <v>138</v>
      </c>
      <c r="N680" s="273" t="s">
        <v>138</v>
      </c>
      <c r="AY680" s="273">
        <v>705690</v>
      </c>
    </row>
    <row r="681" spans="1:51" s="273" customFormat="1" x14ac:dyDescent="0.2">
      <c r="A681" s="273">
        <v>705691</v>
      </c>
      <c r="B681" s="273" t="s">
        <v>261</v>
      </c>
      <c r="C681" s="273" t="s">
        <v>139</v>
      </c>
      <c r="D681" s="273" t="s">
        <v>138</v>
      </c>
      <c r="E681" s="273" t="s">
        <v>138</v>
      </c>
      <c r="F681" s="273" t="s">
        <v>138</v>
      </c>
      <c r="G681" s="273" t="s">
        <v>139</v>
      </c>
      <c r="H681" s="273" t="s">
        <v>139</v>
      </c>
      <c r="I681" s="273" t="s">
        <v>138</v>
      </c>
      <c r="J681" s="273" t="s">
        <v>138</v>
      </c>
      <c r="K681" s="273" t="s">
        <v>139</v>
      </c>
      <c r="L681" s="273" t="s">
        <v>138</v>
      </c>
      <c r="M681" s="273" t="s">
        <v>138</v>
      </c>
      <c r="N681" s="273" t="s">
        <v>139</v>
      </c>
      <c r="AY681" s="273">
        <v>705691</v>
      </c>
    </row>
    <row r="682" spans="1:51" s="273" customFormat="1" x14ac:dyDescent="0.2">
      <c r="A682" s="273">
        <v>705692</v>
      </c>
      <c r="B682" s="273" t="s">
        <v>261</v>
      </c>
      <c r="C682" s="273" t="s">
        <v>139</v>
      </c>
      <c r="D682" s="273" t="s">
        <v>139</v>
      </c>
      <c r="E682" s="273" t="s">
        <v>139</v>
      </c>
      <c r="F682" s="273" t="s">
        <v>138</v>
      </c>
      <c r="G682" s="273" t="s">
        <v>138</v>
      </c>
      <c r="H682" s="273" t="s">
        <v>139</v>
      </c>
      <c r="I682" s="273" t="s">
        <v>138</v>
      </c>
      <c r="J682" s="273" t="s">
        <v>138</v>
      </c>
      <c r="K682" s="273" t="s">
        <v>138</v>
      </c>
      <c r="L682" s="273" t="s">
        <v>138</v>
      </c>
      <c r="M682" s="273" t="s">
        <v>138</v>
      </c>
      <c r="N682" s="273" t="s">
        <v>138</v>
      </c>
      <c r="AY682" s="273">
        <v>705692</v>
      </c>
    </row>
    <row r="683" spans="1:51" s="273" customFormat="1" x14ac:dyDescent="0.2">
      <c r="A683" s="273">
        <v>705694</v>
      </c>
      <c r="B683" s="273" t="s">
        <v>261</v>
      </c>
      <c r="C683" s="273" t="s">
        <v>139</v>
      </c>
      <c r="D683" s="273" t="s">
        <v>139</v>
      </c>
      <c r="E683" s="273" t="s">
        <v>139</v>
      </c>
      <c r="F683" s="273" t="s">
        <v>138</v>
      </c>
      <c r="G683" s="273" t="s">
        <v>139</v>
      </c>
      <c r="H683" s="273" t="s">
        <v>139</v>
      </c>
      <c r="I683" s="273" t="s">
        <v>138</v>
      </c>
      <c r="J683" s="273" t="s">
        <v>138</v>
      </c>
      <c r="K683" s="273" t="s">
        <v>138</v>
      </c>
      <c r="L683" s="273" t="s">
        <v>138</v>
      </c>
      <c r="M683" s="273" t="s">
        <v>138</v>
      </c>
      <c r="N683" s="273" t="s">
        <v>138</v>
      </c>
      <c r="AY683" s="273">
        <v>705694</v>
      </c>
    </row>
    <row r="684" spans="1:51" s="273" customFormat="1" x14ac:dyDescent="0.2">
      <c r="A684" s="273">
        <v>705695</v>
      </c>
      <c r="B684" s="273" t="s">
        <v>261</v>
      </c>
      <c r="C684" s="273" t="s">
        <v>137</v>
      </c>
      <c r="D684" s="273" t="s">
        <v>137</v>
      </c>
      <c r="E684" s="273" t="s">
        <v>137</v>
      </c>
      <c r="F684" s="273" t="s">
        <v>137</v>
      </c>
      <c r="G684" s="273" t="s">
        <v>137</v>
      </c>
      <c r="H684" s="273" t="s">
        <v>139</v>
      </c>
      <c r="I684" s="273" t="s">
        <v>138</v>
      </c>
      <c r="J684" s="273" t="s">
        <v>139</v>
      </c>
      <c r="K684" s="273" t="s">
        <v>139</v>
      </c>
      <c r="L684" s="273" t="s">
        <v>139</v>
      </c>
      <c r="M684" s="273" t="s">
        <v>139</v>
      </c>
      <c r="N684" s="273" t="s">
        <v>138</v>
      </c>
      <c r="AY684" s="273">
        <v>705695</v>
      </c>
    </row>
    <row r="685" spans="1:51" s="273" customFormat="1" x14ac:dyDescent="0.2">
      <c r="A685" s="273">
        <v>705696</v>
      </c>
      <c r="B685" s="273" t="s">
        <v>261</v>
      </c>
      <c r="C685" s="273" t="s">
        <v>138</v>
      </c>
      <c r="D685" s="273" t="s">
        <v>139</v>
      </c>
      <c r="E685" s="273" t="s">
        <v>138</v>
      </c>
      <c r="F685" s="273" t="s">
        <v>139</v>
      </c>
      <c r="G685" s="273" t="s">
        <v>139</v>
      </c>
      <c r="H685" s="273" t="s">
        <v>138</v>
      </c>
      <c r="I685" s="273" t="s">
        <v>138</v>
      </c>
      <c r="J685" s="273" t="s">
        <v>138</v>
      </c>
      <c r="K685" s="273" t="s">
        <v>138</v>
      </c>
      <c r="L685" s="273" t="s">
        <v>138</v>
      </c>
      <c r="M685" s="273" t="s">
        <v>138</v>
      </c>
      <c r="N685" s="273" t="s">
        <v>138</v>
      </c>
      <c r="AY685" s="273">
        <v>705696</v>
      </c>
    </row>
    <row r="686" spans="1:51" s="273" customFormat="1" x14ac:dyDescent="0.2">
      <c r="A686" s="273">
        <v>705697</v>
      </c>
      <c r="B686" s="273" t="s">
        <v>261</v>
      </c>
      <c r="C686" s="273" t="s">
        <v>139</v>
      </c>
      <c r="D686" s="273" t="s">
        <v>138</v>
      </c>
      <c r="E686" s="273" t="s">
        <v>139</v>
      </c>
      <c r="F686" s="273" t="s">
        <v>138</v>
      </c>
      <c r="G686" s="273" t="s">
        <v>138</v>
      </c>
      <c r="H686" s="273" t="s">
        <v>138</v>
      </c>
      <c r="I686" s="273" t="s">
        <v>138</v>
      </c>
      <c r="J686" s="273" t="s">
        <v>138</v>
      </c>
      <c r="K686" s="273" t="s">
        <v>138</v>
      </c>
      <c r="L686" s="273" t="s">
        <v>138</v>
      </c>
      <c r="M686" s="273" t="s">
        <v>138</v>
      </c>
      <c r="N686" s="273" t="s">
        <v>138</v>
      </c>
      <c r="AY686" s="273">
        <v>705697</v>
      </c>
    </row>
    <row r="687" spans="1:51" s="273" customFormat="1" x14ac:dyDescent="0.2">
      <c r="A687" s="273">
        <v>705699</v>
      </c>
      <c r="B687" s="273" t="s">
        <v>261</v>
      </c>
      <c r="C687" s="273" t="s">
        <v>139</v>
      </c>
      <c r="D687" s="273" t="s">
        <v>139</v>
      </c>
      <c r="E687" s="273" t="s">
        <v>139</v>
      </c>
      <c r="F687" s="273" t="s">
        <v>139</v>
      </c>
      <c r="G687" s="273" t="s">
        <v>139</v>
      </c>
      <c r="H687" s="273" t="s">
        <v>139</v>
      </c>
      <c r="I687" s="273" t="s">
        <v>138</v>
      </c>
      <c r="J687" s="273" t="s">
        <v>138</v>
      </c>
      <c r="K687" s="273" t="s">
        <v>138</v>
      </c>
      <c r="L687" s="273" t="s">
        <v>138</v>
      </c>
      <c r="M687" s="273" t="s">
        <v>138</v>
      </c>
      <c r="N687" s="273" t="s">
        <v>138</v>
      </c>
      <c r="AY687" s="273">
        <v>705699</v>
      </c>
    </row>
    <row r="688" spans="1:51" s="273" customFormat="1" x14ac:dyDescent="0.2">
      <c r="A688" s="273">
        <v>705700</v>
      </c>
      <c r="B688" s="273" t="s">
        <v>261</v>
      </c>
      <c r="C688" s="273" t="s">
        <v>139</v>
      </c>
      <c r="D688" s="273" t="s">
        <v>139</v>
      </c>
      <c r="E688" s="273" t="s">
        <v>139</v>
      </c>
      <c r="F688" s="273" t="s">
        <v>139</v>
      </c>
      <c r="G688" s="273" t="s">
        <v>138</v>
      </c>
      <c r="H688" s="273" t="s">
        <v>139</v>
      </c>
      <c r="I688" s="273" t="s">
        <v>138</v>
      </c>
      <c r="J688" s="273" t="s">
        <v>138</v>
      </c>
      <c r="K688" s="273" t="s">
        <v>138</v>
      </c>
      <c r="L688" s="273" t="s">
        <v>138</v>
      </c>
      <c r="M688" s="273" t="s">
        <v>138</v>
      </c>
      <c r="N688" s="273" t="s">
        <v>138</v>
      </c>
      <c r="AY688" s="273">
        <v>705700</v>
      </c>
    </row>
    <row r="689" spans="1:51" s="273" customFormat="1" x14ac:dyDescent="0.2">
      <c r="A689" s="273">
        <v>705701</v>
      </c>
      <c r="B689" s="273" t="s">
        <v>261</v>
      </c>
      <c r="C689" s="273" t="s">
        <v>139</v>
      </c>
      <c r="D689" s="273" t="s">
        <v>139</v>
      </c>
      <c r="E689" s="273" t="s">
        <v>139</v>
      </c>
      <c r="F689" s="273" t="s">
        <v>139</v>
      </c>
      <c r="G689" s="273" t="s">
        <v>138</v>
      </c>
      <c r="H689" s="273" t="s">
        <v>138</v>
      </c>
      <c r="I689" s="273" t="s">
        <v>138</v>
      </c>
      <c r="J689" s="273" t="s">
        <v>138</v>
      </c>
      <c r="K689" s="273" t="s">
        <v>138</v>
      </c>
      <c r="L689" s="273" t="s">
        <v>138</v>
      </c>
      <c r="M689" s="273" t="s">
        <v>138</v>
      </c>
      <c r="N689" s="273" t="s">
        <v>138</v>
      </c>
      <c r="AY689" s="273">
        <v>705701</v>
      </c>
    </row>
    <row r="690" spans="1:51" s="273" customFormat="1" x14ac:dyDescent="0.2">
      <c r="A690" s="273">
        <v>705702</v>
      </c>
      <c r="B690" s="273" t="s">
        <v>261</v>
      </c>
      <c r="C690" s="273" t="s">
        <v>139</v>
      </c>
      <c r="D690" s="273" t="s">
        <v>139</v>
      </c>
      <c r="E690" s="273" t="s">
        <v>139</v>
      </c>
      <c r="F690" s="273" t="s">
        <v>138</v>
      </c>
      <c r="G690" s="273" t="s">
        <v>139</v>
      </c>
      <c r="H690" s="273" t="s">
        <v>138</v>
      </c>
      <c r="I690" s="273" t="s">
        <v>138</v>
      </c>
      <c r="J690" s="273" t="s">
        <v>138</v>
      </c>
      <c r="K690" s="273" t="s">
        <v>138</v>
      </c>
      <c r="L690" s="273" t="s">
        <v>138</v>
      </c>
      <c r="M690" s="273" t="s">
        <v>138</v>
      </c>
      <c r="N690" s="273" t="s">
        <v>138</v>
      </c>
      <c r="AY690" s="273">
        <v>705702</v>
      </c>
    </row>
    <row r="691" spans="1:51" s="273" customFormat="1" x14ac:dyDescent="0.2">
      <c r="A691" s="273">
        <v>705703</v>
      </c>
      <c r="B691" s="273" t="s">
        <v>261</v>
      </c>
      <c r="C691" s="273" t="s">
        <v>137</v>
      </c>
      <c r="D691" s="273" t="s">
        <v>139</v>
      </c>
      <c r="E691" s="273" t="s">
        <v>137</v>
      </c>
      <c r="F691" s="273" t="s">
        <v>139</v>
      </c>
      <c r="G691" s="273" t="s">
        <v>139</v>
      </c>
      <c r="H691" s="273" t="s">
        <v>139</v>
      </c>
      <c r="I691" s="273" t="s">
        <v>139</v>
      </c>
      <c r="J691" s="273" t="s">
        <v>139</v>
      </c>
      <c r="K691" s="273" t="s">
        <v>139</v>
      </c>
      <c r="L691" s="273" t="s">
        <v>139</v>
      </c>
      <c r="M691" s="273" t="s">
        <v>139</v>
      </c>
      <c r="N691" s="273" t="s">
        <v>139</v>
      </c>
      <c r="AY691" s="273">
        <v>705703</v>
      </c>
    </row>
    <row r="692" spans="1:51" s="273" customFormat="1" x14ac:dyDescent="0.2">
      <c r="A692" s="273">
        <v>705704</v>
      </c>
      <c r="B692" s="273" t="s">
        <v>261</v>
      </c>
      <c r="C692" s="273" t="s">
        <v>139</v>
      </c>
      <c r="D692" s="273" t="s">
        <v>139</v>
      </c>
      <c r="E692" s="273" t="s">
        <v>139</v>
      </c>
      <c r="F692" s="273" t="s">
        <v>137</v>
      </c>
      <c r="G692" s="273" t="s">
        <v>139</v>
      </c>
      <c r="H692" s="273" t="s">
        <v>139</v>
      </c>
      <c r="I692" s="273" t="s">
        <v>138</v>
      </c>
      <c r="J692" s="273" t="s">
        <v>138</v>
      </c>
      <c r="K692" s="273" t="s">
        <v>139</v>
      </c>
      <c r="L692" s="273" t="s">
        <v>138</v>
      </c>
      <c r="M692" s="273" t="s">
        <v>138</v>
      </c>
      <c r="N692" s="273" t="s">
        <v>138</v>
      </c>
      <c r="AY692" s="273">
        <v>705704</v>
      </c>
    </row>
    <row r="693" spans="1:51" s="273" customFormat="1" x14ac:dyDescent="0.2">
      <c r="A693" s="273">
        <v>705705</v>
      </c>
      <c r="B693" s="273" t="s">
        <v>261</v>
      </c>
      <c r="C693" s="273" t="s">
        <v>139</v>
      </c>
      <c r="D693" s="273" t="s">
        <v>139</v>
      </c>
      <c r="E693" s="273" t="s">
        <v>139</v>
      </c>
      <c r="F693" s="273" t="s">
        <v>138</v>
      </c>
      <c r="G693" s="273" t="s">
        <v>138</v>
      </c>
      <c r="H693" s="273" t="s">
        <v>138</v>
      </c>
      <c r="I693" s="273" t="s">
        <v>138</v>
      </c>
      <c r="J693" s="273" t="s">
        <v>138</v>
      </c>
      <c r="K693" s="273" t="s">
        <v>138</v>
      </c>
      <c r="L693" s="273" t="s">
        <v>138</v>
      </c>
      <c r="M693" s="273" t="s">
        <v>138</v>
      </c>
      <c r="N693" s="273" t="s">
        <v>138</v>
      </c>
      <c r="AY693" s="273">
        <v>705705</v>
      </c>
    </row>
    <row r="694" spans="1:51" s="273" customFormat="1" x14ac:dyDescent="0.2">
      <c r="A694" s="273">
        <v>705706</v>
      </c>
      <c r="B694" s="273" t="s">
        <v>261</v>
      </c>
      <c r="C694" s="273" t="s">
        <v>138</v>
      </c>
      <c r="D694" s="273" t="s">
        <v>138</v>
      </c>
      <c r="E694" s="273" t="s">
        <v>137</v>
      </c>
      <c r="F694" s="273" t="s">
        <v>137</v>
      </c>
      <c r="G694" s="273" t="s">
        <v>138</v>
      </c>
      <c r="H694" s="273" t="s">
        <v>138</v>
      </c>
      <c r="I694" s="273" t="s">
        <v>138</v>
      </c>
      <c r="J694" s="273" t="s">
        <v>138</v>
      </c>
      <c r="K694" s="273" t="s">
        <v>138</v>
      </c>
      <c r="L694" s="273" t="s">
        <v>138</v>
      </c>
      <c r="M694" s="273" t="s">
        <v>138</v>
      </c>
      <c r="N694" s="273" t="s">
        <v>138</v>
      </c>
      <c r="AY694" s="273">
        <v>705706</v>
      </c>
    </row>
    <row r="695" spans="1:51" s="273" customFormat="1" x14ac:dyDescent="0.2">
      <c r="A695" s="273">
        <v>705707</v>
      </c>
      <c r="B695" s="273" t="s">
        <v>261</v>
      </c>
      <c r="C695" s="273" t="s">
        <v>137</v>
      </c>
      <c r="D695" s="273" t="s">
        <v>139</v>
      </c>
      <c r="E695" s="273" t="s">
        <v>139</v>
      </c>
      <c r="F695" s="273" t="s">
        <v>139</v>
      </c>
      <c r="G695" s="273" t="s">
        <v>137</v>
      </c>
      <c r="H695" s="273" t="s">
        <v>138</v>
      </c>
      <c r="I695" s="273" t="s">
        <v>138</v>
      </c>
      <c r="J695" s="273" t="s">
        <v>138</v>
      </c>
      <c r="K695" s="273" t="s">
        <v>138</v>
      </c>
      <c r="L695" s="273" t="s">
        <v>138</v>
      </c>
      <c r="M695" s="273" t="s">
        <v>138</v>
      </c>
      <c r="N695" s="273" t="s">
        <v>138</v>
      </c>
      <c r="AY695" s="273">
        <v>705707</v>
      </c>
    </row>
    <row r="696" spans="1:51" s="273" customFormat="1" x14ac:dyDescent="0.2">
      <c r="A696" s="273">
        <v>705708</v>
      </c>
      <c r="B696" s="273" t="s">
        <v>261</v>
      </c>
      <c r="C696" s="273" t="s">
        <v>139</v>
      </c>
      <c r="D696" s="273" t="s">
        <v>138</v>
      </c>
      <c r="E696" s="273" t="s">
        <v>139</v>
      </c>
      <c r="F696" s="273" t="s">
        <v>138</v>
      </c>
      <c r="G696" s="273" t="s">
        <v>139</v>
      </c>
      <c r="H696" s="273" t="s">
        <v>137</v>
      </c>
      <c r="I696" s="273" t="s">
        <v>138</v>
      </c>
      <c r="J696" s="273" t="s">
        <v>138</v>
      </c>
      <c r="K696" s="273" t="s">
        <v>138</v>
      </c>
      <c r="L696" s="273" t="s">
        <v>138</v>
      </c>
      <c r="M696" s="273" t="s">
        <v>138</v>
      </c>
      <c r="N696" s="273" t="s">
        <v>139</v>
      </c>
      <c r="AY696" s="273">
        <v>705708</v>
      </c>
    </row>
    <row r="697" spans="1:51" s="273" customFormat="1" x14ac:dyDescent="0.2">
      <c r="A697" s="273">
        <v>705709</v>
      </c>
      <c r="B697" s="273" t="s">
        <v>261</v>
      </c>
      <c r="C697" s="273" t="s">
        <v>139</v>
      </c>
      <c r="D697" s="273" t="s">
        <v>138</v>
      </c>
      <c r="E697" s="273" t="s">
        <v>138</v>
      </c>
      <c r="F697" s="273" t="s">
        <v>138</v>
      </c>
      <c r="G697" s="273" t="s">
        <v>138</v>
      </c>
      <c r="H697" s="273" t="s">
        <v>139</v>
      </c>
      <c r="I697" s="273" t="s">
        <v>138</v>
      </c>
      <c r="J697" s="273" t="s">
        <v>138</v>
      </c>
      <c r="K697" s="273" t="s">
        <v>138</v>
      </c>
      <c r="L697" s="273" t="s">
        <v>138</v>
      </c>
      <c r="M697" s="273" t="s">
        <v>138</v>
      </c>
      <c r="N697" s="273" t="s">
        <v>138</v>
      </c>
      <c r="AY697" s="273">
        <v>705709</v>
      </c>
    </row>
    <row r="698" spans="1:51" s="273" customFormat="1" x14ac:dyDescent="0.2">
      <c r="A698" s="273">
        <v>705710</v>
      </c>
      <c r="B698" s="273" t="s">
        <v>261</v>
      </c>
      <c r="C698" s="273" t="s">
        <v>139</v>
      </c>
      <c r="D698" s="273" t="s">
        <v>138</v>
      </c>
      <c r="E698" s="273" t="s">
        <v>138</v>
      </c>
      <c r="F698" s="273" t="s">
        <v>138</v>
      </c>
      <c r="G698" s="273" t="s">
        <v>139</v>
      </c>
      <c r="H698" s="273" t="s">
        <v>138</v>
      </c>
      <c r="I698" s="273" t="s">
        <v>138</v>
      </c>
      <c r="J698" s="273" t="s">
        <v>138</v>
      </c>
      <c r="K698" s="273" t="s">
        <v>138</v>
      </c>
      <c r="L698" s="273" t="s">
        <v>138</v>
      </c>
      <c r="M698" s="273" t="s">
        <v>138</v>
      </c>
      <c r="N698" s="273" t="s">
        <v>138</v>
      </c>
      <c r="AY698" s="273">
        <v>705710</v>
      </c>
    </row>
    <row r="699" spans="1:51" s="273" customFormat="1" x14ac:dyDescent="0.2">
      <c r="A699" s="273">
        <v>705711</v>
      </c>
      <c r="B699" s="273" t="s">
        <v>261</v>
      </c>
      <c r="C699" s="273" t="s">
        <v>139</v>
      </c>
      <c r="D699" s="273" t="s">
        <v>137</v>
      </c>
      <c r="E699" s="273" t="s">
        <v>138</v>
      </c>
      <c r="F699" s="273" t="s">
        <v>137</v>
      </c>
      <c r="G699" s="273" t="s">
        <v>137</v>
      </c>
      <c r="H699" s="273" t="s">
        <v>139</v>
      </c>
      <c r="I699" s="273" t="s">
        <v>138</v>
      </c>
      <c r="J699" s="273" t="s">
        <v>139</v>
      </c>
      <c r="K699" s="273" t="s">
        <v>138</v>
      </c>
      <c r="L699" s="273" t="s">
        <v>138</v>
      </c>
      <c r="M699" s="273" t="s">
        <v>138</v>
      </c>
      <c r="N699" s="273" t="s">
        <v>139</v>
      </c>
      <c r="AY699" s="273">
        <v>705711</v>
      </c>
    </row>
    <row r="700" spans="1:51" s="273" customFormat="1" x14ac:dyDescent="0.2">
      <c r="A700" s="273">
        <v>705712</v>
      </c>
      <c r="B700" s="273" t="s">
        <v>261</v>
      </c>
      <c r="C700" s="273" t="s">
        <v>137</v>
      </c>
      <c r="D700" s="273" t="s">
        <v>137</v>
      </c>
      <c r="E700" s="273" t="s">
        <v>137</v>
      </c>
      <c r="F700" s="273" t="s">
        <v>139</v>
      </c>
      <c r="G700" s="273" t="s">
        <v>137</v>
      </c>
      <c r="H700" s="273" t="s">
        <v>139</v>
      </c>
      <c r="I700" s="273" t="s">
        <v>138</v>
      </c>
      <c r="J700" s="273" t="s">
        <v>139</v>
      </c>
      <c r="K700" s="273" t="s">
        <v>138</v>
      </c>
      <c r="L700" s="273" t="s">
        <v>138</v>
      </c>
      <c r="M700" s="273" t="s">
        <v>138</v>
      </c>
      <c r="N700" s="273" t="s">
        <v>139</v>
      </c>
      <c r="AY700" s="273">
        <v>705712</v>
      </c>
    </row>
    <row r="701" spans="1:51" s="273" customFormat="1" x14ac:dyDescent="0.2">
      <c r="A701" s="273">
        <v>705713</v>
      </c>
      <c r="B701" s="273" t="s">
        <v>261</v>
      </c>
      <c r="C701" s="273" t="s">
        <v>139</v>
      </c>
      <c r="D701" s="273" t="s">
        <v>139</v>
      </c>
      <c r="E701" s="273" t="s">
        <v>139</v>
      </c>
      <c r="F701" s="273" t="s">
        <v>139</v>
      </c>
      <c r="G701" s="273" t="s">
        <v>138</v>
      </c>
      <c r="H701" s="273" t="s">
        <v>138</v>
      </c>
      <c r="I701" s="273" t="s">
        <v>138</v>
      </c>
      <c r="J701" s="273" t="s">
        <v>138</v>
      </c>
      <c r="K701" s="273" t="s">
        <v>138</v>
      </c>
      <c r="L701" s="273" t="s">
        <v>138</v>
      </c>
      <c r="M701" s="273" t="s">
        <v>138</v>
      </c>
      <c r="N701" s="273" t="s">
        <v>138</v>
      </c>
      <c r="AY701" s="273">
        <v>705713</v>
      </c>
    </row>
    <row r="702" spans="1:51" s="273" customFormat="1" x14ac:dyDescent="0.2">
      <c r="A702" s="273">
        <v>705714</v>
      </c>
      <c r="B702" s="273" t="s">
        <v>261</v>
      </c>
      <c r="C702" s="273" t="s">
        <v>138</v>
      </c>
      <c r="D702" s="273" t="s">
        <v>139</v>
      </c>
      <c r="E702" s="273" t="s">
        <v>138</v>
      </c>
      <c r="F702" s="273" t="s">
        <v>139</v>
      </c>
      <c r="G702" s="273" t="s">
        <v>139</v>
      </c>
      <c r="H702" s="273" t="s">
        <v>138</v>
      </c>
      <c r="I702" s="273" t="s">
        <v>138</v>
      </c>
      <c r="J702" s="273" t="s">
        <v>138</v>
      </c>
      <c r="K702" s="273" t="s">
        <v>138</v>
      </c>
      <c r="L702" s="273" t="s">
        <v>138</v>
      </c>
      <c r="M702" s="273" t="s">
        <v>138</v>
      </c>
      <c r="N702" s="273" t="s">
        <v>138</v>
      </c>
      <c r="AY702" s="273">
        <v>705714</v>
      </c>
    </row>
    <row r="703" spans="1:51" s="273" customFormat="1" x14ac:dyDescent="0.2">
      <c r="A703" s="273">
        <v>705716</v>
      </c>
      <c r="B703" s="273" t="s">
        <v>261</v>
      </c>
      <c r="C703" s="273" t="s">
        <v>139</v>
      </c>
      <c r="D703" s="273" t="s">
        <v>138</v>
      </c>
      <c r="E703" s="273" t="s">
        <v>139</v>
      </c>
      <c r="F703" s="273" t="s">
        <v>138</v>
      </c>
      <c r="G703" s="273" t="s">
        <v>138</v>
      </c>
      <c r="H703" s="273" t="s">
        <v>138</v>
      </c>
      <c r="I703" s="273" t="s">
        <v>138</v>
      </c>
      <c r="J703" s="273" t="s">
        <v>138</v>
      </c>
      <c r="K703" s="273" t="s">
        <v>138</v>
      </c>
      <c r="L703" s="273" t="s">
        <v>138</v>
      </c>
      <c r="M703" s="273" t="s">
        <v>138</v>
      </c>
      <c r="N703" s="273" t="s">
        <v>138</v>
      </c>
      <c r="AY703" s="273">
        <v>705716</v>
      </c>
    </row>
    <row r="704" spans="1:51" s="273" customFormat="1" x14ac:dyDescent="0.2">
      <c r="A704" s="273">
        <v>705717</v>
      </c>
      <c r="B704" s="273" t="s">
        <v>261</v>
      </c>
      <c r="C704" s="273" t="s">
        <v>137</v>
      </c>
      <c r="D704" s="273" t="s">
        <v>138</v>
      </c>
      <c r="E704" s="273" t="s">
        <v>137</v>
      </c>
      <c r="F704" s="273" t="s">
        <v>137</v>
      </c>
      <c r="G704" s="273" t="s">
        <v>138</v>
      </c>
      <c r="H704" s="273" t="s">
        <v>138</v>
      </c>
      <c r="I704" s="273" t="s">
        <v>138</v>
      </c>
      <c r="J704" s="273" t="s">
        <v>139</v>
      </c>
      <c r="K704" s="273" t="s">
        <v>139</v>
      </c>
      <c r="L704" s="273" t="s">
        <v>139</v>
      </c>
      <c r="M704" s="273" t="s">
        <v>139</v>
      </c>
      <c r="N704" s="273" t="s">
        <v>139</v>
      </c>
      <c r="AY704" s="273">
        <v>705717</v>
      </c>
    </row>
    <row r="705" spans="1:51" s="273" customFormat="1" x14ac:dyDescent="0.2">
      <c r="A705" s="273">
        <v>705719</v>
      </c>
      <c r="B705" s="273" t="s">
        <v>261</v>
      </c>
      <c r="C705" s="273" t="s">
        <v>139</v>
      </c>
      <c r="D705" s="273" t="s">
        <v>139</v>
      </c>
      <c r="E705" s="273" t="s">
        <v>139</v>
      </c>
      <c r="F705" s="273" t="s">
        <v>139</v>
      </c>
      <c r="G705" s="273" t="s">
        <v>139</v>
      </c>
      <c r="H705" s="273" t="s">
        <v>139</v>
      </c>
      <c r="I705" s="273" t="s">
        <v>138</v>
      </c>
      <c r="J705" s="273" t="s">
        <v>138</v>
      </c>
      <c r="K705" s="273" t="s">
        <v>138</v>
      </c>
      <c r="L705" s="273" t="s">
        <v>138</v>
      </c>
      <c r="M705" s="273" t="s">
        <v>138</v>
      </c>
      <c r="N705" s="273" t="s">
        <v>138</v>
      </c>
      <c r="AY705" s="273">
        <v>705719</v>
      </c>
    </row>
    <row r="706" spans="1:51" s="273" customFormat="1" x14ac:dyDescent="0.2">
      <c r="A706" s="273">
        <v>705720</v>
      </c>
      <c r="B706" s="273" t="s">
        <v>261</v>
      </c>
      <c r="C706" s="273" t="s">
        <v>139</v>
      </c>
      <c r="D706" s="273" t="s">
        <v>138</v>
      </c>
      <c r="E706" s="273" t="s">
        <v>139</v>
      </c>
      <c r="F706" s="273" t="s">
        <v>138</v>
      </c>
      <c r="G706" s="273" t="s">
        <v>138</v>
      </c>
      <c r="H706" s="273" t="s">
        <v>138</v>
      </c>
      <c r="I706" s="273" t="s">
        <v>138</v>
      </c>
      <c r="J706" s="273" t="s">
        <v>138</v>
      </c>
      <c r="K706" s="273" t="s">
        <v>138</v>
      </c>
      <c r="L706" s="273" t="s">
        <v>138</v>
      </c>
      <c r="M706" s="273" t="s">
        <v>138</v>
      </c>
      <c r="N706" s="273" t="s">
        <v>138</v>
      </c>
      <c r="AY706" s="273">
        <v>705720</v>
      </c>
    </row>
    <row r="707" spans="1:51" s="273" customFormat="1" x14ac:dyDescent="0.2">
      <c r="A707" s="273">
        <v>705722</v>
      </c>
      <c r="B707" s="273" t="s">
        <v>261</v>
      </c>
      <c r="C707" s="273" t="s">
        <v>139</v>
      </c>
      <c r="D707" s="273" t="s">
        <v>138</v>
      </c>
      <c r="E707" s="273" t="s">
        <v>137</v>
      </c>
      <c r="F707" s="273" t="s">
        <v>139</v>
      </c>
      <c r="G707" s="273" t="s">
        <v>139</v>
      </c>
      <c r="H707" s="273" t="s">
        <v>139</v>
      </c>
      <c r="I707" s="273" t="s">
        <v>138</v>
      </c>
      <c r="J707" s="273" t="s">
        <v>139</v>
      </c>
      <c r="K707" s="273" t="s">
        <v>138</v>
      </c>
      <c r="L707" s="273" t="s">
        <v>138</v>
      </c>
      <c r="M707" s="273" t="s">
        <v>138</v>
      </c>
      <c r="N707" s="273" t="s">
        <v>137</v>
      </c>
      <c r="AY707" s="273">
        <v>705722</v>
      </c>
    </row>
    <row r="708" spans="1:51" s="273" customFormat="1" x14ac:dyDescent="0.2">
      <c r="A708" s="273">
        <v>705725</v>
      </c>
      <c r="B708" s="273" t="s">
        <v>261</v>
      </c>
      <c r="C708" s="273" t="s">
        <v>138</v>
      </c>
      <c r="D708" s="273" t="s">
        <v>137</v>
      </c>
      <c r="E708" s="273" t="s">
        <v>137</v>
      </c>
      <c r="F708" s="273" t="s">
        <v>138</v>
      </c>
      <c r="G708" s="273" t="s">
        <v>137</v>
      </c>
      <c r="H708" s="273" t="s">
        <v>137</v>
      </c>
      <c r="I708" s="273" t="s">
        <v>138</v>
      </c>
      <c r="J708" s="273" t="s">
        <v>138</v>
      </c>
      <c r="K708" s="273" t="s">
        <v>138</v>
      </c>
      <c r="L708" s="273" t="s">
        <v>138</v>
      </c>
      <c r="M708" s="273" t="s">
        <v>138</v>
      </c>
      <c r="N708" s="273" t="s">
        <v>138</v>
      </c>
      <c r="AY708" s="273">
        <v>705725</v>
      </c>
    </row>
    <row r="709" spans="1:51" s="273" customFormat="1" x14ac:dyDescent="0.2">
      <c r="A709" s="273">
        <v>705726</v>
      </c>
      <c r="B709" s="273" t="s">
        <v>261</v>
      </c>
      <c r="C709" s="273" t="s">
        <v>139</v>
      </c>
      <c r="D709" s="273" t="s">
        <v>139</v>
      </c>
      <c r="E709" s="273" t="s">
        <v>139</v>
      </c>
      <c r="F709" s="273" t="s">
        <v>138</v>
      </c>
      <c r="G709" s="273" t="s">
        <v>138</v>
      </c>
      <c r="H709" s="273" t="s">
        <v>138</v>
      </c>
      <c r="I709" s="273" t="s">
        <v>138</v>
      </c>
      <c r="J709" s="273" t="s">
        <v>138</v>
      </c>
      <c r="K709" s="273" t="s">
        <v>138</v>
      </c>
      <c r="L709" s="273" t="s">
        <v>138</v>
      </c>
      <c r="M709" s="273" t="s">
        <v>138</v>
      </c>
      <c r="N709" s="273" t="s">
        <v>138</v>
      </c>
      <c r="AY709" s="273">
        <v>705726</v>
      </c>
    </row>
    <row r="710" spans="1:51" s="273" customFormat="1" x14ac:dyDescent="0.2">
      <c r="A710" s="273">
        <v>705727</v>
      </c>
      <c r="B710" s="273" t="s">
        <v>261</v>
      </c>
      <c r="C710" s="273" t="s">
        <v>139</v>
      </c>
      <c r="D710" s="273" t="s">
        <v>138</v>
      </c>
      <c r="E710" s="273" t="s">
        <v>139</v>
      </c>
      <c r="F710" s="273" t="s">
        <v>138</v>
      </c>
      <c r="G710" s="273" t="s">
        <v>138</v>
      </c>
      <c r="H710" s="273" t="s">
        <v>138</v>
      </c>
      <c r="I710" s="273" t="s">
        <v>138</v>
      </c>
      <c r="J710" s="273" t="s">
        <v>138</v>
      </c>
      <c r="K710" s="273" t="s">
        <v>138</v>
      </c>
      <c r="L710" s="273" t="s">
        <v>138</v>
      </c>
      <c r="M710" s="273" t="s">
        <v>138</v>
      </c>
      <c r="N710" s="273" t="s">
        <v>138</v>
      </c>
      <c r="AY710" s="273">
        <v>705727</v>
      </c>
    </row>
    <row r="711" spans="1:51" s="273" customFormat="1" x14ac:dyDescent="0.2">
      <c r="A711" s="273">
        <v>705728</v>
      </c>
      <c r="B711" s="273" t="s">
        <v>261</v>
      </c>
      <c r="C711" s="273" t="s">
        <v>139</v>
      </c>
      <c r="D711" s="273" t="s">
        <v>139</v>
      </c>
      <c r="E711" s="273" t="s">
        <v>139</v>
      </c>
      <c r="F711" s="273" t="s">
        <v>139</v>
      </c>
      <c r="G711" s="273" t="s">
        <v>138</v>
      </c>
      <c r="H711" s="273" t="s">
        <v>138</v>
      </c>
      <c r="I711" s="273" t="s">
        <v>138</v>
      </c>
      <c r="J711" s="273" t="s">
        <v>138</v>
      </c>
      <c r="K711" s="273" t="s">
        <v>138</v>
      </c>
      <c r="L711" s="273" t="s">
        <v>138</v>
      </c>
      <c r="M711" s="273" t="s">
        <v>138</v>
      </c>
      <c r="N711" s="273" t="s">
        <v>138</v>
      </c>
      <c r="AY711" s="273">
        <v>705728</v>
      </c>
    </row>
    <row r="712" spans="1:51" s="273" customFormat="1" x14ac:dyDescent="0.2">
      <c r="A712" s="273">
        <v>705729</v>
      </c>
      <c r="B712" s="273" t="s">
        <v>261</v>
      </c>
      <c r="C712" s="273" t="s">
        <v>139</v>
      </c>
      <c r="D712" s="273" t="s">
        <v>139</v>
      </c>
      <c r="E712" s="273" t="s">
        <v>139</v>
      </c>
      <c r="F712" s="273" t="s">
        <v>139</v>
      </c>
      <c r="G712" s="273" t="s">
        <v>138</v>
      </c>
      <c r="H712" s="273" t="s">
        <v>138</v>
      </c>
      <c r="I712" s="273" t="s">
        <v>138</v>
      </c>
      <c r="J712" s="273" t="s">
        <v>138</v>
      </c>
      <c r="K712" s="273" t="s">
        <v>138</v>
      </c>
      <c r="L712" s="273" t="s">
        <v>138</v>
      </c>
      <c r="M712" s="273" t="s">
        <v>138</v>
      </c>
      <c r="N712" s="273" t="s">
        <v>138</v>
      </c>
      <c r="AY712" s="273">
        <v>705729</v>
      </c>
    </row>
    <row r="713" spans="1:51" s="273" customFormat="1" x14ac:dyDescent="0.2">
      <c r="A713" s="273">
        <v>705730</v>
      </c>
      <c r="B713" s="273" t="s">
        <v>261</v>
      </c>
      <c r="C713" s="273" t="s">
        <v>139</v>
      </c>
      <c r="D713" s="273" t="s">
        <v>138</v>
      </c>
      <c r="E713" s="273" t="s">
        <v>139</v>
      </c>
      <c r="F713" s="273" t="s">
        <v>139</v>
      </c>
      <c r="G713" s="273" t="s">
        <v>139</v>
      </c>
      <c r="H713" s="273" t="s">
        <v>137</v>
      </c>
      <c r="I713" s="273" t="s">
        <v>139</v>
      </c>
      <c r="J713" s="273" t="s">
        <v>137</v>
      </c>
      <c r="K713" s="273" t="s">
        <v>139</v>
      </c>
      <c r="L713" s="273" t="s">
        <v>139</v>
      </c>
      <c r="M713" s="273" t="s">
        <v>139</v>
      </c>
      <c r="N713" s="273" t="s">
        <v>138</v>
      </c>
      <c r="AY713" s="273">
        <v>705730</v>
      </c>
    </row>
    <row r="714" spans="1:51" s="273" customFormat="1" x14ac:dyDescent="0.2">
      <c r="A714" s="273">
        <v>705731</v>
      </c>
      <c r="B714" s="273" t="s">
        <v>261</v>
      </c>
      <c r="C714" s="273" t="s">
        <v>137</v>
      </c>
      <c r="D714" s="273" t="s">
        <v>138</v>
      </c>
      <c r="E714" s="273" t="s">
        <v>139</v>
      </c>
      <c r="F714" s="273" t="s">
        <v>137</v>
      </c>
      <c r="G714" s="273" t="s">
        <v>138</v>
      </c>
      <c r="H714" s="273" t="s">
        <v>137</v>
      </c>
      <c r="I714" s="273" t="s">
        <v>138</v>
      </c>
      <c r="J714" s="273" t="s">
        <v>138</v>
      </c>
      <c r="K714" s="273" t="s">
        <v>138</v>
      </c>
      <c r="L714" s="273" t="s">
        <v>138</v>
      </c>
      <c r="M714" s="273" t="s">
        <v>138</v>
      </c>
      <c r="N714" s="273" t="s">
        <v>138</v>
      </c>
      <c r="AY714" s="273">
        <v>705731</v>
      </c>
    </row>
    <row r="715" spans="1:51" s="273" customFormat="1" x14ac:dyDescent="0.2">
      <c r="A715" s="273">
        <v>705732</v>
      </c>
      <c r="B715" s="273" t="s">
        <v>261</v>
      </c>
      <c r="C715" s="273" t="s">
        <v>137</v>
      </c>
      <c r="D715" s="273" t="s">
        <v>137</v>
      </c>
      <c r="E715" s="273" t="s">
        <v>137</v>
      </c>
      <c r="F715" s="273" t="s">
        <v>137</v>
      </c>
      <c r="G715" s="273" t="s">
        <v>139</v>
      </c>
      <c r="H715" s="273" t="s">
        <v>137</v>
      </c>
      <c r="I715" s="273" t="s">
        <v>139</v>
      </c>
      <c r="J715" s="273" t="s">
        <v>137</v>
      </c>
      <c r="K715" s="273" t="s">
        <v>137</v>
      </c>
      <c r="L715" s="273" t="s">
        <v>138</v>
      </c>
      <c r="M715" s="273" t="s">
        <v>139</v>
      </c>
      <c r="N715" s="273" t="s">
        <v>139</v>
      </c>
      <c r="AY715" s="273">
        <v>705732</v>
      </c>
    </row>
    <row r="716" spans="1:51" s="273" customFormat="1" x14ac:dyDescent="0.2">
      <c r="A716" s="55">
        <v>705733</v>
      </c>
      <c r="B716" s="273" t="s">
        <v>261</v>
      </c>
      <c r="C716" s="55" t="s">
        <v>139</v>
      </c>
      <c r="D716" s="55" t="s">
        <v>138</v>
      </c>
      <c r="E716" s="55" t="s">
        <v>139</v>
      </c>
      <c r="F716" s="55" t="s">
        <v>138</v>
      </c>
      <c r="G716" s="55" t="s">
        <v>138</v>
      </c>
      <c r="H716" s="55" t="s">
        <v>139</v>
      </c>
      <c r="I716" s="55" t="s">
        <v>138</v>
      </c>
      <c r="J716" s="55" t="s">
        <v>138</v>
      </c>
      <c r="K716" s="55" t="s">
        <v>138</v>
      </c>
      <c r="L716" s="55" t="s">
        <v>138</v>
      </c>
      <c r="M716" s="55" t="s">
        <v>138</v>
      </c>
      <c r="N716" s="55" t="s">
        <v>138</v>
      </c>
      <c r="O716" s="55"/>
      <c r="P716" s="55"/>
      <c r="Q716" s="55"/>
      <c r="R716" s="55"/>
      <c r="S716" s="55"/>
      <c r="T716" s="55"/>
      <c r="U716" s="55"/>
      <c r="V716" s="55"/>
      <c r="W716" s="55"/>
      <c r="X716" s="55"/>
      <c r="Y716" s="55"/>
      <c r="Z716" s="55"/>
      <c r="AA716" s="55"/>
      <c r="AB716" s="55"/>
      <c r="AC716" s="55"/>
      <c r="AD716" s="55"/>
      <c r="AE716" s="55"/>
      <c r="AF716" s="55"/>
      <c r="AG716" s="55"/>
      <c r="AH716" s="55"/>
      <c r="AI716" s="55"/>
      <c r="AJ716" s="55"/>
      <c r="AK716" s="55"/>
      <c r="AL716" s="55"/>
      <c r="AM716" s="55"/>
      <c r="AN716" s="55"/>
      <c r="AO716" s="55"/>
      <c r="AP716" s="55"/>
      <c r="AQ716" s="55"/>
      <c r="AR716" s="55"/>
      <c r="AS716" s="55"/>
      <c r="AT716" s="55"/>
      <c r="AU716" s="55"/>
      <c r="AV716" s="55"/>
      <c r="AW716" s="55"/>
      <c r="AX716" s="55"/>
      <c r="AY716" s="273">
        <v>705733</v>
      </c>
    </row>
    <row r="717" spans="1:51" s="273" customFormat="1" x14ac:dyDescent="0.2">
      <c r="A717" s="273">
        <v>705734</v>
      </c>
      <c r="B717" s="273" t="s">
        <v>261</v>
      </c>
      <c r="C717" s="273" t="s">
        <v>138</v>
      </c>
      <c r="D717" s="273" t="s">
        <v>139</v>
      </c>
      <c r="E717" s="273" t="s">
        <v>139</v>
      </c>
      <c r="F717" s="273" t="s">
        <v>138</v>
      </c>
      <c r="G717" s="273" t="s">
        <v>138</v>
      </c>
      <c r="H717" s="273" t="s">
        <v>138</v>
      </c>
      <c r="I717" s="273" t="s">
        <v>138</v>
      </c>
      <c r="J717" s="273" t="s">
        <v>138</v>
      </c>
      <c r="K717" s="273" t="s">
        <v>138</v>
      </c>
      <c r="L717" s="273" t="s">
        <v>138</v>
      </c>
      <c r="M717" s="273" t="s">
        <v>138</v>
      </c>
      <c r="N717" s="273" t="s">
        <v>138</v>
      </c>
      <c r="AY717" s="273">
        <v>705734</v>
      </c>
    </row>
    <row r="718" spans="1:51" s="273" customFormat="1" x14ac:dyDescent="0.2">
      <c r="A718" s="273">
        <v>705735</v>
      </c>
      <c r="B718" s="273" t="s">
        <v>261</v>
      </c>
      <c r="C718" s="273" t="s">
        <v>137</v>
      </c>
      <c r="D718" s="273" t="s">
        <v>137</v>
      </c>
      <c r="E718" s="273" t="s">
        <v>137</v>
      </c>
      <c r="F718" s="273" t="s">
        <v>139</v>
      </c>
      <c r="G718" s="273" t="s">
        <v>137</v>
      </c>
      <c r="H718" s="273" t="s">
        <v>139</v>
      </c>
      <c r="I718" s="273" t="s">
        <v>137</v>
      </c>
      <c r="J718" s="273" t="s">
        <v>137</v>
      </c>
      <c r="K718" s="273" t="s">
        <v>139</v>
      </c>
      <c r="L718" s="273" t="s">
        <v>137</v>
      </c>
      <c r="M718" s="273" t="s">
        <v>137</v>
      </c>
      <c r="N718" s="273" t="s">
        <v>139</v>
      </c>
      <c r="AY718" s="273">
        <v>705735</v>
      </c>
    </row>
    <row r="719" spans="1:51" s="273" customFormat="1" x14ac:dyDescent="0.2">
      <c r="A719" s="273">
        <v>705736</v>
      </c>
      <c r="B719" s="273" t="s">
        <v>261</v>
      </c>
      <c r="C719" s="273" t="s">
        <v>137</v>
      </c>
      <c r="D719" s="273" t="s">
        <v>137</v>
      </c>
      <c r="E719" s="273" t="s">
        <v>137</v>
      </c>
      <c r="F719" s="273" t="s">
        <v>139</v>
      </c>
      <c r="G719" s="273" t="s">
        <v>139</v>
      </c>
      <c r="H719" s="273" t="s">
        <v>138</v>
      </c>
      <c r="I719" s="273" t="s">
        <v>139</v>
      </c>
      <c r="J719" s="273" t="s">
        <v>138</v>
      </c>
      <c r="K719" s="273" t="s">
        <v>139</v>
      </c>
      <c r="L719" s="273" t="s">
        <v>137</v>
      </c>
      <c r="M719" s="273" t="s">
        <v>139</v>
      </c>
      <c r="N719" s="273" t="s">
        <v>138</v>
      </c>
      <c r="AY719" s="273">
        <v>705736</v>
      </c>
    </row>
    <row r="720" spans="1:51" s="273" customFormat="1" x14ac:dyDescent="0.2">
      <c r="A720" s="273">
        <v>705737</v>
      </c>
      <c r="B720" s="273" t="s">
        <v>261</v>
      </c>
      <c r="C720" s="273" t="s">
        <v>139</v>
      </c>
      <c r="D720" s="273" t="s">
        <v>137</v>
      </c>
      <c r="E720" s="273" t="s">
        <v>139</v>
      </c>
      <c r="F720" s="273" t="s">
        <v>138</v>
      </c>
      <c r="G720" s="273" t="s">
        <v>137</v>
      </c>
      <c r="H720" s="273" t="s">
        <v>137</v>
      </c>
      <c r="I720" s="273" t="s">
        <v>138</v>
      </c>
      <c r="J720" s="273" t="s">
        <v>138</v>
      </c>
      <c r="K720" s="273" t="s">
        <v>138</v>
      </c>
      <c r="L720" s="273" t="s">
        <v>138</v>
      </c>
      <c r="M720" s="273" t="s">
        <v>138</v>
      </c>
      <c r="N720" s="273" t="s">
        <v>138</v>
      </c>
      <c r="AY720" s="273">
        <v>705737</v>
      </c>
    </row>
    <row r="721" spans="1:51" s="273" customFormat="1" x14ac:dyDescent="0.2">
      <c r="A721" s="273">
        <v>705738</v>
      </c>
      <c r="B721" s="273" t="s">
        <v>261</v>
      </c>
      <c r="C721" s="273" t="s">
        <v>138</v>
      </c>
      <c r="D721" s="273" t="s">
        <v>138</v>
      </c>
      <c r="E721" s="273" t="s">
        <v>139</v>
      </c>
      <c r="F721" s="273" t="s">
        <v>139</v>
      </c>
      <c r="G721" s="273" t="s">
        <v>139</v>
      </c>
      <c r="H721" s="273" t="s">
        <v>139</v>
      </c>
      <c r="I721" s="273" t="s">
        <v>138</v>
      </c>
      <c r="J721" s="273" t="s">
        <v>138</v>
      </c>
      <c r="K721" s="273" t="s">
        <v>138</v>
      </c>
      <c r="L721" s="273" t="s">
        <v>138</v>
      </c>
      <c r="M721" s="273" t="s">
        <v>138</v>
      </c>
      <c r="N721" s="273" t="s">
        <v>138</v>
      </c>
      <c r="AY721" s="273">
        <v>705738</v>
      </c>
    </row>
    <row r="722" spans="1:51" s="273" customFormat="1" x14ac:dyDescent="0.2">
      <c r="A722" s="273">
        <v>705739</v>
      </c>
      <c r="B722" s="273" t="s">
        <v>261</v>
      </c>
      <c r="C722" s="273" t="s">
        <v>139</v>
      </c>
      <c r="D722" s="273" t="s">
        <v>139</v>
      </c>
      <c r="E722" s="273" t="s">
        <v>139</v>
      </c>
      <c r="F722" s="273" t="s">
        <v>139</v>
      </c>
      <c r="G722" s="273" t="s">
        <v>139</v>
      </c>
      <c r="H722" s="273" t="s">
        <v>139</v>
      </c>
      <c r="I722" s="273" t="s">
        <v>138</v>
      </c>
      <c r="J722" s="273" t="s">
        <v>138</v>
      </c>
      <c r="K722" s="273" t="s">
        <v>138</v>
      </c>
      <c r="L722" s="273" t="s">
        <v>138</v>
      </c>
      <c r="M722" s="273" t="s">
        <v>138</v>
      </c>
      <c r="N722" s="273" t="s">
        <v>138</v>
      </c>
      <c r="AY722" s="273">
        <v>705739</v>
      </c>
    </row>
    <row r="723" spans="1:51" s="273" customFormat="1" x14ac:dyDescent="0.2">
      <c r="A723" s="273">
        <v>705740</v>
      </c>
      <c r="B723" s="273" t="s">
        <v>261</v>
      </c>
      <c r="C723" s="273" t="s">
        <v>139</v>
      </c>
      <c r="D723" s="273" t="s">
        <v>139</v>
      </c>
      <c r="E723" s="273" t="s">
        <v>139</v>
      </c>
      <c r="F723" s="273" t="s">
        <v>138</v>
      </c>
      <c r="G723" s="273" t="s">
        <v>138</v>
      </c>
      <c r="H723" s="273" t="s">
        <v>138</v>
      </c>
      <c r="I723" s="273" t="s">
        <v>138</v>
      </c>
      <c r="J723" s="273" t="s">
        <v>138</v>
      </c>
      <c r="K723" s="273" t="s">
        <v>138</v>
      </c>
      <c r="L723" s="273" t="s">
        <v>138</v>
      </c>
      <c r="M723" s="273" t="s">
        <v>138</v>
      </c>
      <c r="N723" s="273" t="s">
        <v>138</v>
      </c>
      <c r="AY723" s="273">
        <v>705740</v>
      </c>
    </row>
    <row r="724" spans="1:51" s="273" customFormat="1" x14ac:dyDescent="0.2">
      <c r="A724" s="273">
        <v>705741</v>
      </c>
      <c r="B724" s="273" t="s">
        <v>261</v>
      </c>
      <c r="C724" s="273" t="s">
        <v>139</v>
      </c>
      <c r="D724" s="273" t="s">
        <v>139</v>
      </c>
      <c r="E724" s="273" t="s">
        <v>139</v>
      </c>
      <c r="F724" s="273" t="s">
        <v>139</v>
      </c>
      <c r="G724" s="273" t="s">
        <v>138</v>
      </c>
      <c r="H724" s="273" t="s">
        <v>138</v>
      </c>
      <c r="I724" s="273" t="s">
        <v>138</v>
      </c>
      <c r="J724" s="273" t="s">
        <v>138</v>
      </c>
      <c r="K724" s="273" t="s">
        <v>138</v>
      </c>
      <c r="L724" s="273" t="s">
        <v>138</v>
      </c>
      <c r="M724" s="273" t="s">
        <v>138</v>
      </c>
      <c r="N724" s="273" t="s">
        <v>138</v>
      </c>
      <c r="AY724" s="273">
        <v>705741</v>
      </c>
    </row>
    <row r="725" spans="1:51" s="273" customFormat="1" x14ac:dyDescent="0.2">
      <c r="A725" s="273">
        <v>705742</v>
      </c>
      <c r="B725" s="273" t="s">
        <v>261</v>
      </c>
      <c r="C725" s="273" t="s">
        <v>137</v>
      </c>
      <c r="D725" s="273" t="s">
        <v>138</v>
      </c>
      <c r="E725" s="273" t="s">
        <v>137</v>
      </c>
      <c r="F725" s="273" t="s">
        <v>138</v>
      </c>
      <c r="G725" s="273" t="s">
        <v>137</v>
      </c>
      <c r="H725" s="273" t="s">
        <v>139</v>
      </c>
      <c r="I725" s="273" t="s">
        <v>138</v>
      </c>
      <c r="J725" s="273" t="s">
        <v>138</v>
      </c>
      <c r="K725" s="273" t="s">
        <v>138</v>
      </c>
      <c r="L725" s="273" t="s">
        <v>138</v>
      </c>
      <c r="M725" s="273" t="s">
        <v>138</v>
      </c>
      <c r="N725" s="273" t="s">
        <v>139</v>
      </c>
      <c r="AY725" s="273">
        <v>705742</v>
      </c>
    </row>
    <row r="726" spans="1:51" s="273" customFormat="1" x14ac:dyDescent="0.2">
      <c r="A726" s="273">
        <v>705743</v>
      </c>
      <c r="B726" s="273" t="s">
        <v>261</v>
      </c>
      <c r="C726" s="273" t="s">
        <v>139</v>
      </c>
      <c r="D726" s="273" t="s">
        <v>139</v>
      </c>
      <c r="E726" s="273" t="s">
        <v>138</v>
      </c>
      <c r="F726" s="273" t="s">
        <v>138</v>
      </c>
      <c r="G726" s="273" t="s">
        <v>139</v>
      </c>
      <c r="H726" s="273" t="s">
        <v>138</v>
      </c>
      <c r="I726" s="273" t="s">
        <v>138</v>
      </c>
      <c r="J726" s="273" t="s">
        <v>138</v>
      </c>
      <c r="K726" s="273" t="s">
        <v>138</v>
      </c>
      <c r="L726" s="273" t="s">
        <v>138</v>
      </c>
      <c r="M726" s="273" t="s">
        <v>138</v>
      </c>
      <c r="N726" s="273" t="s">
        <v>138</v>
      </c>
      <c r="AY726" s="273">
        <v>705743</v>
      </c>
    </row>
    <row r="727" spans="1:51" s="273" customFormat="1" x14ac:dyDescent="0.2">
      <c r="A727" s="273">
        <v>705744</v>
      </c>
      <c r="B727" s="273" t="s">
        <v>261</v>
      </c>
      <c r="C727" s="273" t="s">
        <v>138</v>
      </c>
      <c r="D727" s="273" t="s">
        <v>139</v>
      </c>
      <c r="E727" s="273" t="s">
        <v>139</v>
      </c>
      <c r="F727" s="273" t="s">
        <v>138</v>
      </c>
      <c r="G727" s="273" t="s">
        <v>138</v>
      </c>
      <c r="H727" s="273" t="s">
        <v>138</v>
      </c>
      <c r="I727" s="273" t="s">
        <v>138</v>
      </c>
      <c r="J727" s="273" t="s">
        <v>138</v>
      </c>
      <c r="K727" s="273" t="s">
        <v>138</v>
      </c>
      <c r="L727" s="273" t="s">
        <v>138</v>
      </c>
      <c r="M727" s="273" t="s">
        <v>138</v>
      </c>
      <c r="N727" s="273" t="s">
        <v>138</v>
      </c>
      <c r="AY727" s="273">
        <v>705744</v>
      </c>
    </row>
    <row r="728" spans="1:51" s="273" customFormat="1" x14ac:dyDescent="0.2">
      <c r="A728" s="273">
        <v>705745</v>
      </c>
      <c r="B728" s="273" t="s">
        <v>261</v>
      </c>
      <c r="C728" s="273" t="s">
        <v>139</v>
      </c>
      <c r="D728" s="273" t="s">
        <v>139</v>
      </c>
      <c r="E728" s="273" t="s">
        <v>139</v>
      </c>
      <c r="F728" s="273" t="s">
        <v>139</v>
      </c>
      <c r="G728" s="273" t="s">
        <v>139</v>
      </c>
      <c r="H728" s="273" t="s">
        <v>139</v>
      </c>
      <c r="I728" s="273" t="s">
        <v>138</v>
      </c>
      <c r="J728" s="273" t="s">
        <v>138</v>
      </c>
      <c r="K728" s="273" t="s">
        <v>138</v>
      </c>
      <c r="L728" s="273" t="s">
        <v>138</v>
      </c>
      <c r="M728" s="273" t="s">
        <v>138</v>
      </c>
      <c r="N728" s="273" t="s">
        <v>138</v>
      </c>
      <c r="AY728" s="273">
        <v>705745</v>
      </c>
    </row>
    <row r="729" spans="1:51" s="273" customFormat="1" x14ac:dyDescent="0.2">
      <c r="A729" s="273">
        <v>705746</v>
      </c>
      <c r="B729" s="273" t="s">
        <v>261</v>
      </c>
      <c r="C729" s="273" t="s">
        <v>137</v>
      </c>
      <c r="D729" s="273" t="s">
        <v>137</v>
      </c>
      <c r="E729" s="273" t="s">
        <v>137</v>
      </c>
      <c r="F729" s="273" t="s">
        <v>137</v>
      </c>
      <c r="G729" s="273" t="s">
        <v>137</v>
      </c>
      <c r="H729" s="273" t="s">
        <v>137</v>
      </c>
      <c r="I729" s="273" t="s">
        <v>138</v>
      </c>
      <c r="J729" s="273" t="s">
        <v>138</v>
      </c>
      <c r="K729" s="273" t="s">
        <v>138</v>
      </c>
      <c r="L729" s="273" t="s">
        <v>138</v>
      </c>
      <c r="M729" s="273" t="s">
        <v>138</v>
      </c>
      <c r="N729" s="273" t="s">
        <v>138</v>
      </c>
      <c r="AY729" s="273">
        <v>705746</v>
      </c>
    </row>
    <row r="730" spans="1:51" s="273" customFormat="1" x14ac:dyDescent="0.2">
      <c r="A730" s="273">
        <v>705747</v>
      </c>
      <c r="B730" s="273" t="s">
        <v>261</v>
      </c>
      <c r="C730" s="273" t="s">
        <v>139</v>
      </c>
      <c r="D730" s="273" t="s">
        <v>139</v>
      </c>
      <c r="E730" s="273" t="s">
        <v>138</v>
      </c>
      <c r="F730" s="273" t="s">
        <v>138</v>
      </c>
      <c r="G730" s="273" t="s">
        <v>138</v>
      </c>
      <c r="H730" s="273" t="s">
        <v>138</v>
      </c>
      <c r="I730" s="273" t="s">
        <v>138</v>
      </c>
      <c r="J730" s="273" t="s">
        <v>138</v>
      </c>
      <c r="K730" s="273" t="s">
        <v>138</v>
      </c>
      <c r="L730" s="273" t="s">
        <v>138</v>
      </c>
      <c r="M730" s="273" t="s">
        <v>138</v>
      </c>
      <c r="N730" s="273" t="s">
        <v>138</v>
      </c>
      <c r="AY730" s="273">
        <v>705747</v>
      </c>
    </row>
    <row r="731" spans="1:51" s="273" customFormat="1" x14ac:dyDescent="0.2">
      <c r="A731" s="273">
        <v>705748</v>
      </c>
      <c r="B731" s="273" t="s">
        <v>261</v>
      </c>
      <c r="C731" s="273" t="s">
        <v>139</v>
      </c>
      <c r="D731" s="273" t="s">
        <v>139</v>
      </c>
      <c r="E731" s="273" t="s">
        <v>137</v>
      </c>
      <c r="F731" s="273" t="s">
        <v>137</v>
      </c>
      <c r="G731" s="273" t="s">
        <v>137</v>
      </c>
      <c r="H731" s="273" t="s">
        <v>139</v>
      </c>
      <c r="I731" s="273" t="s">
        <v>139</v>
      </c>
      <c r="J731" s="273" t="s">
        <v>139</v>
      </c>
      <c r="K731" s="273" t="s">
        <v>139</v>
      </c>
      <c r="L731" s="273" t="s">
        <v>138</v>
      </c>
      <c r="M731" s="273" t="s">
        <v>138</v>
      </c>
      <c r="N731" s="273" t="s">
        <v>139</v>
      </c>
      <c r="AY731" s="273">
        <v>705748</v>
      </c>
    </row>
    <row r="732" spans="1:51" s="273" customFormat="1" x14ac:dyDescent="0.2">
      <c r="A732" s="273">
        <v>705749</v>
      </c>
      <c r="B732" s="273" t="s">
        <v>261</v>
      </c>
      <c r="C732" s="273" t="s">
        <v>137</v>
      </c>
      <c r="D732" s="273" t="s">
        <v>139</v>
      </c>
      <c r="E732" s="273" t="s">
        <v>139</v>
      </c>
      <c r="F732" s="273" t="s">
        <v>139</v>
      </c>
      <c r="G732" s="273" t="s">
        <v>139</v>
      </c>
      <c r="H732" s="273" t="s">
        <v>139</v>
      </c>
      <c r="I732" s="273" t="s">
        <v>139</v>
      </c>
      <c r="J732" s="273" t="s">
        <v>138</v>
      </c>
      <c r="K732" s="273" t="s">
        <v>138</v>
      </c>
      <c r="L732" s="273" t="s">
        <v>139</v>
      </c>
      <c r="M732" s="273" t="s">
        <v>139</v>
      </c>
      <c r="N732" s="273" t="s">
        <v>138</v>
      </c>
      <c r="AY732" s="273">
        <v>705749</v>
      </c>
    </row>
    <row r="733" spans="1:51" s="273" customFormat="1" x14ac:dyDescent="0.2">
      <c r="A733" s="273">
        <v>705750</v>
      </c>
      <c r="B733" s="273" t="s">
        <v>261</v>
      </c>
      <c r="C733" s="273" t="s">
        <v>139</v>
      </c>
      <c r="D733" s="273" t="s">
        <v>139</v>
      </c>
      <c r="E733" s="273" t="s">
        <v>139</v>
      </c>
      <c r="F733" s="273" t="s">
        <v>138</v>
      </c>
      <c r="G733" s="273" t="s">
        <v>138</v>
      </c>
      <c r="H733" s="273" t="s">
        <v>138</v>
      </c>
      <c r="I733" s="273" t="s">
        <v>138</v>
      </c>
      <c r="J733" s="273" t="s">
        <v>138</v>
      </c>
      <c r="K733" s="273" t="s">
        <v>138</v>
      </c>
      <c r="L733" s="273" t="s">
        <v>138</v>
      </c>
      <c r="M733" s="273" t="s">
        <v>138</v>
      </c>
      <c r="N733" s="273" t="s">
        <v>138</v>
      </c>
      <c r="AY733" s="273">
        <v>705750</v>
      </c>
    </row>
    <row r="734" spans="1:51" s="273" customFormat="1" x14ac:dyDescent="0.2">
      <c r="A734" s="273">
        <v>705752</v>
      </c>
      <c r="B734" s="273" t="s">
        <v>261</v>
      </c>
      <c r="C734" s="273" t="s">
        <v>139</v>
      </c>
      <c r="D734" s="273" t="s">
        <v>139</v>
      </c>
      <c r="E734" s="273" t="s">
        <v>139</v>
      </c>
      <c r="F734" s="273" t="s">
        <v>138</v>
      </c>
      <c r="G734" s="273" t="s">
        <v>138</v>
      </c>
      <c r="H734" s="273" t="s">
        <v>139</v>
      </c>
      <c r="I734" s="273" t="s">
        <v>138</v>
      </c>
      <c r="J734" s="273" t="s">
        <v>138</v>
      </c>
      <c r="K734" s="273" t="s">
        <v>138</v>
      </c>
      <c r="L734" s="273" t="s">
        <v>138</v>
      </c>
      <c r="M734" s="273" t="s">
        <v>138</v>
      </c>
      <c r="N734" s="273" t="s">
        <v>138</v>
      </c>
      <c r="AY734" s="273">
        <v>705752</v>
      </c>
    </row>
    <row r="735" spans="1:51" s="273" customFormat="1" x14ac:dyDescent="0.2">
      <c r="A735" s="273">
        <v>705753</v>
      </c>
      <c r="B735" s="273" t="s">
        <v>261</v>
      </c>
      <c r="C735" s="273" t="s">
        <v>138</v>
      </c>
      <c r="D735" s="273" t="s">
        <v>138</v>
      </c>
      <c r="E735" s="273" t="s">
        <v>137</v>
      </c>
      <c r="F735" s="273" t="s">
        <v>137</v>
      </c>
      <c r="G735" s="273" t="s">
        <v>137</v>
      </c>
      <c r="H735" s="273" t="s">
        <v>137</v>
      </c>
      <c r="I735" s="273" t="s">
        <v>138</v>
      </c>
      <c r="J735" s="273" t="s">
        <v>138</v>
      </c>
      <c r="K735" s="273" t="s">
        <v>138</v>
      </c>
      <c r="L735" s="273" t="s">
        <v>138</v>
      </c>
      <c r="M735" s="273" t="s">
        <v>138</v>
      </c>
      <c r="N735" s="273" t="s">
        <v>138</v>
      </c>
      <c r="AY735" s="273">
        <v>705753</v>
      </c>
    </row>
    <row r="736" spans="1:51" s="273" customFormat="1" x14ac:dyDescent="0.2">
      <c r="A736" s="273">
        <v>705754</v>
      </c>
      <c r="B736" s="273" t="s">
        <v>261</v>
      </c>
      <c r="C736" s="273" t="s">
        <v>137</v>
      </c>
      <c r="D736" s="273" t="s">
        <v>139</v>
      </c>
      <c r="E736" s="273" t="s">
        <v>139</v>
      </c>
      <c r="F736" s="273" t="s">
        <v>137</v>
      </c>
      <c r="G736" s="273" t="s">
        <v>139</v>
      </c>
      <c r="H736" s="273" t="s">
        <v>139</v>
      </c>
      <c r="I736" s="273" t="s">
        <v>138</v>
      </c>
      <c r="J736" s="273" t="s">
        <v>138</v>
      </c>
      <c r="K736" s="273" t="s">
        <v>138</v>
      </c>
      <c r="L736" s="273" t="s">
        <v>138</v>
      </c>
      <c r="M736" s="273" t="s">
        <v>138</v>
      </c>
      <c r="N736" s="273" t="s">
        <v>138</v>
      </c>
      <c r="AY736" s="273">
        <v>705754</v>
      </c>
    </row>
    <row r="737" spans="1:51" s="273" customFormat="1" x14ac:dyDescent="0.2">
      <c r="A737" s="273">
        <v>705756</v>
      </c>
      <c r="B737" s="273" t="s">
        <v>261</v>
      </c>
      <c r="C737" s="273" t="s">
        <v>137</v>
      </c>
      <c r="D737" s="273" t="s">
        <v>137</v>
      </c>
      <c r="E737" s="273" t="s">
        <v>139</v>
      </c>
      <c r="F737" s="273" t="s">
        <v>139</v>
      </c>
      <c r="G737" s="273" t="s">
        <v>137</v>
      </c>
      <c r="H737" s="273" t="s">
        <v>137</v>
      </c>
      <c r="I737" s="273" t="s">
        <v>138</v>
      </c>
      <c r="J737" s="273" t="s">
        <v>138</v>
      </c>
      <c r="K737" s="273" t="s">
        <v>138</v>
      </c>
      <c r="L737" s="273" t="s">
        <v>138</v>
      </c>
      <c r="M737" s="273" t="s">
        <v>138</v>
      </c>
      <c r="N737" s="273" t="s">
        <v>138</v>
      </c>
      <c r="AY737" s="273">
        <v>705756</v>
      </c>
    </row>
    <row r="738" spans="1:51" s="273" customFormat="1" x14ac:dyDescent="0.2">
      <c r="A738" s="273">
        <v>705757</v>
      </c>
      <c r="B738" s="273" t="s">
        <v>261</v>
      </c>
      <c r="C738" s="273" t="s">
        <v>137</v>
      </c>
      <c r="D738" s="273" t="s">
        <v>137</v>
      </c>
      <c r="E738" s="273" t="s">
        <v>137</v>
      </c>
      <c r="F738" s="273" t="s">
        <v>137</v>
      </c>
      <c r="G738" s="273" t="s">
        <v>137</v>
      </c>
      <c r="H738" s="273" t="s">
        <v>138</v>
      </c>
      <c r="I738" s="273" t="s">
        <v>138</v>
      </c>
      <c r="J738" s="273" t="s">
        <v>138</v>
      </c>
      <c r="K738" s="273" t="s">
        <v>138</v>
      </c>
      <c r="L738" s="273" t="s">
        <v>138</v>
      </c>
      <c r="M738" s="273" t="s">
        <v>138</v>
      </c>
      <c r="N738" s="273" t="s">
        <v>138</v>
      </c>
      <c r="AY738" s="273">
        <v>705757</v>
      </c>
    </row>
    <row r="739" spans="1:51" s="273" customFormat="1" x14ac:dyDescent="0.2">
      <c r="A739" s="273">
        <v>705758</v>
      </c>
      <c r="B739" s="273" t="s">
        <v>261</v>
      </c>
      <c r="C739" s="273" t="s">
        <v>139</v>
      </c>
      <c r="D739" s="273" t="s">
        <v>139</v>
      </c>
      <c r="E739" s="273" t="s">
        <v>139</v>
      </c>
      <c r="F739" s="273" t="s">
        <v>138</v>
      </c>
      <c r="G739" s="273" t="s">
        <v>138</v>
      </c>
      <c r="H739" s="273" t="s">
        <v>139</v>
      </c>
      <c r="I739" s="273" t="s">
        <v>138</v>
      </c>
      <c r="J739" s="273" t="s">
        <v>138</v>
      </c>
      <c r="K739" s="273" t="s">
        <v>138</v>
      </c>
      <c r="L739" s="273" t="s">
        <v>138</v>
      </c>
      <c r="M739" s="273" t="s">
        <v>138</v>
      </c>
      <c r="N739" s="273" t="s">
        <v>138</v>
      </c>
      <c r="AY739" s="273">
        <v>705758</v>
      </c>
    </row>
    <row r="740" spans="1:51" s="273" customFormat="1" x14ac:dyDescent="0.2">
      <c r="A740" s="273">
        <v>705759</v>
      </c>
      <c r="B740" s="273" t="s">
        <v>261</v>
      </c>
      <c r="C740" s="273" t="s">
        <v>139</v>
      </c>
      <c r="D740" s="273" t="s">
        <v>139</v>
      </c>
      <c r="E740" s="273" t="s">
        <v>139</v>
      </c>
      <c r="F740" s="273" t="s">
        <v>139</v>
      </c>
      <c r="G740" s="273" t="s">
        <v>139</v>
      </c>
      <c r="H740" s="273" t="s">
        <v>139</v>
      </c>
      <c r="I740" s="273" t="s">
        <v>138</v>
      </c>
      <c r="J740" s="273" t="s">
        <v>138</v>
      </c>
      <c r="K740" s="273" t="s">
        <v>138</v>
      </c>
      <c r="L740" s="273" t="s">
        <v>138</v>
      </c>
      <c r="M740" s="273" t="s">
        <v>138</v>
      </c>
      <c r="N740" s="273" t="s">
        <v>138</v>
      </c>
      <c r="AY740" s="273">
        <v>705759</v>
      </c>
    </row>
    <row r="741" spans="1:51" s="273" customFormat="1" x14ac:dyDescent="0.2">
      <c r="A741" s="273">
        <v>705760</v>
      </c>
      <c r="B741" s="273" t="s">
        <v>261</v>
      </c>
      <c r="C741" s="273" t="s">
        <v>137</v>
      </c>
      <c r="D741" s="273" t="s">
        <v>137</v>
      </c>
      <c r="E741" s="273" t="s">
        <v>137</v>
      </c>
      <c r="F741" s="273" t="s">
        <v>137</v>
      </c>
      <c r="G741" s="273" t="s">
        <v>138</v>
      </c>
      <c r="H741" s="273" t="s">
        <v>138</v>
      </c>
      <c r="I741" s="273" t="s">
        <v>138</v>
      </c>
      <c r="J741" s="273" t="s">
        <v>138</v>
      </c>
      <c r="K741" s="273" t="s">
        <v>138</v>
      </c>
      <c r="L741" s="273" t="s">
        <v>138</v>
      </c>
      <c r="M741" s="273" t="s">
        <v>138</v>
      </c>
      <c r="N741" s="273" t="s">
        <v>138</v>
      </c>
      <c r="AY741" s="273">
        <v>705760</v>
      </c>
    </row>
    <row r="742" spans="1:51" s="273" customFormat="1" x14ac:dyDescent="0.2">
      <c r="A742" s="273">
        <v>705761</v>
      </c>
      <c r="B742" s="273" t="s">
        <v>261</v>
      </c>
      <c r="C742" s="273" t="s">
        <v>138</v>
      </c>
      <c r="D742" s="273" t="s">
        <v>139</v>
      </c>
      <c r="E742" s="273" t="s">
        <v>139</v>
      </c>
      <c r="F742" s="273" t="s">
        <v>138</v>
      </c>
      <c r="G742" s="273" t="s">
        <v>138</v>
      </c>
      <c r="H742" s="273" t="s">
        <v>138</v>
      </c>
      <c r="I742" s="273" t="s">
        <v>138</v>
      </c>
      <c r="J742" s="273" t="s">
        <v>138</v>
      </c>
      <c r="K742" s="273" t="s">
        <v>138</v>
      </c>
      <c r="L742" s="273" t="s">
        <v>138</v>
      </c>
      <c r="M742" s="273" t="s">
        <v>138</v>
      </c>
      <c r="N742" s="273" t="s">
        <v>138</v>
      </c>
      <c r="AY742" s="273">
        <v>705761</v>
      </c>
    </row>
    <row r="743" spans="1:51" s="273" customFormat="1" x14ac:dyDescent="0.2">
      <c r="A743" s="273">
        <v>705762</v>
      </c>
      <c r="B743" s="273" t="s">
        <v>261</v>
      </c>
      <c r="C743" s="273" t="s">
        <v>139</v>
      </c>
      <c r="D743" s="273" t="s">
        <v>139</v>
      </c>
      <c r="E743" s="273" t="s">
        <v>139</v>
      </c>
      <c r="F743" s="273" t="s">
        <v>139</v>
      </c>
      <c r="G743" s="273" t="s">
        <v>139</v>
      </c>
      <c r="H743" s="273" t="s">
        <v>139</v>
      </c>
      <c r="I743" s="273" t="s">
        <v>138</v>
      </c>
      <c r="J743" s="273" t="s">
        <v>138</v>
      </c>
      <c r="K743" s="273" t="s">
        <v>138</v>
      </c>
      <c r="L743" s="273" t="s">
        <v>138</v>
      </c>
      <c r="M743" s="273" t="s">
        <v>138</v>
      </c>
      <c r="N743" s="273" t="s">
        <v>138</v>
      </c>
      <c r="AY743" s="273">
        <v>705762</v>
      </c>
    </row>
    <row r="744" spans="1:51" s="273" customFormat="1" x14ac:dyDescent="0.2">
      <c r="A744" s="273">
        <v>705763</v>
      </c>
      <c r="B744" s="273" t="s">
        <v>261</v>
      </c>
      <c r="C744" s="273" t="s">
        <v>138</v>
      </c>
      <c r="D744" s="273" t="s">
        <v>138</v>
      </c>
      <c r="E744" s="273" t="s">
        <v>138</v>
      </c>
      <c r="F744" s="273" t="s">
        <v>139</v>
      </c>
      <c r="G744" s="273" t="s">
        <v>138</v>
      </c>
      <c r="H744" s="273" t="s">
        <v>139</v>
      </c>
      <c r="I744" s="273" t="s">
        <v>138</v>
      </c>
      <c r="J744" s="273" t="s">
        <v>138</v>
      </c>
      <c r="K744" s="273" t="s">
        <v>138</v>
      </c>
      <c r="L744" s="273" t="s">
        <v>138</v>
      </c>
      <c r="M744" s="273" t="s">
        <v>138</v>
      </c>
      <c r="N744" s="273" t="s">
        <v>138</v>
      </c>
      <c r="AY744" s="273">
        <v>705763</v>
      </c>
    </row>
    <row r="745" spans="1:51" s="273" customFormat="1" x14ac:dyDescent="0.2">
      <c r="A745" s="273">
        <v>705764</v>
      </c>
      <c r="B745" s="273" t="s">
        <v>261</v>
      </c>
      <c r="C745" s="273" t="s">
        <v>138</v>
      </c>
      <c r="D745" s="273" t="s">
        <v>139</v>
      </c>
      <c r="E745" s="273" t="s">
        <v>139</v>
      </c>
      <c r="F745" s="273" t="s">
        <v>139</v>
      </c>
      <c r="G745" s="273" t="s">
        <v>139</v>
      </c>
      <c r="H745" s="273" t="s">
        <v>139</v>
      </c>
      <c r="I745" s="273" t="s">
        <v>138</v>
      </c>
      <c r="J745" s="273" t="s">
        <v>139</v>
      </c>
      <c r="K745" s="273" t="s">
        <v>138</v>
      </c>
      <c r="L745" s="273" t="s">
        <v>138</v>
      </c>
      <c r="M745" s="273" t="s">
        <v>138</v>
      </c>
      <c r="N745" s="273" t="s">
        <v>138</v>
      </c>
      <c r="AY745" s="273">
        <v>705764</v>
      </c>
    </row>
    <row r="746" spans="1:51" s="273" customFormat="1" x14ac:dyDescent="0.2">
      <c r="A746" s="273">
        <v>705766</v>
      </c>
      <c r="B746" s="273" t="s">
        <v>261</v>
      </c>
      <c r="C746" s="273" t="s">
        <v>137</v>
      </c>
      <c r="D746" s="273" t="s">
        <v>137</v>
      </c>
      <c r="E746" s="273" t="s">
        <v>137</v>
      </c>
      <c r="F746" s="273" t="s">
        <v>138</v>
      </c>
      <c r="G746" s="273" t="s">
        <v>138</v>
      </c>
      <c r="H746" s="273" t="s">
        <v>139</v>
      </c>
      <c r="I746" s="273" t="s">
        <v>138</v>
      </c>
      <c r="J746" s="273" t="s">
        <v>138</v>
      </c>
      <c r="K746" s="273" t="s">
        <v>138</v>
      </c>
      <c r="L746" s="273" t="s">
        <v>138</v>
      </c>
      <c r="M746" s="273" t="s">
        <v>138</v>
      </c>
      <c r="N746" s="273" t="s">
        <v>138</v>
      </c>
      <c r="AY746" s="273">
        <v>705766</v>
      </c>
    </row>
    <row r="747" spans="1:51" s="273" customFormat="1" x14ac:dyDescent="0.2">
      <c r="A747" s="273">
        <v>705767</v>
      </c>
      <c r="B747" s="273" t="s">
        <v>261</v>
      </c>
      <c r="C747" s="273" t="s">
        <v>139</v>
      </c>
      <c r="D747" s="273" t="s">
        <v>138</v>
      </c>
      <c r="E747" s="273" t="s">
        <v>138</v>
      </c>
      <c r="F747" s="273" t="s">
        <v>138</v>
      </c>
      <c r="G747" s="273" t="s">
        <v>139</v>
      </c>
      <c r="H747" s="273" t="s">
        <v>139</v>
      </c>
      <c r="I747" s="273" t="s">
        <v>139</v>
      </c>
      <c r="J747" s="273" t="s">
        <v>138</v>
      </c>
      <c r="K747" s="273" t="s">
        <v>138</v>
      </c>
      <c r="L747" s="273" t="s">
        <v>138</v>
      </c>
      <c r="M747" s="273" t="s">
        <v>139</v>
      </c>
      <c r="N747" s="273" t="s">
        <v>138</v>
      </c>
      <c r="AY747" s="273">
        <v>705767</v>
      </c>
    </row>
    <row r="748" spans="1:51" s="273" customFormat="1" x14ac:dyDescent="0.2">
      <c r="A748" s="273">
        <v>705768</v>
      </c>
      <c r="B748" s="273" t="s">
        <v>261</v>
      </c>
      <c r="C748" s="273" t="s">
        <v>139</v>
      </c>
      <c r="D748" s="273" t="s">
        <v>139</v>
      </c>
      <c r="E748" s="273" t="s">
        <v>139</v>
      </c>
      <c r="F748" s="273" t="s">
        <v>139</v>
      </c>
      <c r="G748" s="273" t="s">
        <v>139</v>
      </c>
      <c r="H748" s="273" t="s">
        <v>139</v>
      </c>
      <c r="I748" s="273" t="s">
        <v>138</v>
      </c>
      <c r="J748" s="273" t="s">
        <v>138</v>
      </c>
      <c r="K748" s="273" t="s">
        <v>138</v>
      </c>
      <c r="L748" s="273" t="s">
        <v>138</v>
      </c>
      <c r="M748" s="273" t="s">
        <v>138</v>
      </c>
      <c r="N748" s="273" t="s">
        <v>138</v>
      </c>
      <c r="AY748" s="273">
        <v>705768</v>
      </c>
    </row>
    <row r="749" spans="1:51" s="273" customFormat="1" x14ac:dyDescent="0.2">
      <c r="A749" s="273">
        <v>705769</v>
      </c>
      <c r="B749" s="273" t="s">
        <v>261</v>
      </c>
      <c r="C749" s="273" t="s">
        <v>139</v>
      </c>
      <c r="D749" s="273" t="s">
        <v>139</v>
      </c>
      <c r="E749" s="273" t="s">
        <v>139</v>
      </c>
      <c r="F749" s="273" t="s">
        <v>138</v>
      </c>
      <c r="G749" s="273" t="s">
        <v>139</v>
      </c>
      <c r="H749" s="273" t="s">
        <v>138</v>
      </c>
      <c r="I749" s="273" t="s">
        <v>138</v>
      </c>
      <c r="J749" s="273" t="s">
        <v>138</v>
      </c>
      <c r="K749" s="273" t="s">
        <v>138</v>
      </c>
      <c r="L749" s="273" t="s">
        <v>138</v>
      </c>
      <c r="M749" s="273" t="s">
        <v>138</v>
      </c>
      <c r="N749" s="273" t="s">
        <v>138</v>
      </c>
      <c r="AY749" s="273">
        <v>705769</v>
      </c>
    </row>
    <row r="750" spans="1:51" s="273" customFormat="1" x14ac:dyDescent="0.2">
      <c r="A750" s="273">
        <v>705770</v>
      </c>
      <c r="B750" s="273" t="s">
        <v>261</v>
      </c>
      <c r="C750" s="273" t="s">
        <v>139</v>
      </c>
      <c r="D750" s="273" t="s">
        <v>139</v>
      </c>
      <c r="E750" s="273" t="s">
        <v>138</v>
      </c>
      <c r="F750" s="273" t="s">
        <v>138</v>
      </c>
      <c r="G750" s="273" t="s">
        <v>138</v>
      </c>
      <c r="H750" s="273" t="s">
        <v>139</v>
      </c>
      <c r="I750" s="273" t="s">
        <v>138</v>
      </c>
      <c r="J750" s="273" t="s">
        <v>138</v>
      </c>
      <c r="K750" s="273" t="s">
        <v>138</v>
      </c>
      <c r="L750" s="273" t="s">
        <v>138</v>
      </c>
      <c r="M750" s="273" t="s">
        <v>138</v>
      </c>
      <c r="N750" s="273" t="s">
        <v>138</v>
      </c>
      <c r="AY750" s="273">
        <v>705770</v>
      </c>
    </row>
    <row r="751" spans="1:51" s="273" customFormat="1" x14ac:dyDescent="0.2">
      <c r="A751" s="273">
        <v>705771</v>
      </c>
      <c r="B751" s="273" t="s">
        <v>261</v>
      </c>
      <c r="C751" s="273" t="s">
        <v>139</v>
      </c>
      <c r="D751" s="273" t="s">
        <v>139</v>
      </c>
      <c r="E751" s="273" t="s">
        <v>139</v>
      </c>
      <c r="F751" s="273" t="s">
        <v>139</v>
      </c>
      <c r="G751" s="273" t="s">
        <v>139</v>
      </c>
      <c r="H751" s="273" t="s">
        <v>139</v>
      </c>
      <c r="I751" s="273" t="s">
        <v>138</v>
      </c>
      <c r="J751" s="273" t="s">
        <v>138</v>
      </c>
      <c r="K751" s="273" t="s">
        <v>138</v>
      </c>
      <c r="L751" s="273" t="s">
        <v>138</v>
      </c>
      <c r="M751" s="273" t="s">
        <v>138</v>
      </c>
      <c r="N751" s="273" t="s">
        <v>138</v>
      </c>
      <c r="AY751" s="273">
        <v>705771</v>
      </c>
    </row>
    <row r="752" spans="1:51" s="273" customFormat="1" x14ac:dyDescent="0.2">
      <c r="A752" s="273">
        <v>705772</v>
      </c>
      <c r="B752" s="273" t="s">
        <v>261</v>
      </c>
      <c r="C752" s="273" t="s">
        <v>137</v>
      </c>
      <c r="D752" s="273" t="s">
        <v>137</v>
      </c>
      <c r="E752" s="273" t="s">
        <v>138</v>
      </c>
      <c r="F752" s="273" t="s">
        <v>139</v>
      </c>
      <c r="G752" s="273" t="s">
        <v>137</v>
      </c>
      <c r="H752" s="273" t="s">
        <v>138</v>
      </c>
      <c r="I752" s="273" t="s">
        <v>138</v>
      </c>
      <c r="J752" s="273" t="s">
        <v>138</v>
      </c>
      <c r="K752" s="273" t="s">
        <v>138</v>
      </c>
      <c r="L752" s="273" t="s">
        <v>138</v>
      </c>
      <c r="M752" s="273" t="s">
        <v>138</v>
      </c>
      <c r="N752" s="273" t="s">
        <v>138</v>
      </c>
      <c r="AY752" s="273">
        <v>705772</v>
      </c>
    </row>
    <row r="753" spans="1:51" s="273" customFormat="1" x14ac:dyDescent="0.2">
      <c r="A753" s="273">
        <v>705773</v>
      </c>
      <c r="B753" s="273" t="s">
        <v>261</v>
      </c>
      <c r="C753" s="273" t="s">
        <v>138</v>
      </c>
      <c r="D753" s="273" t="s">
        <v>138</v>
      </c>
      <c r="E753" s="273" t="s">
        <v>139</v>
      </c>
      <c r="F753" s="273" t="s">
        <v>138</v>
      </c>
      <c r="G753" s="273" t="s">
        <v>139</v>
      </c>
      <c r="H753" s="273" t="s">
        <v>138</v>
      </c>
      <c r="I753" s="273" t="s">
        <v>138</v>
      </c>
      <c r="J753" s="273" t="s">
        <v>138</v>
      </c>
      <c r="K753" s="273" t="s">
        <v>138</v>
      </c>
      <c r="L753" s="273" t="s">
        <v>138</v>
      </c>
      <c r="M753" s="273" t="s">
        <v>138</v>
      </c>
      <c r="N753" s="273" t="s">
        <v>138</v>
      </c>
      <c r="AY753" s="273">
        <v>705773</v>
      </c>
    </row>
    <row r="754" spans="1:51" s="273" customFormat="1" x14ac:dyDescent="0.2">
      <c r="A754" s="273">
        <v>705774</v>
      </c>
      <c r="B754" s="273" t="s">
        <v>261</v>
      </c>
      <c r="C754" s="273" t="s">
        <v>139</v>
      </c>
      <c r="D754" s="273" t="s">
        <v>138</v>
      </c>
      <c r="E754" s="273" t="s">
        <v>138</v>
      </c>
      <c r="F754" s="273" t="s">
        <v>138</v>
      </c>
      <c r="G754" s="273" t="s">
        <v>139</v>
      </c>
      <c r="H754" s="273" t="s">
        <v>138</v>
      </c>
      <c r="I754" s="273" t="s">
        <v>138</v>
      </c>
      <c r="J754" s="273" t="s">
        <v>138</v>
      </c>
      <c r="K754" s="273" t="s">
        <v>138</v>
      </c>
      <c r="L754" s="273" t="s">
        <v>138</v>
      </c>
      <c r="M754" s="273" t="s">
        <v>138</v>
      </c>
      <c r="N754" s="273" t="s">
        <v>138</v>
      </c>
      <c r="AY754" s="273">
        <v>705774</v>
      </c>
    </row>
    <row r="755" spans="1:51" s="273" customFormat="1" x14ac:dyDescent="0.2">
      <c r="A755" s="273">
        <v>705776</v>
      </c>
      <c r="B755" s="273" t="s">
        <v>261</v>
      </c>
      <c r="C755" s="273" t="s">
        <v>139</v>
      </c>
      <c r="D755" s="273" t="s">
        <v>137</v>
      </c>
      <c r="E755" s="273" t="s">
        <v>137</v>
      </c>
      <c r="F755" s="273" t="s">
        <v>139</v>
      </c>
      <c r="G755" s="273" t="s">
        <v>139</v>
      </c>
      <c r="H755" s="273" t="s">
        <v>138</v>
      </c>
      <c r="I755" s="273" t="s">
        <v>138</v>
      </c>
      <c r="J755" s="273" t="s">
        <v>138</v>
      </c>
      <c r="K755" s="273" t="s">
        <v>138</v>
      </c>
      <c r="L755" s="273" t="s">
        <v>138</v>
      </c>
      <c r="M755" s="273" t="s">
        <v>138</v>
      </c>
      <c r="N755" s="273" t="s">
        <v>138</v>
      </c>
      <c r="AY755" s="273">
        <v>705776</v>
      </c>
    </row>
    <row r="756" spans="1:51" s="273" customFormat="1" x14ac:dyDescent="0.2">
      <c r="A756" s="273">
        <v>705777</v>
      </c>
      <c r="B756" s="273" t="s">
        <v>261</v>
      </c>
      <c r="C756" s="273" t="s">
        <v>139</v>
      </c>
      <c r="D756" s="273" t="s">
        <v>139</v>
      </c>
      <c r="E756" s="273" t="s">
        <v>138</v>
      </c>
      <c r="F756" s="273" t="s">
        <v>139</v>
      </c>
      <c r="G756" s="273" t="s">
        <v>138</v>
      </c>
      <c r="H756" s="273" t="s">
        <v>138</v>
      </c>
      <c r="I756" s="273" t="s">
        <v>138</v>
      </c>
      <c r="J756" s="273" t="s">
        <v>138</v>
      </c>
      <c r="K756" s="273" t="s">
        <v>138</v>
      </c>
      <c r="L756" s="273" t="s">
        <v>138</v>
      </c>
      <c r="M756" s="273" t="s">
        <v>138</v>
      </c>
      <c r="N756" s="273" t="s">
        <v>138</v>
      </c>
      <c r="AY756" s="273">
        <v>705777</v>
      </c>
    </row>
    <row r="757" spans="1:51" s="273" customFormat="1" x14ac:dyDescent="0.2">
      <c r="A757" s="273">
        <v>705778</v>
      </c>
      <c r="B757" s="273" t="s">
        <v>261</v>
      </c>
      <c r="C757" s="273" t="s">
        <v>137</v>
      </c>
      <c r="D757" s="273" t="s">
        <v>138</v>
      </c>
      <c r="E757" s="273" t="s">
        <v>137</v>
      </c>
      <c r="F757" s="273" t="s">
        <v>138</v>
      </c>
      <c r="G757" s="273" t="s">
        <v>137</v>
      </c>
      <c r="H757" s="273" t="s">
        <v>138</v>
      </c>
      <c r="I757" s="273" t="s">
        <v>138</v>
      </c>
      <c r="J757" s="273" t="s">
        <v>138</v>
      </c>
      <c r="K757" s="273" t="s">
        <v>138</v>
      </c>
      <c r="L757" s="273" t="s">
        <v>138</v>
      </c>
      <c r="M757" s="273" t="s">
        <v>138</v>
      </c>
      <c r="N757" s="273" t="s">
        <v>138</v>
      </c>
      <c r="AY757" s="273">
        <v>705778</v>
      </c>
    </row>
    <row r="758" spans="1:51" s="273" customFormat="1" x14ac:dyDescent="0.2">
      <c r="A758" s="273">
        <v>705779</v>
      </c>
      <c r="B758" s="273" t="s">
        <v>261</v>
      </c>
      <c r="C758" s="273" t="s">
        <v>139</v>
      </c>
      <c r="D758" s="273" t="s">
        <v>139</v>
      </c>
      <c r="E758" s="273" t="s">
        <v>139</v>
      </c>
      <c r="F758" s="273" t="s">
        <v>139</v>
      </c>
      <c r="G758" s="273" t="s">
        <v>139</v>
      </c>
      <c r="H758" s="273" t="s">
        <v>139</v>
      </c>
      <c r="I758" s="273" t="s">
        <v>138</v>
      </c>
      <c r="J758" s="273" t="s">
        <v>138</v>
      </c>
      <c r="K758" s="273" t="s">
        <v>138</v>
      </c>
      <c r="L758" s="273" t="s">
        <v>138</v>
      </c>
      <c r="M758" s="273" t="s">
        <v>138</v>
      </c>
      <c r="N758" s="273" t="s">
        <v>138</v>
      </c>
      <c r="AY758" s="273">
        <v>705779</v>
      </c>
    </row>
    <row r="759" spans="1:51" s="273" customFormat="1" x14ac:dyDescent="0.2">
      <c r="A759" s="273">
        <v>705780</v>
      </c>
      <c r="B759" s="273" t="s">
        <v>261</v>
      </c>
      <c r="C759" s="273" t="s">
        <v>139</v>
      </c>
      <c r="D759" s="273" t="s">
        <v>139</v>
      </c>
      <c r="E759" s="273" t="s">
        <v>139</v>
      </c>
      <c r="F759" s="273" t="s">
        <v>139</v>
      </c>
      <c r="G759" s="273" t="s">
        <v>138</v>
      </c>
      <c r="H759" s="273" t="s">
        <v>138</v>
      </c>
      <c r="I759" s="273" t="s">
        <v>138</v>
      </c>
      <c r="J759" s="273" t="s">
        <v>138</v>
      </c>
      <c r="K759" s="273" t="s">
        <v>138</v>
      </c>
      <c r="L759" s="273" t="s">
        <v>138</v>
      </c>
      <c r="M759" s="273" t="s">
        <v>138</v>
      </c>
      <c r="N759" s="273" t="s">
        <v>138</v>
      </c>
      <c r="AY759" s="273">
        <v>705780</v>
      </c>
    </row>
    <row r="760" spans="1:51" s="273" customFormat="1" x14ac:dyDescent="0.2">
      <c r="A760" s="273">
        <v>705781</v>
      </c>
      <c r="B760" s="273" t="s">
        <v>261</v>
      </c>
      <c r="C760" s="273" t="s">
        <v>139</v>
      </c>
      <c r="D760" s="273" t="s">
        <v>139</v>
      </c>
      <c r="E760" s="273" t="s">
        <v>139</v>
      </c>
      <c r="F760" s="273" t="s">
        <v>138</v>
      </c>
      <c r="G760" s="273" t="s">
        <v>138</v>
      </c>
      <c r="H760" s="273" t="s">
        <v>139</v>
      </c>
      <c r="I760" s="273" t="s">
        <v>138</v>
      </c>
      <c r="J760" s="273" t="s">
        <v>138</v>
      </c>
      <c r="K760" s="273" t="s">
        <v>138</v>
      </c>
      <c r="L760" s="273" t="s">
        <v>138</v>
      </c>
      <c r="M760" s="273" t="s">
        <v>138</v>
      </c>
      <c r="N760" s="273" t="s">
        <v>138</v>
      </c>
      <c r="AY760" s="273">
        <v>705781</v>
      </c>
    </row>
    <row r="761" spans="1:51" s="273" customFormat="1" x14ac:dyDescent="0.2">
      <c r="A761" s="273">
        <v>705782</v>
      </c>
      <c r="B761" s="273" t="s">
        <v>261</v>
      </c>
      <c r="C761" s="273" t="s">
        <v>138</v>
      </c>
      <c r="D761" s="273" t="s">
        <v>139</v>
      </c>
      <c r="E761" s="273" t="s">
        <v>139</v>
      </c>
      <c r="F761" s="273" t="s">
        <v>139</v>
      </c>
      <c r="G761" s="273" t="s">
        <v>139</v>
      </c>
      <c r="H761" s="273" t="s">
        <v>138</v>
      </c>
      <c r="I761" s="273" t="s">
        <v>138</v>
      </c>
      <c r="J761" s="273" t="s">
        <v>138</v>
      </c>
      <c r="K761" s="273" t="s">
        <v>138</v>
      </c>
      <c r="L761" s="273" t="s">
        <v>138</v>
      </c>
      <c r="M761" s="273" t="s">
        <v>138</v>
      </c>
      <c r="N761" s="273" t="s">
        <v>138</v>
      </c>
      <c r="AY761" s="273">
        <v>705782</v>
      </c>
    </row>
    <row r="762" spans="1:51" s="273" customFormat="1" x14ac:dyDescent="0.2">
      <c r="A762" s="273">
        <v>705783</v>
      </c>
      <c r="B762" s="273" t="s">
        <v>261</v>
      </c>
      <c r="C762" s="273" t="s">
        <v>138</v>
      </c>
      <c r="D762" s="273" t="s">
        <v>139</v>
      </c>
      <c r="E762" s="273" t="s">
        <v>139</v>
      </c>
      <c r="F762" s="273" t="s">
        <v>138</v>
      </c>
      <c r="G762" s="273" t="s">
        <v>138</v>
      </c>
      <c r="H762" s="273" t="s">
        <v>139</v>
      </c>
      <c r="I762" s="273" t="s">
        <v>138</v>
      </c>
      <c r="J762" s="273" t="s">
        <v>138</v>
      </c>
      <c r="K762" s="273" t="s">
        <v>138</v>
      </c>
      <c r="L762" s="273" t="s">
        <v>138</v>
      </c>
      <c r="M762" s="273" t="s">
        <v>138</v>
      </c>
      <c r="N762" s="273" t="s">
        <v>138</v>
      </c>
      <c r="AY762" s="273">
        <v>705783</v>
      </c>
    </row>
    <row r="763" spans="1:51" s="273" customFormat="1" x14ac:dyDescent="0.2">
      <c r="A763" s="273">
        <v>705785</v>
      </c>
      <c r="B763" s="273" t="s">
        <v>261</v>
      </c>
      <c r="C763" s="273" t="s">
        <v>139</v>
      </c>
      <c r="D763" s="273" t="s">
        <v>138</v>
      </c>
      <c r="E763" s="273" t="s">
        <v>137</v>
      </c>
      <c r="F763" s="273" t="s">
        <v>139</v>
      </c>
      <c r="G763" s="273" t="s">
        <v>137</v>
      </c>
      <c r="H763" s="273" t="s">
        <v>139</v>
      </c>
      <c r="I763" s="273" t="s">
        <v>137</v>
      </c>
      <c r="J763" s="273" t="s">
        <v>138</v>
      </c>
      <c r="K763" s="273" t="s">
        <v>137</v>
      </c>
      <c r="L763" s="273" t="s">
        <v>138</v>
      </c>
      <c r="M763" s="273" t="s">
        <v>139</v>
      </c>
      <c r="N763" s="273" t="s">
        <v>139</v>
      </c>
      <c r="AY763" s="273">
        <v>705785</v>
      </c>
    </row>
    <row r="764" spans="1:51" s="273" customFormat="1" x14ac:dyDescent="0.2">
      <c r="A764" s="273">
        <v>705786</v>
      </c>
      <c r="B764" s="273" t="s">
        <v>261</v>
      </c>
      <c r="C764" s="273" t="s">
        <v>137</v>
      </c>
      <c r="D764" s="273" t="s">
        <v>139</v>
      </c>
      <c r="E764" s="273" t="s">
        <v>139</v>
      </c>
      <c r="F764" s="273" t="s">
        <v>137</v>
      </c>
      <c r="G764" s="273" t="s">
        <v>137</v>
      </c>
      <c r="H764" s="273" t="s">
        <v>139</v>
      </c>
      <c r="I764" s="273" t="s">
        <v>137</v>
      </c>
      <c r="J764" s="273" t="s">
        <v>138</v>
      </c>
      <c r="K764" s="273" t="s">
        <v>138</v>
      </c>
      <c r="L764" s="273" t="s">
        <v>138</v>
      </c>
      <c r="M764" s="273" t="s">
        <v>138</v>
      </c>
      <c r="N764" s="273" t="s">
        <v>138</v>
      </c>
      <c r="AY764" s="273">
        <v>705786</v>
      </c>
    </row>
    <row r="765" spans="1:51" s="273" customFormat="1" x14ac:dyDescent="0.2">
      <c r="A765" s="273">
        <v>705787</v>
      </c>
      <c r="B765" s="273" t="s">
        <v>261</v>
      </c>
      <c r="C765" s="273" t="s">
        <v>139</v>
      </c>
      <c r="D765" s="273" t="s">
        <v>138</v>
      </c>
      <c r="E765" s="273" t="s">
        <v>139</v>
      </c>
      <c r="F765" s="273" t="s">
        <v>138</v>
      </c>
      <c r="G765" s="273" t="s">
        <v>139</v>
      </c>
      <c r="H765" s="273" t="s">
        <v>138</v>
      </c>
      <c r="I765" s="273" t="s">
        <v>138</v>
      </c>
      <c r="J765" s="273" t="s">
        <v>138</v>
      </c>
      <c r="K765" s="273" t="s">
        <v>138</v>
      </c>
      <c r="L765" s="273" t="s">
        <v>138</v>
      </c>
      <c r="M765" s="273" t="s">
        <v>138</v>
      </c>
      <c r="N765" s="273" t="s">
        <v>138</v>
      </c>
      <c r="AY765" s="273">
        <v>705787</v>
      </c>
    </row>
    <row r="766" spans="1:51" s="273" customFormat="1" x14ac:dyDescent="0.2">
      <c r="A766" s="273">
        <v>705788</v>
      </c>
      <c r="B766" s="273" t="s">
        <v>261</v>
      </c>
      <c r="C766" s="273" t="s">
        <v>139</v>
      </c>
      <c r="D766" s="273" t="s">
        <v>139</v>
      </c>
      <c r="E766" s="273" t="s">
        <v>139</v>
      </c>
      <c r="F766" s="273" t="s">
        <v>139</v>
      </c>
      <c r="G766" s="273" t="s">
        <v>139</v>
      </c>
      <c r="H766" s="273" t="s">
        <v>138</v>
      </c>
      <c r="I766" s="273" t="s">
        <v>138</v>
      </c>
      <c r="J766" s="273" t="s">
        <v>138</v>
      </c>
      <c r="K766" s="273" t="s">
        <v>139</v>
      </c>
      <c r="L766" s="273" t="s">
        <v>139</v>
      </c>
      <c r="M766" s="273" t="s">
        <v>138</v>
      </c>
      <c r="N766" s="273" t="s">
        <v>138</v>
      </c>
      <c r="AY766" s="273">
        <v>705788</v>
      </c>
    </row>
    <row r="767" spans="1:51" s="273" customFormat="1" x14ac:dyDescent="0.2">
      <c r="A767" s="273">
        <v>705789</v>
      </c>
      <c r="B767" s="273" t="s">
        <v>261</v>
      </c>
      <c r="C767" s="273" t="s">
        <v>138</v>
      </c>
      <c r="D767" s="273" t="s">
        <v>138</v>
      </c>
      <c r="E767" s="273" t="s">
        <v>139</v>
      </c>
      <c r="F767" s="273" t="s">
        <v>137</v>
      </c>
      <c r="G767" s="273" t="s">
        <v>139</v>
      </c>
      <c r="H767" s="273" t="s">
        <v>137</v>
      </c>
      <c r="I767" s="273" t="s">
        <v>139</v>
      </c>
      <c r="J767" s="273" t="s">
        <v>138</v>
      </c>
      <c r="K767" s="273" t="s">
        <v>138</v>
      </c>
      <c r="L767" s="273" t="s">
        <v>138</v>
      </c>
      <c r="M767" s="273" t="s">
        <v>139</v>
      </c>
      <c r="N767" s="273" t="s">
        <v>138</v>
      </c>
      <c r="AY767" s="273">
        <v>705789</v>
      </c>
    </row>
    <row r="768" spans="1:51" s="273" customFormat="1" x14ac:dyDescent="0.2">
      <c r="A768" s="273">
        <v>705790</v>
      </c>
      <c r="B768" s="273" t="s">
        <v>261</v>
      </c>
      <c r="C768" s="273" t="s">
        <v>139</v>
      </c>
      <c r="D768" s="273" t="s">
        <v>139</v>
      </c>
      <c r="E768" s="273" t="s">
        <v>139</v>
      </c>
      <c r="F768" s="273" t="s">
        <v>139</v>
      </c>
      <c r="G768" s="273" t="s">
        <v>139</v>
      </c>
      <c r="H768" s="273" t="s">
        <v>139</v>
      </c>
      <c r="I768" s="273" t="s">
        <v>138</v>
      </c>
      <c r="J768" s="273" t="s">
        <v>138</v>
      </c>
      <c r="K768" s="273" t="s">
        <v>138</v>
      </c>
      <c r="L768" s="273" t="s">
        <v>138</v>
      </c>
      <c r="M768" s="273" t="s">
        <v>138</v>
      </c>
      <c r="N768" s="273" t="s">
        <v>138</v>
      </c>
      <c r="AY768" s="273">
        <v>705790</v>
      </c>
    </row>
    <row r="769" spans="1:51" s="273" customFormat="1" x14ac:dyDescent="0.2">
      <c r="A769" s="273">
        <v>705791</v>
      </c>
      <c r="B769" s="273" t="s">
        <v>261</v>
      </c>
      <c r="C769" s="273" t="s">
        <v>137</v>
      </c>
      <c r="D769" s="273" t="s">
        <v>137</v>
      </c>
      <c r="E769" s="273" t="s">
        <v>137</v>
      </c>
      <c r="F769" s="273" t="s">
        <v>137</v>
      </c>
      <c r="G769" s="273" t="s">
        <v>139</v>
      </c>
      <c r="H769" s="273" t="s">
        <v>139</v>
      </c>
      <c r="I769" s="273" t="s">
        <v>137</v>
      </c>
      <c r="J769" s="273" t="s">
        <v>139</v>
      </c>
      <c r="K769" s="273" t="s">
        <v>137</v>
      </c>
      <c r="L769" s="273" t="s">
        <v>139</v>
      </c>
      <c r="M769" s="273" t="s">
        <v>139</v>
      </c>
      <c r="N769" s="273" t="s">
        <v>138</v>
      </c>
      <c r="AY769" s="273">
        <v>705791</v>
      </c>
    </row>
    <row r="770" spans="1:51" s="273" customFormat="1" x14ac:dyDescent="0.2">
      <c r="A770" s="273">
        <v>705792</v>
      </c>
      <c r="B770" s="273" t="s">
        <v>261</v>
      </c>
      <c r="C770" s="273" t="s">
        <v>139</v>
      </c>
      <c r="D770" s="273" t="s">
        <v>139</v>
      </c>
      <c r="E770" s="273" t="s">
        <v>139</v>
      </c>
      <c r="F770" s="273" t="s">
        <v>137</v>
      </c>
      <c r="G770" s="273" t="s">
        <v>137</v>
      </c>
      <c r="H770" s="273" t="s">
        <v>139</v>
      </c>
      <c r="I770" s="273" t="s">
        <v>137</v>
      </c>
      <c r="J770" s="273" t="s">
        <v>137</v>
      </c>
      <c r="K770" s="273" t="s">
        <v>137</v>
      </c>
      <c r="L770" s="273" t="s">
        <v>138</v>
      </c>
      <c r="M770" s="273" t="s">
        <v>138</v>
      </c>
      <c r="N770" s="273" t="s">
        <v>139</v>
      </c>
      <c r="AY770" s="273">
        <v>705792</v>
      </c>
    </row>
    <row r="771" spans="1:51" s="273" customFormat="1" x14ac:dyDescent="0.2">
      <c r="A771" s="273">
        <v>705793</v>
      </c>
      <c r="B771" s="273" t="s">
        <v>261</v>
      </c>
      <c r="C771" s="273" t="s">
        <v>139</v>
      </c>
      <c r="D771" s="273" t="s">
        <v>139</v>
      </c>
      <c r="E771" s="273" t="s">
        <v>139</v>
      </c>
      <c r="F771" s="273" t="s">
        <v>138</v>
      </c>
      <c r="G771" s="273" t="s">
        <v>139</v>
      </c>
      <c r="H771" s="273" t="s">
        <v>138</v>
      </c>
      <c r="I771" s="273" t="s">
        <v>138</v>
      </c>
      <c r="J771" s="273" t="s">
        <v>138</v>
      </c>
      <c r="K771" s="273" t="s">
        <v>138</v>
      </c>
      <c r="L771" s="273" t="s">
        <v>138</v>
      </c>
      <c r="M771" s="273" t="s">
        <v>138</v>
      </c>
      <c r="N771" s="273" t="s">
        <v>138</v>
      </c>
      <c r="AY771" s="273">
        <v>705793</v>
      </c>
    </row>
    <row r="772" spans="1:51" s="273" customFormat="1" x14ac:dyDescent="0.2">
      <c r="A772" s="273">
        <v>705795</v>
      </c>
      <c r="B772" s="273" t="s">
        <v>261</v>
      </c>
      <c r="C772" s="273" t="s">
        <v>137</v>
      </c>
      <c r="D772" s="273" t="s">
        <v>137</v>
      </c>
      <c r="E772" s="273" t="s">
        <v>138</v>
      </c>
      <c r="F772" s="273" t="s">
        <v>137</v>
      </c>
      <c r="G772" s="273" t="s">
        <v>137</v>
      </c>
      <c r="H772" s="273" t="s">
        <v>138</v>
      </c>
      <c r="I772" s="273" t="s">
        <v>138</v>
      </c>
      <c r="J772" s="273" t="s">
        <v>138</v>
      </c>
      <c r="K772" s="273" t="s">
        <v>138</v>
      </c>
      <c r="L772" s="273" t="s">
        <v>138</v>
      </c>
      <c r="M772" s="273" t="s">
        <v>138</v>
      </c>
      <c r="N772" s="273" t="s">
        <v>138</v>
      </c>
      <c r="AY772" s="273">
        <v>705795</v>
      </c>
    </row>
    <row r="773" spans="1:51" s="273" customFormat="1" x14ac:dyDescent="0.2">
      <c r="A773" s="273">
        <v>705796</v>
      </c>
      <c r="B773" s="273" t="s">
        <v>261</v>
      </c>
      <c r="C773" s="273" t="s">
        <v>138</v>
      </c>
      <c r="D773" s="273" t="s">
        <v>138</v>
      </c>
      <c r="E773" s="273" t="s">
        <v>139</v>
      </c>
      <c r="F773" s="273" t="s">
        <v>138</v>
      </c>
      <c r="G773" s="273" t="s">
        <v>138</v>
      </c>
      <c r="H773" s="273" t="s">
        <v>139</v>
      </c>
      <c r="I773" s="273" t="s">
        <v>138</v>
      </c>
      <c r="J773" s="273" t="s">
        <v>138</v>
      </c>
      <c r="K773" s="273" t="s">
        <v>138</v>
      </c>
      <c r="L773" s="273" t="s">
        <v>138</v>
      </c>
      <c r="M773" s="273" t="s">
        <v>138</v>
      </c>
      <c r="N773" s="273" t="s">
        <v>138</v>
      </c>
      <c r="AY773" s="273">
        <v>705796</v>
      </c>
    </row>
    <row r="774" spans="1:51" s="273" customFormat="1" x14ac:dyDescent="0.2">
      <c r="A774" s="55">
        <v>705797</v>
      </c>
      <c r="B774" s="273" t="s">
        <v>261</v>
      </c>
      <c r="C774" s="55" t="s">
        <v>139</v>
      </c>
      <c r="D774" s="55" t="s">
        <v>138</v>
      </c>
      <c r="E774" s="55" t="s">
        <v>138</v>
      </c>
      <c r="F774" s="55" t="s">
        <v>139</v>
      </c>
      <c r="G774" s="55" t="s">
        <v>138</v>
      </c>
      <c r="H774" s="55" t="s">
        <v>139</v>
      </c>
      <c r="I774" s="55" t="s">
        <v>138</v>
      </c>
      <c r="J774" s="55" t="s">
        <v>138</v>
      </c>
      <c r="K774" s="55" t="s">
        <v>139</v>
      </c>
      <c r="L774" s="55" t="s">
        <v>138</v>
      </c>
      <c r="M774" s="55" t="s">
        <v>138</v>
      </c>
      <c r="N774" s="55" t="s">
        <v>139</v>
      </c>
      <c r="O774" s="55"/>
      <c r="P774" s="55"/>
      <c r="Q774" s="55"/>
      <c r="R774" s="55"/>
      <c r="S774" s="55"/>
      <c r="T774" s="55"/>
      <c r="U774" s="55"/>
      <c r="V774" s="55"/>
      <c r="W774" s="55"/>
      <c r="X774" s="55"/>
      <c r="Y774" s="55"/>
      <c r="Z774" s="55"/>
      <c r="AA774" s="55"/>
      <c r="AB774" s="55"/>
      <c r="AC774" s="55"/>
      <c r="AD774" s="55"/>
      <c r="AE774" s="55"/>
      <c r="AF774" s="55"/>
      <c r="AG774" s="55"/>
      <c r="AH774" s="55"/>
      <c r="AI774" s="55"/>
      <c r="AJ774" s="55"/>
      <c r="AK774" s="55"/>
      <c r="AL774" s="55"/>
      <c r="AM774" s="55"/>
      <c r="AN774" s="55"/>
      <c r="AO774" s="55"/>
      <c r="AP774" s="55"/>
      <c r="AQ774" s="55"/>
      <c r="AR774" s="55"/>
      <c r="AS774" s="55"/>
      <c r="AT774" s="55"/>
      <c r="AU774" s="55"/>
      <c r="AV774" s="55"/>
      <c r="AW774" s="55"/>
      <c r="AX774" s="55"/>
      <c r="AY774" s="273">
        <v>705797</v>
      </c>
    </row>
    <row r="775" spans="1:51" s="273" customFormat="1" x14ac:dyDescent="0.2">
      <c r="A775" s="273">
        <v>705798</v>
      </c>
      <c r="B775" s="273" t="s">
        <v>261</v>
      </c>
      <c r="C775" s="273" t="s">
        <v>139</v>
      </c>
      <c r="D775" s="273" t="s">
        <v>138</v>
      </c>
      <c r="E775" s="273" t="s">
        <v>138</v>
      </c>
      <c r="F775" s="273" t="s">
        <v>138</v>
      </c>
      <c r="G775" s="273" t="s">
        <v>139</v>
      </c>
      <c r="H775" s="273" t="s">
        <v>138</v>
      </c>
      <c r="I775" s="273" t="s">
        <v>138</v>
      </c>
      <c r="J775" s="273" t="s">
        <v>138</v>
      </c>
      <c r="K775" s="273" t="s">
        <v>138</v>
      </c>
      <c r="L775" s="273" t="s">
        <v>138</v>
      </c>
      <c r="M775" s="273" t="s">
        <v>138</v>
      </c>
      <c r="N775" s="273" t="s">
        <v>138</v>
      </c>
      <c r="AY775" s="273">
        <v>705798</v>
      </c>
    </row>
    <row r="776" spans="1:51" s="273" customFormat="1" x14ac:dyDescent="0.2">
      <c r="A776" s="273">
        <v>705799</v>
      </c>
      <c r="B776" s="273" t="s">
        <v>261</v>
      </c>
      <c r="C776" s="273" t="s">
        <v>139</v>
      </c>
      <c r="D776" s="273" t="s">
        <v>139</v>
      </c>
      <c r="E776" s="273" t="s">
        <v>139</v>
      </c>
      <c r="F776" s="273" t="s">
        <v>139</v>
      </c>
      <c r="G776" s="273" t="s">
        <v>139</v>
      </c>
      <c r="H776" s="273" t="s">
        <v>138</v>
      </c>
      <c r="I776" s="273" t="s">
        <v>138</v>
      </c>
      <c r="J776" s="273" t="s">
        <v>138</v>
      </c>
      <c r="K776" s="273" t="s">
        <v>138</v>
      </c>
      <c r="L776" s="273" t="s">
        <v>138</v>
      </c>
      <c r="M776" s="273" t="s">
        <v>138</v>
      </c>
      <c r="N776" s="273" t="s">
        <v>138</v>
      </c>
      <c r="AY776" s="273">
        <v>705799</v>
      </c>
    </row>
    <row r="777" spans="1:51" s="273" customFormat="1" x14ac:dyDescent="0.2">
      <c r="A777" s="55">
        <v>705800</v>
      </c>
      <c r="B777" s="273" t="s">
        <v>261</v>
      </c>
      <c r="C777" s="55" t="s">
        <v>138</v>
      </c>
      <c r="D777" s="55" t="s">
        <v>139</v>
      </c>
      <c r="E777" s="55" t="s">
        <v>139</v>
      </c>
      <c r="F777" s="55" t="s">
        <v>138</v>
      </c>
      <c r="G777" s="55" t="s">
        <v>138</v>
      </c>
      <c r="H777" s="55" t="s">
        <v>139</v>
      </c>
      <c r="I777" s="55" t="s">
        <v>138</v>
      </c>
      <c r="J777" s="55" t="s">
        <v>139</v>
      </c>
      <c r="K777" s="55" t="s">
        <v>138</v>
      </c>
      <c r="L777" s="55" t="s">
        <v>138</v>
      </c>
      <c r="M777" s="55" t="s">
        <v>138</v>
      </c>
      <c r="N777" s="55" t="s">
        <v>139</v>
      </c>
      <c r="O777" s="55"/>
      <c r="P777" s="55"/>
      <c r="Q777" s="55"/>
      <c r="R777" s="55"/>
      <c r="S777" s="55"/>
      <c r="T777" s="55"/>
      <c r="U777" s="55"/>
      <c r="V777" s="55"/>
      <c r="W777" s="55"/>
      <c r="X777" s="55"/>
      <c r="Y777" s="55"/>
      <c r="Z777" s="55"/>
      <c r="AA777" s="55"/>
      <c r="AB777" s="55"/>
      <c r="AC777" s="55"/>
      <c r="AD777" s="55"/>
      <c r="AE777" s="55"/>
      <c r="AF777" s="55"/>
      <c r="AG777" s="55"/>
      <c r="AH777" s="55"/>
      <c r="AI777" s="55"/>
      <c r="AJ777" s="55"/>
      <c r="AK777" s="55"/>
      <c r="AL777" s="55"/>
      <c r="AM777" s="55"/>
      <c r="AN777" s="55"/>
      <c r="AO777" s="55"/>
      <c r="AP777" s="55"/>
      <c r="AQ777" s="55"/>
      <c r="AR777" s="55"/>
      <c r="AS777" s="55"/>
      <c r="AT777" s="55"/>
      <c r="AU777" s="55"/>
      <c r="AV777" s="55"/>
      <c r="AW777" s="55"/>
      <c r="AX777" s="55"/>
      <c r="AY777" s="273">
        <v>705800</v>
      </c>
    </row>
    <row r="778" spans="1:51" s="273" customFormat="1" x14ac:dyDescent="0.2">
      <c r="A778" s="273">
        <v>705801</v>
      </c>
      <c r="B778" s="273" t="s">
        <v>261</v>
      </c>
      <c r="C778" s="273" t="s">
        <v>138</v>
      </c>
      <c r="D778" s="273" t="s">
        <v>138</v>
      </c>
      <c r="E778" s="273" t="s">
        <v>137</v>
      </c>
      <c r="F778" s="273" t="s">
        <v>138</v>
      </c>
      <c r="G778" s="273" t="s">
        <v>138</v>
      </c>
      <c r="H778" s="273" t="s">
        <v>137</v>
      </c>
      <c r="I778" s="273" t="s">
        <v>138</v>
      </c>
      <c r="J778" s="273" t="s">
        <v>138</v>
      </c>
      <c r="K778" s="273" t="s">
        <v>138</v>
      </c>
      <c r="L778" s="273" t="s">
        <v>138</v>
      </c>
      <c r="M778" s="273" t="s">
        <v>138</v>
      </c>
      <c r="N778" s="273" t="s">
        <v>139</v>
      </c>
      <c r="AY778" s="273">
        <v>705801</v>
      </c>
    </row>
    <row r="779" spans="1:51" s="273" customFormat="1" x14ac:dyDescent="0.2">
      <c r="A779" s="273">
        <v>705802</v>
      </c>
      <c r="B779" s="273" t="s">
        <v>261</v>
      </c>
      <c r="C779" s="273" t="s">
        <v>138</v>
      </c>
      <c r="D779" s="273" t="s">
        <v>139</v>
      </c>
      <c r="E779" s="273" t="s">
        <v>139</v>
      </c>
      <c r="F779" s="273" t="s">
        <v>138</v>
      </c>
      <c r="G779" s="273" t="s">
        <v>138</v>
      </c>
      <c r="H779" s="273" t="s">
        <v>138</v>
      </c>
      <c r="I779" s="273" t="s">
        <v>138</v>
      </c>
      <c r="J779" s="273" t="s">
        <v>138</v>
      </c>
      <c r="K779" s="273" t="s">
        <v>138</v>
      </c>
      <c r="L779" s="273" t="s">
        <v>138</v>
      </c>
      <c r="M779" s="273" t="s">
        <v>138</v>
      </c>
      <c r="N779" s="273" t="s">
        <v>138</v>
      </c>
      <c r="AY779" s="273">
        <v>705802</v>
      </c>
    </row>
    <row r="780" spans="1:51" s="273" customFormat="1" x14ac:dyDescent="0.2">
      <c r="A780" s="273">
        <v>705803</v>
      </c>
      <c r="B780" s="273" t="s">
        <v>261</v>
      </c>
      <c r="C780" s="273" t="s">
        <v>139</v>
      </c>
      <c r="D780" s="273" t="s">
        <v>139</v>
      </c>
      <c r="E780" s="273" t="s">
        <v>139</v>
      </c>
      <c r="F780" s="273" t="s">
        <v>139</v>
      </c>
      <c r="G780" s="273" t="s">
        <v>139</v>
      </c>
      <c r="H780" s="273" t="s">
        <v>139</v>
      </c>
      <c r="I780" s="273" t="s">
        <v>139</v>
      </c>
      <c r="J780" s="273" t="s">
        <v>138</v>
      </c>
      <c r="K780" s="273" t="s">
        <v>139</v>
      </c>
      <c r="L780" s="273" t="s">
        <v>138</v>
      </c>
      <c r="M780" s="273" t="s">
        <v>139</v>
      </c>
      <c r="N780" s="273" t="s">
        <v>138</v>
      </c>
      <c r="AY780" s="273">
        <v>705803</v>
      </c>
    </row>
    <row r="781" spans="1:51" s="273" customFormat="1" x14ac:dyDescent="0.2">
      <c r="A781" s="273">
        <v>705804</v>
      </c>
      <c r="B781" s="273" t="s">
        <v>261</v>
      </c>
      <c r="C781" s="273" t="s">
        <v>139</v>
      </c>
      <c r="D781" s="273" t="s">
        <v>139</v>
      </c>
      <c r="E781" s="273" t="s">
        <v>139</v>
      </c>
      <c r="F781" s="273" t="s">
        <v>139</v>
      </c>
      <c r="G781" s="273" t="s">
        <v>138</v>
      </c>
      <c r="H781" s="273" t="s">
        <v>139</v>
      </c>
      <c r="I781" s="273" t="s">
        <v>138</v>
      </c>
      <c r="J781" s="273" t="s">
        <v>139</v>
      </c>
      <c r="K781" s="273" t="s">
        <v>138</v>
      </c>
      <c r="L781" s="273" t="s">
        <v>139</v>
      </c>
      <c r="M781" s="273" t="s">
        <v>139</v>
      </c>
      <c r="N781" s="273" t="s">
        <v>139</v>
      </c>
      <c r="AY781" s="273">
        <v>705804</v>
      </c>
    </row>
    <row r="782" spans="1:51" s="273" customFormat="1" x14ac:dyDescent="0.2">
      <c r="A782" s="273">
        <v>705805</v>
      </c>
      <c r="B782" s="273" t="s">
        <v>261</v>
      </c>
      <c r="C782" s="273" t="s">
        <v>137</v>
      </c>
      <c r="D782" s="273" t="s">
        <v>137</v>
      </c>
      <c r="E782" s="273" t="s">
        <v>138</v>
      </c>
      <c r="F782" s="273" t="s">
        <v>138</v>
      </c>
      <c r="G782" s="273" t="s">
        <v>138</v>
      </c>
      <c r="H782" s="273" t="s">
        <v>137</v>
      </c>
      <c r="I782" s="273" t="s">
        <v>138</v>
      </c>
      <c r="J782" s="273" t="s">
        <v>138</v>
      </c>
      <c r="K782" s="273" t="s">
        <v>138</v>
      </c>
      <c r="L782" s="273" t="s">
        <v>138</v>
      </c>
      <c r="M782" s="273" t="s">
        <v>138</v>
      </c>
      <c r="N782" s="273" t="s">
        <v>138</v>
      </c>
      <c r="AY782" s="273">
        <v>705805</v>
      </c>
    </row>
    <row r="783" spans="1:51" s="273" customFormat="1" x14ac:dyDescent="0.2">
      <c r="A783" s="273">
        <v>705807</v>
      </c>
      <c r="B783" s="273" t="s">
        <v>261</v>
      </c>
      <c r="C783" s="273" t="s">
        <v>137</v>
      </c>
      <c r="D783" s="273" t="s">
        <v>137</v>
      </c>
      <c r="E783" s="273" t="s">
        <v>137</v>
      </c>
      <c r="F783" s="273" t="s">
        <v>137</v>
      </c>
      <c r="G783" s="273" t="s">
        <v>139</v>
      </c>
      <c r="H783" s="273" t="s">
        <v>139</v>
      </c>
      <c r="I783" s="273" t="s">
        <v>138</v>
      </c>
      <c r="J783" s="273" t="s">
        <v>138</v>
      </c>
      <c r="K783" s="273" t="s">
        <v>138</v>
      </c>
      <c r="L783" s="273" t="s">
        <v>139</v>
      </c>
      <c r="M783" s="273" t="s">
        <v>139</v>
      </c>
      <c r="N783" s="273" t="s">
        <v>139</v>
      </c>
      <c r="AY783" s="273">
        <v>705807</v>
      </c>
    </row>
    <row r="784" spans="1:51" s="273" customFormat="1" x14ac:dyDescent="0.2">
      <c r="A784" s="273">
        <v>705808</v>
      </c>
      <c r="B784" s="273" t="s">
        <v>261</v>
      </c>
      <c r="C784" s="273" t="s">
        <v>139</v>
      </c>
      <c r="D784" s="273" t="s">
        <v>139</v>
      </c>
      <c r="E784" s="273" t="s">
        <v>139</v>
      </c>
      <c r="F784" s="273" t="s">
        <v>139</v>
      </c>
      <c r="G784" s="273" t="s">
        <v>139</v>
      </c>
      <c r="H784" s="273" t="s">
        <v>139</v>
      </c>
      <c r="I784" s="273" t="s">
        <v>138</v>
      </c>
      <c r="J784" s="273" t="s">
        <v>138</v>
      </c>
      <c r="K784" s="273" t="s">
        <v>138</v>
      </c>
      <c r="L784" s="273" t="s">
        <v>138</v>
      </c>
      <c r="M784" s="273" t="s">
        <v>138</v>
      </c>
      <c r="N784" s="273" t="s">
        <v>138</v>
      </c>
      <c r="AY784" s="273">
        <v>705808</v>
      </c>
    </row>
    <row r="785" spans="1:51" s="273" customFormat="1" x14ac:dyDescent="0.2">
      <c r="A785" s="55">
        <v>705809</v>
      </c>
      <c r="B785" s="273" t="s">
        <v>261</v>
      </c>
      <c r="C785" s="55" t="s">
        <v>137</v>
      </c>
      <c r="D785" s="55" t="s">
        <v>137</v>
      </c>
      <c r="E785" s="55" t="s">
        <v>137</v>
      </c>
      <c r="F785" s="55" t="s">
        <v>137</v>
      </c>
      <c r="G785" s="55" t="s">
        <v>137</v>
      </c>
      <c r="H785" s="55" t="s">
        <v>137</v>
      </c>
      <c r="I785" s="55" t="s">
        <v>138</v>
      </c>
      <c r="J785" s="55" t="s">
        <v>138</v>
      </c>
      <c r="K785" s="55" t="s">
        <v>138</v>
      </c>
      <c r="L785" s="55" t="s">
        <v>138</v>
      </c>
      <c r="M785" s="55" t="s">
        <v>138</v>
      </c>
      <c r="N785" s="55" t="s">
        <v>138</v>
      </c>
      <c r="O785" s="55"/>
      <c r="P785" s="55"/>
      <c r="Q785" s="55"/>
      <c r="R785" s="55"/>
      <c r="S785" s="55"/>
      <c r="T785" s="55"/>
      <c r="U785" s="55"/>
      <c r="V785" s="55"/>
      <c r="W785" s="55"/>
      <c r="X785" s="55"/>
      <c r="Y785" s="55"/>
      <c r="Z785" s="55"/>
      <c r="AA785" s="55"/>
      <c r="AB785" s="55"/>
      <c r="AC785" s="55"/>
      <c r="AD785" s="55"/>
      <c r="AE785" s="55"/>
      <c r="AF785" s="55"/>
      <c r="AG785" s="55"/>
      <c r="AH785" s="55"/>
      <c r="AI785" s="55"/>
      <c r="AJ785" s="55"/>
      <c r="AK785" s="55"/>
      <c r="AL785" s="55"/>
      <c r="AM785" s="55"/>
      <c r="AN785" s="55"/>
      <c r="AO785" s="55"/>
      <c r="AP785" s="55"/>
      <c r="AQ785" s="55"/>
      <c r="AR785" s="55"/>
      <c r="AS785" s="55"/>
      <c r="AT785" s="55"/>
      <c r="AU785" s="55"/>
      <c r="AV785" s="55"/>
      <c r="AW785" s="55"/>
      <c r="AX785" s="55"/>
      <c r="AY785" s="273">
        <v>705809</v>
      </c>
    </row>
    <row r="786" spans="1:51" s="273" customFormat="1" x14ac:dyDescent="0.2">
      <c r="A786" s="273">
        <v>705810</v>
      </c>
      <c r="B786" s="273" t="s">
        <v>261</v>
      </c>
      <c r="C786" s="273" t="s">
        <v>139</v>
      </c>
      <c r="D786" s="273" t="s">
        <v>137</v>
      </c>
      <c r="E786" s="273" t="s">
        <v>137</v>
      </c>
      <c r="F786" s="273" t="s">
        <v>139</v>
      </c>
      <c r="G786" s="273" t="s">
        <v>139</v>
      </c>
      <c r="H786" s="273" t="s">
        <v>139</v>
      </c>
      <c r="I786" s="273" t="s">
        <v>138</v>
      </c>
      <c r="J786" s="273" t="s">
        <v>137</v>
      </c>
      <c r="K786" s="273" t="s">
        <v>138</v>
      </c>
      <c r="L786" s="273" t="s">
        <v>138</v>
      </c>
      <c r="M786" s="273" t="s">
        <v>139</v>
      </c>
      <c r="N786" s="273" t="s">
        <v>139</v>
      </c>
      <c r="AY786" s="273">
        <v>705810</v>
      </c>
    </row>
    <row r="787" spans="1:51" s="273" customFormat="1" x14ac:dyDescent="0.2">
      <c r="A787" s="273">
        <v>705811</v>
      </c>
      <c r="B787" s="273" t="s">
        <v>261</v>
      </c>
      <c r="C787" s="273" t="s">
        <v>139</v>
      </c>
      <c r="D787" s="273" t="s">
        <v>139</v>
      </c>
      <c r="E787" s="273" t="s">
        <v>139</v>
      </c>
      <c r="F787" s="273" t="s">
        <v>138</v>
      </c>
      <c r="G787" s="273" t="s">
        <v>138</v>
      </c>
      <c r="H787" s="273" t="s">
        <v>139</v>
      </c>
      <c r="I787" s="273" t="s">
        <v>138</v>
      </c>
      <c r="J787" s="273" t="s">
        <v>138</v>
      </c>
      <c r="K787" s="273" t="s">
        <v>138</v>
      </c>
      <c r="L787" s="273" t="s">
        <v>138</v>
      </c>
      <c r="M787" s="273" t="s">
        <v>138</v>
      </c>
      <c r="N787" s="273" t="s">
        <v>138</v>
      </c>
      <c r="AY787" s="273">
        <v>705811</v>
      </c>
    </row>
    <row r="788" spans="1:51" s="273" customFormat="1" x14ac:dyDescent="0.2">
      <c r="A788" s="273">
        <v>705812</v>
      </c>
      <c r="B788" s="273" t="s">
        <v>261</v>
      </c>
      <c r="C788" s="273" t="s">
        <v>139</v>
      </c>
      <c r="D788" s="273" t="s">
        <v>138</v>
      </c>
      <c r="E788" s="273" t="s">
        <v>139</v>
      </c>
      <c r="F788" s="273" t="s">
        <v>139</v>
      </c>
      <c r="G788" s="273" t="s">
        <v>139</v>
      </c>
      <c r="H788" s="273" t="s">
        <v>138</v>
      </c>
      <c r="I788" s="273" t="s">
        <v>138</v>
      </c>
      <c r="J788" s="273" t="s">
        <v>138</v>
      </c>
      <c r="K788" s="273" t="s">
        <v>138</v>
      </c>
      <c r="L788" s="273" t="s">
        <v>138</v>
      </c>
      <c r="M788" s="273" t="s">
        <v>138</v>
      </c>
      <c r="N788" s="273" t="s">
        <v>138</v>
      </c>
      <c r="AY788" s="273">
        <v>705812</v>
      </c>
    </row>
    <row r="789" spans="1:51" s="273" customFormat="1" x14ac:dyDescent="0.2">
      <c r="A789" s="273">
        <v>705813</v>
      </c>
      <c r="B789" s="273" t="s">
        <v>261</v>
      </c>
      <c r="C789" s="273" t="s">
        <v>139</v>
      </c>
      <c r="D789" s="273" t="s">
        <v>139</v>
      </c>
      <c r="E789" s="273" t="s">
        <v>139</v>
      </c>
      <c r="F789" s="273" t="s">
        <v>139</v>
      </c>
      <c r="G789" s="273" t="s">
        <v>139</v>
      </c>
      <c r="H789" s="273" t="s">
        <v>138</v>
      </c>
      <c r="I789" s="273" t="s">
        <v>139</v>
      </c>
      <c r="J789" s="273" t="s">
        <v>138</v>
      </c>
      <c r="K789" s="273" t="s">
        <v>138</v>
      </c>
      <c r="L789" s="273" t="s">
        <v>139</v>
      </c>
      <c r="M789" s="273" t="s">
        <v>139</v>
      </c>
      <c r="N789" s="273" t="s">
        <v>138</v>
      </c>
      <c r="AY789" s="273">
        <v>705813</v>
      </c>
    </row>
    <row r="790" spans="1:51" s="273" customFormat="1" x14ac:dyDescent="0.2">
      <c r="A790" s="273">
        <v>705815</v>
      </c>
      <c r="B790" s="273" t="s">
        <v>261</v>
      </c>
      <c r="C790" s="273" t="s">
        <v>139</v>
      </c>
      <c r="D790" s="273" t="s">
        <v>138</v>
      </c>
      <c r="E790" s="273" t="s">
        <v>137</v>
      </c>
      <c r="F790" s="273" t="s">
        <v>139</v>
      </c>
      <c r="G790" s="273" t="s">
        <v>137</v>
      </c>
      <c r="H790" s="273" t="s">
        <v>139</v>
      </c>
      <c r="I790" s="273" t="s">
        <v>139</v>
      </c>
      <c r="J790" s="273" t="s">
        <v>139</v>
      </c>
      <c r="K790" s="273" t="s">
        <v>138</v>
      </c>
      <c r="L790" s="273" t="s">
        <v>138</v>
      </c>
      <c r="M790" s="273" t="s">
        <v>138</v>
      </c>
      <c r="N790" s="273" t="s">
        <v>139</v>
      </c>
      <c r="AY790" s="273">
        <v>705815</v>
      </c>
    </row>
    <row r="791" spans="1:51" s="273" customFormat="1" x14ac:dyDescent="0.2">
      <c r="A791" s="273">
        <v>705816</v>
      </c>
      <c r="B791" s="273" t="s">
        <v>261</v>
      </c>
      <c r="C791" s="273" t="s">
        <v>139</v>
      </c>
      <c r="D791" s="273" t="s">
        <v>138</v>
      </c>
      <c r="E791" s="273" t="s">
        <v>138</v>
      </c>
      <c r="F791" s="273" t="s">
        <v>139</v>
      </c>
      <c r="G791" s="273" t="s">
        <v>138</v>
      </c>
      <c r="H791" s="273" t="s">
        <v>138</v>
      </c>
      <c r="I791" s="273" t="s">
        <v>138</v>
      </c>
      <c r="J791" s="273" t="s">
        <v>139</v>
      </c>
      <c r="K791" s="273" t="s">
        <v>138</v>
      </c>
      <c r="L791" s="273" t="s">
        <v>139</v>
      </c>
      <c r="M791" s="273" t="s">
        <v>138</v>
      </c>
      <c r="N791" s="273" t="s">
        <v>138</v>
      </c>
      <c r="AY791" s="273">
        <v>705816</v>
      </c>
    </row>
    <row r="792" spans="1:51" s="273" customFormat="1" x14ac:dyDescent="0.2">
      <c r="A792" s="273">
        <v>705818</v>
      </c>
      <c r="B792" s="273" t="s">
        <v>261</v>
      </c>
      <c r="C792" s="273" t="s">
        <v>139</v>
      </c>
      <c r="D792" s="273" t="s">
        <v>139</v>
      </c>
      <c r="E792" s="273" t="s">
        <v>138</v>
      </c>
      <c r="F792" s="273" t="s">
        <v>138</v>
      </c>
      <c r="G792" s="273" t="s">
        <v>138</v>
      </c>
      <c r="H792" s="273" t="s">
        <v>139</v>
      </c>
      <c r="I792" s="273" t="s">
        <v>138</v>
      </c>
      <c r="J792" s="273" t="s">
        <v>138</v>
      </c>
      <c r="K792" s="273" t="s">
        <v>138</v>
      </c>
      <c r="L792" s="273" t="s">
        <v>138</v>
      </c>
      <c r="M792" s="273" t="s">
        <v>138</v>
      </c>
      <c r="N792" s="273" t="s">
        <v>138</v>
      </c>
      <c r="AY792" s="273">
        <v>705818</v>
      </c>
    </row>
    <row r="793" spans="1:51" s="273" customFormat="1" x14ac:dyDescent="0.2">
      <c r="A793" s="273">
        <v>705819</v>
      </c>
      <c r="B793" s="273" t="s">
        <v>261</v>
      </c>
      <c r="C793" s="273" t="s">
        <v>139</v>
      </c>
      <c r="D793" s="273" t="s">
        <v>138</v>
      </c>
      <c r="E793" s="273" t="s">
        <v>138</v>
      </c>
      <c r="F793" s="273" t="s">
        <v>139</v>
      </c>
      <c r="G793" s="273" t="s">
        <v>139</v>
      </c>
      <c r="H793" s="273" t="s">
        <v>139</v>
      </c>
      <c r="I793" s="273" t="s">
        <v>138</v>
      </c>
      <c r="J793" s="273" t="s">
        <v>138</v>
      </c>
      <c r="K793" s="273" t="s">
        <v>138</v>
      </c>
      <c r="L793" s="273" t="s">
        <v>138</v>
      </c>
      <c r="M793" s="273" t="s">
        <v>138</v>
      </c>
      <c r="N793" s="273" t="s">
        <v>138</v>
      </c>
      <c r="AY793" s="273">
        <v>705819</v>
      </c>
    </row>
    <row r="794" spans="1:51" s="273" customFormat="1" x14ac:dyDescent="0.2">
      <c r="A794" s="273">
        <v>705820</v>
      </c>
      <c r="B794" s="273" t="s">
        <v>261</v>
      </c>
      <c r="C794" s="273" t="s">
        <v>137</v>
      </c>
      <c r="D794" s="273" t="s">
        <v>137</v>
      </c>
      <c r="E794" s="273" t="s">
        <v>137</v>
      </c>
      <c r="F794" s="273" t="s">
        <v>139</v>
      </c>
      <c r="G794" s="273" t="s">
        <v>139</v>
      </c>
      <c r="H794" s="273" t="s">
        <v>139</v>
      </c>
      <c r="I794" s="273" t="s">
        <v>138</v>
      </c>
      <c r="J794" s="273" t="s">
        <v>138</v>
      </c>
      <c r="K794" s="273" t="s">
        <v>138</v>
      </c>
      <c r="L794" s="273" t="s">
        <v>138</v>
      </c>
      <c r="M794" s="273" t="s">
        <v>139</v>
      </c>
      <c r="N794" s="273" t="s">
        <v>139</v>
      </c>
      <c r="AY794" s="273">
        <v>705820</v>
      </c>
    </row>
    <row r="795" spans="1:51" s="273" customFormat="1" x14ac:dyDescent="0.2">
      <c r="A795" s="273">
        <v>705821</v>
      </c>
      <c r="B795" s="273" t="s">
        <v>261</v>
      </c>
      <c r="C795" s="273" t="s">
        <v>138</v>
      </c>
      <c r="D795" s="273" t="s">
        <v>138</v>
      </c>
      <c r="E795" s="273" t="s">
        <v>138</v>
      </c>
      <c r="F795" s="273" t="s">
        <v>138</v>
      </c>
      <c r="G795" s="273" t="s">
        <v>139</v>
      </c>
      <c r="H795" s="273" t="s">
        <v>139</v>
      </c>
      <c r="I795" s="273" t="s">
        <v>138</v>
      </c>
      <c r="J795" s="273" t="s">
        <v>138</v>
      </c>
      <c r="K795" s="273" t="s">
        <v>138</v>
      </c>
      <c r="L795" s="273" t="s">
        <v>138</v>
      </c>
      <c r="M795" s="273" t="s">
        <v>138</v>
      </c>
      <c r="N795" s="273" t="s">
        <v>138</v>
      </c>
      <c r="AY795" s="273">
        <v>705821</v>
      </c>
    </row>
    <row r="796" spans="1:51" s="273" customFormat="1" x14ac:dyDescent="0.2">
      <c r="A796" s="273">
        <v>705822</v>
      </c>
      <c r="B796" s="273" t="s">
        <v>261</v>
      </c>
      <c r="C796" s="273" t="s">
        <v>139</v>
      </c>
      <c r="D796" s="273" t="s">
        <v>138</v>
      </c>
      <c r="E796" s="273" t="s">
        <v>138</v>
      </c>
      <c r="F796" s="273" t="s">
        <v>138</v>
      </c>
      <c r="G796" s="273" t="s">
        <v>139</v>
      </c>
      <c r="H796" s="273" t="s">
        <v>139</v>
      </c>
      <c r="I796" s="273" t="s">
        <v>138</v>
      </c>
      <c r="J796" s="273" t="s">
        <v>138</v>
      </c>
      <c r="K796" s="273" t="s">
        <v>138</v>
      </c>
      <c r="L796" s="273" t="s">
        <v>138</v>
      </c>
      <c r="M796" s="273" t="s">
        <v>138</v>
      </c>
      <c r="N796" s="273" t="s">
        <v>138</v>
      </c>
      <c r="AY796" s="273">
        <v>705822</v>
      </c>
    </row>
    <row r="797" spans="1:51" s="273" customFormat="1" x14ac:dyDescent="0.2">
      <c r="A797" s="273">
        <v>705823</v>
      </c>
      <c r="B797" s="273" t="s">
        <v>261</v>
      </c>
      <c r="C797" s="273" t="s">
        <v>139</v>
      </c>
      <c r="D797" s="273" t="s">
        <v>139</v>
      </c>
      <c r="E797" s="273" t="s">
        <v>139</v>
      </c>
      <c r="F797" s="273" t="s">
        <v>139</v>
      </c>
      <c r="G797" s="273" t="s">
        <v>139</v>
      </c>
      <c r="H797" s="273" t="s">
        <v>139</v>
      </c>
      <c r="I797" s="273" t="s">
        <v>138</v>
      </c>
      <c r="J797" s="273" t="s">
        <v>138</v>
      </c>
      <c r="K797" s="273" t="s">
        <v>138</v>
      </c>
      <c r="L797" s="273" t="s">
        <v>138</v>
      </c>
      <c r="M797" s="273" t="s">
        <v>138</v>
      </c>
      <c r="N797" s="273" t="s">
        <v>138</v>
      </c>
      <c r="AY797" s="273">
        <v>705823</v>
      </c>
    </row>
    <row r="798" spans="1:51" s="273" customFormat="1" x14ac:dyDescent="0.2">
      <c r="A798" s="273">
        <v>705824</v>
      </c>
      <c r="B798" s="273" t="s">
        <v>261</v>
      </c>
      <c r="C798" s="273" t="s">
        <v>138</v>
      </c>
      <c r="D798" s="273" t="s">
        <v>138</v>
      </c>
      <c r="E798" s="273" t="s">
        <v>139</v>
      </c>
      <c r="F798" s="273" t="s">
        <v>139</v>
      </c>
      <c r="G798" s="273" t="s">
        <v>139</v>
      </c>
      <c r="H798" s="273" t="s">
        <v>139</v>
      </c>
      <c r="I798" s="273" t="s">
        <v>138</v>
      </c>
      <c r="J798" s="273" t="s">
        <v>138</v>
      </c>
      <c r="K798" s="273" t="s">
        <v>138</v>
      </c>
      <c r="L798" s="273" t="s">
        <v>138</v>
      </c>
      <c r="M798" s="273" t="s">
        <v>138</v>
      </c>
      <c r="N798" s="273" t="s">
        <v>138</v>
      </c>
      <c r="AY798" s="273">
        <v>705824</v>
      </c>
    </row>
    <row r="799" spans="1:51" s="273" customFormat="1" x14ac:dyDescent="0.2">
      <c r="A799" s="273">
        <v>705825</v>
      </c>
      <c r="B799" s="273" t="s">
        <v>261</v>
      </c>
      <c r="C799" s="273" t="s">
        <v>139</v>
      </c>
      <c r="D799" s="273" t="s">
        <v>138</v>
      </c>
      <c r="E799" s="273" t="s">
        <v>138</v>
      </c>
      <c r="F799" s="273" t="s">
        <v>139</v>
      </c>
      <c r="G799" s="273" t="s">
        <v>138</v>
      </c>
      <c r="H799" s="273" t="s">
        <v>139</v>
      </c>
      <c r="I799" s="273" t="s">
        <v>138</v>
      </c>
      <c r="J799" s="273" t="s">
        <v>138</v>
      </c>
      <c r="K799" s="273" t="s">
        <v>138</v>
      </c>
      <c r="L799" s="273" t="s">
        <v>138</v>
      </c>
      <c r="M799" s="273" t="s">
        <v>138</v>
      </c>
      <c r="N799" s="273" t="s">
        <v>138</v>
      </c>
      <c r="AY799" s="273">
        <v>705825</v>
      </c>
    </row>
    <row r="800" spans="1:51" s="273" customFormat="1" x14ac:dyDescent="0.2">
      <c r="A800" s="273">
        <v>705826</v>
      </c>
      <c r="B800" s="273" t="s">
        <v>261</v>
      </c>
      <c r="C800" s="273" t="s">
        <v>138</v>
      </c>
      <c r="D800" s="273" t="s">
        <v>139</v>
      </c>
      <c r="E800" s="273" t="s">
        <v>139</v>
      </c>
      <c r="F800" s="273" t="s">
        <v>137</v>
      </c>
      <c r="G800" s="273" t="s">
        <v>138</v>
      </c>
      <c r="H800" s="273" t="s">
        <v>139</v>
      </c>
      <c r="I800" s="273" t="s">
        <v>139</v>
      </c>
      <c r="J800" s="273" t="s">
        <v>139</v>
      </c>
      <c r="K800" s="273" t="s">
        <v>138</v>
      </c>
      <c r="L800" s="273" t="s">
        <v>138</v>
      </c>
      <c r="M800" s="273" t="s">
        <v>138</v>
      </c>
      <c r="N800" s="273" t="s">
        <v>139</v>
      </c>
      <c r="AY800" s="273">
        <v>705826</v>
      </c>
    </row>
    <row r="801" spans="1:51" s="273" customFormat="1" x14ac:dyDescent="0.2">
      <c r="A801" s="273">
        <v>705827</v>
      </c>
      <c r="B801" s="273" t="s">
        <v>261</v>
      </c>
      <c r="C801" s="273" t="s">
        <v>138</v>
      </c>
      <c r="D801" s="273" t="s">
        <v>138</v>
      </c>
      <c r="E801" s="273" t="s">
        <v>139</v>
      </c>
      <c r="F801" s="273" t="s">
        <v>139</v>
      </c>
      <c r="G801" s="273" t="s">
        <v>139</v>
      </c>
      <c r="H801" s="273" t="s">
        <v>138</v>
      </c>
      <c r="I801" s="273" t="s">
        <v>138</v>
      </c>
      <c r="J801" s="273" t="s">
        <v>138</v>
      </c>
      <c r="K801" s="273" t="s">
        <v>138</v>
      </c>
      <c r="L801" s="273" t="s">
        <v>138</v>
      </c>
      <c r="M801" s="273" t="s">
        <v>138</v>
      </c>
      <c r="N801" s="273" t="s">
        <v>138</v>
      </c>
      <c r="AY801" s="273">
        <v>705827</v>
      </c>
    </row>
    <row r="802" spans="1:51" s="273" customFormat="1" x14ac:dyDescent="0.2">
      <c r="A802" s="273">
        <v>705828</v>
      </c>
      <c r="B802" s="273" t="s">
        <v>261</v>
      </c>
      <c r="C802" s="273" t="s">
        <v>138</v>
      </c>
      <c r="D802" s="273" t="s">
        <v>138</v>
      </c>
      <c r="E802" s="273" t="s">
        <v>139</v>
      </c>
      <c r="F802" s="273" t="s">
        <v>139</v>
      </c>
      <c r="G802" s="273" t="s">
        <v>138</v>
      </c>
      <c r="H802" s="273" t="s">
        <v>138</v>
      </c>
      <c r="I802" s="273" t="s">
        <v>138</v>
      </c>
      <c r="J802" s="273" t="s">
        <v>138</v>
      </c>
      <c r="K802" s="273" t="s">
        <v>138</v>
      </c>
      <c r="L802" s="273" t="s">
        <v>138</v>
      </c>
      <c r="M802" s="273" t="s">
        <v>138</v>
      </c>
      <c r="N802" s="273" t="s">
        <v>138</v>
      </c>
      <c r="AY802" s="273">
        <v>705828</v>
      </c>
    </row>
    <row r="803" spans="1:51" s="273" customFormat="1" x14ac:dyDescent="0.2">
      <c r="A803" s="273">
        <v>705830</v>
      </c>
      <c r="B803" s="273" t="s">
        <v>261</v>
      </c>
      <c r="C803" s="273" t="s">
        <v>139</v>
      </c>
      <c r="D803" s="273" t="s">
        <v>139</v>
      </c>
      <c r="E803" s="273" t="s">
        <v>137</v>
      </c>
      <c r="F803" s="273" t="s">
        <v>137</v>
      </c>
      <c r="G803" s="273" t="s">
        <v>139</v>
      </c>
      <c r="H803" s="273" t="s">
        <v>137</v>
      </c>
      <c r="I803" s="273" t="s">
        <v>137</v>
      </c>
      <c r="J803" s="273" t="s">
        <v>137</v>
      </c>
      <c r="K803" s="273" t="s">
        <v>139</v>
      </c>
      <c r="L803" s="273" t="s">
        <v>139</v>
      </c>
      <c r="M803" s="273" t="s">
        <v>139</v>
      </c>
      <c r="N803" s="273" t="s">
        <v>138</v>
      </c>
      <c r="AY803" s="273">
        <v>705830</v>
      </c>
    </row>
    <row r="804" spans="1:51" s="273" customFormat="1" x14ac:dyDescent="0.2">
      <c r="A804" s="273">
        <v>705831</v>
      </c>
      <c r="B804" s="273" t="s">
        <v>261</v>
      </c>
      <c r="C804" s="273" t="s">
        <v>139</v>
      </c>
      <c r="D804" s="273" t="s">
        <v>139</v>
      </c>
      <c r="E804" s="273" t="s">
        <v>139</v>
      </c>
      <c r="F804" s="273" t="s">
        <v>138</v>
      </c>
      <c r="G804" s="273" t="s">
        <v>138</v>
      </c>
      <c r="H804" s="273" t="s">
        <v>139</v>
      </c>
      <c r="I804" s="273" t="s">
        <v>138</v>
      </c>
      <c r="J804" s="273" t="s">
        <v>138</v>
      </c>
      <c r="K804" s="273" t="s">
        <v>139</v>
      </c>
      <c r="L804" s="273" t="s">
        <v>139</v>
      </c>
      <c r="M804" s="273" t="s">
        <v>138</v>
      </c>
      <c r="N804" s="273" t="s">
        <v>138</v>
      </c>
      <c r="AY804" s="273">
        <v>705831</v>
      </c>
    </row>
    <row r="805" spans="1:51" s="273" customFormat="1" x14ac:dyDescent="0.2">
      <c r="A805" s="273">
        <v>705832</v>
      </c>
      <c r="B805" s="273" t="s">
        <v>261</v>
      </c>
      <c r="C805" s="273" t="s">
        <v>139</v>
      </c>
      <c r="D805" s="273" t="s">
        <v>138</v>
      </c>
      <c r="E805" s="273" t="s">
        <v>137</v>
      </c>
      <c r="F805" s="273" t="s">
        <v>138</v>
      </c>
      <c r="G805" s="273" t="s">
        <v>139</v>
      </c>
      <c r="H805" s="273" t="s">
        <v>137</v>
      </c>
      <c r="I805" s="273" t="s">
        <v>138</v>
      </c>
      <c r="J805" s="273" t="s">
        <v>138</v>
      </c>
      <c r="K805" s="273" t="s">
        <v>138</v>
      </c>
      <c r="L805" s="273" t="s">
        <v>138</v>
      </c>
      <c r="M805" s="273" t="s">
        <v>138</v>
      </c>
      <c r="N805" s="273" t="s">
        <v>138</v>
      </c>
      <c r="AY805" s="273">
        <v>705832</v>
      </c>
    </row>
    <row r="806" spans="1:51" s="273" customFormat="1" x14ac:dyDescent="0.2">
      <c r="A806" s="273">
        <v>705833</v>
      </c>
      <c r="B806" s="273" t="s">
        <v>261</v>
      </c>
      <c r="C806" s="273" t="s">
        <v>137</v>
      </c>
      <c r="D806" s="273" t="s">
        <v>139</v>
      </c>
      <c r="E806" s="273" t="s">
        <v>139</v>
      </c>
      <c r="F806" s="273" t="s">
        <v>139</v>
      </c>
      <c r="G806" s="273" t="s">
        <v>139</v>
      </c>
      <c r="H806" s="273" t="s">
        <v>137</v>
      </c>
      <c r="I806" s="273" t="s">
        <v>138</v>
      </c>
      <c r="J806" s="273" t="s">
        <v>138</v>
      </c>
      <c r="K806" s="273" t="s">
        <v>138</v>
      </c>
      <c r="L806" s="273" t="s">
        <v>138</v>
      </c>
      <c r="M806" s="273" t="s">
        <v>138</v>
      </c>
      <c r="N806" s="273" t="s">
        <v>138</v>
      </c>
      <c r="AY806" s="273">
        <v>705833</v>
      </c>
    </row>
    <row r="807" spans="1:51" s="273" customFormat="1" x14ac:dyDescent="0.2">
      <c r="A807" s="273">
        <v>705834</v>
      </c>
      <c r="B807" s="273" t="s">
        <v>261</v>
      </c>
      <c r="C807" s="273" t="s">
        <v>139</v>
      </c>
      <c r="D807" s="273" t="s">
        <v>139</v>
      </c>
      <c r="E807" s="273" t="s">
        <v>139</v>
      </c>
      <c r="F807" s="273" t="s">
        <v>138</v>
      </c>
      <c r="G807" s="273" t="s">
        <v>138</v>
      </c>
      <c r="H807" s="273" t="s">
        <v>139</v>
      </c>
      <c r="I807" s="273" t="s">
        <v>138</v>
      </c>
      <c r="J807" s="273" t="s">
        <v>138</v>
      </c>
      <c r="K807" s="273" t="s">
        <v>138</v>
      </c>
      <c r="L807" s="273" t="s">
        <v>138</v>
      </c>
      <c r="M807" s="273" t="s">
        <v>138</v>
      </c>
      <c r="N807" s="273" t="s">
        <v>138</v>
      </c>
      <c r="AY807" s="273">
        <v>705834</v>
      </c>
    </row>
    <row r="808" spans="1:51" s="273" customFormat="1" x14ac:dyDescent="0.2">
      <c r="A808" s="55">
        <v>705835</v>
      </c>
      <c r="B808" s="273" t="s">
        <v>261</v>
      </c>
      <c r="C808" s="55" t="s">
        <v>138</v>
      </c>
      <c r="D808" s="55" t="s">
        <v>139</v>
      </c>
      <c r="E808" s="55" t="s">
        <v>137</v>
      </c>
      <c r="F808" s="55" t="s">
        <v>137</v>
      </c>
      <c r="G808" s="55" t="s">
        <v>137</v>
      </c>
      <c r="H808" s="55" t="s">
        <v>139</v>
      </c>
      <c r="I808" s="55" t="s">
        <v>138</v>
      </c>
      <c r="J808" s="55" t="s">
        <v>138</v>
      </c>
      <c r="K808" s="55" t="s">
        <v>138</v>
      </c>
      <c r="L808" s="55" t="s">
        <v>138</v>
      </c>
      <c r="M808" s="55" t="s">
        <v>138</v>
      </c>
      <c r="N808" s="55" t="s">
        <v>139</v>
      </c>
      <c r="O808" s="55"/>
      <c r="P808" s="55"/>
      <c r="Q808" s="55"/>
      <c r="R808" s="55"/>
      <c r="S808" s="55"/>
      <c r="T808" s="55"/>
      <c r="U808" s="55"/>
      <c r="V808" s="55"/>
      <c r="W808" s="55"/>
      <c r="X808" s="55"/>
      <c r="Y808" s="55"/>
      <c r="Z808" s="55"/>
      <c r="AA808" s="55"/>
      <c r="AB808" s="55"/>
      <c r="AC808" s="55"/>
      <c r="AD808" s="55"/>
      <c r="AE808" s="55"/>
      <c r="AF808" s="55"/>
      <c r="AG808" s="55"/>
      <c r="AH808" s="55"/>
      <c r="AI808" s="55"/>
      <c r="AJ808" s="55"/>
      <c r="AK808" s="55"/>
      <c r="AL808" s="55"/>
      <c r="AM808" s="55"/>
      <c r="AN808" s="55"/>
      <c r="AO808" s="55"/>
      <c r="AP808" s="55"/>
      <c r="AQ808" s="55"/>
      <c r="AR808" s="55"/>
      <c r="AS808" s="55"/>
      <c r="AT808" s="55"/>
      <c r="AU808" s="55"/>
      <c r="AV808" s="55"/>
      <c r="AW808" s="55"/>
      <c r="AX808" s="55"/>
      <c r="AY808" s="273">
        <v>705835</v>
      </c>
    </row>
    <row r="809" spans="1:51" s="273" customFormat="1" x14ac:dyDescent="0.2">
      <c r="A809" s="273">
        <v>705836</v>
      </c>
      <c r="B809" s="273" t="s">
        <v>261</v>
      </c>
      <c r="C809" s="273" t="s">
        <v>139</v>
      </c>
      <c r="D809" s="273" t="s">
        <v>139</v>
      </c>
      <c r="E809" s="273" t="s">
        <v>138</v>
      </c>
      <c r="F809" s="273" t="s">
        <v>139</v>
      </c>
      <c r="G809" s="273" t="s">
        <v>139</v>
      </c>
      <c r="H809" s="273" t="s">
        <v>138</v>
      </c>
      <c r="I809" s="273" t="s">
        <v>138</v>
      </c>
      <c r="J809" s="273" t="s">
        <v>138</v>
      </c>
      <c r="K809" s="273" t="s">
        <v>138</v>
      </c>
      <c r="L809" s="273" t="s">
        <v>138</v>
      </c>
      <c r="M809" s="273" t="s">
        <v>138</v>
      </c>
      <c r="N809" s="273" t="s">
        <v>138</v>
      </c>
      <c r="AY809" s="273">
        <v>705836</v>
      </c>
    </row>
    <row r="810" spans="1:51" s="273" customFormat="1" x14ac:dyDescent="0.2">
      <c r="A810" s="273">
        <v>705838</v>
      </c>
      <c r="B810" s="273" t="s">
        <v>261</v>
      </c>
      <c r="C810" s="273" t="s">
        <v>139</v>
      </c>
      <c r="D810" s="273" t="s">
        <v>139</v>
      </c>
      <c r="E810" s="273" t="s">
        <v>138</v>
      </c>
      <c r="F810" s="273" t="s">
        <v>137</v>
      </c>
      <c r="G810" s="273" t="s">
        <v>137</v>
      </c>
      <c r="H810" s="273" t="s">
        <v>139</v>
      </c>
      <c r="I810" s="273" t="s">
        <v>138</v>
      </c>
      <c r="J810" s="273" t="s">
        <v>137</v>
      </c>
      <c r="K810" s="273" t="s">
        <v>139</v>
      </c>
      <c r="L810" s="273" t="s">
        <v>138</v>
      </c>
      <c r="M810" s="273" t="s">
        <v>137</v>
      </c>
      <c r="N810" s="273" t="s">
        <v>138</v>
      </c>
      <c r="AY810" s="273">
        <v>705838</v>
      </c>
    </row>
    <row r="811" spans="1:51" s="273" customFormat="1" x14ac:dyDescent="0.2">
      <c r="A811" s="273">
        <v>705839</v>
      </c>
      <c r="B811" s="273" t="s">
        <v>261</v>
      </c>
      <c r="C811" s="273" t="s">
        <v>138</v>
      </c>
      <c r="D811" s="273" t="s">
        <v>139</v>
      </c>
      <c r="E811" s="273" t="s">
        <v>139</v>
      </c>
      <c r="F811" s="273" t="s">
        <v>139</v>
      </c>
      <c r="G811" s="273" t="s">
        <v>139</v>
      </c>
      <c r="H811" s="273" t="s">
        <v>138</v>
      </c>
      <c r="I811" s="273" t="s">
        <v>138</v>
      </c>
      <c r="J811" s="273" t="s">
        <v>138</v>
      </c>
      <c r="K811" s="273" t="s">
        <v>138</v>
      </c>
      <c r="L811" s="273" t="s">
        <v>138</v>
      </c>
      <c r="M811" s="273" t="s">
        <v>138</v>
      </c>
      <c r="N811" s="273" t="s">
        <v>138</v>
      </c>
      <c r="AY811" s="273">
        <v>705839</v>
      </c>
    </row>
    <row r="812" spans="1:51" s="273" customFormat="1" x14ac:dyDescent="0.2">
      <c r="A812" s="273">
        <v>705840</v>
      </c>
      <c r="B812" s="273" t="s">
        <v>261</v>
      </c>
      <c r="C812" s="273" t="s">
        <v>139</v>
      </c>
      <c r="D812" s="273" t="s">
        <v>139</v>
      </c>
      <c r="E812" s="273" t="s">
        <v>139</v>
      </c>
      <c r="F812" s="273" t="s">
        <v>138</v>
      </c>
      <c r="G812" s="273" t="s">
        <v>138</v>
      </c>
      <c r="H812" s="273" t="s">
        <v>138</v>
      </c>
      <c r="I812" s="273" t="s">
        <v>139</v>
      </c>
      <c r="J812" s="273" t="s">
        <v>138</v>
      </c>
      <c r="K812" s="273" t="s">
        <v>138</v>
      </c>
      <c r="L812" s="273" t="s">
        <v>138</v>
      </c>
      <c r="M812" s="273" t="s">
        <v>139</v>
      </c>
      <c r="N812" s="273" t="s">
        <v>138</v>
      </c>
      <c r="AY812" s="273">
        <v>705840</v>
      </c>
    </row>
    <row r="813" spans="1:51" s="273" customFormat="1" x14ac:dyDescent="0.2">
      <c r="A813" s="273">
        <v>705842</v>
      </c>
      <c r="B813" s="273" t="s">
        <v>261</v>
      </c>
      <c r="C813" s="273" t="s">
        <v>139</v>
      </c>
      <c r="D813" s="273" t="s">
        <v>138</v>
      </c>
      <c r="E813" s="273" t="s">
        <v>139</v>
      </c>
      <c r="F813" s="273" t="s">
        <v>138</v>
      </c>
      <c r="G813" s="273" t="s">
        <v>139</v>
      </c>
      <c r="H813" s="273" t="s">
        <v>139</v>
      </c>
      <c r="I813" s="273" t="s">
        <v>138</v>
      </c>
      <c r="J813" s="273" t="s">
        <v>138</v>
      </c>
      <c r="K813" s="273" t="s">
        <v>138</v>
      </c>
      <c r="L813" s="273" t="s">
        <v>138</v>
      </c>
      <c r="M813" s="273" t="s">
        <v>138</v>
      </c>
      <c r="N813" s="273" t="s">
        <v>138</v>
      </c>
      <c r="AY813" s="273">
        <v>705842</v>
      </c>
    </row>
    <row r="814" spans="1:51" s="273" customFormat="1" x14ac:dyDescent="0.2">
      <c r="A814" s="273">
        <v>705843</v>
      </c>
      <c r="B814" s="273" t="s">
        <v>261</v>
      </c>
      <c r="C814" s="273" t="s">
        <v>137</v>
      </c>
      <c r="D814" s="273" t="s">
        <v>137</v>
      </c>
      <c r="E814" s="273" t="s">
        <v>137</v>
      </c>
      <c r="F814" s="273" t="s">
        <v>137</v>
      </c>
      <c r="G814" s="273" t="s">
        <v>139</v>
      </c>
      <c r="H814" s="273" t="s">
        <v>138</v>
      </c>
      <c r="I814" s="273" t="s">
        <v>137</v>
      </c>
      <c r="J814" s="273" t="s">
        <v>139</v>
      </c>
      <c r="K814" s="273" t="s">
        <v>137</v>
      </c>
      <c r="L814" s="273" t="s">
        <v>137</v>
      </c>
      <c r="M814" s="273" t="s">
        <v>137</v>
      </c>
      <c r="N814" s="273" t="s">
        <v>138</v>
      </c>
      <c r="AY814" s="273">
        <v>705843</v>
      </c>
    </row>
    <row r="815" spans="1:51" s="273" customFormat="1" x14ac:dyDescent="0.2">
      <c r="A815" s="273">
        <v>705845</v>
      </c>
      <c r="B815" s="273" t="s">
        <v>261</v>
      </c>
      <c r="C815" s="273" t="s">
        <v>139</v>
      </c>
      <c r="D815" s="273" t="s">
        <v>139</v>
      </c>
      <c r="E815" s="273" t="s">
        <v>139</v>
      </c>
      <c r="F815" s="273" t="s">
        <v>139</v>
      </c>
      <c r="G815" s="273" t="s">
        <v>138</v>
      </c>
      <c r="H815" s="273" t="s">
        <v>138</v>
      </c>
      <c r="I815" s="273" t="s">
        <v>138</v>
      </c>
      <c r="J815" s="273" t="s">
        <v>138</v>
      </c>
      <c r="K815" s="273" t="s">
        <v>138</v>
      </c>
      <c r="L815" s="273" t="s">
        <v>138</v>
      </c>
      <c r="M815" s="273" t="s">
        <v>138</v>
      </c>
      <c r="N815" s="273" t="s">
        <v>138</v>
      </c>
      <c r="AY815" s="273">
        <v>705845</v>
      </c>
    </row>
    <row r="816" spans="1:51" s="273" customFormat="1" x14ac:dyDescent="0.2">
      <c r="A816" s="273">
        <v>705846</v>
      </c>
      <c r="B816" s="273" t="s">
        <v>261</v>
      </c>
      <c r="C816" s="273" t="s">
        <v>139</v>
      </c>
      <c r="D816" s="273" t="s">
        <v>138</v>
      </c>
      <c r="E816" s="273" t="s">
        <v>139</v>
      </c>
      <c r="F816" s="273" t="s">
        <v>138</v>
      </c>
      <c r="G816" s="273" t="s">
        <v>139</v>
      </c>
      <c r="H816" s="273" t="s">
        <v>139</v>
      </c>
      <c r="I816" s="273" t="s">
        <v>138</v>
      </c>
      <c r="J816" s="273" t="s">
        <v>138</v>
      </c>
      <c r="K816" s="273" t="s">
        <v>138</v>
      </c>
      <c r="L816" s="273" t="s">
        <v>138</v>
      </c>
      <c r="M816" s="273" t="s">
        <v>138</v>
      </c>
      <c r="N816" s="273" t="s">
        <v>138</v>
      </c>
      <c r="AY816" s="273">
        <v>705846</v>
      </c>
    </row>
    <row r="817" spans="1:51" s="273" customFormat="1" x14ac:dyDescent="0.2">
      <c r="A817" s="273">
        <v>705847</v>
      </c>
      <c r="B817" s="273" t="s">
        <v>261</v>
      </c>
      <c r="C817" s="273" t="s">
        <v>139</v>
      </c>
      <c r="D817" s="273" t="s">
        <v>139</v>
      </c>
      <c r="E817" s="273" t="s">
        <v>137</v>
      </c>
      <c r="F817" s="273" t="s">
        <v>137</v>
      </c>
      <c r="G817" s="273" t="s">
        <v>137</v>
      </c>
      <c r="H817" s="273" t="s">
        <v>139</v>
      </c>
      <c r="I817" s="273" t="s">
        <v>138</v>
      </c>
      <c r="J817" s="273" t="s">
        <v>138</v>
      </c>
      <c r="K817" s="273" t="s">
        <v>138</v>
      </c>
      <c r="L817" s="273" t="s">
        <v>138</v>
      </c>
      <c r="M817" s="273" t="s">
        <v>138</v>
      </c>
      <c r="N817" s="273" t="s">
        <v>139</v>
      </c>
      <c r="AY817" s="273">
        <v>705847</v>
      </c>
    </row>
    <row r="818" spans="1:51" s="273" customFormat="1" x14ac:dyDescent="0.2">
      <c r="A818" s="273">
        <v>705848</v>
      </c>
      <c r="B818" s="273" t="s">
        <v>261</v>
      </c>
      <c r="C818" s="273" t="s">
        <v>137</v>
      </c>
      <c r="D818" s="273" t="s">
        <v>137</v>
      </c>
      <c r="E818" s="273" t="s">
        <v>137</v>
      </c>
      <c r="F818" s="273" t="s">
        <v>137</v>
      </c>
      <c r="G818" s="273" t="s">
        <v>137</v>
      </c>
      <c r="H818" s="273" t="s">
        <v>137</v>
      </c>
      <c r="I818" s="273" t="s">
        <v>138</v>
      </c>
      <c r="J818" s="273" t="s">
        <v>138</v>
      </c>
      <c r="K818" s="273" t="s">
        <v>138</v>
      </c>
      <c r="L818" s="273" t="s">
        <v>138</v>
      </c>
      <c r="M818" s="273" t="s">
        <v>138</v>
      </c>
      <c r="N818" s="273" t="s">
        <v>138</v>
      </c>
      <c r="AY818" s="273">
        <v>705848</v>
      </c>
    </row>
    <row r="819" spans="1:51" s="273" customFormat="1" x14ac:dyDescent="0.2">
      <c r="A819" s="273">
        <v>705849</v>
      </c>
      <c r="B819" s="273" t="s">
        <v>261</v>
      </c>
      <c r="C819" s="273" t="s">
        <v>139</v>
      </c>
      <c r="D819" s="273" t="s">
        <v>139</v>
      </c>
      <c r="E819" s="273" t="s">
        <v>139</v>
      </c>
      <c r="F819" s="273" t="s">
        <v>139</v>
      </c>
      <c r="G819" s="273" t="s">
        <v>139</v>
      </c>
      <c r="H819" s="273" t="s">
        <v>139</v>
      </c>
      <c r="I819" s="273" t="s">
        <v>139</v>
      </c>
      <c r="J819" s="273" t="s">
        <v>137</v>
      </c>
      <c r="K819" s="273" t="s">
        <v>139</v>
      </c>
      <c r="L819" s="273" t="s">
        <v>137</v>
      </c>
      <c r="M819" s="273" t="s">
        <v>137</v>
      </c>
      <c r="N819" s="273" t="s">
        <v>139</v>
      </c>
      <c r="AY819" s="273">
        <v>705849</v>
      </c>
    </row>
    <row r="820" spans="1:51" s="273" customFormat="1" x14ac:dyDescent="0.2">
      <c r="A820" s="273">
        <v>705850</v>
      </c>
      <c r="B820" s="273" t="s">
        <v>261</v>
      </c>
      <c r="C820" s="273" t="s">
        <v>139</v>
      </c>
      <c r="D820" s="273" t="s">
        <v>139</v>
      </c>
      <c r="E820" s="273" t="s">
        <v>138</v>
      </c>
      <c r="F820" s="273" t="s">
        <v>139</v>
      </c>
      <c r="G820" s="273" t="s">
        <v>139</v>
      </c>
      <c r="H820" s="273" t="s">
        <v>138</v>
      </c>
      <c r="I820" s="273" t="s">
        <v>138</v>
      </c>
      <c r="J820" s="273" t="s">
        <v>138</v>
      </c>
      <c r="K820" s="273" t="s">
        <v>138</v>
      </c>
      <c r="L820" s="273" t="s">
        <v>138</v>
      </c>
      <c r="M820" s="273" t="s">
        <v>138</v>
      </c>
      <c r="N820" s="273" t="s">
        <v>138</v>
      </c>
      <c r="AY820" s="273">
        <v>705850</v>
      </c>
    </row>
    <row r="821" spans="1:51" s="273" customFormat="1" x14ac:dyDescent="0.2">
      <c r="A821" s="273">
        <v>705851</v>
      </c>
      <c r="B821" s="273" t="s">
        <v>261</v>
      </c>
      <c r="C821" s="273" t="s">
        <v>137</v>
      </c>
      <c r="D821" s="273" t="s">
        <v>139</v>
      </c>
      <c r="E821" s="273" t="s">
        <v>137</v>
      </c>
      <c r="F821" s="273" t="s">
        <v>139</v>
      </c>
      <c r="G821" s="273" t="s">
        <v>137</v>
      </c>
      <c r="H821" s="273" t="s">
        <v>139</v>
      </c>
      <c r="I821" s="273" t="s">
        <v>138</v>
      </c>
      <c r="J821" s="273" t="s">
        <v>138</v>
      </c>
      <c r="K821" s="273" t="s">
        <v>138</v>
      </c>
      <c r="L821" s="273" t="s">
        <v>139</v>
      </c>
      <c r="M821" s="273" t="s">
        <v>138</v>
      </c>
      <c r="N821" s="273" t="s">
        <v>138</v>
      </c>
      <c r="AY821" s="273">
        <v>705851</v>
      </c>
    </row>
    <row r="822" spans="1:51" s="273" customFormat="1" x14ac:dyDescent="0.2">
      <c r="A822" s="273">
        <v>705853</v>
      </c>
      <c r="B822" s="273" t="s">
        <v>261</v>
      </c>
      <c r="C822" s="273" t="s">
        <v>139</v>
      </c>
      <c r="D822" s="273" t="s">
        <v>139</v>
      </c>
      <c r="E822" s="273" t="s">
        <v>139</v>
      </c>
      <c r="F822" s="273" t="s">
        <v>139</v>
      </c>
      <c r="G822" s="273" t="s">
        <v>139</v>
      </c>
      <c r="H822" s="273" t="s">
        <v>138</v>
      </c>
      <c r="I822" s="273" t="s">
        <v>138</v>
      </c>
      <c r="J822" s="273" t="s">
        <v>138</v>
      </c>
      <c r="K822" s="273" t="s">
        <v>138</v>
      </c>
      <c r="L822" s="273" t="s">
        <v>138</v>
      </c>
      <c r="M822" s="273" t="s">
        <v>138</v>
      </c>
      <c r="N822" s="273" t="s">
        <v>138</v>
      </c>
      <c r="AY822" s="273">
        <v>705853</v>
      </c>
    </row>
    <row r="823" spans="1:51" s="273" customFormat="1" x14ac:dyDescent="0.2">
      <c r="A823" s="273">
        <v>705854</v>
      </c>
      <c r="B823" s="273" t="s">
        <v>261</v>
      </c>
      <c r="C823" s="273" t="s">
        <v>137</v>
      </c>
      <c r="D823" s="273" t="s">
        <v>138</v>
      </c>
      <c r="E823" s="273" t="s">
        <v>138</v>
      </c>
      <c r="F823" s="273" t="s">
        <v>137</v>
      </c>
      <c r="G823" s="273" t="s">
        <v>138</v>
      </c>
      <c r="H823" s="273" t="s">
        <v>138</v>
      </c>
      <c r="I823" s="273" t="s">
        <v>138</v>
      </c>
      <c r="J823" s="273" t="s">
        <v>138</v>
      </c>
      <c r="K823" s="273" t="s">
        <v>138</v>
      </c>
      <c r="L823" s="273" t="s">
        <v>138</v>
      </c>
      <c r="M823" s="273" t="s">
        <v>138</v>
      </c>
      <c r="N823" s="273" t="s">
        <v>138</v>
      </c>
      <c r="AY823" s="273">
        <v>705854</v>
      </c>
    </row>
    <row r="824" spans="1:51" s="273" customFormat="1" x14ac:dyDescent="0.2">
      <c r="A824" s="273">
        <v>705855</v>
      </c>
      <c r="B824" s="273" t="s">
        <v>261</v>
      </c>
      <c r="C824" s="273" t="s">
        <v>137</v>
      </c>
      <c r="D824" s="273" t="s">
        <v>139</v>
      </c>
      <c r="E824" s="273" t="s">
        <v>137</v>
      </c>
      <c r="F824" s="273" t="s">
        <v>137</v>
      </c>
      <c r="G824" s="273" t="s">
        <v>137</v>
      </c>
      <c r="H824" s="273" t="s">
        <v>139</v>
      </c>
      <c r="I824" s="273" t="s">
        <v>139</v>
      </c>
      <c r="J824" s="273" t="s">
        <v>139</v>
      </c>
      <c r="K824" s="273" t="s">
        <v>139</v>
      </c>
      <c r="L824" s="273" t="s">
        <v>139</v>
      </c>
      <c r="M824" s="273" t="s">
        <v>139</v>
      </c>
      <c r="N824" s="273" t="s">
        <v>138</v>
      </c>
      <c r="AY824" s="273">
        <v>705855</v>
      </c>
    </row>
    <row r="825" spans="1:51" s="273" customFormat="1" x14ac:dyDescent="0.2">
      <c r="A825" s="273">
        <v>705856</v>
      </c>
      <c r="B825" s="273" t="s">
        <v>261</v>
      </c>
      <c r="C825" s="273" t="s">
        <v>139</v>
      </c>
      <c r="D825" s="273" t="s">
        <v>139</v>
      </c>
      <c r="E825" s="273" t="s">
        <v>139</v>
      </c>
      <c r="F825" s="273" t="s">
        <v>139</v>
      </c>
      <c r="G825" s="273" t="s">
        <v>139</v>
      </c>
      <c r="H825" s="273" t="s">
        <v>139</v>
      </c>
      <c r="I825" s="273" t="s">
        <v>138</v>
      </c>
      <c r="J825" s="273" t="s">
        <v>139</v>
      </c>
      <c r="K825" s="273" t="s">
        <v>138</v>
      </c>
      <c r="L825" s="273" t="s">
        <v>139</v>
      </c>
      <c r="M825" s="273" t="s">
        <v>138</v>
      </c>
      <c r="N825" s="273" t="s">
        <v>139</v>
      </c>
      <c r="AY825" s="273">
        <v>705856</v>
      </c>
    </row>
    <row r="826" spans="1:51" s="273" customFormat="1" x14ac:dyDescent="0.2">
      <c r="A826" s="273">
        <v>705857</v>
      </c>
      <c r="B826" s="273" t="s">
        <v>261</v>
      </c>
      <c r="C826" s="273" t="s">
        <v>138</v>
      </c>
      <c r="D826" s="273" t="s">
        <v>139</v>
      </c>
      <c r="E826" s="273" t="s">
        <v>139</v>
      </c>
      <c r="F826" s="273" t="s">
        <v>139</v>
      </c>
      <c r="G826" s="273" t="s">
        <v>138</v>
      </c>
      <c r="H826" s="273" t="s">
        <v>139</v>
      </c>
      <c r="I826" s="273" t="s">
        <v>138</v>
      </c>
      <c r="J826" s="273" t="s">
        <v>138</v>
      </c>
      <c r="K826" s="273" t="s">
        <v>138</v>
      </c>
      <c r="L826" s="273" t="s">
        <v>138</v>
      </c>
      <c r="M826" s="273" t="s">
        <v>138</v>
      </c>
      <c r="N826" s="273" t="s">
        <v>138</v>
      </c>
      <c r="AY826" s="273">
        <v>705857</v>
      </c>
    </row>
    <row r="827" spans="1:51" s="273" customFormat="1" x14ac:dyDescent="0.2">
      <c r="A827" s="273">
        <v>705858</v>
      </c>
      <c r="B827" s="273" t="s">
        <v>261</v>
      </c>
      <c r="C827" s="273" t="s">
        <v>139</v>
      </c>
      <c r="D827" s="273" t="s">
        <v>138</v>
      </c>
      <c r="E827" s="273" t="s">
        <v>138</v>
      </c>
      <c r="F827" s="273" t="s">
        <v>139</v>
      </c>
      <c r="G827" s="273" t="s">
        <v>139</v>
      </c>
      <c r="H827" s="273" t="s">
        <v>139</v>
      </c>
      <c r="I827" s="273" t="s">
        <v>138</v>
      </c>
      <c r="J827" s="273" t="s">
        <v>138</v>
      </c>
      <c r="K827" s="273" t="s">
        <v>138</v>
      </c>
      <c r="L827" s="273" t="s">
        <v>138</v>
      </c>
      <c r="M827" s="273" t="s">
        <v>138</v>
      </c>
      <c r="N827" s="273" t="s">
        <v>138</v>
      </c>
      <c r="AY827" s="273">
        <v>705858</v>
      </c>
    </row>
    <row r="828" spans="1:51" s="273" customFormat="1" x14ac:dyDescent="0.2">
      <c r="A828" s="273">
        <v>705859</v>
      </c>
      <c r="B828" s="273" t="s">
        <v>261</v>
      </c>
      <c r="C828" s="273" t="s">
        <v>139</v>
      </c>
      <c r="D828" s="273" t="s">
        <v>139</v>
      </c>
      <c r="E828" s="273" t="s">
        <v>139</v>
      </c>
      <c r="F828" s="273" t="s">
        <v>139</v>
      </c>
      <c r="G828" s="273" t="s">
        <v>139</v>
      </c>
      <c r="H828" s="273" t="s">
        <v>139</v>
      </c>
      <c r="I828" s="273" t="s">
        <v>138</v>
      </c>
      <c r="J828" s="273" t="s">
        <v>138</v>
      </c>
      <c r="K828" s="273" t="s">
        <v>138</v>
      </c>
      <c r="L828" s="273" t="s">
        <v>138</v>
      </c>
      <c r="M828" s="273" t="s">
        <v>138</v>
      </c>
      <c r="N828" s="273" t="s">
        <v>138</v>
      </c>
      <c r="AY828" s="273">
        <v>705859</v>
      </c>
    </row>
    <row r="829" spans="1:51" s="273" customFormat="1" x14ac:dyDescent="0.2">
      <c r="A829" s="273">
        <v>705860</v>
      </c>
      <c r="B829" s="273" t="s">
        <v>261</v>
      </c>
      <c r="C829" s="273" t="s">
        <v>139</v>
      </c>
      <c r="D829" s="273" t="s">
        <v>137</v>
      </c>
      <c r="E829" s="273" t="s">
        <v>139</v>
      </c>
      <c r="F829" s="273" t="s">
        <v>137</v>
      </c>
      <c r="G829" s="273" t="s">
        <v>137</v>
      </c>
      <c r="H829" s="273" t="s">
        <v>139</v>
      </c>
      <c r="I829" s="273" t="s">
        <v>138</v>
      </c>
      <c r="J829" s="273" t="s">
        <v>138</v>
      </c>
      <c r="K829" s="273" t="s">
        <v>138</v>
      </c>
      <c r="L829" s="273" t="s">
        <v>138</v>
      </c>
      <c r="M829" s="273" t="s">
        <v>138</v>
      </c>
      <c r="N829" s="273" t="s">
        <v>139</v>
      </c>
      <c r="AY829" s="273">
        <v>705860</v>
      </c>
    </row>
    <row r="830" spans="1:51" s="273" customFormat="1" x14ac:dyDescent="0.2">
      <c r="A830" s="273">
        <v>705862</v>
      </c>
      <c r="B830" s="273" t="s">
        <v>261</v>
      </c>
      <c r="C830" s="273" t="s">
        <v>139</v>
      </c>
      <c r="D830" s="273" t="s">
        <v>139</v>
      </c>
      <c r="E830" s="273" t="s">
        <v>139</v>
      </c>
      <c r="F830" s="273" t="s">
        <v>137</v>
      </c>
      <c r="G830" s="273" t="s">
        <v>137</v>
      </c>
      <c r="H830" s="273" t="s">
        <v>139</v>
      </c>
      <c r="I830" s="273" t="s">
        <v>138</v>
      </c>
      <c r="J830" s="273" t="s">
        <v>138</v>
      </c>
      <c r="K830" s="273" t="s">
        <v>138</v>
      </c>
      <c r="L830" s="273" t="s">
        <v>138</v>
      </c>
      <c r="M830" s="273" t="s">
        <v>138</v>
      </c>
      <c r="N830" s="273" t="s">
        <v>138</v>
      </c>
      <c r="AY830" s="273">
        <v>705862</v>
      </c>
    </row>
    <row r="831" spans="1:51" s="273" customFormat="1" x14ac:dyDescent="0.2">
      <c r="A831" s="273">
        <v>705863</v>
      </c>
      <c r="B831" s="273" t="s">
        <v>261</v>
      </c>
      <c r="C831" s="273" t="s">
        <v>138</v>
      </c>
      <c r="D831" s="273" t="s">
        <v>138</v>
      </c>
      <c r="E831" s="273" t="s">
        <v>137</v>
      </c>
      <c r="F831" s="273" t="s">
        <v>139</v>
      </c>
      <c r="G831" s="273" t="s">
        <v>137</v>
      </c>
      <c r="H831" s="273" t="s">
        <v>139</v>
      </c>
      <c r="I831" s="273" t="s">
        <v>138</v>
      </c>
      <c r="J831" s="273" t="s">
        <v>138</v>
      </c>
      <c r="K831" s="273" t="s">
        <v>138</v>
      </c>
      <c r="L831" s="273" t="s">
        <v>138</v>
      </c>
      <c r="M831" s="273" t="s">
        <v>138</v>
      </c>
      <c r="N831" s="273" t="s">
        <v>138</v>
      </c>
      <c r="AY831" s="273">
        <v>705863</v>
      </c>
    </row>
    <row r="832" spans="1:51" s="273" customFormat="1" x14ac:dyDescent="0.2">
      <c r="A832" s="273">
        <v>705864</v>
      </c>
      <c r="B832" s="273" t="s">
        <v>261</v>
      </c>
      <c r="C832" s="273" t="s">
        <v>139</v>
      </c>
      <c r="D832" s="273" t="s">
        <v>138</v>
      </c>
      <c r="E832" s="273" t="s">
        <v>139</v>
      </c>
      <c r="F832" s="273" t="s">
        <v>137</v>
      </c>
      <c r="G832" s="273" t="s">
        <v>137</v>
      </c>
      <c r="H832" s="273" t="s">
        <v>138</v>
      </c>
      <c r="I832" s="273" t="s">
        <v>139</v>
      </c>
      <c r="J832" s="273" t="s">
        <v>138</v>
      </c>
      <c r="K832" s="273" t="s">
        <v>138</v>
      </c>
      <c r="L832" s="273" t="s">
        <v>139</v>
      </c>
      <c r="M832" s="273" t="s">
        <v>137</v>
      </c>
      <c r="N832" s="273" t="s">
        <v>138</v>
      </c>
      <c r="AY832" s="273">
        <v>705864</v>
      </c>
    </row>
    <row r="833" spans="1:51" s="273" customFormat="1" x14ac:dyDescent="0.2">
      <c r="A833" s="273">
        <v>705865</v>
      </c>
      <c r="B833" s="273" t="s">
        <v>261</v>
      </c>
      <c r="C833" s="273" t="s">
        <v>138</v>
      </c>
      <c r="D833" s="273" t="s">
        <v>139</v>
      </c>
      <c r="E833" s="273" t="s">
        <v>139</v>
      </c>
      <c r="F833" s="273" t="s">
        <v>139</v>
      </c>
      <c r="G833" s="273" t="s">
        <v>138</v>
      </c>
      <c r="H833" s="273" t="s">
        <v>139</v>
      </c>
      <c r="I833" s="273" t="s">
        <v>138</v>
      </c>
      <c r="J833" s="273" t="s">
        <v>138</v>
      </c>
      <c r="K833" s="273" t="s">
        <v>138</v>
      </c>
      <c r="L833" s="273" t="s">
        <v>138</v>
      </c>
      <c r="M833" s="273" t="s">
        <v>138</v>
      </c>
      <c r="N833" s="273" t="s">
        <v>138</v>
      </c>
      <c r="AY833" s="273">
        <v>705865</v>
      </c>
    </row>
    <row r="834" spans="1:51" s="273" customFormat="1" x14ac:dyDescent="0.2">
      <c r="A834" s="273">
        <v>705866</v>
      </c>
      <c r="B834" s="273" t="s">
        <v>261</v>
      </c>
      <c r="C834" s="273" t="s">
        <v>139</v>
      </c>
      <c r="D834" s="273" t="s">
        <v>139</v>
      </c>
      <c r="E834" s="273" t="s">
        <v>137</v>
      </c>
      <c r="F834" s="273" t="s">
        <v>139</v>
      </c>
      <c r="G834" s="273" t="s">
        <v>139</v>
      </c>
      <c r="H834" s="273" t="s">
        <v>139</v>
      </c>
      <c r="I834" s="273" t="s">
        <v>139</v>
      </c>
      <c r="J834" s="273" t="s">
        <v>139</v>
      </c>
      <c r="K834" s="273" t="s">
        <v>139</v>
      </c>
      <c r="L834" s="273" t="s">
        <v>139</v>
      </c>
      <c r="M834" s="273" t="s">
        <v>139</v>
      </c>
      <c r="N834" s="273" t="s">
        <v>139</v>
      </c>
      <c r="AY834" s="273">
        <v>705866</v>
      </c>
    </row>
    <row r="835" spans="1:51" s="273" customFormat="1" x14ac:dyDescent="0.2">
      <c r="A835" s="273">
        <v>705867</v>
      </c>
      <c r="B835" s="273" t="s">
        <v>261</v>
      </c>
      <c r="C835" s="273" t="s">
        <v>138</v>
      </c>
      <c r="D835" s="273" t="s">
        <v>138</v>
      </c>
      <c r="E835" s="273" t="s">
        <v>138</v>
      </c>
      <c r="F835" s="273" t="s">
        <v>139</v>
      </c>
      <c r="G835" s="273" t="s">
        <v>137</v>
      </c>
      <c r="H835" s="273" t="s">
        <v>139</v>
      </c>
      <c r="I835" s="273" t="s">
        <v>138</v>
      </c>
      <c r="J835" s="273" t="s">
        <v>138</v>
      </c>
      <c r="K835" s="273" t="s">
        <v>139</v>
      </c>
      <c r="L835" s="273" t="s">
        <v>138</v>
      </c>
      <c r="M835" s="273" t="s">
        <v>139</v>
      </c>
      <c r="N835" s="273" t="s">
        <v>139</v>
      </c>
      <c r="AY835" s="273">
        <v>705867</v>
      </c>
    </row>
    <row r="836" spans="1:51" s="273" customFormat="1" x14ac:dyDescent="0.2">
      <c r="A836" s="273">
        <v>705868</v>
      </c>
      <c r="B836" s="273" t="s">
        <v>261</v>
      </c>
      <c r="C836" s="273" t="s">
        <v>138</v>
      </c>
      <c r="D836" s="273" t="s">
        <v>138</v>
      </c>
      <c r="E836" s="273" t="s">
        <v>137</v>
      </c>
      <c r="F836" s="273" t="s">
        <v>137</v>
      </c>
      <c r="G836" s="273" t="s">
        <v>137</v>
      </c>
      <c r="H836" s="273" t="s">
        <v>137</v>
      </c>
      <c r="I836" s="273" t="s">
        <v>138</v>
      </c>
      <c r="J836" s="273" t="s">
        <v>138</v>
      </c>
      <c r="K836" s="273" t="s">
        <v>138</v>
      </c>
      <c r="L836" s="273" t="s">
        <v>138</v>
      </c>
      <c r="M836" s="273" t="s">
        <v>138</v>
      </c>
      <c r="N836" s="273" t="s">
        <v>138</v>
      </c>
      <c r="AY836" s="273">
        <v>705868</v>
      </c>
    </row>
    <row r="837" spans="1:51" s="273" customFormat="1" x14ac:dyDescent="0.2">
      <c r="A837" s="273">
        <v>705869</v>
      </c>
      <c r="B837" s="273" t="s">
        <v>261</v>
      </c>
      <c r="C837" s="273" t="s">
        <v>138</v>
      </c>
      <c r="D837" s="273" t="s">
        <v>138</v>
      </c>
      <c r="E837" s="273" t="s">
        <v>139</v>
      </c>
      <c r="F837" s="273" t="s">
        <v>139</v>
      </c>
      <c r="G837" s="273" t="s">
        <v>138</v>
      </c>
      <c r="H837" s="273" t="s">
        <v>138</v>
      </c>
      <c r="I837" s="273" t="s">
        <v>138</v>
      </c>
      <c r="J837" s="273" t="s">
        <v>138</v>
      </c>
      <c r="K837" s="273" t="s">
        <v>138</v>
      </c>
      <c r="L837" s="273" t="s">
        <v>138</v>
      </c>
      <c r="M837" s="273" t="s">
        <v>138</v>
      </c>
      <c r="N837" s="273" t="s">
        <v>138</v>
      </c>
      <c r="AY837" s="273">
        <v>705869</v>
      </c>
    </row>
    <row r="838" spans="1:51" s="273" customFormat="1" x14ac:dyDescent="0.2">
      <c r="A838" s="273">
        <v>705870</v>
      </c>
      <c r="B838" s="273" t="s">
        <v>261</v>
      </c>
      <c r="C838" s="273" t="s">
        <v>139</v>
      </c>
      <c r="D838" s="273" t="s">
        <v>138</v>
      </c>
      <c r="E838" s="273" t="s">
        <v>139</v>
      </c>
      <c r="F838" s="273" t="s">
        <v>138</v>
      </c>
      <c r="G838" s="273" t="s">
        <v>139</v>
      </c>
      <c r="H838" s="273" t="s">
        <v>138</v>
      </c>
      <c r="I838" s="273" t="s">
        <v>138</v>
      </c>
      <c r="J838" s="273" t="s">
        <v>138</v>
      </c>
      <c r="K838" s="273" t="s">
        <v>138</v>
      </c>
      <c r="L838" s="273" t="s">
        <v>138</v>
      </c>
      <c r="M838" s="273" t="s">
        <v>138</v>
      </c>
      <c r="N838" s="273" t="s">
        <v>138</v>
      </c>
      <c r="AY838" s="273">
        <v>705870</v>
      </c>
    </row>
    <row r="839" spans="1:51" s="273" customFormat="1" x14ac:dyDescent="0.2">
      <c r="A839" s="273">
        <v>705871</v>
      </c>
      <c r="B839" s="273" t="s">
        <v>261</v>
      </c>
      <c r="C839" s="273" t="s">
        <v>137</v>
      </c>
      <c r="D839" s="273" t="s">
        <v>137</v>
      </c>
      <c r="E839" s="273" t="s">
        <v>139</v>
      </c>
      <c r="F839" s="273" t="s">
        <v>137</v>
      </c>
      <c r="G839" s="273" t="s">
        <v>139</v>
      </c>
      <c r="H839" s="273" t="s">
        <v>137</v>
      </c>
      <c r="I839" s="273" t="s">
        <v>138</v>
      </c>
      <c r="J839" s="273" t="s">
        <v>138</v>
      </c>
      <c r="K839" s="273" t="s">
        <v>138</v>
      </c>
      <c r="L839" s="273" t="s">
        <v>138</v>
      </c>
      <c r="M839" s="273" t="s">
        <v>138</v>
      </c>
      <c r="N839" s="273" t="s">
        <v>138</v>
      </c>
      <c r="AY839" s="273">
        <v>705871</v>
      </c>
    </row>
    <row r="840" spans="1:51" s="273" customFormat="1" x14ac:dyDescent="0.2">
      <c r="A840" s="273">
        <v>705872</v>
      </c>
      <c r="B840" s="273" t="s">
        <v>261</v>
      </c>
      <c r="C840" s="273" t="s">
        <v>139</v>
      </c>
      <c r="D840" s="273" t="s">
        <v>139</v>
      </c>
      <c r="E840" s="273" t="s">
        <v>139</v>
      </c>
      <c r="F840" s="273" t="s">
        <v>139</v>
      </c>
      <c r="G840" s="273" t="s">
        <v>139</v>
      </c>
      <c r="H840" s="273" t="s">
        <v>139</v>
      </c>
      <c r="I840" s="273" t="s">
        <v>138</v>
      </c>
      <c r="J840" s="273" t="s">
        <v>138</v>
      </c>
      <c r="K840" s="273" t="s">
        <v>138</v>
      </c>
      <c r="L840" s="273" t="s">
        <v>138</v>
      </c>
      <c r="M840" s="273" t="s">
        <v>138</v>
      </c>
      <c r="N840" s="273" t="s">
        <v>138</v>
      </c>
      <c r="AY840" s="273">
        <v>705872</v>
      </c>
    </row>
    <row r="841" spans="1:51" s="273" customFormat="1" x14ac:dyDescent="0.2">
      <c r="A841" s="273">
        <v>705873</v>
      </c>
      <c r="B841" s="273" t="s">
        <v>261</v>
      </c>
      <c r="C841" s="273" t="s">
        <v>139</v>
      </c>
      <c r="D841" s="273" t="s">
        <v>139</v>
      </c>
      <c r="E841" s="273" t="s">
        <v>137</v>
      </c>
      <c r="F841" s="273" t="s">
        <v>137</v>
      </c>
      <c r="G841" s="273" t="s">
        <v>139</v>
      </c>
      <c r="H841" s="273" t="s">
        <v>139</v>
      </c>
      <c r="I841" s="273" t="s">
        <v>138</v>
      </c>
      <c r="J841" s="273" t="s">
        <v>138</v>
      </c>
      <c r="K841" s="273" t="s">
        <v>138</v>
      </c>
      <c r="L841" s="273" t="s">
        <v>138</v>
      </c>
      <c r="M841" s="273" t="s">
        <v>138</v>
      </c>
      <c r="N841" s="273" t="s">
        <v>138</v>
      </c>
      <c r="AY841" s="273">
        <v>705873</v>
      </c>
    </row>
    <row r="842" spans="1:51" s="273" customFormat="1" x14ac:dyDescent="0.2">
      <c r="A842" s="273">
        <v>705874</v>
      </c>
      <c r="B842" s="273" t="s">
        <v>261</v>
      </c>
      <c r="C842" s="273" t="s">
        <v>139</v>
      </c>
      <c r="D842" s="273" t="s">
        <v>138</v>
      </c>
      <c r="E842" s="273" t="s">
        <v>137</v>
      </c>
      <c r="F842" s="273" t="s">
        <v>138</v>
      </c>
      <c r="G842" s="273" t="s">
        <v>137</v>
      </c>
      <c r="H842" s="273" t="s">
        <v>139</v>
      </c>
      <c r="I842" s="273" t="s">
        <v>137</v>
      </c>
      <c r="J842" s="273" t="s">
        <v>138</v>
      </c>
      <c r="K842" s="273" t="s">
        <v>138</v>
      </c>
      <c r="L842" s="273" t="s">
        <v>138</v>
      </c>
      <c r="M842" s="273" t="s">
        <v>139</v>
      </c>
      <c r="N842" s="273" t="s">
        <v>138</v>
      </c>
      <c r="AY842" s="273">
        <v>705874</v>
      </c>
    </row>
    <row r="843" spans="1:51" s="273" customFormat="1" x14ac:dyDescent="0.2">
      <c r="A843" s="273">
        <v>705875</v>
      </c>
      <c r="B843" s="273" t="s">
        <v>261</v>
      </c>
      <c r="C843" s="273" t="s">
        <v>139</v>
      </c>
      <c r="D843" s="273" t="s">
        <v>139</v>
      </c>
      <c r="E843" s="273" t="s">
        <v>138</v>
      </c>
      <c r="F843" s="273" t="s">
        <v>138</v>
      </c>
      <c r="G843" s="273" t="s">
        <v>139</v>
      </c>
      <c r="H843" s="273" t="s">
        <v>139</v>
      </c>
      <c r="I843" s="273" t="s">
        <v>138</v>
      </c>
      <c r="J843" s="273" t="s">
        <v>138</v>
      </c>
      <c r="K843" s="273" t="s">
        <v>138</v>
      </c>
      <c r="L843" s="273" t="s">
        <v>138</v>
      </c>
      <c r="M843" s="273" t="s">
        <v>138</v>
      </c>
      <c r="N843" s="273" t="s">
        <v>138</v>
      </c>
      <c r="AY843" s="273">
        <v>705875</v>
      </c>
    </row>
    <row r="844" spans="1:51" s="273" customFormat="1" x14ac:dyDescent="0.2">
      <c r="A844" s="273">
        <v>705876</v>
      </c>
      <c r="B844" s="273" t="s">
        <v>261</v>
      </c>
      <c r="C844" s="273" t="s">
        <v>138</v>
      </c>
      <c r="D844" s="273" t="s">
        <v>138</v>
      </c>
      <c r="E844" s="273" t="s">
        <v>137</v>
      </c>
      <c r="F844" s="273" t="s">
        <v>137</v>
      </c>
      <c r="G844" s="273" t="s">
        <v>139</v>
      </c>
      <c r="H844" s="273" t="s">
        <v>139</v>
      </c>
      <c r="I844" s="273" t="s">
        <v>138</v>
      </c>
      <c r="J844" s="273" t="s">
        <v>138</v>
      </c>
      <c r="K844" s="273" t="s">
        <v>138</v>
      </c>
      <c r="L844" s="273" t="s">
        <v>138</v>
      </c>
      <c r="M844" s="273" t="s">
        <v>138</v>
      </c>
      <c r="N844" s="273" t="s">
        <v>138</v>
      </c>
      <c r="AY844" s="273">
        <v>705876</v>
      </c>
    </row>
    <row r="845" spans="1:51" s="273" customFormat="1" x14ac:dyDescent="0.2">
      <c r="A845" s="273">
        <v>705877</v>
      </c>
      <c r="B845" s="273" t="s">
        <v>261</v>
      </c>
      <c r="C845" s="273" t="s">
        <v>139</v>
      </c>
      <c r="D845" s="273" t="s">
        <v>138</v>
      </c>
      <c r="E845" s="273" t="s">
        <v>139</v>
      </c>
      <c r="F845" s="273" t="s">
        <v>138</v>
      </c>
      <c r="G845" s="273" t="s">
        <v>139</v>
      </c>
      <c r="H845" s="273" t="s">
        <v>138</v>
      </c>
      <c r="I845" s="273" t="s">
        <v>138</v>
      </c>
      <c r="J845" s="273" t="s">
        <v>138</v>
      </c>
      <c r="K845" s="273" t="s">
        <v>138</v>
      </c>
      <c r="L845" s="273" t="s">
        <v>138</v>
      </c>
      <c r="M845" s="273" t="s">
        <v>138</v>
      </c>
      <c r="N845" s="273" t="s">
        <v>138</v>
      </c>
      <c r="AY845" s="273">
        <v>705877</v>
      </c>
    </row>
    <row r="846" spans="1:51" s="273" customFormat="1" x14ac:dyDescent="0.2">
      <c r="A846" s="273">
        <v>705878</v>
      </c>
      <c r="B846" s="273" t="s">
        <v>261</v>
      </c>
      <c r="C846" s="273" t="s">
        <v>137</v>
      </c>
      <c r="D846" s="273" t="s">
        <v>137</v>
      </c>
      <c r="E846" s="273" t="s">
        <v>139</v>
      </c>
      <c r="F846" s="273" t="s">
        <v>138</v>
      </c>
      <c r="G846" s="273" t="s">
        <v>139</v>
      </c>
      <c r="H846" s="273" t="s">
        <v>139</v>
      </c>
      <c r="I846" s="273" t="s">
        <v>138</v>
      </c>
      <c r="J846" s="273" t="s">
        <v>138</v>
      </c>
      <c r="K846" s="273" t="s">
        <v>138</v>
      </c>
      <c r="L846" s="273" t="s">
        <v>138</v>
      </c>
      <c r="M846" s="273" t="s">
        <v>138</v>
      </c>
      <c r="N846" s="273" t="s">
        <v>138</v>
      </c>
      <c r="AY846" s="273">
        <v>705878</v>
      </c>
    </row>
    <row r="847" spans="1:51" s="273" customFormat="1" x14ac:dyDescent="0.2">
      <c r="A847" s="273">
        <v>705880</v>
      </c>
      <c r="B847" s="273" t="s">
        <v>261</v>
      </c>
      <c r="C847" s="273" t="s">
        <v>139</v>
      </c>
      <c r="D847" s="273" t="s">
        <v>139</v>
      </c>
      <c r="E847" s="273" t="s">
        <v>139</v>
      </c>
      <c r="F847" s="273" t="s">
        <v>139</v>
      </c>
      <c r="G847" s="273" t="s">
        <v>139</v>
      </c>
      <c r="H847" s="273" t="s">
        <v>139</v>
      </c>
      <c r="I847" s="273" t="s">
        <v>138</v>
      </c>
      <c r="J847" s="273" t="s">
        <v>138</v>
      </c>
      <c r="K847" s="273" t="s">
        <v>138</v>
      </c>
      <c r="L847" s="273" t="s">
        <v>138</v>
      </c>
      <c r="M847" s="273" t="s">
        <v>138</v>
      </c>
      <c r="N847" s="273" t="s">
        <v>138</v>
      </c>
      <c r="AY847" s="273">
        <v>705880</v>
      </c>
    </row>
    <row r="848" spans="1:51" s="273" customFormat="1" x14ac:dyDescent="0.2">
      <c r="A848" s="273">
        <v>705881</v>
      </c>
      <c r="B848" s="273" t="s">
        <v>261</v>
      </c>
      <c r="C848" s="273" t="s">
        <v>139</v>
      </c>
      <c r="D848" s="273" t="s">
        <v>139</v>
      </c>
      <c r="E848" s="273" t="s">
        <v>139</v>
      </c>
      <c r="F848" s="273" t="s">
        <v>139</v>
      </c>
      <c r="G848" s="273" t="s">
        <v>139</v>
      </c>
      <c r="H848" s="273" t="s">
        <v>139</v>
      </c>
      <c r="I848" s="273" t="s">
        <v>138</v>
      </c>
      <c r="J848" s="273" t="s">
        <v>138</v>
      </c>
      <c r="K848" s="273" t="s">
        <v>138</v>
      </c>
      <c r="L848" s="273" t="s">
        <v>138</v>
      </c>
      <c r="M848" s="273" t="s">
        <v>138</v>
      </c>
      <c r="N848" s="273" t="s">
        <v>138</v>
      </c>
      <c r="AY848" s="273">
        <v>705881</v>
      </c>
    </row>
    <row r="849" spans="1:51" s="273" customFormat="1" x14ac:dyDescent="0.2">
      <c r="A849" s="273">
        <v>705882</v>
      </c>
      <c r="B849" s="273" t="s">
        <v>261</v>
      </c>
      <c r="C849" s="273" t="s">
        <v>139</v>
      </c>
      <c r="D849" s="273" t="s">
        <v>138</v>
      </c>
      <c r="E849" s="273" t="s">
        <v>138</v>
      </c>
      <c r="F849" s="273" t="s">
        <v>139</v>
      </c>
      <c r="G849" s="273" t="s">
        <v>138</v>
      </c>
      <c r="H849" s="273" t="s">
        <v>139</v>
      </c>
      <c r="I849" s="273" t="s">
        <v>138</v>
      </c>
      <c r="J849" s="273" t="s">
        <v>138</v>
      </c>
      <c r="K849" s="273" t="s">
        <v>138</v>
      </c>
      <c r="L849" s="273" t="s">
        <v>138</v>
      </c>
      <c r="M849" s="273" t="s">
        <v>138</v>
      </c>
      <c r="N849" s="273" t="s">
        <v>138</v>
      </c>
      <c r="AY849" s="273">
        <v>705882</v>
      </c>
    </row>
    <row r="850" spans="1:51" s="273" customFormat="1" x14ac:dyDescent="0.2">
      <c r="A850" s="273">
        <v>705883</v>
      </c>
      <c r="B850" s="273" t="s">
        <v>261</v>
      </c>
      <c r="C850" s="273" t="s">
        <v>138</v>
      </c>
      <c r="D850" s="273" t="s">
        <v>138</v>
      </c>
      <c r="E850" s="273" t="s">
        <v>137</v>
      </c>
      <c r="F850" s="273" t="s">
        <v>138</v>
      </c>
      <c r="G850" s="273" t="s">
        <v>138</v>
      </c>
      <c r="H850" s="273" t="s">
        <v>137</v>
      </c>
      <c r="I850" s="273" t="s">
        <v>138</v>
      </c>
      <c r="J850" s="273" t="s">
        <v>138</v>
      </c>
      <c r="K850" s="273" t="s">
        <v>138</v>
      </c>
      <c r="L850" s="273" t="s">
        <v>138</v>
      </c>
      <c r="M850" s="273" t="s">
        <v>138</v>
      </c>
      <c r="N850" s="273" t="s">
        <v>139</v>
      </c>
      <c r="AY850" s="273">
        <v>705883</v>
      </c>
    </row>
    <row r="851" spans="1:51" s="273" customFormat="1" x14ac:dyDescent="0.2">
      <c r="A851" s="273">
        <v>705884</v>
      </c>
      <c r="B851" s="273" t="s">
        <v>261</v>
      </c>
      <c r="C851" s="273" t="s">
        <v>137</v>
      </c>
      <c r="D851" s="273" t="s">
        <v>138</v>
      </c>
      <c r="E851" s="273" t="s">
        <v>137</v>
      </c>
      <c r="F851" s="273" t="s">
        <v>137</v>
      </c>
      <c r="G851" s="273" t="s">
        <v>138</v>
      </c>
      <c r="H851" s="273" t="s">
        <v>139</v>
      </c>
      <c r="I851" s="273" t="s">
        <v>139</v>
      </c>
      <c r="J851" s="273" t="s">
        <v>138</v>
      </c>
      <c r="K851" s="273" t="s">
        <v>139</v>
      </c>
      <c r="L851" s="273" t="s">
        <v>138</v>
      </c>
      <c r="M851" s="273" t="s">
        <v>138</v>
      </c>
      <c r="N851" s="273" t="s">
        <v>138</v>
      </c>
      <c r="AY851" s="273">
        <v>705884</v>
      </c>
    </row>
    <row r="852" spans="1:51" s="273" customFormat="1" x14ac:dyDescent="0.2">
      <c r="A852" s="273">
        <v>705885</v>
      </c>
      <c r="B852" s="273" t="s">
        <v>261</v>
      </c>
      <c r="C852" s="273" t="s">
        <v>139</v>
      </c>
      <c r="D852" s="273" t="s">
        <v>139</v>
      </c>
      <c r="E852" s="273" t="s">
        <v>139</v>
      </c>
      <c r="F852" s="273" t="s">
        <v>139</v>
      </c>
      <c r="G852" s="273" t="s">
        <v>139</v>
      </c>
      <c r="H852" s="273" t="s">
        <v>138</v>
      </c>
      <c r="I852" s="273" t="s">
        <v>138</v>
      </c>
      <c r="J852" s="273" t="s">
        <v>138</v>
      </c>
      <c r="K852" s="273" t="s">
        <v>138</v>
      </c>
      <c r="L852" s="273" t="s">
        <v>138</v>
      </c>
      <c r="M852" s="273" t="s">
        <v>138</v>
      </c>
      <c r="N852" s="273" t="s">
        <v>138</v>
      </c>
      <c r="AY852" s="273">
        <v>705885</v>
      </c>
    </row>
    <row r="853" spans="1:51" s="273" customFormat="1" x14ac:dyDescent="0.2">
      <c r="A853" s="273">
        <v>705886</v>
      </c>
      <c r="B853" s="273" t="s">
        <v>261</v>
      </c>
      <c r="C853" s="273" t="s">
        <v>137</v>
      </c>
      <c r="D853" s="273" t="s">
        <v>137</v>
      </c>
      <c r="E853" s="273" t="s">
        <v>137</v>
      </c>
      <c r="F853" s="273" t="s">
        <v>139</v>
      </c>
      <c r="G853" s="273" t="s">
        <v>139</v>
      </c>
      <c r="H853" s="273" t="s">
        <v>139</v>
      </c>
      <c r="I853" s="273" t="s">
        <v>138</v>
      </c>
      <c r="J853" s="273" t="s">
        <v>138</v>
      </c>
      <c r="K853" s="273" t="s">
        <v>138</v>
      </c>
      <c r="L853" s="273" t="s">
        <v>138</v>
      </c>
      <c r="M853" s="273" t="s">
        <v>138</v>
      </c>
      <c r="N853" s="273" t="s">
        <v>139</v>
      </c>
      <c r="AY853" s="273">
        <v>705886</v>
      </c>
    </row>
    <row r="854" spans="1:51" s="273" customFormat="1" x14ac:dyDescent="0.2">
      <c r="A854" s="273">
        <v>705887</v>
      </c>
      <c r="B854" s="273" t="s">
        <v>261</v>
      </c>
      <c r="C854" s="273" t="s">
        <v>137</v>
      </c>
      <c r="D854" s="273" t="s">
        <v>139</v>
      </c>
      <c r="E854" s="273" t="s">
        <v>139</v>
      </c>
      <c r="F854" s="273" t="s">
        <v>139</v>
      </c>
      <c r="G854" s="273" t="s">
        <v>139</v>
      </c>
      <c r="H854" s="273" t="s">
        <v>139</v>
      </c>
      <c r="I854" s="273" t="s">
        <v>139</v>
      </c>
      <c r="J854" s="273" t="s">
        <v>138</v>
      </c>
      <c r="K854" s="273" t="s">
        <v>139</v>
      </c>
      <c r="L854" s="273" t="s">
        <v>139</v>
      </c>
      <c r="M854" s="273" t="s">
        <v>139</v>
      </c>
      <c r="N854" s="273" t="s">
        <v>139</v>
      </c>
      <c r="AY854" s="273">
        <v>705887</v>
      </c>
    </row>
    <row r="855" spans="1:51" s="273" customFormat="1" x14ac:dyDescent="0.2">
      <c r="A855" s="273">
        <v>705888</v>
      </c>
      <c r="B855" s="273" t="s">
        <v>261</v>
      </c>
      <c r="C855" s="273" t="s">
        <v>138</v>
      </c>
      <c r="D855" s="273" t="s">
        <v>138</v>
      </c>
      <c r="E855" s="273" t="s">
        <v>138</v>
      </c>
      <c r="F855" s="273" t="s">
        <v>139</v>
      </c>
      <c r="G855" s="273" t="s">
        <v>139</v>
      </c>
      <c r="H855" s="273" t="s">
        <v>138</v>
      </c>
      <c r="I855" s="273" t="s">
        <v>138</v>
      </c>
      <c r="J855" s="273" t="s">
        <v>138</v>
      </c>
      <c r="K855" s="273" t="s">
        <v>138</v>
      </c>
      <c r="L855" s="273" t="s">
        <v>138</v>
      </c>
      <c r="M855" s="273" t="s">
        <v>138</v>
      </c>
      <c r="N855" s="273" t="s">
        <v>138</v>
      </c>
      <c r="AY855" s="273">
        <v>705888</v>
      </c>
    </row>
    <row r="856" spans="1:51" s="273" customFormat="1" x14ac:dyDescent="0.2">
      <c r="A856" s="273">
        <v>705891</v>
      </c>
      <c r="B856" s="273" t="s">
        <v>261</v>
      </c>
      <c r="C856" s="273" t="s">
        <v>139</v>
      </c>
      <c r="D856" s="273" t="s">
        <v>138</v>
      </c>
      <c r="E856" s="273" t="s">
        <v>138</v>
      </c>
      <c r="F856" s="273" t="s">
        <v>139</v>
      </c>
      <c r="G856" s="273" t="s">
        <v>138</v>
      </c>
      <c r="H856" s="273" t="s">
        <v>139</v>
      </c>
      <c r="I856" s="273" t="s">
        <v>138</v>
      </c>
      <c r="J856" s="273" t="s">
        <v>138</v>
      </c>
      <c r="K856" s="273" t="s">
        <v>138</v>
      </c>
      <c r="L856" s="273" t="s">
        <v>138</v>
      </c>
      <c r="M856" s="273" t="s">
        <v>138</v>
      </c>
      <c r="N856" s="273" t="s">
        <v>138</v>
      </c>
      <c r="AY856" s="273">
        <v>705891</v>
      </c>
    </row>
    <row r="857" spans="1:51" s="273" customFormat="1" x14ac:dyDescent="0.2">
      <c r="A857" s="273">
        <v>705892</v>
      </c>
      <c r="B857" s="273" t="s">
        <v>261</v>
      </c>
      <c r="C857" s="273" t="s">
        <v>139</v>
      </c>
      <c r="D857" s="273" t="s">
        <v>138</v>
      </c>
      <c r="E857" s="273" t="s">
        <v>139</v>
      </c>
      <c r="F857" s="273" t="s">
        <v>138</v>
      </c>
      <c r="G857" s="273" t="s">
        <v>138</v>
      </c>
      <c r="H857" s="273" t="s">
        <v>138</v>
      </c>
      <c r="I857" s="273" t="s">
        <v>138</v>
      </c>
      <c r="J857" s="273" t="s">
        <v>138</v>
      </c>
      <c r="K857" s="273" t="s">
        <v>138</v>
      </c>
      <c r="L857" s="273" t="s">
        <v>138</v>
      </c>
      <c r="M857" s="273" t="s">
        <v>138</v>
      </c>
      <c r="N857" s="273" t="s">
        <v>138</v>
      </c>
      <c r="AY857" s="273">
        <v>705892</v>
      </c>
    </row>
    <row r="858" spans="1:51" s="273" customFormat="1" x14ac:dyDescent="0.2">
      <c r="A858" s="55">
        <v>705893</v>
      </c>
      <c r="B858" s="273" t="s">
        <v>261</v>
      </c>
      <c r="C858" s="55" t="s">
        <v>137</v>
      </c>
      <c r="D858" s="55" t="s">
        <v>137</v>
      </c>
      <c r="E858" s="55" t="s">
        <v>139</v>
      </c>
      <c r="F858" s="55" t="s">
        <v>139</v>
      </c>
      <c r="G858" s="55" t="s">
        <v>139</v>
      </c>
      <c r="H858" s="55" t="s">
        <v>139</v>
      </c>
      <c r="I858" s="55" t="s">
        <v>138</v>
      </c>
      <c r="J858" s="55" t="s">
        <v>138</v>
      </c>
      <c r="K858" s="55" t="s">
        <v>139</v>
      </c>
      <c r="L858" s="55" t="s">
        <v>138</v>
      </c>
      <c r="M858" s="55" t="s">
        <v>139</v>
      </c>
      <c r="N858" s="55" t="s">
        <v>139</v>
      </c>
      <c r="O858" s="55"/>
      <c r="P858" s="55"/>
      <c r="Q858" s="55"/>
      <c r="R858" s="55"/>
      <c r="S858" s="55"/>
      <c r="T858" s="55"/>
      <c r="U858" s="55"/>
      <c r="V858" s="55"/>
      <c r="W858" s="55"/>
      <c r="X858" s="55"/>
      <c r="Y858" s="55"/>
      <c r="Z858" s="55"/>
      <c r="AA858" s="55"/>
      <c r="AB858" s="55"/>
      <c r="AC858" s="55"/>
      <c r="AD858" s="55"/>
      <c r="AE858" s="55"/>
      <c r="AF858" s="55"/>
      <c r="AG858" s="55"/>
      <c r="AH858" s="55"/>
      <c r="AI858" s="55"/>
      <c r="AJ858" s="55"/>
      <c r="AK858" s="55"/>
      <c r="AL858" s="55"/>
      <c r="AM858" s="55"/>
      <c r="AN858" s="55"/>
      <c r="AO858" s="55"/>
      <c r="AP858" s="55"/>
      <c r="AQ858" s="55"/>
      <c r="AR858" s="55"/>
      <c r="AS858" s="55"/>
      <c r="AT858" s="55"/>
      <c r="AU858" s="55"/>
      <c r="AV858" s="55"/>
      <c r="AW858" s="55"/>
      <c r="AX858" s="55"/>
      <c r="AY858" s="273">
        <v>705893</v>
      </c>
    </row>
    <row r="859" spans="1:51" s="273" customFormat="1" x14ac:dyDescent="0.2">
      <c r="A859" s="273">
        <v>705894</v>
      </c>
      <c r="B859" s="273" t="s">
        <v>261</v>
      </c>
      <c r="C859" s="273" t="s">
        <v>139</v>
      </c>
      <c r="D859" s="273" t="s">
        <v>139</v>
      </c>
      <c r="E859" s="273" t="s">
        <v>139</v>
      </c>
      <c r="F859" s="273" t="s">
        <v>138</v>
      </c>
      <c r="G859" s="273" t="s">
        <v>138</v>
      </c>
      <c r="H859" s="273" t="s">
        <v>139</v>
      </c>
      <c r="I859" s="273" t="s">
        <v>138</v>
      </c>
      <c r="J859" s="273" t="s">
        <v>138</v>
      </c>
      <c r="K859" s="273" t="s">
        <v>138</v>
      </c>
      <c r="L859" s="273" t="s">
        <v>138</v>
      </c>
      <c r="M859" s="273" t="s">
        <v>138</v>
      </c>
      <c r="N859" s="273" t="s">
        <v>138</v>
      </c>
      <c r="AY859" s="273">
        <v>705894</v>
      </c>
    </row>
    <row r="860" spans="1:51" s="273" customFormat="1" x14ac:dyDescent="0.2">
      <c r="A860" s="273">
        <v>705895</v>
      </c>
      <c r="B860" s="273" t="s">
        <v>261</v>
      </c>
      <c r="C860" s="273" t="s">
        <v>139</v>
      </c>
      <c r="D860" s="273" t="s">
        <v>138</v>
      </c>
      <c r="E860" s="273" t="s">
        <v>139</v>
      </c>
      <c r="F860" s="273" t="s">
        <v>139</v>
      </c>
      <c r="G860" s="273" t="s">
        <v>139</v>
      </c>
      <c r="H860" s="273" t="s">
        <v>138</v>
      </c>
      <c r="I860" s="273" t="s">
        <v>139</v>
      </c>
      <c r="J860" s="273" t="s">
        <v>139</v>
      </c>
      <c r="K860" s="273" t="s">
        <v>138</v>
      </c>
      <c r="L860" s="273" t="s">
        <v>138</v>
      </c>
      <c r="M860" s="273" t="s">
        <v>138</v>
      </c>
      <c r="N860" s="273" t="s">
        <v>138</v>
      </c>
      <c r="AY860" s="273">
        <v>705895</v>
      </c>
    </row>
    <row r="861" spans="1:51" s="273" customFormat="1" x14ac:dyDescent="0.2">
      <c r="A861" s="273">
        <v>705896</v>
      </c>
      <c r="B861" s="273" t="s">
        <v>261</v>
      </c>
      <c r="C861" s="273" t="s">
        <v>139</v>
      </c>
      <c r="D861" s="273" t="s">
        <v>138</v>
      </c>
      <c r="E861" s="273" t="s">
        <v>139</v>
      </c>
      <c r="F861" s="273" t="s">
        <v>138</v>
      </c>
      <c r="G861" s="273" t="s">
        <v>138</v>
      </c>
      <c r="H861" s="273" t="s">
        <v>139</v>
      </c>
      <c r="I861" s="273" t="s">
        <v>138</v>
      </c>
      <c r="J861" s="273" t="s">
        <v>138</v>
      </c>
      <c r="K861" s="273" t="s">
        <v>138</v>
      </c>
      <c r="L861" s="273" t="s">
        <v>138</v>
      </c>
      <c r="M861" s="273" t="s">
        <v>138</v>
      </c>
      <c r="N861" s="273" t="s">
        <v>138</v>
      </c>
      <c r="AY861" s="273">
        <v>705896</v>
      </c>
    </row>
    <row r="862" spans="1:51" s="273" customFormat="1" x14ac:dyDescent="0.2">
      <c r="A862" s="273">
        <v>705897</v>
      </c>
      <c r="B862" s="273" t="s">
        <v>261</v>
      </c>
      <c r="C862" s="273" t="s">
        <v>139</v>
      </c>
      <c r="D862" s="273" t="s">
        <v>139</v>
      </c>
      <c r="E862" s="273" t="s">
        <v>139</v>
      </c>
      <c r="F862" s="273" t="s">
        <v>138</v>
      </c>
      <c r="G862" s="273" t="s">
        <v>139</v>
      </c>
      <c r="H862" s="273" t="s">
        <v>139</v>
      </c>
      <c r="I862" s="273" t="s">
        <v>138</v>
      </c>
      <c r="J862" s="273" t="s">
        <v>138</v>
      </c>
      <c r="K862" s="273" t="s">
        <v>138</v>
      </c>
      <c r="L862" s="273" t="s">
        <v>138</v>
      </c>
      <c r="M862" s="273" t="s">
        <v>138</v>
      </c>
      <c r="N862" s="273" t="s">
        <v>138</v>
      </c>
      <c r="AY862" s="273">
        <v>705897</v>
      </c>
    </row>
    <row r="863" spans="1:51" s="273" customFormat="1" x14ac:dyDescent="0.2">
      <c r="A863" s="273">
        <v>705898</v>
      </c>
      <c r="B863" s="273" t="s">
        <v>261</v>
      </c>
      <c r="C863" s="273" t="s">
        <v>139</v>
      </c>
      <c r="D863" s="273" t="s">
        <v>138</v>
      </c>
      <c r="E863" s="273" t="s">
        <v>138</v>
      </c>
      <c r="F863" s="273" t="s">
        <v>138</v>
      </c>
      <c r="G863" s="273" t="s">
        <v>139</v>
      </c>
      <c r="H863" s="273" t="s">
        <v>139</v>
      </c>
      <c r="I863" s="273" t="s">
        <v>138</v>
      </c>
      <c r="J863" s="273" t="s">
        <v>138</v>
      </c>
      <c r="K863" s="273" t="s">
        <v>138</v>
      </c>
      <c r="L863" s="273" t="s">
        <v>138</v>
      </c>
      <c r="M863" s="273" t="s">
        <v>138</v>
      </c>
      <c r="N863" s="273" t="s">
        <v>138</v>
      </c>
      <c r="AY863" s="273">
        <v>705898</v>
      </c>
    </row>
    <row r="864" spans="1:51" s="273" customFormat="1" x14ac:dyDescent="0.2">
      <c r="A864" s="273">
        <v>705899</v>
      </c>
      <c r="B864" s="273" t="s">
        <v>261</v>
      </c>
      <c r="C864" s="273" t="s">
        <v>139</v>
      </c>
      <c r="D864" s="273" t="s">
        <v>137</v>
      </c>
      <c r="E864" s="273" t="s">
        <v>139</v>
      </c>
      <c r="F864" s="273" t="s">
        <v>139</v>
      </c>
      <c r="G864" s="273" t="s">
        <v>137</v>
      </c>
      <c r="H864" s="273" t="s">
        <v>137</v>
      </c>
      <c r="I864" s="273" t="s">
        <v>139</v>
      </c>
      <c r="J864" s="273" t="s">
        <v>139</v>
      </c>
      <c r="K864" s="273" t="s">
        <v>138</v>
      </c>
      <c r="L864" s="273" t="s">
        <v>138</v>
      </c>
      <c r="M864" s="273" t="s">
        <v>139</v>
      </c>
      <c r="N864" s="273" t="s">
        <v>139</v>
      </c>
      <c r="AY864" s="273">
        <v>705899</v>
      </c>
    </row>
    <row r="865" spans="1:51" s="273" customFormat="1" x14ac:dyDescent="0.2">
      <c r="A865" s="273">
        <v>705900</v>
      </c>
      <c r="B865" s="273" t="s">
        <v>261</v>
      </c>
      <c r="C865" s="273" t="s">
        <v>139</v>
      </c>
      <c r="D865" s="273" t="s">
        <v>139</v>
      </c>
      <c r="E865" s="273" t="s">
        <v>139</v>
      </c>
      <c r="F865" s="273" t="s">
        <v>139</v>
      </c>
      <c r="G865" s="273" t="s">
        <v>138</v>
      </c>
      <c r="H865" s="273" t="s">
        <v>138</v>
      </c>
      <c r="I865" s="273" t="s">
        <v>138</v>
      </c>
      <c r="J865" s="273" t="s">
        <v>138</v>
      </c>
      <c r="K865" s="273" t="s">
        <v>138</v>
      </c>
      <c r="L865" s="273" t="s">
        <v>138</v>
      </c>
      <c r="M865" s="273" t="s">
        <v>138</v>
      </c>
      <c r="N865" s="273" t="s">
        <v>138</v>
      </c>
      <c r="AY865" s="273">
        <v>705900</v>
      </c>
    </row>
    <row r="866" spans="1:51" s="273" customFormat="1" x14ac:dyDescent="0.2">
      <c r="A866" s="273">
        <v>705901</v>
      </c>
      <c r="B866" s="273" t="s">
        <v>261</v>
      </c>
      <c r="C866" s="273" t="s">
        <v>139</v>
      </c>
      <c r="D866" s="273" t="s">
        <v>139</v>
      </c>
      <c r="E866" s="273" t="s">
        <v>139</v>
      </c>
      <c r="F866" s="273" t="s">
        <v>139</v>
      </c>
      <c r="G866" s="273" t="s">
        <v>139</v>
      </c>
      <c r="H866" s="273" t="s">
        <v>139</v>
      </c>
      <c r="I866" s="273" t="s">
        <v>138</v>
      </c>
      <c r="J866" s="273" t="s">
        <v>138</v>
      </c>
      <c r="K866" s="273" t="s">
        <v>138</v>
      </c>
      <c r="L866" s="273" t="s">
        <v>138</v>
      </c>
      <c r="M866" s="273" t="s">
        <v>138</v>
      </c>
      <c r="N866" s="273" t="s">
        <v>138</v>
      </c>
      <c r="AY866" s="273">
        <v>705901</v>
      </c>
    </row>
    <row r="867" spans="1:51" s="273" customFormat="1" x14ac:dyDescent="0.2">
      <c r="A867" s="273">
        <v>705902</v>
      </c>
      <c r="B867" s="273" t="s">
        <v>261</v>
      </c>
      <c r="C867" s="273" t="s">
        <v>139</v>
      </c>
      <c r="D867" s="273" t="s">
        <v>139</v>
      </c>
      <c r="E867" s="273" t="s">
        <v>139</v>
      </c>
      <c r="F867" s="273" t="s">
        <v>138</v>
      </c>
      <c r="G867" s="273" t="s">
        <v>139</v>
      </c>
      <c r="H867" s="273" t="s">
        <v>138</v>
      </c>
      <c r="I867" s="273" t="s">
        <v>138</v>
      </c>
      <c r="J867" s="273" t="s">
        <v>138</v>
      </c>
      <c r="K867" s="273" t="s">
        <v>138</v>
      </c>
      <c r="L867" s="273" t="s">
        <v>138</v>
      </c>
      <c r="M867" s="273" t="s">
        <v>138</v>
      </c>
      <c r="N867" s="273" t="s">
        <v>138</v>
      </c>
      <c r="AY867" s="273">
        <v>705902</v>
      </c>
    </row>
    <row r="868" spans="1:51" s="273" customFormat="1" x14ac:dyDescent="0.2">
      <c r="A868" s="273">
        <v>705903</v>
      </c>
      <c r="B868" s="273" t="s">
        <v>261</v>
      </c>
      <c r="C868" s="273" t="s">
        <v>137</v>
      </c>
      <c r="D868" s="273" t="s">
        <v>137</v>
      </c>
      <c r="E868" s="273" t="s">
        <v>137</v>
      </c>
      <c r="F868" s="273" t="s">
        <v>138</v>
      </c>
      <c r="G868" s="273" t="s">
        <v>137</v>
      </c>
      <c r="H868" s="273" t="s">
        <v>139</v>
      </c>
      <c r="I868" s="273" t="s">
        <v>138</v>
      </c>
      <c r="J868" s="273" t="s">
        <v>138</v>
      </c>
      <c r="K868" s="273" t="s">
        <v>138</v>
      </c>
      <c r="L868" s="273" t="s">
        <v>138</v>
      </c>
      <c r="M868" s="273" t="s">
        <v>138</v>
      </c>
      <c r="N868" s="273" t="s">
        <v>139</v>
      </c>
      <c r="AY868" s="273">
        <v>705903</v>
      </c>
    </row>
    <row r="869" spans="1:51" s="273" customFormat="1" x14ac:dyDescent="0.2">
      <c r="A869" s="55">
        <v>705904</v>
      </c>
      <c r="B869" s="273" t="s">
        <v>261</v>
      </c>
      <c r="C869" s="55" t="s">
        <v>139</v>
      </c>
      <c r="D869" s="55" t="s">
        <v>138</v>
      </c>
      <c r="E869" s="55" t="s">
        <v>139</v>
      </c>
      <c r="F869" s="55" t="s">
        <v>137</v>
      </c>
      <c r="G869" s="55" t="s">
        <v>137</v>
      </c>
      <c r="H869" s="55" t="s">
        <v>138</v>
      </c>
      <c r="I869" s="55" t="s">
        <v>138</v>
      </c>
      <c r="J869" s="55" t="s">
        <v>138</v>
      </c>
      <c r="K869" s="55" t="s">
        <v>138</v>
      </c>
      <c r="L869" s="55" t="s">
        <v>138</v>
      </c>
      <c r="M869" s="55" t="s">
        <v>138</v>
      </c>
      <c r="N869" s="55" t="s">
        <v>138</v>
      </c>
      <c r="O869" s="55"/>
      <c r="P869" s="55"/>
      <c r="Q869" s="55"/>
      <c r="R869" s="55"/>
      <c r="S869" s="55"/>
      <c r="T869" s="55"/>
      <c r="U869" s="55"/>
      <c r="V869" s="55"/>
      <c r="W869" s="55"/>
      <c r="X869" s="55"/>
      <c r="Y869" s="55"/>
      <c r="Z869" s="55"/>
      <c r="AA869" s="55"/>
      <c r="AB869" s="55"/>
      <c r="AC869" s="55"/>
      <c r="AD869" s="55"/>
      <c r="AE869" s="55"/>
      <c r="AF869" s="55"/>
      <c r="AG869" s="55"/>
      <c r="AH869" s="55"/>
      <c r="AI869" s="55"/>
      <c r="AJ869" s="55"/>
      <c r="AK869" s="55"/>
      <c r="AL869" s="55"/>
      <c r="AM869" s="55"/>
      <c r="AN869" s="55"/>
      <c r="AO869" s="55"/>
      <c r="AP869" s="55"/>
      <c r="AQ869" s="55"/>
      <c r="AR869" s="55"/>
      <c r="AS869" s="55"/>
      <c r="AT869" s="55"/>
      <c r="AU869" s="55"/>
      <c r="AV869" s="55"/>
      <c r="AW869" s="55"/>
      <c r="AX869" s="55"/>
      <c r="AY869" s="273">
        <v>705904</v>
      </c>
    </row>
    <row r="870" spans="1:51" s="273" customFormat="1" x14ac:dyDescent="0.2">
      <c r="A870" s="273">
        <v>705905</v>
      </c>
      <c r="B870" s="273" t="s">
        <v>261</v>
      </c>
      <c r="C870" s="273" t="s">
        <v>137</v>
      </c>
      <c r="D870" s="273" t="s">
        <v>137</v>
      </c>
      <c r="E870" s="273" t="s">
        <v>137</v>
      </c>
      <c r="F870" s="273" t="s">
        <v>137</v>
      </c>
      <c r="G870" s="273" t="s">
        <v>137</v>
      </c>
      <c r="H870" s="273" t="s">
        <v>137</v>
      </c>
      <c r="I870" s="273" t="s">
        <v>138</v>
      </c>
      <c r="J870" s="273" t="s">
        <v>138</v>
      </c>
      <c r="K870" s="273" t="s">
        <v>138</v>
      </c>
      <c r="L870" s="273" t="s">
        <v>138</v>
      </c>
      <c r="M870" s="273" t="s">
        <v>138</v>
      </c>
      <c r="N870" s="273" t="s">
        <v>138</v>
      </c>
      <c r="AY870" s="273">
        <v>705905</v>
      </c>
    </row>
    <row r="871" spans="1:51" s="273" customFormat="1" x14ac:dyDescent="0.2">
      <c r="A871" s="273">
        <v>705906</v>
      </c>
      <c r="B871" s="273" t="s">
        <v>261</v>
      </c>
      <c r="C871" s="273" t="s">
        <v>139</v>
      </c>
      <c r="D871" s="273" t="s">
        <v>139</v>
      </c>
      <c r="E871" s="273" t="s">
        <v>138</v>
      </c>
      <c r="F871" s="273" t="s">
        <v>139</v>
      </c>
      <c r="G871" s="273" t="s">
        <v>137</v>
      </c>
      <c r="H871" s="273" t="s">
        <v>139</v>
      </c>
      <c r="I871" s="273" t="s">
        <v>139</v>
      </c>
      <c r="J871" s="273" t="s">
        <v>138</v>
      </c>
      <c r="K871" s="273" t="s">
        <v>138</v>
      </c>
      <c r="L871" s="273" t="s">
        <v>139</v>
      </c>
      <c r="M871" s="273" t="s">
        <v>139</v>
      </c>
      <c r="N871" s="273" t="s">
        <v>139</v>
      </c>
      <c r="AY871" s="273">
        <v>705906</v>
      </c>
    </row>
    <row r="872" spans="1:51" s="273" customFormat="1" x14ac:dyDescent="0.2">
      <c r="A872" s="273">
        <v>705907</v>
      </c>
      <c r="B872" s="273" t="s">
        <v>261</v>
      </c>
      <c r="C872" s="273" t="s">
        <v>139</v>
      </c>
      <c r="D872" s="273" t="s">
        <v>139</v>
      </c>
      <c r="E872" s="273" t="s">
        <v>139</v>
      </c>
      <c r="F872" s="273" t="s">
        <v>138</v>
      </c>
      <c r="G872" s="273" t="s">
        <v>138</v>
      </c>
      <c r="H872" s="273" t="s">
        <v>138</v>
      </c>
      <c r="I872" s="273" t="s">
        <v>138</v>
      </c>
      <c r="J872" s="273" t="s">
        <v>138</v>
      </c>
      <c r="K872" s="273" t="s">
        <v>138</v>
      </c>
      <c r="L872" s="273" t="s">
        <v>138</v>
      </c>
      <c r="M872" s="273" t="s">
        <v>138</v>
      </c>
      <c r="N872" s="273" t="s">
        <v>138</v>
      </c>
      <c r="AY872" s="273">
        <v>705907</v>
      </c>
    </row>
    <row r="873" spans="1:51" s="273" customFormat="1" x14ac:dyDescent="0.2">
      <c r="A873" s="273">
        <v>705908</v>
      </c>
      <c r="B873" s="273" t="s">
        <v>261</v>
      </c>
      <c r="C873" s="273" t="s">
        <v>137</v>
      </c>
      <c r="D873" s="273" t="s">
        <v>138</v>
      </c>
      <c r="E873" s="273" t="s">
        <v>138</v>
      </c>
      <c r="F873" s="273" t="s">
        <v>137</v>
      </c>
      <c r="G873" s="273" t="s">
        <v>138</v>
      </c>
      <c r="H873" s="273" t="s">
        <v>138</v>
      </c>
      <c r="I873" s="273" t="s">
        <v>138</v>
      </c>
      <c r="J873" s="273" t="s">
        <v>138</v>
      </c>
      <c r="K873" s="273" t="s">
        <v>138</v>
      </c>
      <c r="L873" s="273" t="s">
        <v>138</v>
      </c>
      <c r="M873" s="273" t="s">
        <v>138</v>
      </c>
      <c r="N873" s="273" t="s">
        <v>138</v>
      </c>
      <c r="AY873" s="273">
        <v>705908</v>
      </c>
    </row>
    <row r="874" spans="1:51" s="273" customFormat="1" x14ac:dyDescent="0.2">
      <c r="A874" s="273">
        <v>705909</v>
      </c>
      <c r="B874" s="273" t="s">
        <v>261</v>
      </c>
      <c r="C874" s="273" t="s">
        <v>139</v>
      </c>
      <c r="D874" s="273" t="s">
        <v>138</v>
      </c>
      <c r="E874" s="273" t="s">
        <v>139</v>
      </c>
      <c r="F874" s="273" t="s">
        <v>139</v>
      </c>
      <c r="G874" s="273" t="s">
        <v>138</v>
      </c>
      <c r="H874" s="273" t="s">
        <v>138</v>
      </c>
      <c r="I874" s="273" t="s">
        <v>138</v>
      </c>
      <c r="J874" s="273" t="s">
        <v>138</v>
      </c>
      <c r="K874" s="273" t="s">
        <v>138</v>
      </c>
      <c r="L874" s="273" t="s">
        <v>138</v>
      </c>
      <c r="M874" s="273" t="s">
        <v>138</v>
      </c>
      <c r="N874" s="273" t="s">
        <v>138</v>
      </c>
      <c r="AY874" s="273">
        <v>705909</v>
      </c>
    </row>
    <row r="875" spans="1:51" s="273" customFormat="1" x14ac:dyDescent="0.2">
      <c r="A875" s="273">
        <v>705910</v>
      </c>
      <c r="B875" s="273" t="s">
        <v>261</v>
      </c>
      <c r="C875" s="273" t="s">
        <v>138</v>
      </c>
      <c r="D875" s="273" t="s">
        <v>139</v>
      </c>
      <c r="E875" s="273" t="s">
        <v>138</v>
      </c>
      <c r="F875" s="273" t="s">
        <v>139</v>
      </c>
      <c r="G875" s="273" t="s">
        <v>139</v>
      </c>
      <c r="H875" s="273" t="s">
        <v>139</v>
      </c>
      <c r="I875" s="273" t="s">
        <v>138</v>
      </c>
      <c r="J875" s="273" t="s">
        <v>138</v>
      </c>
      <c r="K875" s="273" t="s">
        <v>138</v>
      </c>
      <c r="L875" s="273" t="s">
        <v>138</v>
      </c>
      <c r="M875" s="273" t="s">
        <v>138</v>
      </c>
      <c r="N875" s="273" t="s">
        <v>138</v>
      </c>
      <c r="AY875" s="273">
        <v>705910</v>
      </c>
    </row>
    <row r="876" spans="1:51" s="273" customFormat="1" x14ac:dyDescent="0.2">
      <c r="A876" s="273">
        <v>705911</v>
      </c>
      <c r="B876" s="273" t="s">
        <v>261</v>
      </c>
      <c r="C876" s="273" t="s">
        <v>139</v>
      </c>
      <c r="D876" s="273" t="s">
        <v>139</v>
      </c>
      <c r="E876" s="273" t="s">
        <v>138</v>
      </c>
      <c r="F876" s="273" t="s">
        <v>138</v>
      </c>
      <c r="G876" s="273" t="s">
        <v>138</v>
      </c>
      <c r="H876" s="273" t="s">
        <v>138</v>
      </c>
      <c r="I876" s="273" t="s">
        <v>138</v>
      </c>
      <c r="J876" s="273" t="s">
        <v>138</v>
      </c>
      <c r="K876" s="273" t="s">
        <v>138</v>
      </c>
      <c r="L876" s="273" t="s">
        <v>138</v>
      </c>
      <c r="M876" s="273" t="s">
        <v>138</v>
      </c>
      <c r="N876" s="273" t="s">
        <v>138</v>
      </c>
      <c r="AY876" s="273">
        <v>705911</v>
      </c>
    </row>
    <row r="877" spans="1:51" s="273" customFormat="1" x14ac:dyDescent="0.2">
      <c r="A877" s="273">
        <v>705912</v>
      </c>
      <c r="B877" s="273" t="s">
        <v>261</v>
      </c>
      <c r="C877" s="273" t="s">
        <v>137</v>
      </c>
      <c r="D877" s="273" t="s">
        <v>137</v>
      </c>
      <c r="E877" s="273" t="s">
        <v>138</v>
      </c>
      <c r="F877" s="273" t="s">
        <v>138</v>
      </c>
      <c r="G877" s="273" t="s">
        <v>138</v>
      </c>
      <c r="H877" s="273" t="s">
        <v>139</v>
      </c>
      <c r="I877" s="273" t="s">
        <v>138</v>
      </c>
      <c r="J877" s="273" t="s">
        <v>138</v>
      </c>
      <c r="K877" s="273" t="s">
        <v>138</v>
      </c>
      <c r="L877" s="273" t="s">
        <v>139</v>
      </c>
      <c r="M877" s="273" t="s">
        <v>138</v>
      </c>
      <c r="N877" s="273" t="s">
        <v>138</v>
      </c>
      <c r="AY877" s="273">
        <v>705912</v>
      </c>
    </row>
    <row r="878" spans="1:51" s="273" customFormat="1" x14ac:dyDescent="0.2">
      <c r="A878" s="273">
        <v>705913</v>
      </c>
      <c r="B878" s="273" t="s">
        <v>261</v>
      </c>
      <c r="C878" s="273" t="s">
        <v>139</v>
      </c>
      <c r="D878" s="273" t="s">
        <v>139</v>
      </c>
      <c r="E878" s="273" t="s">
        <v>139</v>
      </c>
      <c r="F878" s="273" t="s">
        <v>138</v>
      </c>
      <c r="G878" s="273" t="s">
        <v>139</v>
      </c>
      <c r="H878" s="273" t="s">
        <v>139</v>
      </c>
      <c r="I878" s="273" t="s">
        <v>138</v>
      </c>
      <c r="J878" s="273" t="s">
        <v>138</v>
      </c>
      <c r="K878" s="273" t="s">
        <v>138</v>
      </c>
      <c r="L878" s="273" t="s">
        <v>138</v>
      </c>
      <c r="M878" s="273" t="s">
        <v>139</v>
      </c>
      <c r="N878" s="273" t="s">
        <v>139</v>
      </c>
      <c r="AY878" s="273">
        <v>705913</v>
      </c>
    </row>
    <row r="879" spans="1:51" s="273" customFormat="1" x14ac:dyDescent="0.2">
      <c r="A879" s="273">
        <v>705914</v>
      </c>
      <c r="B879" s="273" t="s">
        <v>261</v>
      </c>
      <c r="C879" s="273" t="s">
        <v>139</v>
      </c>
      <c r="D879" s="273" t="s">
        <v>139</v>
      </c>
      <c r="E879" s="273" t="s">
        <v>139</v>
      </c>
      <c r="F879" s="273" t="s">
        <v>138</v>
      </c>
      <c r="G879" s="273" t="s">
        <v>138</v>
      </c>
      <c r="H879" s="273" t="s">
        <v>138</v>
      </c>
      <c r="I879" s="273" t="s">
        <v>139</v>
      </c>
      <c r="J879" s="273" t="s">
        <v>139</v>
      </c>
      <c r="K879" s="273" t="s">
        <v>139</v>
      </c>
      <c r="L879" s="273" t="s">
        <v>139</v>
      </c>
      <c r="M879" s="273" t="s">
        <v>139</v>
      </c>
      <c r="N879" s="273" t="s">
        <v>138</v>
      </c>
      <c r="AY879" s="273">
        <v>705914</v>
      </c>
    </row>
    <row r="880" spans="1:51" s="273" customFormat="1" x14ac:dyDescent="0.2">
      <c r="A880" s="273">
        <v>705916</v>
      </c>
      <c r="B880" s="273" t="s">
        <v>261</v>
      </c>
      <c r="C880" s="273" t="s">
        <v>139</v>
      </c>
      <c r="D880" s="273" t="s">
        <v>139</v>
      </c>
      <c r="E880" s="273" t="s">
        <v>139</v>
      </c>
      <c r="F880" s="273" t="s">
        <v>139</v>
      </c>
      <c r="G880" s="273" t="s">
        <v>139</v>
      </c>
      <c r="H880" s="273" t="s">
        <v>138</v>
      </c>
      <c r="I880" s="273" t="s">
        <v>138</v>
      </c>
      <c r="J880" s="273" t="s">
        <v>138</v>
      </c>
      <c r="K880" s="273" t="s">
        <v>138</v>
      </c>
      <c r="L880" s="273" t="s">
        <v>138</v>
      </c>
      <c r="M880" s="273" t="s">
        <v>138</v>
      </c>
      <c r="N880" s="273" t="s">
        <v>138</v>
      </c>
      <c r="AY880" s="273">
        <v>705916</v>
      </c>
    </row>
    <row r="881" spans="1:51" s="273" customFormat="1" x14ac:dyDescent="0.2">
      <c r="A881" s="273">
        <v>705917</v>
      </c>
      <c r="B881" s="273" t="s">
        <v>261</v>
      </c>
      <c r="C881" s="273" t="s">
        <v>139</v>
      </c>
      <c r="D881" s="273" t="s">
        <v>139</v>
      </c>
      <c r="E881" s="273" t="s">
        <v>138</v>
      </c>
      <c r="F881" s="273" t="s">
        <v>138</v>
      </c>
      <c r="G881" s="273" t="s">
        <v>138</v>
      </c>
      <c r="H881" s="273" t="s">
        <v>138</v>
      </c>
      <c r="I881" s="273" t="s">
        <v>138</v>
      </c>
      <c r="J881" s="273" t="s">
        <v>138</v>
      </c>
      <c r="K881" s="273" t="s">
        <v>138</v>
      </c>
      <c r="L881" s="273" t="s">
        <v>138</v>
      </c>
      <c r="M881" s="273" t="s">
        <v>138</v>
      </c>
      <c r="N881" s="273" t="s">
        <v>138</v>
      </c>
      <c r="AY881" s="273">
        <v>705917</v>
      </c>
    </row>
    <row r="882" spans="1:51" s="273" customFormat="1" x14ac:dyDescent="0.2">
      <c r="A882" s="273">
        <v>705918</v>
      </c>
      <c r="B882" s="273" t="s">
        <v>261</v>
      </c>
      <c r="C882" s="273" t="s">
        <v>139</v>
      </c>
      <c r="D882" s="273" t="s">
        <v>138</v>
      </c>
      <c r="E882" s="273" t="s">
        <v>138</v>
      </c>
      <c r="F882" s="273" t="s">
        <v>138</v>
      </c>
      <c r="G882" s="273" t="s">
        <v>139</v>
      </c>
      <c r="H882" s="273" t="s">
        <v>138</v>
      </c>
      <c r="I882" s="273" t="s">
        <v>138</v>
      </c>
      <c r="J882" s="273" t="s">
        <v>138</v>
      </c>
      <c r="K882" s="273" t="s">
        <v>138</v>
      </c>
      <c r="L882" s="273" t="s">
        <v>138</v>
      </c>
      <c r="M882" s="273" t="s">
        <v>138</v>
      </c>
      <c r="N882" s="273" t="s">
        <v>138</v>
      </c>
      <c r="AY882" s="273">
        <v>705918</v>
      </c>
    </row>
    <row r="883" spans="1:51" s="273" customFormat="1" x14ac:dyDescent="0.2">
      <c r="A883" s="273">
        <v>705919</v>
      </c>
      <c r="B883" s="273" t="s">
        <v>261</v>
      </c>
      <c r="C883" s="273" t="s">
        <v>137</v>
      </c>
      <c r="D883" s="273" t="s">
        <v>137</v>
      </c>
      <c r="E883" s="273" t="s">
        <v>137</v>
      </c>
      <c r="F883" s="273" t="s">
        <v>139</v>
      </c>
      <c r="G883" s="273" t="s">
        <v>137</v>
      </c>
      <c r="H883" s="273" t="s">
        <v>138</v>
      </c>
      <c r="I883" s="273" t="s">
        <v>139</v>
      </c>
      <c r="J883" s="273" t="s">
        <v>139</v>
      </c>
      <c r="K883" s="273" t="s">
        <v>139</v>
      </c>
      <c r="L883" s="273" t="s">
        <v>137</v>
      </c>
      <c r="M883" s="273" t="s">
        <v>139</v>
      </c>
      <c r="N883" s="273" t="s">
        <v>139</v>
      </c>
      <c r="AY883" s="273">
        <v>705919</v>
      </c>
    </row>
    <row r="884" spans="1:51" s="273" customFormat="1" x14ac:dyDescent="0.2">
      <c r="A884" s="273">
        <v>705920</v>
      </c>
      <c r="B884" s="273" t="s">
        <v>261</v>
      </c>
      <c r="C884" s="273" t="s">
        <v>139</v>
      </c>
      <c r="D884" s="273" t="s">
        <v>139</v>
      </c>
      <c r="E884" s="273" t="s">
        <v>139</v>
      </c>
      <c r="F884" s="273" t="s">
        <v>138</v>
      </c>
      <c r="G884" s="273" t="s">
        <v>138</v>
      </c>
      <c r="H884" s="273" t="s">
        <v>138</v>
      </c>
      <c r="I884" s="273" t="s">
        <v>138</v>
      </c>
      <c r="J884" s="273" t="s">
        <v>138</v>
      </c>
      <c r="K884" s="273" t="s">
        <v>138</v>
      </c>
      <c r="L884" s="273" t="s">
        <v>138</v>
      </c>
      <c r="M884" s="273" t="s">
        <v>138</v>
      </c>
      <c r="N884" s="273" t="s">
        <v>138</v>
      </c>
      <c r="AY884" s="273">
        <v>705920</v>
      </c>
    </row>
    <row r="885" spans="1:51" s="273" customFormat="1" x14ac:dyDescent="0.2">
      <c r="A885" s="273">
        <v>705921</v>
      </c>
      <c r="B885" s="273" t="s">
        <v>261</v>
      </c>
      <c r="C885" s="273" t="s">
        <v>139</v>
      </c>
      <c r="D885" s="273" t="s">
        <v>139</v>
      </c>
      <c r="E885" s="273" t="s">
        <v>139</v>
      </c>
      <c r="F885" s="273" t="s">
        <v>139</v>
      </c>
      <c r="G885" s="273" t="s">
        <v>139</v>
      </c>
      <c r="H885" s="273" t="s">
        <v>139</v>
      </c>
      <c r="I885" s="273" t="s">
        <v>138</v>
      </c>
      <c r="J885" s="273" t="s">
        <v>138</v>
      </c>
      <c r="K885" s="273" t="s">
        <v>138</v>
      </c>
      <c r="L885" s="273" t="s">
        <v>138</v>
      </c>
      <c r="M885" s="273" t="s">
        <v>138</v>
      </c>
      <c r="N885" s="273" t="s">
        <v>138</v>
      </c>
      <c r="AY885" s="273">
        <v>705921</v>
      </c>
    </row>
    <row r="886" spans="1:51" s="273" customFormat="1" x14ac:dyDescent="0.2">
      <c r="A886" s="273">
        <v>705922</v>
      </c>
      <c r="B886" s="273" t="s">
        <v>261</v>
      </c>
      <c r="C886" s="273" t="s">
        <v>138</v>
      </c>
      <c r="D886" s="273" t="s">
        <v>139</v>
      </c>
      <c r="E886" s="273" t="s">
        <v>139</v>
      </c>
      <c r="F886" s="273" t="s">
        <v>138</v>
      </c>
      <c r="G886" s="273" t="s">
        <v>138</v>
      </c>
      <c r="H886" s="273" t="s">
        <v>138</v>
      </c>
      <c r="I886" s="273" t="s">
        <v>138</v>
      </c>
      <c r="J886" s="273" t="s">
        <v>138</v>
      </c>
      <c r="K886" s="273" t="s">
        <v>138</v>
      </c>
      <c r="L886" s="273" t="s">
        <v>138</v>
      </c>
      <c r="M886" s="273" t="s">
        <v>138</v>
      </c>
      <c r="N886" s="273" t="s">
        <v>138</v>
      </c>
      <c r="AY886" s="273">
        <v>705922</v>
      </c>
    </row>
    <row r="887" spans="1:51" s="273" customFormat="1" x14ac:dyDescent="0.2">
      <c r="A887" s="273">
        <v>705923</v>
      </c>
      <c r="B887" s="273" t="s">
        <v>261</v>
      </c>
      <c r="C887" s="273" t="s">
        <v>139</v>
      </c>
      <c r="D887" s="273" t="s">
        <v>139</v>
      </c>
      <c r="E887" s="273" t="s">
        <v>139</v>
      </c>
      <c r="F887" s="273" t="s">
        <v>139</v>
      </c>
      <c r="G887" s="273" t="s">
        <v>139</v>
      </c>
      <c r="H887" s="273" t="s">
        <v>139</v>
      </c>
      <c r="I887" s="273" t="s">
        <v>138</v>
      </c>
      <c r="J887" s="273" t="s">
        <v>138</v>
      </c>
      <c r="K887" s="273" t="s">
        <v>138</v>
      </c>
      <c r="L887" s="273" t="s">
        <v>138</v>
      </c>
      <c r="M887" s="273" t="s">
        <v>138</v>
      </c>
      <c r="N887" s="273" t="s">
        <v>138</v>
      </c>
      <c r="AY887" s="273">
        <v>705923</v>
      </c>
    </row>
    <row r="888" spans="1:51" s="273" customFormat="1" x14ac:dyDescent="0.2">
      <c r="A888" s="273">
        <v>705924</v>
      </c>
      <c r="B888" s="273" t="s">
        <v>261</v>
      </c>
      <c r="C888" s="273" t="s">
        <v>138</v>
      </c>
      <c r="D888" s="273" t="s">
        <v>138</v>
      </c>
      <c r="E888" s="273" t="s">
        <v>138</v>
      </c>
      <c r="F888" s="273" t="s">
        <v>139</v>
      </c>
      <c r="G888" s="273" t="s">
        <v>139</v>
      </c>
      <c r="H888" s="273" t="s">
        <v>138</v>
      </c>
      <c r="I888" s="273" t="s">
        <v>138</v>
      </c>
      <c r="J888" s="273" t="s">
        <v>138</v>
      </c>
      <c r="K888" s="273" t="s">
        <v>138</v>
      </c>
      <c r="L888" s="273" t="s">
        <v>138</v>
      </c>
      <c r="M888" s="273" t="s">
        <v>138</v>
      </c>
      <c r="N888" s="273" t="s">
        <v>138</v>
      </c>
      <c r="AY888" s="273">
        <v>705924</v>
      </c>
    </row>
    <row r="889" spans="1:51" s="273" customFormat="1" x14ac:dyDescent="0.2">
      <c r="A889" s="273">
        <v>705925</v>
      </c>
      <c r="B889" s="273" t="s">
        <v>261</v>
      </c>
      <c r="C889" s="273" t="s">
        <v>139</v>
      </c>
      <c r="D889" s="273" t="s">
        <v>138</v>
      </c>
      <c r="E889" s="273" t="s">
        <v>139</v>
      </c>
      <c r="F889" s="273" t="s">
        <v>138</v>
      </c>
      <c r="G889" s="273" t="s">
        <v>139</v>
      </c>
      <c r="H889" s="273" t="s">
        <v>138</v>
      </c>
      <c r="I889" s="273" t="s">
        <v>138</v>
      </c>
      <c r="J889" s="273" t="s">
        <v>138</v>
      </c>
      <c r="K889" s="273" t="s">
        <v>138</v>
      </c>
      <c r="L889" s="273" t="s">
        <v>138</v>
      </c>
      <c r="M889" s="273" t="s">
        <v>138</v>
      </c>
      <c r="N889" s="273" t="s">
        <v>138</v>
      </c>
      <c r="AY889" s="273">
        <v>705925</v>
      </c>
    </row>
    <row r="890" spans="1:51" s="273" customFormat="1" x14ac:dyDescent="0.2">
      <c r="A890" s="273">
        <v>705926</v>
      </c>
      <c r="B890" s="273" t="s">
        <v>261</v>
      </c>
      <c r="C890" s="273" t="s">
        <v>139</v>
      </c>
      <c r="D890" s="273" t="s">
        <v>139</v>
      </c>
      <c r="E890" s="273" t="s">
        <v>139</v>
      </c>
      <c r="F890" s="273" t="s">
        <v>138</v>
      </c>
      <c r="G890" s="273" t="s">
        <v>139</v>
      </c>
      <c r="H890" s="273" t="s">
        <v>139</v>
      </c>
      <c r="I890" s="273" t="s">
        <v>138</v>
      </c>
      <c r="J890" s="273" t="s">
        <v>138</v>
      </c>
      <c r="K890" s="273" t="s">
        <v>138</v>
      </c>
      <c r="L890" s="273" t="s">
        <v>138</v>
      </c>
      <c r="M890" s="273" t="s">
        <v>138</v>
      </c>
      <c r="N890" s="273" t="s">
        <v>138</v>
      </c>
      <c r="AY890" s="273">
        <v>705926</v>
      </c>
    </row>
    <row r="891" spans="1:51" s="273" customFormat="1" x14ac:dyDescent="0.2">
      <c r="A891" s="273">
        <v>705927</v>
      </c>
      <c r="B891" s="273" t="s">
        <v>261</v>
      </c>
      <c r="C891" s="273" t="s">
        <v>139</v>
      </c>
      <c r="D891" s="273" t="s">
        <v>139</v>
      </c>
      <c r="E891" s="273" t="s">
        <v>139</v>
      </c>
      <c r="F891" s="273" t="s">
        <v>138</v>
      </c>
      <c r="G891" s="273" t="s">
        <v>138</v>
      </c>
      <c r="H891" s="273" t="s">
        <v>138</v>
      </c>
      <c r="I891" s="273" t="s">
        <v>138</v>
      </c>
      <c r="J891" s="273" t="s">
        <v>138</v>
      </c>
      <c r="K891" s="273" t="s">
        <v>138</v>
      </c>
      <c r="L891" s="273" t="s">
        <v>138</v>
      </c>
      <c r="M891" s="273" t="s">
        <v>138</v>
      </c>
      <c r="N891" s="273" t="s">
        <v>138</v>
      </c>
      <c r="AY891" s="273">
        <v>705927</v>
      </c>
    </row>
    <row r="892" spans="1:51" s="273" customFormat="1" x14ac:dyDescent="0.2">
      <c r="A892" s="273">
        <v>705928</v>
      </c>
      <c r="B892" s="273" t="s">
        <v>261</v>
      </c>
      <c r="C892" s="273" t="s">
        <v>139</v>
      </c>
      <c r="D892" s="273" t="s">
        <v>139</v>
      </c>
      <c r="E892" s="273" t="s">
        <v>138</v>
      </c>
      <c r="F892" s="273" t="s">
        <v>138</v>
      </c>
      <c r="G892" s="273" t="s">
        <v>139</v>
      </c>
      <c r="H892" s="273" t="s">
        <v>138</v>
      </c>
      <c r="I892" s="273" t="s">
        <v>138</v>
      </c>
      <c r="J892" s="273" t="s">
        <v>138</v>
      </c>
      <c r="K892" s="273" t="s">
        <v>138</v>
      </c>
      <c r="L892" s="273" t="s">
        <v>138</v>
      </c>
      <c r="M892" s="273" t="s">
        <v>138</v>
      </c>
      <c r="N892" s="273" t="s">
        <v>138</v>
      </c>
      <c r="AY892" s="273">
        <v>705928</v>
      </c>
    </row>
    <row r="893" spans="1:51" s="273" customFormat="1" x14ac:dyDescent="0.2">
      <c r="A893" s="273">
        <v>705929</v>
      </c>
      <c r="B893" s="273" t="s">
        <v>261</v>
      </c>
      <c r="C893" s="273" t="s">
        <v>137</v>
      </c>
      <c r="D893" s="273" t="s">
        <v>137</v>
      </c>
      <c r="E893" s="273" t="s">
        <v>138</v>
      </c>
      <c r="F893" s="273" t="s">
        <v>137</v>
      </c>
      <c r="G893" s="273" t="s">
        <v>138</v>
      </c>
      <c r="H893" s="273" t="s">
        <v>139</v>
      </c>
      <c r="I893" s="273" t="s">
        <v>139</v>
      </c>
      <c r="J893" s="273" t="s">
        <v>138</v>
      </c>
      <c r="K893" s="273" t="s">
        <v>139</v>
      </c>
      <c r="L893" s="273" t="s">
        <v>138</v>
      </c>
      <c r="M893" s="273" t="s">
        <v>139</v>
      </c>
      <c r="N893" s="273" t="s">
        <v>139</v>
      </c>
      <c r="AY893" s="273">
        <v>705929</v>
      </c>
    </row>
    <row r="894" spans="1:51" s="273" customFormat="1" x14ac:dyDescent="0.2">
      <c r="A894" s="273">
        <v>705931</v>
      </c>
      <c r="B894" s="273" t="s">
        <v>261</v>
      </c>
      <c r="C894" s="273" t="s">
        <v>139</v>
      </c>
      <c r="D894" s="273" t="s">
        <v>139</v>
      </c>
      <c r="E894" s="273" t="s">
        <v>139</v>
      </c>
      <c r="F894" s="273" t="s">
        <v>139</v>
      </c>
      <c r="G894" s="273" t="s">
        <v>138</v>
      </c>
      <c r="H894" s="273" t="s">
        <v>138</v>
      </c>
      <c r="I894" s="273" t="s">
        <v>138</v>
      </c>
      <c r="J894" s="273" t="s">
        <v>138</v>
      </c>
      <c r="K894" s="273" t="s">
        <v>138</v>
      </c>
      <c r="L894" s="273" t="s">
        <v>138</v>
      </c>
      <c r="M894" s="273" t="s">
        <v>138</v>
      </c>
      <c r="N894" s="273" t="s">
        <v>138</v>
      </c>
      <c r="AY894" s="273">
        <v>705931</v>
      </c>
    </row>
    <row r="895" spans="1:51" s="273" customFormat="1" x14ac:dyDescent="0.2">
      <c r="A895" s="273">
        <v>705932</v>
      </c>
      <c r="B895" s="273" t="s">
        <v>261</v>
      </c>
      <c r="C895" s="273" t="s">
        <v>139</v>
      </c>
      <c r="D895" s="273" t="s">
        <v>138</v>
      </c>
      <c r="E895" s="273" t="s">
        <v>139</v>
      </c>
      <c r="F895" s="273" t="s">
        <v>138</v>
      </c>
      <c r="G895" s="273" t="s">
        <v>139</v>
      </c>
      <c r="H895" s="273" t="s">
        <v>139</v>
      </c>
      <c r="I895" s="273" t="s">
        <v>138</v>
      </c>
      <c r="J895" s="273" t="s">
        <v>138</v>
      </c>
      <c r="K895" s="273" t="s">
        <v>138</v>
      </c>
      <c r="L895" s="273" t="s">
        <v>138</v>
      </c>
      <c r="M895" s="273" t="s">
        <v>138</v>
      </c>
      <c r="N895" s="273" t="s">
        <v>138</v>
      </c>
      <c r="AY895" s="273">
        <v>705932</v>
      </c>
    </row>
    <row r="896" spans="1:51" s="273" customFormat="1" x14ac:dyDescent="0.2">
      <c r="A896" s="273">
        <v>705933</v>
      </c>
      <c r="B896" s="273" t="s">
        <v>261</v>
      </c>
      <c r="C896" s="273" t="s">
        <v>138</v>
      </c>
      <c r="D896" s="273" t="s">
        <v>138</v>
      </c>
      <c r="E896" s="273" t="s">
        <v>139</v>
      </c>
      <c r="F896" s="273" t="s">
        <v>138</v>
      </c>
      <c r="G896" s="273" t="s">
        <v>139</v>
      </c>
      <c r="H896" s="273" t="s">
        <v>138</v>
      </c>
      <c r="I896" s="273" t="s">
        <v>138</v>
      </c>
      <c r="J896" s="273" t="s">
        <v>138</v>
      </c>
      <c r="K896" s="273" t="s">
        <v>138</v>
      </c>
      <c r="L896" s="273" t="s">
        <v>138</v>
      </c>
      <c r="M896" s="273" t="s">
        <v>138</v>
      </c>
      <c r="N896" s="273" t="s">
        <v>138</v>
      </c>
      <c r="AY896" s="273">
        <v>705933</v>
      </c>
    </row>
    <row r="897" spans="1:51" s="273" customFormat="1" x14ac:dyDescent="0.2">
      <c r="A897" s="273">
        <v>705935</v>
      </c>
      <c r="B897" s="273" t="s">
        <v>261</v>
      </c>
      <c r="C897" s="273" t="s">
        <v>139</v>
      </c>
      <c r="D897" s="273" t="s">
        <v>139</v>
      </c>
      <c r="E897" s="273" t="s">
        <v>139</v>
      </c>
      <c r="F897" s="273" t="s">
        <v>139</v>
      </c>
      <c r="G897" s="273" t="s">
        <v>139</v>
      </c>
      <c r="H897" s="273" t="s">
        <v>138</v>
      </c>
      <c r="I897" s="273" t="s">
        <v>138</v>
      </c>
      <c r="J897" s="273" t="s">
        <v>138</v>
      </c>
      <c r="K897" s="273" t="s">
        <v>138</v>
      </c>
      <c r="L897" s="273" t="s">
        <v>138</v>
      </c>
      <c r="M897" s="273" t="s">
        <v>138</v>
      </c>
      <c r="N897" s="273" t="s">
        <v>138</v>
      </c>
      <c r="AY897" s="273">
        <v>705935</v>
      </c>
    </row>
    <row r="898" spans="1:51" s="273" customFormat="1" x14ac:dyDescent="0.2">
      <c r="A898" s="273">
        <v>705936</v>
      </c>
      <c r="B898" s="273" t="s">
        <v>261</v>
      </c>
      <c r="C898" s="273" t="s">
        <v>137</v>
      </c>
      <c r="D898" s="273" t="s">
        <v>137</v>
      </c>
      <c r="E898" s="273" t="s">
        <v>139</v>
      </c>
      <c r="F898" s="273" t="s">
        <v>138</v>
      </c>
      <c r="G898" s="273" t="s">
        <v>137</v>
      </c>
      <c r="H898" s="273" t="s">
        <v>139</v>
      </c>
      <c r="I898" s="273" t="s">
        <v>138</v>
      </c>
      <c r="J898" s="273" t="s">
        <v>138</v>
      </c>
      <c r="K898" s="273" t="s">
        <v>138</v>
      </c>
      <c r="L898" s="273" t="s">
        <v>138</v>
      </c>
      <c r="M898" s="273" t="s">
        <v>138</v>
      </c>
      <c r="N898" s="273" t="s">
        <v>139</v>
      </c>
      <c r="AY898" s="273">
        <v>705936</v>
      </c>
    </row>
    <row r="899" spans="1:51" s="273" customFormat="1" x14ac:dyDescent="0.2">
      <c r="A899" s="273">
        <v>705937</v>
      </c>
      <c r="B899" s="273" t="s">
        <v>261</v>
      </c>
      <c r="C899" s="273" t="s">
        <v>139</v>
      </c>
      <c r="D899" s="273" t="s">
        <v>137</v>
      </c>
      <c r="E899" s="273" t="s">
        <v>139</v>
      </c>
      <c r="F899" s="273" t="s">
        <v>137</v>
      </c>
      <c r="G899" s="273" t="s">
        <v>138</v>
      </c>
      <c r="H899" s="273" t="s">
        <v>138</v>
      </c>
      <c r="I899" s="273" t="s">
        <v>138</v>
      </c>
      <c r="J899" s="273" t="s">
        <v>138</v>
      </c>
      <c r="K899" s="273" t="s">
        <v>138</v>
      </c>
      <c r="L899" s="273" t="s">
        <v>138</v>
      </c>
      <c r="M899" s="273" t="s">
        <v>138</v>
      </c>
      <c r="N899" s="273" t="s">
        <v>138</v>
      </c>
      <c r="AY899" s="273">
        <v>705937</v>
      </c>
    </row>
    <row r="900" spans="1:51" s="273" customFormat="1" x14ac:dyDescent="0.2">
      <c r="A900" s="273">
        <v>705938</v>
      </c>
      <c r="B900" s="273" t="s">
        <v>261</v>
      </c>
      <c r="C900" s="273" t="s">
        <v>138</v>
      </c>
      <c r="D900" s="273" t="s">
        <v>138</v>
      </c>
      <c r="E900" s="273" t="s">
        <v>137</v>
      </c>
      <c r="F900" s="273" t="s">
        <v>139</v>
      </c>
      <c r="G900" s="273" t="s">
        <v>137</v>
      </c>
      <c r="H900" s="273" t="s">
        <v>139</v>
      </c>
      <c r="I900" s="273" t="s">
        <v>138</v>
      </c>
      <c r="J900" s="273" t="s">
        <v>138</v>
      </c>
      <c r="K900" s="273" t="s">
        <v>138</v>
      </c>
      <c r="L900" s="273" t="s">
        <v>138</v>
      </c>
      <c r="M900" s="273" t="s">
        <v>138</v>
      </c>
      <c r="N900" s="273" t="s">
        <v>138</v>
      </c>
      <c r="AY900" s="273">
        <v>705938</v>
      </c>
    </row>
    <row r="901" spans="1:51" s="273" customFormat="1" x14ac:dyDescent="0.2">
      <c r="A901" s="273">
        <v>705939</v>
      </c>
      <c r="B901" s="273" t="s">
        <v>261</v>
      </c>
      <c r="C901" s="273" t="s">
        <v>139</v>
      </c>
      <c r="D901" s="273" t="s">
        <v>138</v>
      </c>
      <c r="E901" s="273" t="s">
        <v>138</v>
      </c>
      <c r="F901" s="273" t="s">
        <v>139</v>
      </c>
      <c r="G901" s="273" t="s">
        <v>139</v>
      </c>
      <c r="H901" s="273" t="s">
        <v>138</v>
      </c>
      <c r="I901" s="273" t="s">
        <v>138</v>
      </c>
      <c r="J901" s="273" t="s">
        <v>138</v>
      </c>
      <c r="K901" s="273" t="s">
        <v>138</v>
      </c>
      <c r="L901" s="273" t="s">
        <v>138</v>
      </c>
      <c r="M901" s="273" t="s">
        <v>138</v>
      </c>
      <c r="N901" s="273" t="s">
        <v>138</v>
      </c>
      <c r="AY901" s="273">
        <v>705939</v>
      </c>
    </row>
    <row r="902" spans="1:51" s="273" customFormat="1" x14ac:dyDescent="0.2">
      <c r="A902" s="273">
        <v>705940</v>
      </c>
      <c r="B902" s="273" t="s">
        <v>261</v>
      </c>
      <c r="C902" s="273" t="s">
        <v>138</v>
      </c>
      <c r="D902" s="273" t="s">
        <v>139</v>
      </c>
      <c r="E902" s="273" t="s">
        <v>139</v>
      </c>
      <c r="F902" s="273" t="s">
        <v>138</v>
      </c>
      <c r="G902" s="273" t="s">
        <v>138</v>
      </c>
      <c r="H902" s="273" t="s">
        <v>138</v>
      </c>
      <c r="I902" s="273" t="s">
        <v>138</v>
      </c>
      <c r="J902" s="273" t="s">
        <v>138</v>
      </c>
      <c r="K902" s="273" t="s">
        <v>138</v>
      </c>
      <c r="L902" s="273" t="s">
        <v>138</v>
      </c>
      <c r="M902" s="273" t="s">
        <v>138</v>
      </c>
      <c r="N902" s="273" t="s">
        <v>138</v>
      </c>
      <c r="AY902" s="273">
        <v>705940</v>
      </c>
    </row>
    <row r="903" spans="1:51" s="273" customFormat="1" x14ac:dyDescent="0.2">
      <c r="A903" s="273">
        <v>705941</v>
      </c>
      <c r="B903" s="273" t="s">
        <v>261</v>
      </c>
      <c r="C903" s="273" t="s">
        <v>139</v>
      </c>
      <c r="D903" s="273" t="s">
        <v>139</v>
      </c>
      <c r="E903" s="273" t="s">
        <v>139</v>
      </c>
      <c r="F903" s="273" t="s">
        <v>139</v>
      </c>
      <c r="G903" s="273" t="s">
        <v>139</v>
      </c>
      <c r="H903" s="273" t="s">
        <v>139</v>
      </c>
      <c r="I903" s="273" t="s">
        <v>139</v>
      </c>
      <c r="J903" s="273" t="s">
        <v>137</v>
      </c>
      <c r="K903" s="273" t="s">
        <v>137</v>
      </c>
      <c r="L903" s="273" t="s">
        <v>138</v>
      </c>
      <c r="M903" s="273" t="s">
        <v>137</v>
      </c>
      <c r="N903" s="273" t="s">
        <v>137</v>
      </c>
      <c r="AY903" s="273">
        <v>705941</v>
      </c>
    </row>
    <row r="904" spans="1:51" s="273" customFormat="1" x14ac:dyDescent="0.2">
      <c r="A904" s="273">
        <v>705943</v>
      </c>
      <c r="B904" s="273" t="s">
        <v>261</v>
      </c>
      <c r="C904" s="273" t="s">
        <v>139</v>
      </c>
      <c r="D904" s="273" t="s">
        <v>138</v>
      </c>
      <c r="E904" s="273" t="s">
        <v>139</v>
      </c>
      <c r="F904" s="273" t="s">
        <v>139</v>
      </c>
      <c r="G904" s="273" t="s">
        <v>139</v>
      </c>
      <c r="H904" s="273" t="s">
        <v>138</v>
      </c>
      <c r="I904" s="273" t="s">
        <v>138</v>
      </c>
      <c r="J904" s="273" t="s">
        <v>138</v>
      </c>
      <c r="K904" s="273" t="s">
        <v>138</v>
      </c>
      <c r="L904" s="273" t="s">
        <v>138</v>
      </c>
      <c r="M904" s="273" t="s">
        <v>138</v>
      </c>
      <c r="N904" s="273" t="s">
        <v>138</v>
      </c>
      <c r="AY904" s="273">
        <v>705943</v>
      </c>
    </row>
    <row r="905" spans="1:51" s="273" customFormat="1" x14ac:dyDescent="0.2">
      <c r="A905" s="273">
        <v>705944</v>
      </c>
      <c r="B905" s="273" t="s">
        <v>261</v>
      </c>
      <c r="C905" s="273" t="s">
        <v>139</v>
      </c>
      <c r="D905" s="273" t="s">
        <v>137</v>
      </c>
      <c r="E905" s="273" t="s">
        <v>137</v>
      </c>
      <c r="F905" s="273" t="s">
        <v>137</v>
      </c>
      <c r="G905" s="273" t="s">
        <v>139</v>
      </c>
      <c r="H905" s="273" t="s">
        <v>139</v>
      </c>
      <c r="I905" s="273" t="s">
        <v>138</v>
      </c>
      <c r="J905" s="273" t="s">
        <v>138</v>
      </c>
      <c r="K905" s="273" t="s">
        <v>138</v>
      </c>
      <c r="L905" s="273" t="s">
        <v>138</v>
      </c>
      <c r="M905" s="273" t="s">
        <v>138</v>
      </c>
      <c r="N905" s="273" t="s">
        <v>138</v>
      </c>
      <c r="AY905" s="273">
        <v>705944</v>
      </c>
    </row>
    <row r="906" spans="1:51" s="273" customFormat="1" x14ac:dyDescent="0.2">
      <c r="A906" s="273">
        <v>705945</v>
      </c>
      <c r="B906" s="273" t="s">
        <v>261</v>
      </c>
      <c r="C906" s="273" t="s">
        <v>138</v>
      </c>
      <c r="D906" s="273" t="s">
        <v>139</v>
      </c>
      <c r="E906" s="273" t="s">
        <v>139</v>
      </c>
      <c r="F906" s="273" t="s">
        <v>139</v>
      </c>
      <c r="G906" s="273" t="s">
        <v>139</v>
      </c>
      <c r="H906" s="273" t="s">
        <v>138</v>
      </c>
      <c r="I906" s="273" t="s">
        <v>138</v>
      </c>
      <c r="J906" s="273" t="s">
        <v>138</v>
      </c>
      <c r="K906" s="273" t="s">
        <v>138</v>
      </c>
      <c r="L906" s="273" t="s">
        <v>138</v>
      </c>
      <c r="M906" s="273" t="s">
        <v>138</v>
      </c>
      <c r="N906" s="273" t="s">
        <v>138</v>
      </c>
      <c r="AY906" s="273">
        <v>705945</v>
      </c>
    </row>
    <row r="907" spans="1:51" s="273" customFormat="1" x14ac:dyDescent="0.2">
      <c r="A907" s="273">
        <v>705947</v>
      </c>
      <c r="B907" s="273" t="s">
        <v>261</v>
      </c>
      <c r="C907" s="273" t="s">
        <v>137</v>
      </c>
      <c r="D907" s="273" t="s">
        <v>139</v>
      </c>
      <c r="E907" s="273" t="s">
        <v>137</v>
      </c>
      <c r="F907" s="273" t="s">
        <v>137</v>
      </c>
      <c r="G907" s="273" t="s">
        <v>139</v>
      </c>
      <c r="H907" s="273" t="s">
        <v>138</v>
      </c>
      <c r="I907" s="273" t="s">
        <v>139</v>
      </c>
      <c r="J907" s="273" t="s">
        <v>139</v>
      </c>
      <c r="K907" s="273" t="s">
        <v>138</v>
      </c>
      <c r="L907" s="273" t="s">
        <v>138</v>
      </c>
      <c r="M907" s="273" t="s">
        <v>139</v>
      </c>
      <c r="N907" s="273" t="s">
        <v>138</v>
      </c>
      <c r="AY907" s="273">
        <v>705947</v>
      </c>
    </row>
    <row r="908" spans="1:51" s="273" customFormat="1" x14ac:dyDescent="0.2">
      <c r="A908" s="273">
        <v>705948</v>
      </c>
      <c r="B908" s="273" t="s">
        <v>261</v>
      </c>
      <c r="C908" s="273" t="s">
        <v>137</v>
      </c>
      <c r="D908" s="273" t="s">
        <v>138</v>
      </c>
      <c r="E908" s="273" t="s">
        <v>139</v>
      </c>
      <c r="F908" s="273" t="s">
        <v>138</v>
      </c>
      <c r="G908" s="273" t="s">
        <v>137</v>
      </c>
      <c r="H908" s="273" t="s">
        <v>137</v>
      </c>
      <c r="I908" s="273" t="s">
        <v>139</v>
      </c>
      <c r="J908" s="273" t="s">
        <v>139</v>
      </c>
      <c r="K908" s="273" t="s">
        <v>139</v>
      </c>
      <c r="L908" s="273" t="s">
        <v>138</v>
      </c>
      <c r="M908" s="273" t="s">
        <v>139</v>
      </c>
      <c r="N908" s="273" t="s">
        <v>137</v>
      </c>
      <c r="AY908" s="273">
        <v>705948</v>
      </c>
    </row>
    <row r="909" spans="1:51" s="273" customFormat="1" x14ac:dyDescent="0.2">
      <c r="A909" s="273">
        <v>705949</v>
      </c>
      <c r="B909" s="273" t="s">
        <v>261</v>
      </c>
      <c r="C909" s="273" t="s">
        <v>139</v>
      </c>
      <c r="D909" s="273" t="s">
        <v>139</v>
      </c>
      <c r="E909" s="273" t="s">
        <v>138</v>
      </c>
      <c r="F909" s="273" t="s">
        <v>138</v>
      </c>
      <c r="G909" s="273" t="s">
        <v>139</v>
      </c>
      <c r="H909" s="273" t="s">
        <v>139</v>
      </c>
      <c r="I909" s="273" t="s">
        <v>138</v>
      </c>
      <c r="J909" s="273" t="s">
        <v>138</v>
      </c>
      <c r="K909" s="273" t="s">
        <v>138</v>
      </c>
      <c r="L909" s="273" t="s">
        <v>138</v>
      </c>
      <c r="M909" s="273" t="s">
        <v>138</v>
      </c>
      <c r="N909" s="273" t="s">
        <v>138</v>
      </c>
      <c r="AY909" s="273">
        <v>705949</v>
      </c>
    </row>
    <row r="910" spans="1:51" s="273" customFormat="1" x14ac:dyDescent="0.2">
      <c r="A910" s="273">
        <v>705950</v>
      </c>
      <c r="B910" s="273" t="s">
        <v>261</v>
      </c>
      <c r="C910" s="273" t="s">
        <v>139</v>
      </c>
      <c r="D910" s="273" t="s">
        <v>139</v>
      </c>
      <c r="E910" s="273" t="s">
        <v>138</v>
      </c>
      <c r="F910" s="273" t="s">
        <v>138</v>
      </c>
      <c r="G910" s="273" t="s">
        <v>139</v>
      </c>
      <c r="H910" s="273" t="s">
        <v>139</v>
      </c>
      <c r="I910" s="273" t="s">
        <v>138</v>
      </c>
      <c r="J910" s="273" t="s">
        <v>138</v>
      </c>
      <c r="K910" s="273" t="s">
        <v>138</v>
      </c>
      <c r="L910" s="273" t="s">
        <v>138</v>
      </c>
      <c r="M910" s="273" t="s">
        <v>138</v>
      </c>
      <c r="N910" s="273" t="s">
        <v>138</v>
      </c>
      <c r="AY910" s="273">
        <v>705950</v>
      </c>
    </row>
    <row r="911" spans="1:51" s="273" customFormat="1" x14ac:dyDescent="0.2">
      <c r="A911" s="273">
        <v>705952</v>
      </c>
      <c r="B911" s="273" t="s">
        <v>261</v>
      </c>
      <c r="C911" s="273" t="s">
        <v>137</v>
      </c>
      <c r="D911" s="273" t="s">
        <v>137</v>
      </c>
      <c r="E911" s="273" t="s">
        <v>139</v>
      </c>
      <c r="F911" s="273" t="s">
        <v>139</v>
      </c>
      <c r="G911" s="273" t="s">
        <v>139</v>
      </c>
      <c r="H911" s="273" t="s">
        <v>137</v>
      </c>
      <c r="I911" s="273" t="s">
        <v>138</v>
      </c>
      <c r="J911" s="273" t="s">
        <v>138</v>
      </c>
      <c r="K911" s="273" t="s">
        <v>138</v>
      </c>
      <c r="L911" s="273" t="s">
        <v>138</v>
      </c>
      <c r="M911" s="273" t="s">
        <v>138</v>
      </c>
      <c r="N911" s="273" t="s">
        <v>139</v>
      </c>
      <c r="AY911" s="273">
        <v>705952</v>
      </c>
    </row>
    <row r="912" spans="1:51" s="273" customFormat="1" x14ac:dyDescent="0.2">
      <c r="A912" s="273">
        <v>705954</v>
      </c>
      <c r="B912" s="273" t="s">
        <v>261</v>
      </c>
      <c r="C912" s="273" t="s">
        <v>137</v>
      </c>
      <c r="D912" s="273" t="s">
        <v>138</v>
      </c>
      <c r="E912" s="273" t="s">
        <v>138</v>
      </c>
      <c r="F912" s="273" t="s">
        <v>137</v>
      </c>
      <c r="G912" s="273" t="s">
        <v>138</v>
      </c>
      <c r="H912" s="273" t="s">
        <v>139</v>
      </c>
      <c r="I912" s="273" t="s">
        <v>138</v>
      </c>
      <c r="J912" s="273" t="s">
        <v>138</v>
      </c>
      <c r="K912" s="273" t="s">
        <v>138</v>
      </c>
      <c r="L912" s="273" t="s">
        <v>138</v>
      </c>
      <c r="M912" s="273" t="s">
        <v>138</v>
      </c>
      <c r="N912" s="273" t="s">
        <v>139</v>
      </c>
      <c r="AY912" s="273">
        <v>705954</v>
      </c>
    </row>
    <row r="913" spans="1:51" s="273" customFormat="1" x14ac:dyDescent="0.2">
      <c r="A913" s="273">
        <v>705955</v>
      </c>
      <c r="B913" s="273" t="s">
        <v>261</v>
      </c>
      <c r="C913" s="273" t="s">
        <v>139</v>
      </c>
      <c r="D913" s="273" t="s">
        <v>139</v>
      </c>
      <c r="E913" s="273" t="s">
        <v>139</v>
      </c>
      <c r="F913" s="273" t="s">
        <v>139</v>
      </c>
      <c r="G913" s="273" t="s">
        <v>138</v>
      </c>
      <c r="H913" s="273" t="s">
        <v>138</v>
      </c>
      <c r="I913" s="273" t="s">
        <v>138</v>
      </c>
      <c r="J913" s="273" t="s">
        <v>138</v>
      </c>
      <c r="K913" s="273" t="s">
        <v>138</v>
      </c>
      <c r="L913" s="273" t="s">
        <v>138</v>
      </c>
      <c r="M913" s="273" t="s">
        <v>138</v>
      </c>
      <c r="N913" s="273" t="s">
        <v>138</v>
      </c>
      <c r="AY913" s="273">
        <v>705955</v>
      </c>
    </row>
    <row r="914" spans="1:51" s="273" customFormat="1" x14ac:dyDescent="0.2">
      <c r="A914" s="273">
        <v>705956</v>
      </c>
      <c r="B914" s="273" t="s">
        <v>261</v>
      </c>
      <c r="C914" s="273" t="s">
        <v>139</v>
      </c>
      <c r="D914" s="273" t="s">
        <v>139</v>
      </c>
      <c r="E914" s="273" t="s">
        <v>138</v>
      </c>
      <c r="F914" s="273" t="s">
        <v>139</v>
      </c>
      <c r="G914" s="273" t="s">
        <v>139</v>
      </c>
      <c r="H914" s="273" t="s">
        <v>138</v>
      </c>
      <c r="I914" s="273" t="s">
        <v>138</v>
      </c>
      <c r="J914" s="273" t="s">
        <v>138</v>
      </c>
      <c r="K914" s="273" t="s">
        <v>138</v>
      </c>
      <c r="L914" s="273" t="s">
        <v>138</v>
      </c>
      <c r="M914" s="273" t="s">
        <v>138</v>
      </c>
      <c r="N914" s="273" t="s">
        <v>138</v>
      </c>
      <c r="AY914" s="273">
        <v>705956</v>
      </c>
    </row>
    <row r="915" spans="1:51" s="273" customFormat="1" x14ac:dyDescent="0.2">
      <c r="A915" s="273">
        <v>705957</v>
      </c>
      <c r="B915" s="273" t="s">
        <v>261</v>
      </c>
      <c r="C915" s="273" t="s">
        <v>139</v>
      </c>
      <c r="D915" s="273" t="s">
        <v>139</v>
      </c>
      <c r="E915" s="273" t="s">
        <v>139</v>
      </c>
      <c r="F915" s="273" t="s">
        <v>138</v>
      </c>
      <c r="G915" s="273" t="s">
        <v>138</v>
      </c>
      <c r="H915" s="273" t="s">
        <v>138</v>
      </c>
      <c r="I915" s="273" t="s">
        <v>138</v>
      </c>
      <c r="J915" s="273" t="s">
        <v>138</v>
      </c>
      <c r="K915" s="273" t="s">
        <v>138</v>
      </c>
      <c r="L915" s="273" t="s">
        <v>138</v>
      </c>
      <c r="M915" s="273" t="s">
        <v>138</v>
      </c>
      <c r="N915" s="273" t="s">
        <v>138</v>
      </c>
      <c r="AY915" s="273">
        <v>705957</v>
      </c>
    </row>
    <row r="916" spans="1:51" s="273" customFormat="1" x14ac:dyDescent="0.2">
      <c r="A916" s="273">
        <v>705958</v>
      </c>
      <c r="B916" s="273" t="s">
        <v>261</v>
      </c>
      <c r="C916" s="273" t="s">
        <v>139</v>
      </c>
      <c r="D916" s="273" t="s">
        <v>138</v>
      </c>
      <c r="E916" s="273" t="s">
        <v>139</v>
      </c>
      <c r="F916" s="273" t="s">
        <v>139</v>
      </c>
      <c r="G916" s="273" t="s">
        <v>138</v>
      </c>
      <c r="H916" s="273" t="s">
        <v>138</v>
      </c>
      <c r="I916" s="273" t="s">
        <v>139</v>
      </c>
      <c r="J916" s="273" t="s">
        <v>139</v>
      </c>
      <c r="K916" s="273" t="s">
        <v>138</v>
      </c>
      <c r="L916" s="273" t="s">
        <v>138</v>
      </c>
      <c r="M916" s="273" t="s">
        <v>138</v>
      </c>
      <c r="N916" s="273" t="s">
        <v>138</v>
      </c>
      <c r="AY916" s="273">
        <v>705958</v>
      </c>
    </row>
    <row r="917" spans="1:51" s="273" customFormat="1" x14ac:dyDescent="0.2">
      <c r="A917" s="273">
        <v>705959</v>
      </c>
      <c r="B917" s="273" t="s">
        <v>261</v>
      </c>
      <c r="C917" s="273" t="s">
        <v>139</v>
      </c>
      <c r="D917" s="273" t="s">
        <v>139</v>
      </c>
      <c r="E917" s="273" t="s">
        <v>139</v>
      </c>
      <c r="F917" s="273" t="s">
        <v>138</v>
      </c>
      <c r="G917" s="273" t="s">
        <v>138</v>
      </c>
      <c r="H917" s="273" t="s">
        <v>138</v>
      </c>
      <c r="I917" s="273" t="s">
        <v>138</v>
      </c>
      <c r="J917" s="273" t="s">
        <v>138</v>
      </c>
      <c r="K917" s="273" t="s">
        <v>138</v>
      </c>
      <c r="L917" s="273" t="s">
        <v>138</v>
      </c>
      <c r="M917" s="273" t="s">
        <v>138</v>
      </c>
      <c r="N917" s="273" t="s">
        <v>138</v>
      </c>
      <c r="AY917" s="273">
        <v>705959</v>
      </c>
    </row>
    <row r="918" spans="1:51" s="273" customFormat="1" x14ac:dyDescent="0.2">
      <c r="A918" s="273">
        <v>705960</v>
      </c>
      <c r="B918" s="273" t="s">
        <v>261</v>
      </c>
      <c r="C918" s="273" t="s">
        <v>137</v>
      </c>
      <c r="D918" s="273" t="s">
        <v>137</v>
      </c>
      <c r="E918" s="273" t="s">
        <v>137</v>
      </c>
      <c r="F918" s="273" t="s">
        <v>138</v>
      </c>
      <c r="G918" s="273" t="s">
        <v>137</v>
      </c>
      <c r="H918" s="273" t="s">
        <v>139</v>
      </c>
      <c r="I918" s="273" t="s">
        <v>137</v>
      </c>
      <c r="J918" s="273" t="s">
        <v>139</v>
      </c>
      <c r="K918" s="273" t="s">
        <v>138</v>
      </c>
      <c r="L918" s="273" t="s">
        <v>138</v>
      </c>
      <c r="M918" s="273" t="s">
        <v>139</v>
      </c>
      <c r="N918" s="273" t="s">
        <v>138</v>
      </c>
      <c r="AY918" s="273">
        <v>705960</v>
      </c>
    </row>
    <row r="919" spans="1:51" s="273" customFormat="1" x14ac:dyDescent="0.2">
      <c r="A919" s="273">
        <v>705962</v>
      </c>
      <c r="B919" s="273" t="s">
        <v>261</v>
      </c>
      <c r="C919" s="273" t="s">
        <v>139</v>
      </c>
      <c r="D919" s="273" t="s">
        <v>138</v>
      </c>
      <c r="E919" s="273" t="s">
        <v>139</v>
      </c>
      <c r="F919" s="273" t="s">
        <v>138</v>
      </c>
      <c r="G919" s="273" t="s">
        <v>138</v>
      </c>
      <c r="H919" s="273" t="s">
        <v>138</v>
      </c>
      <c r="I919" s="273" t="s">
        <v>138</v>
      </c>
      <c r="J919" s="273" t="s">
        <v>138</v>
      </c>
      <c r="K919" s="273" t="s">
        <v>138</v>
      </c>
      <c r="L919" s="273" t="s">
        <v>138</v>
      </c>
      <c r="M919" s="273" t="s">
        <v>138</v>
      </c>
      <c r="N919" s="273" t="s">
        <v>138</v>
      </c>
      <c r="AY919" s="273">
        <v>705962</v>
      </c>
    </row>
    <row r="920" spans="1:51" s="273" customFormat="1" x14ac:dyDescent="0.2">
      <c r="A920" s="273">
        <v>705963</v>
      </c>
      <c r="B920" s="273" t="s">
        <v>261</v>
      </c>
      <c r="C920" s="273" t="s">
        <v>138</v>
      </c>
      <c r="D920" s="273" t="s">
        <v>138</v>
      </c>
      <c r="E920" s="273" t="s">
        <v>137</v>
      </c>
      <c r="F920" s="273" t="s">
        <v>138</v>
      </c>
      <c r="G920" s="273" t="s">
        <v>138</v>
      </c>
      <c r="H920" s="273" t="s">
        <v>137</v>
      </c>
      <c r="I920" s="273" t="s">
        <v>138</v>
      </c>
      <c r="J920" s="273" t="s">
        <v>138</v>
      </c>
      <c r="K920" s="273" t="s">
        <v>138</v>
      </c>
      <c r="L920" s="273" t="s">
        <v>138</v>
      </c>
      <c r="M920" s="273" t="s">
        <v>138</v>
      </c>
      <c r="N920" s="273" t="s">
        <v>138</v>
      </c>
      <c r="AY920" s="273">
        <v>705963</v>
      </c>
    </row>
    <row r="921" spans="1:51" s="273" customFormat="1" x14ac:dyDescent="0.2">
      <c r="A921" s="273">
        <v>705964</v>
      </c>
      <c r="B921" s="273" t="s">
        <v>261</v>
      </c>
      <c r="C921" s="273" t="s">
        <v>139</v>
      </c>
      <c r="D921" s="273" t="s">
        <v>139</v>
      </c>
      <c r="E921" s="273" t="s">
        <v>139</v>
      </c>
      <c r="F921" s="273" t="s">
        <v>139</v>
      </c>
      <c r="G921" s="273" t="s">
        <v>139</v>
      </c>
      <c r="H921" s="273" t="s">
        <v>139</v>
      </c>
      <c r="I921" s="273" t="s">
        <v>138</v>
      </c>
      <c r="J921" s="273" t="s">
        <v>138</v>
      </c>
      <c r="K921" s="273" t="s">
        <v>138</v>
      </c>
      <c r="L921" s="273" t="s">
        <v>138</v>
      </c>
      <c r="M921" s="273" t="s">
        <v>138</v>
      </c>
      <c r="N921" s="273" t="s">
        <v>138</v>
      </c>
      <c r="AY921" s="273">
        <v>705964</v>
      </c>
    </row>
    <row r="922" spans="1:51" s="273" customFormat="1" x14ac:dyDescent="0.2">
      <c r="A922" s="273">
        <v>705965</v>
      </c>
      <c r="B922" s="273" t="s">
        <v>261</v>
      </c>
      <c r="C922" s="273" t="s">
        <v>139</v>
      </c>
      <c r="D922" s="273" t="s">
        <v>138</v>
      </c>
      <c r="E922" s="273" t="s">
        <v>138</v>
      </c>
      <c r="F922" s="273" t="s">
        <v>138</v>
      </c>
      <c r="G922" s="273" t="s">
        <v>139</v>
      </c>
      <c r="H922" s="273" t="s">
        <v>139</v>
      </c>
      <c r="I922" s="273" t="s">
        <v>138</v>
      </c>
      <c r="J922" s="273" t="s">
        <v>138</v>
      </c>
      <c r="K922" s="273" t="s">
        <v>138</v>
      </c>
      <c r="L922" s="273" t="s">
        <v>138</v>
      </c>
      <c r="M922" s="273" t="s">
        <v>138</v>
      </c>
      <c r="N922" s="273" t="s">
        <v>138</v>
      </c>
      <c r="AY922" s="273">
        <v>705965</v>
      </c>
    </row>
    <row r="923" spans="1:51" s="273" customFormat="1" x14ac:dyDescent="0.2">
      <c r="A923" s="273">
        <v>705966</v>
      </c>
      <c r="B923" s="273" t="s">
        <v>261</v>
      </c>
      <c r="C923" s="273" t="s">
        <v>139</v>
      </c>
      <c r="D923" s="273" t="s">
        <v>139</v>
      </c>
      <c r="E923" s="273" t="s">
        <v>137</v>
      </c>
      <c r="F923" s="273" t="s">
        <v>137</v>
      </c>
      <c r="G923" s="273" t="s">
        <v>137</v>
      </c>
      <c r="H923" s="273" t="s">
        <v>137</v>
      </c>
      <c r="I923" s="273" t="s">
        <v>139</v>
      </c>
      <c r="J923" s="273" t="s">
        <v>138</v>
      </c>
      <c r="K923" s="273" t="s">
        <v>138</v>
      </c>
      <c r="L923" s="273" t="s">
        <v>138</v>
      </c>
      <c r="M923" s="273" t="s">
        <v>138</v>
      </c>
      <c r="N923" s="273" t="s">
        <v>138</v>
      </c>
      <c r="AY923" s="273">
        <v>705966</v>
      </c>
    </row>
    <row r="924" spans="1:51" s="273" customFormat="1" x14ac:dyDescent="0.2">
      <c r="A924" s="273">
        <v>705967</v>
      </c>
      <c r="B924" s="273" t="s">
        <v>261</v>
      </c>
      <c r="C924" s="273" t="s">
        <v>137</v>
      </c>
      <c r="D924" s="273" t="s">
        <v>138</v>
      </c>
      <c r="E924" s="273" t="s">
        <v>137</v>
      </c>
      <c r="F924" s="273" t="s">
        <v>138</v>
      </c>
      <c r="G924" s="273" t="s">
        <v>137</v>
      </c>
      <c r="H924" s="273" t="s">
        <v>138</v>
      </c>
      <c r="I924" s="273" t="s">
        <v>138</v>
      </c>
      <c r="J924" s="273" t="s">
        <v>138</v>
      </c>
      <c r="K924" s="273" t="s">
        <v>138</v>
      </c>
      <c r="L924" s="273" t="s">
        <v>138</v>
      </c>
      <c r="M924" s="273" t="s">
        <v>138</v>
      </c>
      <c r="N924" s="273" t="s">
        <v>138</v>
      </c>
      <c r="AY924" s="273">
        <v>705967</v>
      </c>
    </row>
    <row r="925" spans="1:51" s="273" customFormat="1" x14ac:dyDescent="0.2">
      <c r="A925" s="273">
        <v>705968</v>
      </c>
      <c r="B925" s="273" t="s">
        <v>261</v>
      </c>
      <c r="C925" s="273" t="s">
        <v>139</v>
      </c>
      <c r="D925" s="273" t="s">
        <v>139</v>
      </c>
      <c r="E925" s="273" t="s">
        <v>139</v>
      </c>
      <c r="F925" s="273" t="s">
        <v>138</v>
      </c>
      <c r="G925" s="273" t="s">
        <v>138</v>
      </c>
      <c r="H925" s="273" t="s">
        <v>138</v>
      </c>
      <c r="I925" s="273" t="s">
        <v>138</v>
      </c>
      <c r="J925" s="273" t="s">
        <v>138</v>
      </c>
      <c r="K925" s="273" t="s">
        <v>138</v>
      </c>
      <c r="L925" s="273" t="s">
        <v>138</v>
      </c>
      <c r="M925" s="273" t="s">
        <v>138</v>
      </c>
      <c r="N925" s="273" t="s">
        <v>138</v>
      </c>
      <c r="AY925" s="273">
        <v>705968</v>
      </c>
    </row>
    <row r="926" spans="1:51" s="273" customFormat="1" x14ac:dyDescent="0.2">
      <c r="A926" s="273">
        <v>705969</v>
      </c>
      <c r="B926" s="273" t="s">
        <v>261</v>
      </c>
      <c r="C926" s="273" t="s">
        <v>137</v>
      </c>
      <c r="D926" s="273" t="s">
        <v>139</v>
      </c>
      <c r="E926" s="273" t="s">
        <v>137</v>
      </c>
      <c r="F926" s="273" t="s">
        <v>137</v>
      </c>
      <c r="G926" s="273" t="s">
        <v>137</v>
      </c>
      <c r="H926" s="273" t="s">
        <v>138</v>
      </c>
      <c r="I926" s="273" t="s">
        <v>139</v>
      </c>
      <c r="J926" s="273" t="s">
        <v>139</v>
      </c>
      <c r="K926" s="273" t="s">
        <v>139</v>
      </c>
      <c r="L926" s="273" t="s">
        <v>138</v>
      </c>
      <c r="M926" s="273" t="s">
        <v>138</v>
      </c>
      <c r="N926" s="273" t="s">
        <v>138</v>
      </c>
      <c r="AY926" s="273">
        <v>705969</v>
      </c>
    </row>
    <row r="927" spans="1:51" s="273" customFormat="1" x14ac:dyDescent="0.2">
      <c r="A927" s="273">
        <v>705970</v>
      </c>
      <c r="B927" s="273" t="s">
        <v>261</v>
      </c>
      <c r="C927" s="273" t="s">
        <v>138</v>
      </c>
      <c r="D927" s="273" t="s">
        <v>138</v>
      </c>
      <c r="E927" s="273" t="s">
        <v>139</v>
      </c>
      <c r="F927" s="273" t="s">
        <v>138</v>
      </c>
      <c r="G927" s="273" t="s">
        <v>139</v>
      </c>
      <c r="H927" s="273" t="s">
        <v>139</v>
      </c>
      <c r="I927" s="273" t="s">
        <v>138</v>
      </c>
      <c r="J927" s="273" t="s">
        <v>138</v>
      </c>
      <c r="K927" s="273" t="s">
        <v>138</v>
      </c>
      <c r="L927" s="273" t="s">
        <v>138</v>
      </c>
      <c r="M927" s="273" t="s">
        <v>138</v>
      </c>
      <c r="N927" s="273" t="s">
        <v>138</v>
      </c>
      <c r="AY927" s="273">
        <v>705970</v>
      </c>
    </row>
    <row r="928" spans="1:51" s="273" customFormat="1" x14ac:dyDescent="0.2">
      <c r="A928" s="273">
        <v>705971</v>
      </c>
      <c r="B928" s="273" t="s">
        <v>261</v>
      </c>
      <c r="C928" s="273" t="s">
        <v>139</v>
      </c>
      <c r="D928" s="273" t="s">
        <v>139</v>
      </c>
      <c r="E928" s="273" t="s">
        <v>139</v>
      </c>
      <c r="F928" s="273" t="s">
        <v>138</v>
      </c>
      <c r="G928" s="273" t="s">
        <v>139</v>
      </c>
      <c r="H928" s="273" t="s">
        <v>139</v>
      </c>
      <c r="I928" s="273" t="s">
        <v>138</v>
      </c>
      <c r="J928" s="273" t="s">
        <v>138</v>
      </c>
      <c r="K928" s="273" t="s">
        <v>138</v>
      </c>
      <c r="L928" s="273" t="s">
        <v>138</v>
      </c>
      <c r="M928" s="273" t="s">
        <v>138</v>
      </c>
      <c r="N928" s="273" t="s">
        <v>138</v>
      </c>
      <c r="AY928" s="273">
        <v>705971</v>
      </c>
    </row>
    <row r="929" spans="1:51" s="273" customFormat="1" x14ac:dyDescent="0.2">
      <c r="A929" s="273">
        <v>705972</v>
      </c>
      <c r="B929" s="273" t="s">
        <v>261</v>
      </c>
      <c r="C929" s="273" t="s">
        <v>139</v>
      </c>
      <c r="D929" s="273" t="s">
        <v>139</v>
      </c>
      <c r="E929" s="273" t="s">
        <v>139</v>
      </c>
      <c r="F929" s="273" t="s">
        <v>138</v>
      </c>
      <c r="G929" s="273" t="s">
        <v>138</v>
      </c>
      <c r="H929" s="273" t="s">
        <v>139</v>
      </c>
      <c r="I929" s="273" t="s">
        <v>138</v>
      </c>
      <c r="J929" s="273" t="s">
        <v>138</v>
      </c>
      <c r="K929" s="273" t="s">
        <v>138</v>
      </c>
      <c r="L929" s="273" t="s">
        <v>138</v>
      </c>
      <c r="M929" s="273" t="s">
        <v>138</v>
      </c>
      <c r="N929" s="273" t="s">
        <v>138</v>
      </c>
      <c r="AY929" s="273">
        <v>705972</v>
      </c>
    </row>
    <row r="930" spans="1:51" s="273" customFormat="1" x14ac:dyDescent="0.2">
      <c r="A930" s="273">
        <v>705974</v>
      </c>
      <c r="B930" s="273" t="s">
        <v>261</v>
      </c>
      <c r="C930" s="273" t="s">
        <v>139</v>
      </c>
      <c r="D930" s="273" t="s">
        <v>139</v>
      </c>
      <c r="E930" s="273" t="s">
        <v>139</v>
      </c>
      <c r="F930" s="273" t="s">
        <v>138</v>
      </c>
      <c r="G930" s="273" t="s">
        <v>138</v>
      </c>
      <c r="H930" s="273" t="s">
        <v>138</v>
      </c>
      <c r="I930" s="273" t="s">
        <v>138</v>
      </c>
      <c r="J930" s="273" t="s">
        <v>138</v>
      </c>
      <c r="K930" s="273" t="s">
        <v>138</v>
      </c>
      <c r="L930" s="273" t="s">
        <v>138</v>
      </c>
      <c r="M930" s="273" t="s">
        <v>138</v>
      </c>
      <c r="N930" s="273" t="s">
        <v>138</v>
      </c>
      <c r="AY930" s="273">
        <v>705974</v>
      </c>
    </row>
    <row r="931" spans="1:51" s="273" customFormat="1" x14ac:dyDescent="0.2">
      <c r="A931" s="273">
        <v>705975</v>
      </c>
      <c r="B931" s="273" t="s">
        <v>261</v>
      </c>
      <c r="C931" s="273" t="s">
        <v>139</v>
      </c>
      <c r="D931" s="273" t="s">
        <v>139</v>
      </c>
      <c r="E931" s="273" t="s">
        <v>139</v>
      </c>
      <c r="F931" s="273" t="s">
        <v>139</v>
      </c>
      <c r="G931" s="273" t="s">
        <v>139</v>
      </c>
      <c r="H931" s="273" t="s">
        <v>138</v>
      </c>
      <c r="I931" s="273" t="s">
        <v>139</v>
      </c>
      <c r="J931" s="273" t="s">
        <v>139</v>
      </c>
      <c r="K931" s="273" t="s">
        <v>139</v>
      </c>
      <c r="L931" s="273" t="s">
        <v>138</v>
      </c>
      <c r="M931" s="273" t="s">
        <v>138</v>
      </c>
      <c r="N931" s="273" t="s">
        <v>138</v>
      </c>
      <c r="AY931" s="273">
        <v>705975</v>
      </c>
    </row>
    <row r="932" spans="1:51" s="273" customFormat="1" x14ac:dyDescent="0.2">
      <c r="A932" s="273">
        <v>705976</v>
      </c>
      <c r="B932" s="273" t="s">
        <v>261</v>
      </c>
      <c r="C932" s="273" t="s">
        <v>139</v>
      </c>
      <c r="D932" s="273" t="s">
        <v>138</v>
      </c>
      <c r="E932" s="273" t="s">
        <v>138</v>
      </c>
      <c r="F932" s="273" t="s">
        <v>138</v>
      </c>
      <c r="G932" s="273" t="s">
        <v>138</v>
      </c>
      <c r="H932" s="273" t="s">
        <v>137</v>
      </c>
      <c r="I932" s="273" t="s">
        <v>138</v>
      </c>
      <c r="J932" s="273" t="s">
        <v>138</v>
      </c>
      <c r="K932" s="273" t="s">
        <v>138</v>
      </c>
      <c r="L932" s="273" t="s">
        <v>138</v>
      </c>
      <c r="M932" s="273" t="s">
        <v>137</v>
      </c>
      <c r="N932" s="273" t="s">
        <v>139</v>
      </c>
      <c r="AY932" s="273">
        <v>705976</v>
      </c>
    </row>
    <row r="933" spans="1:51" s="273" customFormat="1" x14ac:dyDescent="0.2">
      <c r="A933" s="273">
        <v>705977</v>
      </c>
      <c r="B933" s="273" t="s">
        <v>261</v>
      </c>
      <c r="C933" s="273" t="s">
        <v>139</v>
      </c>
      <c r="D933" s="273" t="s">
        <v>138</v>
      </c>
      <c r="E933" s="273" t="s">
        <v>138</v>
      </c>
      <c r="F933" s="273" t="s">
        <v>138</v>
      </c>
      <c r="G933" s="273" t="s">
        <v>139</v>
      </c>
      <c r="H933" s="273" t="s">
        <v>139</v>
      </c>
      <c r="I933" s="273" t="s">
        <v>138</v>
      </c>
      <c r="J933" s="273" t="s">
        <v>138</v>
      </c>
      <c r="K933" s="273" t="s">
        <v>138</v>
      </c>
      <c r="L933" s="273" t="s">
        <v>138</v>
      </c>
      <c r="M933" s="273" t="s">
        <v>138</v>
      </c>
      <c r="N933" s="273" t="s">
        <v>138</v>
      </c>
      <c r="AY933" s="273">
        <v>705977</v>
      </c>
    </row>
    <row r="934" spans="1:51" s="273" customFormat="1" x14ac:dyDescent="0.2">
      <c r="A934" s="273">
        <v>705978</v>
      </c>
      <c r="B934" s="273" t="s">
        <v>261</v>
      </c>
      <c r="C934" s="273" t="s">
        <v>139</v>
      </c>
      <c r="D934" s="273" t="s">
        <v>139</v>
      </c>
      <c r="E934" s="273" t="s">
        <v>138</v>
      </c>
      <c r="F934" s="273" t="s">
        <v>138</v>
      </c>
      <c r="G934" s="273" t="s">
        <v>138</v>
      </c>
      <c r="H934" s="273" t="s">
        <v>139</v>
      </c>
      <c r="I934" s="273" t="s">
        <v>138</v>
      </c>
      <c r="J934" s="273" t="s">
        <v>138</v>
      </c>
      <c r="K934" s="273" t="s">
        <v>138</v>
      </c>
      <c r="L934" s="273" t="s">
        <v>138</v>
      </c>
      <c r="M934" s="273" t="s">
        <v>138</v>
      </c>
      <c r="N934" s="273" t="s">
        <v>138</v>
      </c>
      <c r="AY934" s="273">
        <v>705978</v>
      </c>
    </row>
    <row r="935" spans="1:51" s="273" customFormat="1" x14ac:dyDescent="0.2">
      <c r="A935" s="273">
        <v>705981</v>
      </c>
      <c r="B935" s="273" t="s">
        <v>261</v>
      </c>
      <c r="C935" s="273" t="s">
        <v>139</v>
      </c>
      <c r="D935" s="273" t="s">
        <v>139</v>
      </c>
      <c r="E935" s="273" t="s">
        <v>139</v>
      </c>
      <c r="F935" s="273" t="s">
        <v>138</v>
      </c>
      <c r="G935" s="273" t="s">
        <v>138</v>
      </c>
      <c r="H935" s="273" t="s">
        <v>139</v>
      </c>
      <c r="I935" s="273" t="s">
        <v>139</v>
      </c>
      <c r="J935" s="273" t="s">
        <v>137</v>
      </c>
      <c r="K935" s="273" t="s">
        <v>138</v>
      </c>
      <c r="L935" s="273" t="s">
        <v>139</v>
      </c>
      <c r="M935" s="273" t="s">
        <v>139</v>
      </c>
      <c r="N935" s="273" t="s">
        <v>139</v>
      </c>
      <c r="AY935" s="273">
        <v>705981</v>
      </c>
    </row>
    <row r="936" spans="1:51" s="273" customFormat="1" x14ac:dyDescent="0.2">
      <c r="A936" s="273">
        <v>705984</v>
      </c>
      <c r="B936" s="273" t="s">
        <v>261</v>
      </c>
      <c r="C936" s="273" t="s">
        <v>137</v>
      </c>
      <c r="D936" s="273" t="s">
        <v>137</v>
      </c>
      <c r="E936" s="273" t="s">
        <v>137</v>
      </c>
      <c r="F936" s="273" t="s">
        <v>137</v>
      </c>
      <c r="G936" s="273" t="s">
        <v>137</v>
      </c>
      <c r="H936" s="273" t="s">
        <v>139</v>
      </c>
      <c r="I936" s="273" t="s">
        <v>139</v>
      </c>
      <c r="J936" s="273" t="s">
        <v>138</v>
      </c>
      <c r="K936" s="273" t="s">
        <v>138</v>
      </c>
      <c r="L936" s="273" t="s">
        <v>138</v>
      </c>
      <c r="M936" s="273" t="s">
        <v>139</v>
      </c>
      <c r="N936" s="273" t="s">
        <v>139</v>
      </c>
      <c r="AY936" s="273">
        <v>705984</v>
      </c>
    </row>
    <row r="937" spans="1:51" s="273" customFormat="1" x14ac:dyDescent="0.2">
      <c r="A937" s="273">
        <v>705985</v>
      </c>
      <c r="B937" s="273" t="s">
        <v>261</v>
      </c>
      <c r="C937" s="273" t="s">
        <v>139</v>
      </c>
      <c r="D937" s="273" t="s">
        <v>139</v>
      </c>
      <c r="E937" s="273" t="s">
        <v>139</v>
      </c>
      <c r="F937" s="273" t="s">
        <v>139</v>
      </c>
      <c r="G937" s="273" t="s">
        <v>138</v>
      </c>
      <c r="H937" s="273" t="s">
        <v>138</v>
      </c>
      <c r="I937" s="273" t="s">
        <v>138</v>
      </c>
      <c r="J937" s="273" t="s">
        <v>138</v>
      </c>
      <c r="K937" s="273" t="s">
        <v>138</v>
      </c>
      <c r="L937" s="273" t="s">
        <v>138</v>
      </c>
      <c r="M937" s="273" t="s">
        <v>138</v>
      </c>
      <c r="N937" s="273" t="s">
        <v>138</v>
      </c>
      <c r="AY937" s="273">
        <v>705985</v>
      </c>
    </row>
    <row r="938" spans="1:51" s="273" customFormat="1" x14ac:dyDescent="0.2">
      <c r="A938" s="273">
        <v>705986</v>
      </c>
      <c r="B938" s="273" t="s">
        <v>261</v>
      </c>
      <c r="C938" s="273" t="s">
        <v>139</v>
      </c>
      <c r="D938" s="273" t="s">
        <v>138</v>
      </c>
      <c r="E938" s="273" t="s">
        <v>139</v>
      </c>
      <c r="F938" s="273" t="s">
        <v>138</v>
      </c>
      <c r="G938" s="273" t="s">
        <v>138</v>
      </c>
      <c r="H938" s="273" t="s">
        <v>138</v>
      </c>
      <c r="I938" s="273" t="s">
        <v>138</v>
      </c>
      <c r="J938" s="273" t="s">
        <v>138</v>
      </c>
      <c r="K938" s="273" t="s">
        <v>138</v>
      </c>
      <c r="L938" s="273" t="s">
        <v>138</v>
      </c>
      <c r="M938" s="273" t="s">
        <v>138</v>
      </c>
      <c r="N938" s="273" t="s">
        <v>138</v>
      </c>
      <c r="AY938" s="273">
        <v>705986</v>
      </c>
    </row>
    <row r="939" spans="1:51" s="273" customFormat="1" x14ac:dyDescent="0.2">
      <c r="A939" s="273">
        <v>705987</v>
      </c>
      <c r="B939" s="273" t="s">
        <v>261</v>
      </c>
      <c r="C939" s="273" t="s">
        <v>137</v>
      </c>
      <c r="D939" s="273" t="s">
        <v>138</v>
      </c>
      <c r="E939" s="273" t="s">
        <v>138</v>
      </c>
      <c r="F939" s="273" t="s">
        <v>139</v>
      </c>
      <c r="G939" s="273" t="s">
        <v>139</v>
      </c>
      <c r="H939" s="273" t="s">
        <v>139</v>
      </c>
      <c r="I939" s="273" t="s">
        <v>139</v>
      </c>
      <c r="J939" s="273" t="s">
        <v>138</v>
      </c>
      <c r="K939" s="273" t="s">
        <v>138</v>
      </c>
      <c r="L939" s="273" t="s">
        <v>138</v>
      </c>
      <c r="M939" s="273" t="s">
        <v>138</v>
      </c>
      <c r="N939" s="273" t="s">
        <v>139</v>
      </c>
      <c r="AY939" s="273">
        <v>705987</v>
      </c>
    </row>
    <row r="940" spans="1:51" s="273" customFormat="1" x14ac:dyDescent="0.2">
      <c r="A940" s="273">
        <v>705988</v>
      </c>
      <c r="B940" s="273" t="s">
        <v>261</v>
      </c>
      <c r="C940" s="273" t="s">
        <v>139</v>
      </c>
      <c r="D940" s="273" t="s">
        <v>139</v>
      </c>
      <c r="E940" s="273" t="s">
        <v>139</v>
      </c>
      <c r="F940" s="273" t="s">
        <v>139</v>
      </c>
      <c r="G940" s="273" t="s">
        <v>138</v>
      </c>
      <c r="H940" s="273" t="s">
        <v>138</v>
      </c>
      <c r="I940" s="273" t="s">
        <v>138</v>
      </c>
      <c r="J940" s="273" t="s">
        <v>138</v>
      </c>
      <c r="K940" s="273" t="s">
        <v>138</v>
      </c>
      <c r="L940" s="273" t="s">
        <v>138</v>
      </c>
      <c r="M940" s="273" t="s">
        <v>138</v>
      </c>
      <c r="N940" s="273" t="s">
        <v>138</v>
      </c>
      <c r="AY940" s="273">
        <v>705988</v>
      </c>
    </row>
    <row r="941" spans="1:51" s="273" customFormat="1" x14ac:dyDescent="0.2">
      <c r="A941" s="273">
        <v>705989</v>
      </c>
      <c r="B941" s="273" t="s">
        <v>261</v>
      </c>
      <c r="C941" s="273" t="s">
        <v>139</v>
      </c>
      <c r="D941" s="273" t="s">
        <v>139</v>
      </c>
      <c r="E941" s="273" t="s">
        <v>138</v>
      </c>
      <c r="F941" s="273" t="s">
        <v>138</v>
      </c>
      <c r="G941" s="273" t="s">
        <v>139</v>
      </c>
      <c r="H941" s="273" t="s">
        <v>138</v>
      </c>
      <c r="I941" s="273" t="s">
        <v>138</v>
      </c>
      <c r="J941" s="273" t="s">
        <v>138</v>
      </c>
      <c r="K941" s="273" t="s">
        <v>138</v>
      </c>
      <c r="L941" s="273" t="s">
        <v>138</v>
      </c>
      <c r="M941" s="273" t="s">
        <v>138</v>
      </c>
      <c r="N941" s="273" t="s">
        <v>138</v>
      </c>
      <c r="AY941" s="273">
        <v>705989</v>
      </c>
    </row>
    <row r="942" spans="1:51" s="273" customFormat="1" x14ac:dyDescent="0.2">
      <c r="A942" s="273">
        <v>705990</v>
      </c>
      <c r="B942" s="273" t="s">
        <v>261</v>
      </c>
      <c r="C942" s="273" t="s">
        <v>139</v>
      </c>
      <c r="D942" s="273" t="s">
        <v>138</v>
      </c>
      <c r="E942" s="273" t="s">
        <v>139</v>
      </c>
      <c r="F942" s="273" t="s">
        <v>139</v>
      </c>
      <c r="G942" s="273" t="s">
        <v>138</v>
      </c>
      <c r="H942" s="273" t="s">
        <v>139</v>
      </c>
      <c r="I942" s="273" t="s">
        <v>138</v>
      </c>
      <c r="J942" s="273" t="s">
        <v>138</v>
      </c>
      <c r="K942" s="273" t="s">
        <v>138</v>
      </c>
      <c r="L942" s="273" t="s">
        <v>138</v>
      </c>
      <c r="M942" s="273" t="s">
        <v>138</v>
      </c>
      <c r="N942" s="273" t="s">
        <v>138</v>
      </c>
      <c r="AY942" s="273">
        <v>705990</v>
      </c>
    </row>
    <row r="943" spans="1:51" s="273" customFormat="1" x14ac:dyDescent="0.2">
      <c r="A943" s="273">
        <v>705991</v>
      </c>
      <c r="B943" s="273" t="s">
        <v>261</v>
      </c>
      <c r="C943" s="273" t="s">
        <v>138</v>
      </c>
      <c r="D943" s="273" t="s">
        <v>138</v>
      </c>
      <c r="E943" s="273" t="s">
        <v>137</v>
      </c>
      <c r="F943" s="273" t="s">
        <v>137</v>
      </c>
      <c r="G943" s="273" t="s">
        <v>137</v>
      </c>
      <c r="H943" s="273" t="s">
        <v>138</v>
      </c>
      <c r="I943" s="273" t="s">
        <v>138</v>
      </c>
      <c r="J943" s="273" t="s">
        <v>138</v>
      </c>
      <c r="K943" s="273" t="s">
        <v>138</v>
      </c>
      <c r="L943" s="273" t="s">
        <v>138</v>
      </c>
      <c r="M943" s="273" t="s">
        <v>138</v>
      </c>
      <c r="N943" s="273" t="s">
        <v>138</v>
      </c>
      <c r="AY943" s="273">
        <v>705991</v>
      </c>
    </row>
    <row r="944" spans="1:51" s="273" customFormat="1" x14ac:dyDescent="0.2">
      <c r="A944" s="273">
        <v>705993</v>
      </c>
      <c r="B944" s="273" t="s">
        <v>261</v>
      </c>
      <c r="C944" s="273" t="s">
        <v>139</v>
      </c>
      <c r="D944" s="273" t="s">
        <v>139</v>
      </c>
      <c r="E944" s="273" t="s">
        <v>139</v>
      </c>
      <c r="F944" s="273" t="s">
        <v>139</v>
      </c>
      <c r="G944" s="273" t="s">
        <v>138</v>
      </c>
      <c r="H944" s="273" t="s">
        <v>139</v>
      </c>
      <c r="I944" s="273" t="s">
        <v>138</v>
      </c>
      <c r="J944" s="273" t="s">
        <v>138</v>
      </c>
      <c r="K944" s="273" t="s">
        <v>138</v>
      </c>
      <c r="L944" s="273" t="s">
        <v>138</v>
      </c>
      <c r="M944" s="273" t="s">
        <v>138</v>
      </c>
      <c r="N944" s="273" t="s">
        <v>138</v>
      </c>
      <c r="AY944" s="273">
        <v>705993</v>
      </c>
    </row>
    <row r="945" spans="1:51" s="273" customFormat="1" x14ac:dyDescent="0.2">
      <c r="A945" s="273">
        <v>705994</v>
      </c>
      <c r="B945" s="273" t="s">
        <v>261</v>
      </c>
      <c r="C945" s="273" t="s">
        <v>139</v>
      </c>
      <c r="D945" s="273" t="s">
        <v>138</v>
      </c>
      <c r="E945" s="273" t="s">
        <v>139</v>
      </c>
      <c r="F945" s="273" t="s">
        <v>139</v>
      </c>
      <c r="G945" s="273" t="s">
        <v>138</v>
      </c>
      <c r="H945" s="273" t="s">
        <v>138</v>
      </c>
      <c r="I945" s="273" t="s">
        <v>138</v>
      </c>
      <c r="J945" s="273" t="s">
        <v>138</v>
      </c>
      <c r="K945" s="273" t="s">
        <v>138</v>
      </c>
      <c r="L945" s="273" t="s">
        <v>138</v>
      </c>
      <c r="M945" s="273" t="s">
        <v>138</v>
      </c>
      <c r="N945" s="273" t="s">
        <v>138</v>
      </c>
      <c r="AY945" s="273">
        <v>705994</v>
      </c>
    </row>
    <row r="946" spans="1:51" s="273" customFormat="1" x14ac:dyDescent="0.2">
      <c r="A946" s="273">
        <v>705995</v>
      </c>
      <c r="B946" s="273" t="s">
        <v>261</v>
      </c>
      <c r="C946" s="273" t="s">
        <v>139</v>
      </c>
      <c r="D946" s="273" t="s">
        <v>139</v>
      </c>
      <c r="E946" s="273" t="s">
        <v>139</v>
      </c>
      <c r="F946" s="273" t="s">
        <v>139</v>
      </c>
      <c r="G946" s="273" t="s">
        <v>139</v>
      </c>
      <c r="H946" s="273" t="s">
        <v>139</v>
      </c>
      <c r="I946" s="273" t="s">
        <v>138</v>
      </c>
      <c r="J946" s="273" t="s">
        <v>138</v>
      </c>
      <c r="K946" s="273" t="s">
        <v>138</v>
      </c>
      <c r="L946" s="273" t="s">
        <v>138</v>
      </c>
      <c r="M946" s="273" t="s">
        <v>139</v>
      </c>
      <c r="N946" s="273" t="s">
        <v>139</v>
      </c>
      <c r="AY946" s="273">
        <v>705995</v>
      </c>
    </row>
    <row r="947" spans="1:51" s="273" customFormat="1" x14ac:dyDescent="0.2">
      <c r="A947" s="273">
        <v>705996</v>
      </c>
      <c r="B947" s="273" t="s">
        <v>261</v>
      </c>
      <c r="C947" s="273" t="s">
        <v>139</v>
      </c>
      <c r="D947" s="273" t="s">
        <v>138</v>
      </c>
      <c r="E947" s="273" t="s">
        <v>139</v>
      </c>
      <c r="F947" s="273" t="s">
        <v>138</v>
      </c>
      <c r="G947" s="273" t="s">
        <v>139</v>
      </c>
      <c r="H947" s="273" t="s">
        <v>138</v>
      </c>
      <c r="I947" s="273" t="s">
        <v>138</v>
      </c>
      <c r="J947" s="273" t="s">
        <v>138</v>
      </c>
      <c r="K947" s="273" t="s">
        <v>138</v>
      </c>
      <c r="L947" s="273" t="s">
        <v>138</v>
      </c>
      <c r="M947" s="273" t="s">
        <v>138</v>
      </c>
      <c r="N947" s="273" t="s">
        <v>138</v>
      </c>
      <c r="AY947" s="273">
        <v>705996</v>
      </c>
    </row>
    <row r="948" spans="1:51" s="273" customFormat="1" x14ac:dyDescent="0.2">
      <c r="A948" s="273">
        <v>705997</v>
      </c>
      <c r="B948" s="273" t="s">
        <v>261</v>
      </c>
      <c r="C948" s="273" t="s">
        <v>139</v>
      </c>
      <c r="D948" s="273" t="s">
        <v>137</v>
      </c>
      <c r="E948" s="273" t="s">
        <v>137</v>
      </c>
      <c r="F948" s="273" t="s">
        <v>139</v>
      </c>
      <c r="G948" s="273" t="s">
        <v>138</v>
      </c>
      <c r="H948" s="273" t="s">
        <v>139</v>
      </c>
      <c r="I948" s="273" t="s">
        <v>138</v>
      </c>
      <c r="J948" s="273" t="s">
        <v>138</v>
      </c>
      <c r="K948" s="273" t="s">
        <v>138</v>
      </c>
      <c r="L948" s="273" t="s">
        <v>138</v>
      </c>
      <c r="M948" s="273" t="s">
        <v>138</v>
      </c>
      <c r="N948" s="273" t="s">
        <v>138</v>
      </c>
      <c r="AY948" s="273">
        <v>705997</v>
      </c>
    </row>
    <row r="949" spans="1:51" s="273" customFormat="1" x14ac:dyDescent="0.2">
      <c r="A949" s="55">
        <v>705998</v>
      </c>
      <c r="B949" s="273" t="s">
        <v>261</v>
      </c>
      <c r="C949" s="55" t="s">
        <v>139</v>
      </c>
      <c r="D949" s="55" t="s">
        <v>139</v>
      </c>
      <c r="E949" s="55" t="s">
        <v>139</v>
      </c>
      <c r="F949" s="55" t="s">
        <v>138</v>
      </c>
      <c r="G949" s="55" t="s">
        <v>139</v>
      </c>
      <c r="H949" s="55" t="s">
        <v>138</v>
      </c>
      <c r="I949" s="55" t="s">
        <v>138</v>
      </c>
      <c r="J949" s="55" t="s">
        <v>138</v>
      </c>
      <c r="K949" s="55" t="s">
        <v>138</v>
      </c>
      <c r="L949" s="55" t="s">
        <v>138</v>
      </c>
      <c r="M949" s="55" t="s">
        <v>138</v>
      </c>
      <c r="N949" s="55" t="s">
        <v>138</v>
      </c>
      <c r="O949" s="55"/>
      <c r="P949" s="55"/>
      <c r="Q949" s="55"/>
      <c r="R949" s="55"/>
      <c r="S949" s="55"/>
      <c r="T949" s="55"/>
      <c r="U949" s="55"/>
      <c r="V949" s="55"/>
      <c r="W949" s="55"/>
      <c r="X949" s="55"/>
      <c r="Y949" s="55"/>
      <c r="Z949" s="55"/>
      <c r="AA949" s="55"/>
      <c r="AB949" s="55"/>
      <c r="AC949" s="55"/>
      <c r="AD949" s="55"/>
      <c r="AE949" s="55"/>
      <c r="AF949" s="55"/>
      <c r="AG949" s="55"/>
      <c r="AH949" s="55"/>
      <c r="AI949" s="55"/>
      <c r="AJ949" s="55"/>
      <c r="AK949" s="55"/>
      <c r="AL949" s="55"/>
      <c r="AM949" s="55"/>
      <c r="AN949" s="55"/>
      <c r="AO949" s="55"/>
      <c r="AP949" s="55"/>
      <c r="AQ949" s="55"/>
      <c r="AR949" s="55"/>
      <c r="AS949" s="55"/>
      <c r="AT949" s="55"/>
      <c r="AU949" s="55"/>
      <c r="AV949" s="55"/>
      <c r="AW949" s="55"/>
      <c r="AX949" s="55"/>
      <c r="AY949" s="273">
        <v>705998</v>
      </c>
    </row>
    <row r="950" spans="1:51" s="273" customFormat="1" x14ac:dyDescent="0.2">
      <c r="A950" s="273">
        <v>705999</v>
      </c>
      <c r="B950" s="273" t="s">
        <v>261</v>
      </c>
      <c r="C950" s="273" t="s">
        <v>137</v>
      </c>
      <c r="D950" s="273" t="s">
        <v>139</v>
      </c>
      <c r="E950" s="273" t="s">
        <v>139</v>
      </c>
      <c r="F950" s="273" t="s">
        <v>139</v>
      </c>
      <c r="G950" s="273" t="s">
        <v>139</v>
      </c>
      <c r="H950" s="273" t="s">
        <v>137</v>
      </c>
      <c r="I950" s="273" t="s">
        <v>139</v>
      </c>
      <c r="J950" s="273" t="s">
        <v>138</v>
      </c>
      <c r="K950" s="273" t="s">
        <v>138</v>
      </c>
      <c r="L950" s="273" t="s">
        <v>137</v>
      </c>
      <c r="M950" s="273" t="s">
        <v>139</v>
      </c>
      <c r="N950" s="273" t="s">
        <v>139</v>
      </c>
      <c r="AY950" s="273">
        <v>705999</v>
      </c>
    </row>
    <row r="951" spans="1:51" s="273" customFormat="1" x14ac:dyDescent="0.2">
      <c r="A951" s="273">
        <v>706000</v>
      </c>
      <c r="B951" s="273" t="s">
        <v>261</v>
      </c>
      <c r="C951" s="273" t="s">
        <v>139</v>
      </c>
      <c r="D951" s="273" t="s">
        <v>139</v>
      </c>
      <c r="E951" s="273" t="s">
        <v>139</v>
      </c>
      <c r="F951" s="273" t="s">
        <v>139</v>
      </c>
      <c r="G951" s="273" t="s">
        <v>139</v>
      </c>
      <c r="H951" s="273" t="s">
        <v>139</v>
      </c>
      <c r="I951" s="273" t="s">
        <v>138</v>
      </c>
      <c r="J951" s="273" t="s">
        <v>138</v>
      </c>
      <c r="K951" s="273" t="s">
        <v>138</v>
      </c>
      <c r="L951" s="273" t="s">
        <v>138</v>
      </c>
      <c r="M951" s="273" t="s">
        <v>138</v>
      </c>
      <c r="N951" s="273" t="s">
        <v>138</v>
      </c>
      <c r="AY951" s="273">
        <v>706000</v>
      </c>
    </row>
    <row r="952" spans="1:51" s="273" customFormat="1" x14ac:dyDescent="0.2">
      <c r="A952" s="273">
        <v>706001</v>
      </c>
      <c r="B952" s="273" t="s">
        <v>261</v>
      </c>
      <c r="C952" s="273" t="s">
        <v>138</v>
      </c>
      <c r="D952" s="273" t="s">
        <v>139</v>
      </c>
      <c r="E952" s="273" t="s">
        <v>139</v>
      </c>
      <c r="F952" s="273" t="s">
        <v>138</v>
      </c>
      <c r="G952" s="273" t="s">
        <v>138</v>
      </c>
      <c r="H952" s="273" t="s">
        <v>138</v>
      </c>
      <c r="I952" s="273" t="s">
        <v>138</v>
      </c>
      <c r="J952" s="273" t="s">
        <v>138</v>
      </c>
      <c r="K952" s="273" t="s">
        <v>138</v>
      </c>
      <c r="L952" s="273" t="s">
        <v>138</v>
      </c>
      <c r="M952" s="273" t="s">
        <v>138</v>
      </c>
      <c r="N952" s="273" t="s">
        <v>138</v>
      </c>
      <c r="AY952" s="273">
        <v>706001</v>
      </c>
    </row>
    <row r="953" spans="1:51" s="273" customFormat="1" x14ac:dyDescent="0.2">
      <c r="A953" s="273">
        <v>706002</v>
      </c>
      <c r="B953" s="273" t="s">
        <v>261</v>
      </c>
      <c r="C953" s="273" t="s">
        <v>139</v>
      </c>
      <c r="D953" s="273" t="s">
        <v>139</v>
      </c>
      <c r="E953" s="273" t="s">
        <v>139</v>
      </c>
      <c r="F953" s="273" t="s">
        <v>139</v>
      </c>
      <c r="G953" s="273" t="s">
        <v>139</v>
      </c>
      <c r="H953" s="273" t="s">
        <v>138</v>
      </c>
      <c r="I953" s="273" t="s">
        <v>139</v>
      </c>
      <c r="J953" s="273" t="s">
        <v>138</v>
      </c>
      <c r="K953" s="273" t="s">
        <v>139</v>
      </c>
      <c r="L953" s="273" t="s">
        <v>138</v>
      </c>
      <c r="M953" s="273" t="s">
        <v>138</v>
      </c>
      <c r="N953" s="273" t="s">
        <v>138</v>
      </c>
      <c r="AY953" s="273">
        <v>706002</v>
      </c>
    </row>
    <row r="954" spans="1:51" s="273" customFormat="1" x14ac:dyDescent="0.2">
      <c r="A954" s="273">
        <v>706003</v>
      </c>
      <c r="B954" s="273" t="s">
        <v>261</v>
      </c>
      <c r="C954" s="273" t="s">
        <v>139</v>
      </c>
      <c r="D954" s="273" t="s">
        <v>139</v>
      </c>
      <c r="E954" s="273" t="s">
        <v>139</v>
      </c>
      <c r="F954" s="273" t="s">
        <v>139</v>
      </c>
      <c r="G954" s="273" t="s">
        <v>139</v>
      </c>
      <c r="H954" s="273" t="s">
        <v>139</v>
      </c>
      <c r="I954" s="273" t="s">
        <v>138</v>
      </c>
      <c r="J954" s="273" t="s">
        <v>138</v>
      </c>
      <c r="K954" s="273" t="s">
        <v>138</v>
      </c>
      <c r="L954" s="273" t="s">
        <v>138</v>
      </c>
      <c r="M954" s="273" t="s">
        <v>138</v>
      </c>
      <c r="N954" s="273" t="s">
        <v>139</v>
      </c>
      <c r="AY954" s="273">
        <v>706003</v>
      </c>
    </row>
    <row r="955" spans="1:51" s="273" customFormat="1" x14ac:dyDescent="0.2">
      <c r="A955" s="273">
        <v>706004</v>
      </c>
      <c r="B955" s="273" t="s">
        <v>261</v>
      </c>
      <c r="C955" s="273" t="s">
        <v>139</v>
      </c>
      <c r="D955" s="273" t="s">
        <v>139</v>
      </c>
      <c r="E955" s="273" t="s">
        <v>139</v>
      </c>
      <c r="F955" s="273" t="s">
        <v>138</v>
      </c>
      <c r="G955" s="273" t="s">
        <v>138</v>
      </c>
      <c r="H955" s="273" t="s">
        <v>138</v>
      </c>
      <c r="I955" s="273" t="s">
        <v>138</v>
      </c>
      <c r="J955" s="273" t="s">
        <v>138</v>
      </c>
      <c r="K955" s="273" t="s">
        <v>138</v>
      </c>
      <c r="L955" s="273" t="s">
        <v>138</v>
      </c>
      <c r="M955" s="273" t="s">
        <v>138</v>
      </c>
      <c r="N955" s="273" t="s">
        <v>138</v>
      </c>
      <c r="AY955" s="273">
        <v>706004</v>
      </c>
    </row>
    <row r="956" spans="1:51" s="273" customFormat="1" x14ac:dyDescent="0.2">
      <c r="A956" s="273">
        <v>706005</v>
      </c>
      <c r="B956" s="273" t="s">
        <v>261</v>
      </c>
      <c r="C956" s="273" t="s">
        <v>139</v>
      </c>
      <c r="D956" s="273" t="s">
        <v>139</v>
      </c>
      <c r="E956" s="273" t="s">
        <v>139</v>
      </c>
      <c r="F956" s="273" t="s">
        <v>139</v>
      </c>
      <c r="G956" s="273" t="s">
        <v>138</v>
      </c>
      <c r="H956" s="273" t="s">
        <v>138</v>
      </c>
      <c r="I956" s="273" t="s">
        <v>138</v>
      </c>
      <c r="J956" s="273" t="s">
        <v>138</v>
      </c>
      <c r="K956" s="273" t="s">
        <v>138</v>
      </c>
      <c r="L956" s="273" t="s">
        <v>138</v>
      </c>
      <c r="M956" s="273" t="s">
        <v>138</v>
      </c>
      <c r="N956" s="273" t="s">
        <v>138</v>
      </c>
      <c r="AY956" s="273">
        <v>706005</v>
      </c>
    </row>
    <row r="957" spans="1:51" s="273" customFormat="1" x14ac:dyDescent="0.2">
      <c r="A957" s="273">
        <v>706006</v>
      </c>
      <c r="B957" s="273" t="s">
        <v>261</v>
      </c>
      <c r="C957" s="273" t="s">
        <v>137</v>
      </c>
      <c r="D957" s="273" t="s">
        <v>138</v>
      </c>
      <c r="E957" s="273" t="s">
        <v>138</v>
      </c>
      <c r="F957" s="273" t="s">
        <v>137</v>
      </c>
      <c r="G957" s="273" t="s">
        <v>137</v>
      </c>
      <c r="H957" s="273" t="s">
        <v>138</v>
      </c>
      <c r="I957" s="273" t="s">
        <v>138</v>
      </c>
      <c r="J957" s="273" t="s">
        <v>138</v>
      </c>
      <c r="K957" s="273" t="s">
        <v>138</v>
      </c>
      <c r="L957" s="273" t="s">
        <v>138</v>
      </c>
      <c r="M957" s="273" t="s">
        <v>138</v>
      </c>
      <c r="N957" s="273" t="s">
        <v>138</v>
      </c>
      <c r="AY957" s="273">
        <v>706006</v>
      </c>
    </row>
    <row r="958" spans="1:51" s="273" customFormat="1" x14ac:dyDescent="0.2">
      <c r="A958" s="273">
        <v>706007</v>
      </c>
      <c r="B958" s="273" t="s">
        <v>261</v>
      </c>
      <c r="C958" s="273" t="s">
        <v>137</v>
      </c>
      <c r="D958" s="273" t="s">
        <v>138</v>
      </c>
      <c r="E958" s="273" t="s">
        <v>137</v>
      </c>
      <c r="F958" s="273" t="s">
        <v>137</v>
      </c>
      <c r="G958" s="273" t="s">
        <v>137</v>
      </c>
      <c r="H958" s="273" t="s">
        <v>137</v>
      </c>
      <c r="I958" s="273" t="s">
        <v>138</v>
      </c>
      <c r="J958" s="273" t="s">
        <v>138</v>
      </c>
      <c r="K958" s="273" t="s">
        <v>138</v>
      </c>
      <c r="L958" s="273" t="s">
        <v>138</v>
      </c>
      <c r="M958" s="273" t="s">
        <v>138</v>
      </c>
      <c r="N958" s="273" t="s">
        <v>138</v>
      </c>
      <c r="AY958" s="273">
        <v>706007</v>
      </c>
    </row>
    <row r="959" spans="1:51" s="273" customFormat="1" x14ac:dyDescent="0.2">
      <c r="A959" s="273">
        <v>706008</v>
      </c>
      <c r="B959" s="273" t="s">
        <v>261</v>
      </c>
      <c r="C959" s="273" t="s">
        <v>139</v>
      </c>
      <c r="D959" s="273" t="s">
        <v>139</v>
      </c>
      <c r="E959" s="273" t="s">
        <v>138</v>
      </c>
      <c r="F959" s="273" t="s">
        <v>138</v>
      </c>
      <c r="G959" s="273" t="s">
        <v>138</v>
      </c>
      <c r="H959" s="273" t="s">
        <v>139</v>
      </c>
      <c r="I959" s="273" t="s">
        <v>138</v>
      </c>
      <c r="J959" s="273" t="s">
        <v>138</v>
      </c>
      <c r="K959" s="273" t="s">
        <v>138</v>
      </c>
      <c r="L959" s="273" t="s">
        <v>138</v>
      </c>
      <c r="M959" s="273" t="s">
        <v>138</v>
      </c>
      <c r="N959" s="273" t="s">
        <v>138</v>
      </c>
      <c r="AY959" s="273">
        <v>706008</v>
      </c>
    </row>
    <row r="960" spans="1:51" s="273" customFormat="1" x14ac:dyDescent="0.2">
      <c r="A960" s="273">
        <v>706009</v>
      </c>
      <c r="B960" s="273" t="s">
        <v>261</v>
      </c>
      <c r="C960" s="273" t="s">
        <v>139</v>
      </c>
      <c r="D960" s="273" t="s">
        <v>139</v>
      </c>
      <c r="E960" s="273" t="s">
        <v>138</v>
      </c>
      <c r="F960" s="273" t="s">
        <v>138</v>
      </c>
      <c r="G960" s="273" t="s">
        <v>138</v>
      </c>
      <c r="H960" s="273" t="s">
        <v>138</v>
      </c>
      <c r="I960" s="273" t="s">
        <v>138</v>
      </c>
      <c r="J960" s="273" t="s">
        <v>138</v>
      </c>
      <c r="K960" s="273" t="s">
        <v>138</v>
      </c>
      <c r="L960" s="273" t="s">
        <v>138</v>
      </c>
      <c r="M960" s="273" t="s">
        <v>138</v>
      </c>
      <c r="N960" s="273" t="s">
        <v>138</v>
      </c>
      <c r="AY960" s="273">
        <v>706009</v>
      </c>
    </row>
    <row r="961" spans="1:51" s="273" customFormat="1" x14ac:dyDescent="0.2">
      <c r="A961" s="273">
        <v>706010</v>
      </c>
      <c r="B961" s="273" t="s">
        <v>261</v>
      </c>
      <c r="C961" s="273" t="s">
        <v>139</v>
      </c>
      <c r="D961" s="273" t="s">
        <v>139</v>
      </c>
      <c r="E961" s="273" t="s">
        <v>138</v>
      </c>
      <c r="F961" s="273" t="s">
        <v>139</v>
      </c>
      <c r="G961" s="273" t="s">
        <v>139</v>
      </c>
      <c r="H961" s="273" t="s">
        <v>138</v>
      </c>
      <c r="I961" s="273" t="s">
        <v>138</v>
      </c>
      <c r="J961" s="273" t="s">
        <v>138</v>
      </c>
      <c r="K961" s="273" t="s">
        <v>138</v>
      </c>
      <c r="L961" s="273" t="s">
        <v>138</v>
      </c>
      <c r="M961" s="273" t="s">
        <v>138</v>
      </c>
      <c r="N961" s="273" t="s">
        <v>138</v>
      </c>
      <c r="AY961" s="273">
        <v>706010</v>
      </c>
    </row>
    <row r="962" spans="1:51" s="273" customFormat="1" x14ac:dyDescent="0.2">
      <c r="A962" s="55">
        <v>706011</v>
      </c>
      <c r="B962" s="273" t="s">
        <v>261</v>
      </c>
      <c r="C962" s="55" t="s">
        <v>139</v>
      </c>
      <c r="D962" s="55" t="s">
        <v>138</v>
      </c>
      <c r="E962" s="55" t="s">
        <v>139</v>
      </c>
      <c r="F962" s="55" t="s">
        <v>138</v>
      </c>
      <c r="G962" s="55" t="s">
        <v>138</v>
      </c>
      <c r="H962" s="55" t="s">
        <v>139</v>
      </c>
      <c r="I962" s="55" t="s">
        <v>138</v>
      </c>
      <c r="J962" s="55" t="s">
        <v>138</v>
      </c>
      <c r="K962" s="55" t="s">
        <v>138</v>
      </c>
      <c r="L962" s="55" t="s">
        <v>138</v>
      </c>
      <c r="M962" s="55" t="s">
        <v>138</v>
      </c>
      <c r="N962" s="55" t="s">
        <v>138</v>
      </c>
      <c r="O962" s="55"/>
      <c r="P962" s="55"/>
      <c r="Q962" s="55"/>
      <c r="R962" s="55"/>
      <c r="S962" s="55"/>
      <c r="T962" s="55"/>
      <c r="U962" s="55"/>
      <c r="V962" s="55"/>
      <c r="W962" s="55"/>
      <c r="X962" s="55"/>
      <c r="Y962" s="55"/>
      <c r="Z962" s="55"/>
      <c r="AA962" s="55"/>
      <c r="AB962" s="55"/>
      <c r="AC962" s="55"/>
      <c r="AD962" s="55"/>
      <c r="AE962" s="55"/>
      <c r="AF962" s="55"/>
      <c r="AG962" s="55"/>
      <c r="AH962" s="55"/>
      <c r="AI962" s="55"/>
      <c r="AJ962" s="55"/>
      <c r="AK962" s="55"/>
      <c r="AL962" s="55"/>
      <c r="AM962" s="55"/>
      <c r="AN962" s="55"/>
      <c r="AO962" s="55"/>
      <c r="AP962" s="55"/>
      <c r="AQ962" s="55"/>
      <c r="AR962" s="55"/>
      <c r="AS962" s="55"/>
      <c r="AT962" s="55"/>
      <c r="AU962" s="55"/>
      <c r="AV962" s="55"/>
      <c r="AW962" s="55"/>
      <c r="AX962" s="55"/>
      <c r="AY962" s="273">
        <v>706011</v>
      </c>
    </row>
    <row r="963" spans="1:51" s="273" customFormat="1" x14ac:dyDescent="0.2">
      <c r="A963" s="273">
        <v>706012</v>
      </c>
      <c r="B963" s="273" t="s">
        <v>261</v>
      </c>
      <c r="C963" s="273" t="s">
        <v>138</v>
      </c>
      <c r="D963" s="273" t="s">
        <v>139</v>
      </c>
      <c r="E963" s="273" t="s">
        <v>139</v>
      </c>
      <c r="F963" s="273" t="s">
        <v>139</v>
      </c>
      <c r="G963" s="273" t="s">
        <v>138</v>
      </c>
      <c r="H963" s="273" t="s">
        <v>139</v>
      </c>
      <c r="I963" s="273" t="s">
        <v>138</v>
      </c>
      <c r="J963" s="273" t="s">
        <v>138</v>
      </c>
      <c r="K963" s="273" t="s">
        <v>138</v>
      </c>
      <c r="L963" s="273" t="s">
        <v>138</v>
      </c>
      <c r="M963" s="273" t="s">
        <v>138</v>
      </c>
      <c r="N963" s="273" t="s">
        <v>138</v>
      </c>
      <c r="AY963" s="273">
        <v>706012</v>
      </c>
    </row>
    <row r="964" spans="1:51" s="273" customFormat="1" x14ac:dyDescent="0.2">
      <c r="A964" s="273">
        <v>706013</v>
      </c>
      <c r="B964" s="273" t="s">
        <v>261</v>
      </c>
      <c r="C964" s="273" t="s">
        <v>137</v>
      </c>
      <c r="D964" s="273" t="s">
        <v>138</v>
      </c>
      <c r="E964" s="273" t="s">
        <v>137</v>
      </c>
      <c r="F964" s="273" t="s">
        <v>138</v>
      </c>
      <c r="G964" s="273" t="s">
        <v>137</v>
      </c>
      <c r="H964" s="273" t="s">
        <v>137</v>
      </c>
      <c r="I964" s="273" t="s">
        <v>139</v>
      </c>
      <c r="J964" s="273" t="s">
        <v>138</v>
      </c>
      <c r="K964" s="273" t="s">
        <v>139</v>
      </c>
      <c r="L964" s="273" t="s">
        <v>138</v>
      </c>
      <c r="M964" s="273" t="s">
        <v>139</v>
      </c>
      <c r="N964" s="273" t="s">
        <v>139</v>
      </c>
      <c r="AY964" s="273">
        <v>706013</v>
      </c>
    </row>
    <row r="965" spans="1:51" s="273" customFormat="1" x14ac:dyDescent="0.2">
      <c r="A965" s="273">
        <v>706014</v>
      </c>
      <c r="B965" s="273" t="s">
        <v>261</v>
      </c>
      <c r="C965" s="273" t="s">
        <v>138</v>
      </c>
      <c r="D965" s="273" t="s">
        <v>137</v>
      </c>
      <c r="E965" s="273" t="s">
        <v>138</v>
      </c>
      <c r="F965" s="273" t="s">
        <v>138</v>
      </c>
      <c r="G965" s="273" t="s">
        <v>138</v>
      </c>
      <c r="H965" s="273" t="s">
        <v>137</v>
      </c>
      <c r="I965" s="273" t="s">
        <v>138</v>
      </c>
      <c r="J965" s="273" t="s">
        <v>138</v>
      </c>
      <c r="K965" s="273" t="s">
        <v>138</v>
      </c>
      <c r="L965" s="273" t="s">
        <v>138</v>
      </c>
      <c r="M965" s="273" t="s">
        <v>138</v>
      </c>
      <c r="N965" s="273" t="s">
        <v>138</v>
      </c>
      <c r="AY965" s="273">
        <v>706014</v>
      </c>
    </row>
    <row r="966" spans="1:51" s="273" customFormat="1" x14ac:dyDescent="0.2">
      <c r="A966" s="273">
        <v>706015</v>
      </c>
      <c r="B966" s="273" t="s">
        <v>261</v>
      </c>
      <c r="C966" s="273" t="s">
        <v>139</v>
      </c>
      <c r="D966" s="273" t="s">
        <v>139</v>
      </c>
      <c r="E966" s="273" t="s">
        <v>139</v>
      </c>
      <c r="F966" s="273" t="s">
        <v>138</v>
      </c>
      <c r="G966" s="273" t="s">
        <v>138</v>
      </c>
      <c r="H966" s="273" t="s">
        <v>138</v>
      </c>
      <c r="I966" s="273" t="s">
        <v>138</v>
      </c>
      <c r="J966" s="273" t="s">
        <v>138</v>
      </c>
      <c r="K966" s="273" t="s">
        <v>138</v>
      </c>
      <c r="L966" s="273" t="s">
        <v>138</v>
      </c>
      <c r="M966" s="273" t="s">
        <v>138</v>
      </c>
      <c r="N966" s="273" t="s">
        <v>138</v>
      </c>
      <c r="AY966" s="273">
        <v>706015</v>
      </c>
    </row>
    <row r="967" spans="1:51" s="273" customFormat="1" x14ac:dyDescent="0.2">
      <c r="A967" s="273">
        <v>706016</v>
      </c>
      <c r="B967" s="273" t="s">
        <v>261</v>
      </c>
      <c r="C967" s="273" t="s">
        <v>139</v>
      </c>
      <c r="D967" s="273" t="s">
        <v>139</v>
      </c>
      <c r="E967" s="273" t="s">
        <v>139</v>
      </c>
      <c r="F967" s="273" t="s">
        <v>139</v>
      </c>
      <c r="G967" s="273" t="s">
        <v>139</v>
      </c>
      <c r="H967" s="273" t="s">
        <v>139</v>
      </c>
      <c r="I967" s="273" t="s">
        <v>138</v>
      </c>
      <c r="J967" s="273" t="s">
        <v>138</v>
      </c>
      <c r="K967" s="273" t="s">
        <v>138</v>
      </c>
      <c r="L967" s="273" t="s">
        <v>138</v>
      </c>
      <c r="M967" s="273" t="s">
        <v>138</v>
      </c>
      <c r="N967" s="273" t="s">
        <v>138</v>
      </c>
      <c r="AY967" s="273">
        <v>706016</v>
      </c>
    </row>
    <row r="968" spans="1:51" s="273" customFormat="1" x14ac:dyDescent="0.2">
      <c r="A968" s="273">
        <v>706017</v>
      </c>
      <c r="B968" s="273" t="s">
        <v>261</v>
      </c>
      <c r="C968" s="273" t="s">
        <v>139</v>
      </c>
      <c r="D968" s="273" t="s">
        <v>139</v>
      </c>
      <c r="E968" s="273" t="s">
        <v>139</v>
      </c>
      <c r="F968" s="273" t="s">
        <v>139</v>
      </c>
      <c r="G968" s="273" t="s">
        <v>139</v>
      </c>
      <c r="H968" s="273" t="s">
        <v>139</v>
      </c>
      <c r="I968" s="273" t="s">
        <v>138</v>
      </c>
      <c r="J968" s="273" t="s">
        <v>138</v>
      </c>
      <c r="K968" s="273" t="s">
        <v>138</v>
      </c>
      <c r="L968" s="273" t="s">
        <v>138</v>
      </c>
      <c r="M968" s="273" t="s">
        <v>138</v>
      </c>
      <c r="N968" s="273" t="s">
        <v>138</v>
      </c>
      <c r="AY968" s="273">
        <v>706017</v>
      </c>
    </row>
    <row r="969" spans="1:51" s="273" customFormat="1" x14ac:dyDescent="0.2">
      <c r="A969" s="273">
        <v>706018</v>
      </c>
      <c r="B969" s="273" t="s">
        <v>261</v>
      </c>
      <c r="C969" s="273" t="s">
        <v>139</v>
      </c>
      <c r="D969" s="273" t="s">
        <v>138</v>
      </c>
      <c r="E969" s="273" t="s">
        <v>139</v>
      </c>
      <c r="F969" s="273" t="s">
        <v>139</v>
      </c>
      <c r="G969" s="273" t="s">
        <v>138</v>
      </c>
      <c r="H969" s="273" t="s">
        <v>138</v>
      </c>
      <c r="I969" s="273" t="s">
        <v>138</v>
      </c>
      <c r="J969" s="273" t="s">
        <v>138</v>
      </c>
      <c r="K969" s="273" t="s">
        <v>138</v>
      </c>
      <c r="L969" s="273" t="s">
        <v>138</v>
      </c>
      <c r="M969" s="273" t="s">
        <v>138</v>
      </c>
      <c r="N969" s="273" t="s">
        <v>138</v>
      </c>
      <c r="AY969" s="273">
        <v>706018</v>
      </c>
    </row>
    <row r="970" spans="1:51" s="273" customFormat="1" x14ac:dyDescent="0.2">
      <c r="A970" s="55">
        <v>706019</v>
      </c>
      <c r="B970" s="273" t="s">
        <v>261</v>
      </c>
      <c r="C970" s="55" t="s">
        <v>139</v>
      </c>
      <c r="D970" s="55" t="s">
        <v>138</v>
      </c>
      <c r="E970" s="55" t="s">
        <v>138</v>
      </c>
      <c r="F970" s="55" t="s">
        <v>138</v>
      </c>
      <c r="G970" s="55" t="s">
        <v>139</v>
      </c>
      <c r="H970" s="55" t="s">
        <v>138</v>
      </c>
      <c r="I970" s="55" t="s">
        <v>138</v>
      </c>
      <c r="J970" s="55" t="s">
        <v>138</v>
      </c>
      <c r="K970" s="55" t="s">
        <v>139</v>
      </c>
      <c r="L970" s="55" t="s">
        <v>138</v>
      </c>
      <c r="M970" s="55" t="s">
        <v>138</v>
      </c>
      <c r="N970" s="55" t="s">
        <v>139</v>
      </c>
      <c r="O970" s="55"/>
      <c r="P970" s="55"/>
      <c r="Q970" s="55"/>
      <c r="R970" s="55"/>
      <c r="S970" s="55"/>
      <c r="T970" s="55"/>
      <c r="U970" s="55"/>
      <c r="V970" s="55"/>
      <c r="W970" s="55"/>
      <c r="X970" s="55"/>
      <c r="Y970" s="55"/>
      <c r="Z970" s="55"/>
      <c r="AA970" s="55"/>
      <c r="AB970" s="55"/>
      <c r="AC970" s="55"/>
      <c r="AD970" s="55"/>
      <c r="AE970" s="55"/>
      <c r="AF970" s="55"/>
      <c r="AG970" s="55"/>
      <c r="AH970" s="55"/>
      <c r="AI970" s="55"/>
      <c r="AJ970" s="55"/>
      <c r="AK970" s="55"/>
      <c r="AL970" s="55"/>
      <c r="AM970" s="55"/>
      <c r="AN970" s="55"/>
      <c r="AO970" s="55"/>
      <c r="AP970" s="55"/>
      <c r="AQ970" s="55"/>
      <c r="AR970" s="55"/>
      <c r="AS970" s="55"/>
      <c r="AT970" s="55"/>
      <c r="AU970" s="55"/>
      <c r="AV970" s="55"/>
      <c r="AW970" s="55"/>
      <c r="AX970" s="55"/>
      <c r="AY970" s="273">
        <v>706019</v>
      </c>
    </row>
    <row r="971" spans="1:51" s="273" customFormat="1" x14ac:dyDescent="0.2">
      <c r="A971" s="273">
        <v>706020</v>
      </c>
      <c r="B971" s="273" t="s">
        <v>261</v>
      </c>
      <c r="C971" s="273" t="s">
        <v>139</v>
      </c>
      <c r="D971" s="273" t="s">
        <v>139</v>
      </c>
      <c r="E971" s="273" t="s">
        <v>139</v>
      </c>
      <c r="F971" s="273" t="s">
        <v>139</v>
      </c>
      <c r="G971" s="273" t="s">
        <v>138</v>
      </c>
      <c r="H971" s="273" t="s">
        <v>139</v>
      </c>
      <c r="I971" s="273" t="s">
        <v>139</v>
      </c>
      <c r="J971" s="273" t="s">
        <v>139</v>
      </c>
      <c r="K971" s="273" t="s">
        <v>137</v>
      </c>
      <c r="L971" s="273" t="s">
        <v>139</v>
      </c>
      <c r="M971" s="273" t="s">
        <v>139</v>
      </c>
      <c r="N971" s="273" t="s">
        <v>139</v>
      </c>
      <c r="AY971" s="273">
        <v>706020</v>
      </c>
    </row>
    <row r="972" spans="1:51" s="273" customFormat="1" x14ac:dyDescent="0.2">
      <c r="A972" s="273">
        <v>706022</v>
      </c>
      <c r="B972" s="273" t="s">
        <v>261</v>
      </c>
      <c r="C972" s="273" t="s">
        <v>139</v>
      </c>
      <c r="D972" s="273" t="s">
        <v>139</v>
      </c>
      <c r="E972" s="273" t="s">
        <v>139</v>
      </c>
      <c r="F972" s="273" t="s">
        <v>138</v>
      </c>
      <c r="G972" s="273" t="s">
        <v>138</v>
      </c>
      <c r="H972" s="273" t="s">
        <v>139</v>
      </c>
      <c r="I972" s="273" t="s">
        <v>138</v>
      </c>
      <c r="J972" s="273" t="s">
        <v>138</v>
      </c>
      <c r="K972" s="273" t="s">
        <v>138</v>
      </c>
      <c r="L972" s="273" t="s">
        <v>138</v>
      </c>
      <c r="M972" s="273" t="s">
        <v>138</v>
      </c>
      <c r="N972" s="273" t="s">
        <v>138</v>
      </c>
      <c r="AY972" s="273">
        <v>706022</v>
      </c>
    </row>
    <row r="973" spans="1:51" s="273" customFormat="1" x14ac:dyDescent="0.2">
      <c r="A973" s="273">
        <v>706023</v>
      </c>
      <c r="B973" s="273" t="s">
        <v>261</v>
      </c>
      <c r="C973" s="273" t="s">
        <v>139</v>
      </c>
      <c r="D973" s="273" t="s">
        <v>139</v>
      </c>
      <c r="E973" s="273" t="s">
        <v>139</v>
      </c>
      <c r="F973" s="273" t="s">
        <v>139</v>
      </c>
      <c r="G973" s="273" t="s">
        <v>139</v>
      </c>
      <c r="H973" s="273" t="s">
        <v>139</v>
      </c>
      <c r="I973" s="273" t="s">
        <v>138</v>
      </c>
      <c r="J973" s="273" t="s">
        <v>138</v>
      </c>
      <c r="K973" s="273" t="s">
        <v>138</v>
      </c>
      <c r="L973" s="273" t="s">
        <v>138</v>
      </c>
      <c r="M973" s="273" t="s">
        <v>138</v>
      </c>
      <c r="N973" s="273" t="s">
        <v>138</v>
      </c>
      <c r="AY973" s="273">
        <v>706023</v>
      </c>
    </row>
    <row r="974" spans="1:51" s="273" customFormat="1" x14ac:dyDescent="0.2">
      <c r="A974" s="273">
        <v>706024</v>
      </c>
      <c r="B974" s="273" t="s">
        <v>261</v>
      </c>
      <c r="C974" s="273" t="s">
        <v>139</v>
      </c>
      <c r="D974" s="273" t="s">
        <v>138</v>
      </c>
      <c r="E974" s="273" t="s">
        <v>138</v>
      </c>
      <c r="F974" s="273" t="s">
        <v>138</v>
      </c>
      <c r="G974" s="273" t="s">
        <v>139</v>
      </c>
      <c r="H974" s="273" t="s">
        <v>138</v>
      </c>
      <c r="I974" s="273" t="s">
        <v>138</v>
      </c>
      <c r="J974" s="273" t="s">
        <v>138</v>
      </c>
      <c r="K974" s="273" t="s">
        <v>138</v>
      </c>
      <c r="L974" s="273" t="s">
        <v>138</v>
      </c>
      <c r="M974" s="273" t="s">
        <v>138</v>
      </c>
      <c r="N974" s="273" t="s">
        <v>138</v>
      </c>
      <c r="AY974" s="273">
        <v>706024</v>
      </c>
    </row>
    <row r="975" spans="1:51" s="273" customFormat="1" x14ac:dyDescent="0.2">
      <c r="A975" s="273">
        <v>706025</v>
      </c>
      <c r="B975" s="273" t="s">
        <v>261</v>
      </c>
      <c r="C975" s="273" t="s">
        <v>138</v>
      </c>
      <c r="D975" s="273" t="s">
        <v>139</v>
      </c>
      <c r="E975" s="273" t="s">
        <v>139</v>
      </c>
      <c r="F975" s="273" t="s">
        <v>139</v>
      </c>
      <c r="G975" s="273" t="s">
        <v>138</v>
      </c>
      <c r="H975" s="273" t="s">
        <v>138</v>
      </c>
      <c r="I975" s="273" t="s">
        <v>138</v>
      </c>
      <c r="J975" s="273" t="s">
        <v>138</v>
      </c>
      <c r="K975" s="273" t="s">
        <v>138</v>
      </c>
      <c r="L975" s="273" t="s">
        <v>138</v>
      </c>
      <c r="M975" s="273" t="s">
        <v>138</v>
      </c>
      <c r="N975" s="273" t="s">
        <v>138</v>
      </c>
      <c r="AY975" s="273">
        <v>706025</v>
      </c>
    </row>
    <row r="976" spans="1:51" s="273" customFormat="1" x14ac:dyDescent="0.2">
      <c r="A976" s="273">
        <v>706027</v>
      </c>
      <c r="B976" s="273" t="s">
        <v>261</v>
      </c>
      <c r="C976" s="273" t="s">
        <v>137</v>
      </c>
      <c r="D976" s="273" t="s">
        <v>138</v>
      </c>
      <c r="E976" s="273" t="s">
        <v>139</v>
      </c>
      <c r="F976" s="273" t="s">
        <v>137</v>
      </c>
      <c r="G976" s="273" t="s">
        <v>139</v>
      </c>
      <c r="H976" s="273" t="s">
        <v>139</v>
      </c>
      <c r="I976" s="273" t="s">
        <v>139</v>
      </c>
      <c r="J976" s="273" t="s">
        <v>139</v>
      </c>
      <c r="K976" s="273" t="s">
        <v>139</v>
      </c>
      <c r="L976" s="273" t="s">
        <v>137</v>
      </c>
      <c r="M976" s="273" t="s">
        <v>139</v>
      </c>
      <c r="N976" s="273" t="s">
        <v>139</v>
      </c>
      <c r="AY976" s="273">
        <v>706027</v>
      </c>
    </row>
    <row r="977" spans="1:51" s="273" customFormat="1" x14ac:dyDescent="0.2">
      <c r="A977" s="273">
        <v>706028</v>
      </c>
      <c r="B977" s="273" t="s">
        <v>261</v>
      </c>
      <c r="C977" s="273" t="s">
        <v>139</v>
      </c>
      <c r="D977" s="273" t="s">
        <v>138</v>
      </c>
      <c r="E977" s="273" t="s">
        <v>139</v>
      </c>
      <c r="F977" s="273" t="s">
        <v>139</v>
      </c>
      <c r="G977" s="273" t="s">
        <v>138</v>
      </c>
      <c r="H977" s="273" t="s">
        <v>138</v>
      </c>
      <c r="I977" s="273" t="s">
        <v>138</v>
      </c>
      <c r="J977" s="273" t="s">
        <v>138</v>
      </c>
      <c r="K977" s="273" t="s">
        <v>138</v>
      </c>
      <c r="L977" s="273" t="s">
        <v>138</v>
      </c>
      <c r="M977" s="273" t="s">
        <v>138</v>
      </c>
      <c r="N977" s="273" t="s">
        <v>138</v>
      </c>
      <c r="AY977" s="273">
        <v>706028</v>
      </c>
    </row>
    <row r="978" spans="1:51" s="273" customFormat="1" x14ac:dyDescent="0.2">
      <c r="A978" s="273">
        <v>706029</v>
      </c>
      <c r="B978" s="273" t="s">
        <v>261</v>
      </c>
      <c r="C978" s="273" t="s">
        <v>138</v>
      </c>
      <c r="D978" s="273" t="s">
        <v>139</v>
      </c>
      <c r="E978" s="273" t="s">
        <v>138</v>
      </c>
      <c r="F978" s="273" t="s">
        <v>138</v>
      </c>
      <c r="G978" s="273" t="s">
        <v>139</v>
      </c>
      <c r="H978" s="273" t="s">
        <v>139</v>
      </c>
      <c r="I978" s="273" t="s">
        <v>139</v>
      </c>
      <c r="J978" s="273" t="s">
        <v>138</v>
      </c>
      <c r="K978" s="273" t="s">
        <v>139</v>
      </c>
      <c r="L978" s="273" t="s">
        <v>138</v>
      </c>
      <c r="M978" s="273" t="s">
        <v>138</v>
      </c>
      <c r="N978" s="273" t="s">
        <v>139</v>
      </c>
      <c r="AY978" s="273">
        <v>706029</v>
      </c>
    </row>
    <row r="979" spans="1:51" s="273" customFormat="1" x14ac:dyDescent="0.2">
      <c r="A979" s="273">
        <v>706030</v>
      </c>
      <c r="B979" s="273" t="s">
        <v>261</v>
      </c>
      <c r="C979" s="273" t="s">
        <v>139</v>
      </c>
      <c r="D979" s="273" t="s">
        <v>138</v>
      </c>
      <c r="E979" s="273" t="s">
        <v>138</v>
      </c>
      <c r="F979" s="273" t="s">
        <v>139</v>
      </c>
      <c r="G979" s="273" t="s">
        <v>139</v>
      </c>
      <c r="H979" s="273" t="s">
        <v>138</v>
      </c>
      <c r="I979" s="273" t="s">
        <v>138</v>
      </c>
      <c r="J979" s="273" t="s">
        <v>138</v>
      </c>
      <c r="K979" s="273" t="s">
        <v>138</v>
      </c>
      <c r="L979" s="273" t="s">
        <v>138</v>
      </c>
      <c r="M979" s="273" t="s">
        <v>138</v>
      </c>
      <c r="N979" s="273" t="s">
        <v>138</v>
      </c>
      <c r="AY979" s="273">
        <v>706030</v>
      </c>
    </row>
    <row r="980" spans="1:51" s="273" customFormat="1" x14ac:dyDescent="0.2">
      <c r="A980" s="273">
        <v>706031</v>
      </c>
      <c r="B980" s="273" t="s">
        <v>261</v>
      </c>
      <c r="C980" s="273" t="s">
        <v>138</v>
      </c>
      <c r="D980" s="273" t="s">
        <v>139</v>
      </c>
      <c r="E980" s="273" t="s">
        <v>139</v>
      </c>
      <c r="F980" s="273" t="s">
        <v>138</v>
      </c>
      <c r="G980" s="273" t="s">
        <v>138</v>
      </c>
      <c r="H980" s="273" t="s">
        <v>138</v>
      </c>
      <c r="I980" s="273" t="s">
        <v>138</v>
      </c>
      <c r="J980" s="273" t="s">
        <v>138</v>
      </c>
      <c r="K980" s="273" t="s">
        <v>138</v>
      </c>
      <c r="L980" s="273" t="s">
        <v>138</v>
      </c>
      <c r="M980" s="273" t="s">
        <v>138</v>
      </c>
      <c r="N980" s="273" t="s">
        <v>138</v>
      </c>
      <c r="AY980" s="273">
        <v>706031</v>
      </c>
    </row>
    <row r="981" spans="1:51" s="273" customFormat="1" x14ac:dyDescent="0.2">
      <c r="A981" s="273">
        <v>706032</v>
      </c>
      <c r="B981" s="273" t="s">
        <v>261</v>
      </c>
      <c r="C981" s="273" t="s">
        <v>137</v>
      </c>
      <c r="D981" s="273" t="s">
        <v>137</v>
      </c>
      <c r="E981" s="273" t="s">
        <v>137</v>
      </c>
      <c r="F981" s="273" t="s">
        <v>137</v>
      </c>
      <c r="G981" s="273" t="s">
        <v>137</v>
      </c>
      <c r="H981" s="273" t="s">
        <v>138</v>
      </c>
      <c r="I981" s="273" t="s">
        <v>138</v>
      </c>
      <c r="J981" s="273" t="s">
        <v>138</v>
      </c>
      <c r="K981" s="273" t="s">
        <v>138</v>
      </c>
      <c r="L981" s="273" t="s">
        <v>138</v>
      </c>
      <c r="M981" s="273" t="s">
        <v>138</v>
      </c>
      <c r="N981" s="273" t="s">
        <v>138</v>
      </c>
      <c r="AY981" s="273">
        <v>706032</v>
      </c>
    </row>
    <row r="982" spans="1:51" s="273" customFormat="1" x14ac:dyDescent="0.2">
      <c r="A982" s="273">
        <v>706033</v>
      </c>
      <c r="B982" s="273" t="s">
        <v>261</v>
      </c>
      <c r="C982" s="273" t="s">
        <v>139</v>
      </c>
      <c r="D982" s="273" t="s">
        <v>139</v>
      </c>
      <c r="E982" s="273" t="s">
        <v>138</v>
      </c>
      <c r="F982" s="273" t="s">
        <v>138</v>
      </c>
      <c r="G982" s="273" t="s">
        <v>138</v>
      </c>
      <c r="H982" s="273" t="s">
        <v>138</v>
      </c>
      <c r="I982" s="273" t="s">
        <v>138</v>
      </c>
      <c r="J982" s="273" t="s">
        <v>138</v>
      </c>
      <c r="K982" s="273" t="s">
        <v>138</v>
      </c>
      <c r="L982" s="273" t="s">
        <v>138</v>
      </c>
      <c r="M982" s="273" t="s">
        <v>138</v>
      </c>
      <c r="N982" s="273" t="s">
        <v>138</v>
      </c>
      <c r="AY982" s="273">
        <v>706033</v>
      </c>
    </row>
    <row r="983" spans="1:51" s="273" customFormat="1" x14ac:dyDescent="0.2">
      <c r="A983" s="273">
        <v>706034</v>
      </c>
      <c r="B983" s="273" t="s">
        <v>261</v>
      </c>
      <c r="C983" s="273" t="s">
        <v>139</v>
      </c>
      <c r="D983" s="273" t="s">
        <v>139</v>
      </c>
      <c r="E983" s="273" t="s">
        <v>139</v>
      </c>
      <c r="F983" s="273" t="s">
        <v>139</v>
      </c>
      <c r="G983" s="273" t="s">
        <v>139</v>
      </c>
      <c r="H983" s="273" t="s">
        <v>139</v>
      </c>
      <c r="I983" s="273" t="s">
        <v>138</v>
      </c>
      <c r="J983" s="273" t="s">
        <v>138</v>
      </c>
      <c r="K983" s="273" t="s">
        <v>138</v>
      </c>
      <c r="L983" s="273" t="s">
        <v>138</v>
      </c>
      <c r="M983" s="273" t="s">
        <v>138</v>
      </c>
      <c r="N983" s="273" t="s">
        <v>138</v>
      </c>
      <c r="AY983" s="273">
        <v>706034</v>
      </c>
    </row>
    <row r="984" spans="1:51" s="273" customFormat="1" x14ac:dyDescent="0.2">
      <c r="A984" s="273">
        <v>706036</v>
      </c>
      <c r="B984" s="273" t="s">
        <v>261</v>
      </c>
      <c r="C984" s="273" t="s">
        <v>138</v>
      </c>
      <c r="D984" s="273" t="s">
        <v>137</v>
      </c>
      <c r="E984" s="273" t="s">
        <v>137</v>
      </c>
      <c r="F984" s="273" t="s">
        <v>139</v>
      </c>
      <c r="G984" s="273" t="s">
        <v>139</v>
      </c>
      <c r="H984" s="273" t="s">
        <v>138</v>
      </c>
      <c r="I984" s="273" t="s">
        <v>139</v>
      </c>
      <c r="J984" s="273" t="s">
        <v>138</v>
      </c>
      <c r="K984" s="273" t="s">
        <v>139</v>
      </c>
      <c r="L984" s="273" t="s">
        <v>138</v>
      </c>
      <c r="M984" s="273" t="s">
        <v>139</v>
      </c>
      <c r="N984" s="273" t="s">
        <v>138</v>
      </c>
      <c r="AY984" s="273">
        <v>706036</v>
      </c>
    </row>
    <row r="985" spans="1:51" s="273" customFormat="1" x14ac:dyDescent="0.2">
      <c r="A985" s="273">
        <v>706037</v>
      </c>
      <c r="B985" s="273" t="s">
        <v>261</v>
      </c>
      <c r="C985" s="273" t="s">
        <v>139</v>
      </c>
      <c r="D985" s="273" t="s">
        <v>138</v>
      </c>
      <c r="E985" s="273" t="s">
        <v>138</v>
      </c>
      <c r="F985" s="273" t="s">
        <v>138</v>
      </c>
      <c r="G985" s="273" t="s">
        <v>139</v>
      </c>
      <c r="H985" s="273" t="s">
        <v>138</v>
      </c>
      <c r="I985" s="273" t="s">
        <v>138</v>
      </c>
      <c r="J985" s="273" t="s">
        <v>138</v>
      </c>
      <c r="K985" s="273" t="s">
        <v>138</v>
      </c>
      <c r="L985" s="273" t="s">
        <v>138</v>
      </c>
      <c r="M985" s="273" t="s">
        <v>138</v>
      </c>
      <c r="N985" s="273" t="s">
        <v>138</v>
      </c>
      <c r="AY985" s="273">
        <v>706037</v>
      </c>
    </row>
    <row r="986" spans="1:51" s="273" customFormat="1" x14ac:dyDescent="0.2">
      <c r="A986" s="273">
        <v>706038</v>
      </c>
      <c r="B986" s="273" t="s">
        <v>261</v>
      </c>
      <c r="C986" s="273" t="s">
        <v>139</v>
      </c>
      <c r="D986" s="273" t="s">
        <v>139</v>
      </c>
      <c r="E986" s="273" t="s">
        <v>139</v>
      </c>
      <c r="F986" s="273" t="s">
        <v>139</v>
      </c>
      <c r="G986" s="273" t="s">
        <v>139</v>
      </c>
      <c r="H986" s="273" t="s">
        <v>139</v>
      </c>
      <c r="I986" s="273" t="s">
        <v>138</v>
      </c>
      <c r="J986" s="273" t="s">
        <v>138</v>
      </c>
      <c r="K986" s="273" t="s">
        <v>138</v>
      </c>
      <c r="L986" s="273" t="s">
        <v>138</v>
      </c>
      <c r="M986" s="273" t="s">
        <v>138</v>
      </c>
      <c r="N986" s="273" t="s">
        <v>138</v>
      </c>
      <c r="AY986" s="273">
        <v>706038</v>
      </c>
    </row>
    <row r="987" spans="1:51" s="273" customFormat="1" x14ac:dyDescent="0.2">
      <c r="A987" s="273">
        <v>706040</v>
      </c>
      <c r="B987" s="273" t="s">
        <v>261</v>
      </c>
      <c r="C987" s="273" t="s">
        <v>139</v>
      </c>
      <c r="D987" s="273" t="s">
        <v>139</v>
      </c>
      <c r="E987" s="273" t="s">
        <v>139</v>
      </c>
      <c r="F987" s="273" t="s">
        <v>138</v>
      </c>
      <c r="G987" s="273" t="s">
        <v>138</v>
      </c>
      <c r="H987" s="273" t="s">
        <v>138</v>
      </c>
      <c r="I987" s="273" t="s">
        <v>138</v>
      </c>
      <c r="J987" s="273" t="s">
        <v>138</v>
      </c>
      <c r="K987" s="273" t="s">
        <v>138</v>
      </c>
      <c r="L987" s="273" t="s">
        <v>138</v>
      </c>
      <c r="M987" s="273" t="s">
        <v>138</v>
      </c>
      <c r="N987" s="273" t="s">
        <v>138</v>
      </c>
      <c r="AY987" s="273">
        <v>706040</v>
      </c>
    </row>
    <row r="988" spans="1:51" s="273" customFormat="1" x14ac:dyDescent="0.2">
      <c r="A988" s="273">
        <v>706041</v>
      </c>
      <c r="B988" s="273" t="s">
        <v>261</v>
      </c>
      <c r="C988" s="273" t="s">
        <v>137</v>
      </c>
      <c r="D988" s="273" t="s">
        <v>137</v>
      </c>
      <c r="E988" s="273" t="s">
        <v>137</v>
      </c>
      <c r="F988" s="273" t="s">
        <v>137</v>
      </c>
      <c r="G988" s="273" t="s">
        <v>137</v>
      </c>
      <c r="H988" s="273" t="s">
        <v>138</v>
      </c>
      <c r="I988" s="273" t="s">
        <v>137</v>
      </c>
      <c r="J988" s="273" t="s">
        <v>137</v>
      </c>
      <c r="K988" s="273" t="s">
        <v>137</v>
      </c>
      <c r="L988" s="273" t="s">
        <v>137</v>
      </c>
      <c r="M988" s="273" t="s">
        <v>137</v>
      </c>
      <c r="N988" s="273" t="s">
        <v>138</v>
      </c>
      <c r="AY988" s="273">
        <v>706041</v>
      </c>
    </row>
    <row r="989" spans="1:51" s="273" customFormat="1" x14ac:dyDescent="0.2">
      <c r="A989" s="273">
        <v>706042</v>
      </c>
      <c r="B989" s="273" t="s">
        <v>261</v>
      </c>
      <c r="C989" s="273" t="s">
        <v>139</v>
      </c>
      <c r="D989" s="273" t="s">
        <v>139</v>
      </c>
      <c r="E989" s="273" t="s">
        <v>139</v>
      </c>
      <c r="F989" s="273" t="s">
        <v>139</v>
      </c>
      <c r="G989" s="273" t="s">
        <v>139</v>
      </c>
      <c r="H989" s="273" t="s">
        <v>138</v>
      </c>
      <c r="I989" s="273" t="s">
        <v>138</v>
      </c>
      <c r="J989" s="273" t="s">
        <v>138</v>
      </c>
      <c r="K989" s="273" t="s">
        <v>138</v>
      </c>
      <c r="L989" s="273" t="s">
        <v>138</v>
      </c>
      <c r="M989" s="273" t="s">
        <v>138</v>
      </c>
      <c r="N989" s="273" t="s">
        <v>138</v>
      </c>
      <c r="AY989" s="273">
        <v>706042</v>
      </c>
    </row>
    <row r="990" spans="1:51" s="273" customFormat="1" x14ac:dyDescent="0.2">
      <c r="A990" s="273">
        <v>706043</v>
      </c>
      <c r="B990" s="273" t="s">
        <v>261</v>
      </c>
      <c r="C990" s="273" t="s">
        <v>137</v>
      </c>
      <c r="D990" s="273" t="s">
        <v>138</v>
      </c>
      <c r="E990" s="273" t="s">
        <v>138</v>
      </c>
      <c r="F990" s="273" t="s">
        <v>138</v>
      </c>
      <c r="G990" s="273" t="s">
        <v>137</v>
      </c>
      <c r="H990" s="273" t="s">
        <v>137</v>
      </c>
      <c r="I990" s="273" t="s">
        <v>138</v>
      </c>
      <c r="J990" s="273" t="s">
        <v>138</v>
      </c>
      <c r="K990" s="273" t="s">
        <v>138</v>
      </c>
      <c r="L990" s="273" t="s">
        <v>138</v>
      </c>
      <c r="M990" s="273" t="s">
        <v>138</v>
      </c>
      <c r="N990" s="273" t="s">
        <v>138</v>
      </c>
      <c r="AY990" s="273">
        <v>706043</v>
      </c>
    </row>
    <row r="991" spans="1:51" s="273" customFormat="1" x14ac:dyDescent="0.2">
      <c r="A991" s="273">
        <v>706044</v>
      </c>
      <c r="B991" s="273" t="s">
        <v>261</v>
      </c>
      <c r="C991" s="273" t="s">
        <v>137</v>
      </c>
      <c r="D991" s="273" t="s">
        <v>137</v>
      </c>
      <c r="E991" s="273" t="s">
        <v>137</v>
      </c>
      <c r="F991" s="273" t="s">
        <v>138</v>
      </c>
      <c r="G991" s="273" t="s">
        <v>137</v>
      </c>
      <c r="H991" s="273" t="s">
        <v>138</v>
      </c>
      <c r="I991" s="273" t="s">
        <v>139</v>
      </c>
      <c r="J991" s="273" t="s">
        <v>138</v>
      </c>
      <c r="K991" s="273" t="s">
        <v>138</v>
      </c>
      <c r="L991" s="273" t="s">
        <v>139</v>
      </c>
      <c r="M991" s="273" t="s">
        <v>137</v>
      </c>
      <c r="N991" s="273" t="s">
        <v>138</v>
      </c>
      <c r="AY991" s="273">
        <v>706044</v>
      </c>
    </row>
    <row r="992" spans="1:51" s="273" customFormat="1" x14ac:dyDescent="0.2">
      <c r="A992" s="273">
        <v>706045</v>
      </c>
      <c r="B992" s="273" t="s">
        <v>261</v>
      </c>
      <c r="C992" s="273" t="s">
        <v>138</v>
      </c>
      <c r="D992" s="273" t="s">
        <v>137</v>
      </c>
      <c r="E992" s="273" t="s">
        <v>137</v>
      </c>
      <c r="F992" s="273" t="s">
        <v>138</v>
      </c>
      <c r="G992" s="273" t="s">
        <v>137</v>
      </c>
      <c r="H992" s="273" t="s">
        <v>139</v>
      </c>
      <c r="I992" s="273" t="s">
        <v>138</v>
      </c>
      <c r="J992" s="273" t="s">
        <v>138</v>
      </c>
      <c r="K992" s="273" t="s">
        <v>138</v>
      </c>
      <c r="L992" s="273" t="s">
        <v>138</v>
      </c>
      <c r="M992" s="273" t="s">
        <v>138</v>
      </c>
      <c r="N992" s="273" t="s">
        <v>138</v>
      </c>
      <c r="AY992" s="273">
        <v>706045</v>
      </c>
    </row>
    <row r="993" spans="1:51" s="273" customFormat="1" x14ac:dyDescent="0.2">
      <c r="A993" s="273">
        <v>706046</v>
      </c>
      <c r="B993" s="273" t="s">
        <v>261</v>
      </c>
      <c r="C993" s="273" t="s">
        <v>138</v>
      </c>
      <c r="D993" s="273" t="s">
        <v>139</v>
      </c>
      <c r="E993" s="273" t="s">
        <v>139</v>
      </c>
      <c r="F993" s="273" t="s">
        <v>138</v>
      </c>
      <c r="G993" s="273" t="s">
        <v>138</v>
      </c>
      <c r="H993" s="273" t="s">
        <v>138</v>
      </c>
      <c r="I993" s="273" t="s">
        <v>138</v>
      </c>
      <c r="J993" s="273" t="s">
        <v>138</v>
      </c>
      <c r="K993" s="273" t="s">
        <v>138</v>
      </c>
      <c r="L993" s="273" t="s">
        <v>138</v>
      </c>
      <c r="M993" s="273" t="s">
        <v>138</v>
      </c>
      <c r="N993" s="273" t="s">
        <v>138</v>
      </c>
      <c r="AY993" s="273">
        <v>706046</v>
      </c>
    </row>
    <row r="994" spans="1:51" s="273" customFormat="1" x14ac:dyDescent="0.2">
      <c r="A994" s="273">
        <v>706047</v>
      </c>
      <c r="B994" s="273" t="s">
        <v>261</v>
      </c>
      <c r="C994" s="273" t="s">
        <v>139</v>
      </c>
      <c r="D994" s="273" t="s">
        <v>139</v>
      </c>
      <c r="E994" s="273" t="s">
        <v>139</v>
      </c>
      <c r="F994" s="273" t="s">
        <v>138</v>
      </c>
      <c r="G994" s="273" t="s">
        <v>138</v>
      </c>
      <c r="H994" s="273" t="s">
        <v>139</v>
      </c>
      <c r="I994" s="273" t="s">
        <v>138</v>
      </c>
      <c r="J994" s="273" t="s">
        <v>138</v>
      </c>
      <c r="K994" s="273" t="s">
        <v>138</v>
      </c>
      <c r="L994" s="273" t="s">
        <v>138</v>
      </c>
      <c r="M994" s="273" t="s">
        <v>138</v>
      </c>
      <c r="N994" s="273" t="s">
        <v>138</v>
      </c>
      <c r="AY994" s="273">
        <v>706047</v>
      </c>
    </row>
    <row r="995" spans="1:51" s="273" customFormat="1" x14ac:dyDescent="0.2">
      <c r="A995" s="273">
        <v>706048</v>
      </c>
      <c r="B995" s="273" t="s">
        <v>261</v>
      </c>
      <c r="C995" s="273" t="s">
        <v>139</v>
      </c>
      <c r="D995" s="273" t="s">
        <v>139</v>
      </c>
      <c r="E995" s="273" t="s">
        <v>139</v>
      </c>
      <c r="F995" s="273" t="s">
        <v>139</v>
      </c>
      <c r="G995" s="273" t="s">
        <v>138</v>
      </c>
      <c r="H995" s="273" t="s">
        <v>139</v>
      </c>
      <c r="I995" s="273" t="s">
        <v>138</v>
      </c>
      <c r="J995" s="273" t="s">
        <v>138</v>
      </c>
      <c r="K995" s="273" t="s">
        <v>138</v>
      </c>
      <c r="L995" s="273" t="s">
        <v>138</v>
      </c>
      <c r="M995" s="273" t="s">
        <v>138</v>
      </c>
      <c r="N995" s="273" t="s">
        <v>138</v>
      </c>
      <c r="AY995" s="273">
        <v>706048</v>
      </c>
    </row>
    <row r="996" spans="1:51" s="273" customFormat="1" x14ac:dyDescent="0.2">
      <c r="A996" s="273">
        <v>706049</v>
      </c>
      <c r="B996" s="273" t="s">
        <v>261</v>
      </c>
      <c r="C996" s="273" t="s">
        <v>139</v>
      </c>
      <c r="D996" s="273" t="s">
        <v>139</v>
      </c>
      <c r="E996" s="273" t="s">
        <v>139</v>
      </c>
      <c r="F996" s="273" t="s">
        <v>139</v>
      </c>
      <c r="G996" s="273" t="s">
        <v>139</v>
      </c>
      <c r="H996" s="273" t="s">
        <v>139</v>
      </c>
      <c r="I996" s="273" t="s">
        <v>137</v>
      </c>
      <c r="J996" s="273" t="s">
        <v>137</v>
      </c>
      <c r="K996" s="273" t="s">
        <v>139</v>
      </c>
      <c r="L996" s="273" t="s">
        <v>137</v>
      </c>
      <c r="M996" s="273" t="s">
        <v>137</v>
      </c>
      <c r="N996" s="273" t="s">
        <v>139</v>
      </c>
      <c r="AY996" s="273">
        <v>706049</v>
      </c>
    </row>
    <row r="997" spans="1:51" s="273" customFormat="1" x14ac:dyDescent="0.2">
      <c r="A997" s="273">
        <v>706050</v>
      </c>
      <c r="B997" s="273" t="s">
        <v>261</v>
      </c>
      <c r="C997" s="273" t="s">
        <v>139</v>
      </c>
      <c r="D997" s="273" t="s">
        <v>138</v>
      </c>
      <c r="E997" s="273" t="s">
        <v>139</v>
      </c>
      <c r="F997" s="273" t="s">
        <v>138</v>
      </c>
      <c r="G997" s="273" t="s">
        <v>139</v>
      </c>
      <c r="H997" s="273" t="s">
        <v>138</v>
      </c>
      <c r="I997" s="273" t="s">
        <v>138</v>
      </c>
      <c r="J997" s="273" t="s">
        <v>138</v>
      </c>
      <c r="K997" s="273" t="s">
        <v>138</v>
      </c>
      <c r="L997" s="273" t="s">
        <v>138</v>
      </c>
      <c r="M997" s="273" t="s">
        <v>138</v>
      </c>
      <c r="N997" s="273" t="s">
        <v>138</v>
      </c>
      <c r="AY997" s="273">
        <v>706050</v>
      </c>
    </row>
    <row r="998" spans="1:51" s="273" customFormat="1" x14ac:dyDescent="0.2">
      <c r="A998" s="273">
        <v>706052</v>
      </c>
      <c r="B998" s="273" t="s">
        <v>261</v>
      </c>
      <c r="C998" s="273" t="s">
        <v>139</v>
      </c>
      <c r="D998" s="273" t="s">
        <v>138</v>
      </c>
      <c r="E998" s="273" t="s">
        <v>139</v>
      </c>
      <c r="F998" s="273" t="s">
        <v>138</v>
      </c>
      <c r="G998" s="273" t="s">
        <v>138</v>
      </c>
      <c r="H998" s="273" t="s">
        <v>138</v>
      </c>
      <c r="I998" s="273" t="s">
        <v>138</v>
      </c>
      <c r="J998" s="273" t="s">
        <v>138</v>
      </c>
      <c r="K998" s="273" t="s">
        <v>138</v>
      </c>
      <c r="L998" s="273" t="s">
        <v>138</v>
      </c>
      <c r="M998" s="273" t="s">
        <v>138</v>
      </c>
      <c r="N998" s="273" t="s">
        <v>138</v>
      </c>
      <c r="AY998" s="273">
        <v>706052</v>
      </c>
    </row>
    <row r="999" spans="1:51" s="273" customFormat="1" x14ac:dyDescent="0.2">
      <c r="A999" s="273">
        <v>706053</v>
      </c>
      <c r="B999" s="273" t="s">
        <v>261</v>
      </c>
      <c r="C999" s="273" t="s">
        <v>139</v>
      </c>
      <c r="D999" s="273" t="s">
        <v>139</v>
      </c>
      <c r="E999" s="273" t="s">
        <v>139</v>
      </c>
      <c r="F999" s="273" t="s">
        <v>139</v>
      </c>
      <c r="G999" s="273" t="s">
        <v>139</v>
      </c>
      <c r="H999" s="273" t="s">
        <v>139</v>
      </c>
      <c r="I999" s="273" t="s">
        <v>138</v>
      </c>
      <c r="J999" s="273" t="s">
        <v>138</v>
      </c>
      <c r="K999" s="273" t="s">
        <v>138</v>
      </c>
      <c r="L999" s="273" t="s">
        <v>138</v>
      </c>
      <c r="M999" s="273" t="s">
        <v>138</v>
      </c>
      <c r="N999" s="273" t="s">
        <v>138</v>
      </c>
      <c r="AY999" s="273">
        <v>706053</v>
      </c>
    </row>
    <row r="1000" spans="1:51" s="273" customFormat="1" x14ac:dyDescent="0.2">
      <c r="A1000" s="273">
        <v>706054</v>
      </c>
      <c r="B1000" s="273" t="s">
        <v>261</v>
      </c>
      <c r="C1000" s="273" t="s">
        <v>139</v>
      </c>
      <c r="D1000" s="273" t="s">
        <v>139</v>
      </c>
      <c r="E1000" s="273" t="s">
        <v>139</v>
      </c>
      <c r="F1000" s="273" t="s">
        <v>138</v>
      </c>
      <c r="G1000" s="273" t="s">
        <v>138</v>
      </c>
      <c r="H1000" s="273" t="s">
        <v>138</v>
      </c>
      <c r="I1000" s="273" t="s">
        <v>138</v>
      </c>
      <c r="J1000" s="273" t="s">
        <v>138</v>
      </c>
      <c r="K1000" s="273" t="s">
        <v>138</v>
      </c>
      <c r="L1000" s="273" t="s">
        <v>138</v>
      </c>
      <c r="M1000" s="273" t="s">
        <v>138</v>
      </c>
      <c r="N1000" s="273" t="s">
        <v>138</v>
      </c>
      <c r="AY1000" s="273">
        <v>706054</v>
      </c>
    </row>
    <row r="1001" spans="1:51" s="273" customFormat="1" x14ac:dyDescent="0.2">
      <c r="A1001" s="273">
        <v>706056</v>
      </c>
      <c r="B1001" s="273" t="s">
        <v>261</v>
      </c>
      <c r="C1001" s="273" t="s">
        <v>139</v>
      </c>
      <c r="D1001" s="273" t="s">
        <v>138</v>
      </c>
      <c r="E1001" s="273" t="s">
        <v>139</v>
      </c>
      <c r="F1001" s="273" t="s">
        <v>138</v>
      </c>
      <c r="G1001" s="273" t="s">
        <v>139</v>
      </c>
      <c r="H1001" s="273" t="s">
        <v>138</v>
      </c>
      <c r="I1001" s="273" t="s">
        <v>138</v>
      </c>
      <c r="J1001" s="273" t="s">
        <v>138</v>
      </c>
      <c r="K1001" s="273" t="s">
        <v>138</v>
      </c>
      <c r="L1001" s="273" t="s">
        <v>138</v>
      </c>
      <c r="M1001" s="273" t="s">
        <v>138</v>
      </c>
      <c r="N1001" s="273" t="s">
        <v>138</v>
      </c>
      <c r="AY1001" s="273">
        <v>706056</v>
      </c>
    </row>
    <row r="1002" spans="1:51" s="273" customFormat="1" x14ac:dyDescent="0.2">
      <c r="A1002" s="273">
        <v>706057</v>
      </c>
      <c r="B1002" s="273" t="s">
        <v>261</v>
      </c>
      <c r="C1002" s="273" t="s">
        <v>139</v>
      </c>
      <c r="D1002" s="273" t="s">
        <v>138</v>
      </c>
      <c r="E1002" s="273" t="s">
        <v>139</v>
      </c>
      <c r="F1002" s="273" t="s">
        <v>138</v>
      </c>
      <c r="G1002" s="273" t="s">
        <v>139</v>
      </c>
      <c r="H1002" s="273" t="s">
        <v>139</v>
      </c>
      <c r="I1002" s="273" t="s">
        <v>138</v>
      </c>
      <c r="J1002" s="273" t="s">
        <v>138</v>
      </c>
      <c r="K1002" s="273" t="s">
        <v>138</v>
      </c>
      <c r="L1002" s="273" t="s">
        <v>138</v>
      </c>
      <c r="M1002" s="273" t="s">
        <v>138</v>
      </c>
      <c r="N1002" s="273" t="s">
        <v>138</v>
      </c>
      <c r="AY1002" s="273">
        <v>706057</v>
      </c>
    </row>
    <row r="1003" spans="1:51" s="273" customFormat="1" x14ac:dyDescent="0.2">
      <c r="A1003" s="273">
        <v>706058</v>
      </c>
      <c r="B1003" s="273" t="s">
        <v>261</v>
      </c>
      <c r="C1003" s="273" t="s">
        <v>139</v>
      </c>
      <c r="D1003" s="273" t="s">
        <v>139</v>
      </c>
      <c r="E1003" s="273" t="s">
        <v>138</v>
      </c>
      <c r="F1003" s="273" t="s">
        <v>138</v>
      </c>
      <c r="G1003" s="273" t="s">
        <v>138</v>
      </c>
      <c r="H1003" s="273" t="s">
        <v>138</v>
      </c>
      <c r="I1003" s="273" t="s">
        <v>138</v>
      </c>
      <c r="J1003" s="273" t="s">
        <v>138</v>
      </c>
      <c r="K1003" s="273" t="s">
        <v>138</v>
      </c>
      <c r="L1003" s="273" t="s">
        <v>138</v>
      </c>
      <c r="M1003" s="273" t="s">
        <v>138</v>
      </c>
      <c r="N1003" s="273" t="s">
        <v>138</v>
      </c>
      <c r="AY1003" s="273">
        <v>706058</v>
      </c>
    </row>
    <row r="1004" spans="1:51" s="273" customFormat="1" x14ac:dyDescent="0.2">
      <c r="A1004" s="273">
        <v>706059</v>
      </c>
      <c r="B1004" s="273" t="s">
        <v>261</v>
      </c>
      <c r="C1004" s="273" t="s">
        <v>139</v>
      </c>
      <c r="D1004" s="273" t="s">
        <v>138</v>
      </c>
      <c r="E1004" s="273" t="s">
        <v>139</v>
      </c>
      <c r="F1004" s="273" t="s">
        <v>138</v>
      </c>
      <c r="G1004" s="273" t="s">
        <v>139</v>
      </c>
      <c r="H1004" s="273" t="s">
        <v>138</v>
      </c>
      <c r="I1004" s="273" t="s">
        <v>138</v>
      </c>
      <c r="J1004" s="273" t="s">
        <v>138</v>
      </c>
      <c r="K1004" s="273" t="s">
        <v>138</v>
      </c>
      <c r="L1004" s="273" t="s">
        <v>138</v>
      </c>
      <c r="M1004" s="273" t="s">
        <v>138</v>
      </c>
      <c r="N1004" s="273" t="s">
        <v>138</v>
      </c>
      <c r="AY1004" s="273">
        <v>706059</v>
      </c>
    </row>
    <row r="1005" spans="1:51" s="273" customFormat="1" x14ac:dyDescent="0.2">
      <c r="A1005" s="273">
        <v>706061</v>
      </c>
      <c r="B1005" s="273" t="s">
        <v>261</v>
      </c>
      <c r="C1005" s="273" t="s">
        <v>139</v>
      </c>
      <c r="D1005" s="273" t="s">
        <v>138</v>
      </c>
      <c r="E1005" s="273" t="s">
        <v>138</v>
      </c>
      <c r="F1005" s="273" t="s">
        <v>138</v>
      </c>
      <c r="G1005" s="273" t="s">
        <v>139</v>
      </c>
      <c r="H1005" s="273" t="s">
        <v>138</v>
      </c>
      <c r="I1005" s="273" t="s">
        <v>138</v>
      </c>
      <c r="J1005" s="273" t="s">
        <v>138</v>
      </c>
      <c r="K1005" s="273" t="s">
        <v>138</v>
      </c>
      <c r="L1005" s="273" t="s">
        <v>138</v>
      </c>
      <c r="M1005" s="273" t="s">
        <v>138</v>
      </c>
      <c r="N1005" s="273" t="s">
        <v>138</v>
      </c>
      <c r="AY1005" s="273">
        <v>706061</v>
      </c>
    </row>
    <row r="1006" spans="1:51" s="273" customFormat="1" x14ac:dyDescent="0.2">
      <c r="A1006" s="273">
        <v>706062</v>
      </c>
      <c r="B1006" s="273" t="s">
        <v>261</v>
      </c>
      <c r="C1006" s="273" t="s">
        <v>138</v>
      </c>
      <c r="D1006" s="273" t="s">
        <v>139</v>
      </c>
      <c r="E1006" s="273" t="s">
        <v>139</v>
      </c>
      <c r="F1006" s="273" t="s">
        <v>138</v>
      </c>
      <c r="G1006" s="273" t="s">
        <v>137</v>
      </c>
      <c r="H1006" s="273" t="s">
        <v>137</v>
      </c>
      <c r="I1006" s="273" t="s">
        <v>138</v>
      </c>
      <c r="J1006" s="273" t="s">
        <v>138</v>
      </c>
      <c r="K1006" s="273" t="s">
        <v>138</v>
      </c>
      <c r="L1006" s="273" t="s">
        <v>138</v>
      </c>
      <c r="M1006" s="273" t="s">
        <v>138</v>
      </c>
      <c r="N1006" s="273" t="s">
        <v>138</v>
      </c>
      <c r="AY1006" s="273">
        <v>706062</v>
      </c>
    </row>
    <row r="1007" spans="1:51" s="273" customFormat="1" x14ac:dyDescent="0.2">
      <c r="A1007" s="273">
        <v>706065</v>
      </c>
      <c r="B1007" s="273" t="s">
        <v>261</v>
      </c>
      <c r="C1007" s="273" t="s">
        <v>137</v>
      </c>
      <c r="D1007" s="273" t="s">
        <v>137</v>
      </c>
      <c r="E1007" s="273" t="s">
        <v>137</v>
      </c>
      <c r="F1007" s="273" t="s">
        <v>137</v>
      </c>
      <c r="G1007" s="273" t="s">
        <v>137</v>
      </c>
      <c r="H1007" s="273" t="s">
        <v>138</v>
      </c>
      <c r="I1007" s="273" t="s">
        <v>138</v>
      </c>
      <c r="J1007" s="273" t="s">
        <v>138</v>
      </c>
      <c r="K1007" s="273" t="s">
        <v>138</v>
      </c>
      <c r="L1007" s="273" t="s">
        <v>138</v>
      </c>
      <c r="M1007" s="273" t="s">
        <v>138</v>
      </c>
      <c r="N1007" s="273" t="s">
        <v>138</v>
      </c>
      <c r="AY1007" s="273">
        <v>706065</v>
      </c>
    </row>
    <row r="1008" spans="1:51" s="273" customFormat="1" x14ac:dyDescent="0.2">
      <c r="A1008" s="55">
        <v>706066</v>
      </c>
      <c r="B1008" s="273" t="s">
        <v>261</v>
      </c>
      <c r="C1008" s="55" t="s">
        <v>137</v>
      </c>
      <c r="D1008" s="55" t="s">
        <v>139</v>
      </c>
      <c r="E1008" s="55" t="s">
        <v>137</v>
      </c>
      <c r="F1008" s="55" t="s">
        <v>137</v>
      </c>
      <c r="G1008" s="55" t="s">
        <v>139</v>
      </c>
      <c r="H1008" s="55" t="s">
        <v>139</v>
      </c>
      <c r="I1008" s="55" t="s">
        <v>139</v>
      </c>
      <c r="J1008" s="55" t="s">
        <v>139</v>
      </c>
      <c r="K1008" s="55" t="s">
        <v>139</v>
      </c>
      <c r="L1008" s="55" t="s">
        <v>139</v>
      </c>
      <c r="M1008" s="55" t="s">
        <v>139</v>
      </c>
      <c r="N1008" s="55" t="s">
        <v>139</v>
      </c>
      <c r="O1008" s="55"/>
      <c r="P1008" s="55"/>
      <c r="Q1008" s="55"/>
      <c r="R1008" s="55"/>
      <c r="S1008" s="55"/>
      <c r="T1008" s="55"/>
      <c r="U1008" s="55"/>
      <c r="V1008" s="55"/>
      <c r="W1008" s="55"/>
      <c r="X1008" s="55"/>
      <c r="Y1008" s="55"/>
      <c r="Z1008" s="55"/>
      <c r="AA1008" s="55"/>
      <c r="AB1008" s="55"/>
      <c r="AC1008" s="55"/>
      <c r="AD1008" s="55"/>
      <c r="AE1008" s="55"/>
      <c r="AF1008" s="55"/>
      <c r="AG1008" s="55"/>
      <c r="AH1008" s="55"/>
      <c r="AI1008" s="55"/>
      <c r="AJ1008" s="55"/>
      <c r="AK1008" s="55"/>
      <c r="AL1008" s="55"/>
      <c r="AM1008" s="55"/>
      <c r="AN1008" s="55"/>
      <c r="AO1008" s="55"/>
      <c r="AP1008" s="55"/>
      <c r="AQ1008" s="55"/>
      <c r="AR1008" s="55"/>
      <c r="AS1008" s="55"/>
      <c r="AT1008" s="55"/>
      <c r="AU1008" s="55"/>
      <c r="AV1008" s="55"/>
      <c r="AW1008" s="55"/>
      <c r="AX1008" s="55"/>
      <c r="AY1008" s="273">
        <v>706066</v>
      </c>
    </row>
    <row r="1009" spans="1:51" s="273" customFormat="1" x14ac:dyDescent="0.2">
      <c r="A1009" s="273">
        <v>706067</v>
      </c>
      <c r="B1009" s="273" t="s">
        <v>261</v>
      </c>
      <c r="C1009" s="273" t="s">
        <v>139</v>
      </c>
      <c r="D1009" s="273" t="s">
        <v>138</v>
      </c>
      <c r="E1009" s="273" t="s">
        <v>139</v>
      </c>
      <c r="F1009" s="273" t="s">
        <v>139</v>
      </c>
      <c r="G1009" s="273" t="s">
        <v>139</v>
      </c>
      <c r="H1009" s="273" t="s">
        <v>138</v>
      </c>
      <c r="I1009" s="273" t="s">
        <v>138</v>
      </c>
      <c r="J1009" s="273" t="s">
        <v>138</v>
      </c>
      <c r="K1009" s="273" t="s">
        <v>138</v>
      </c>
      <c r="L1009" s="273" t="s">
        <v>138</v>
      </c>
      <c r="M1009" s="273" t="s">
        <v>138</v>
      </c>
      <c r="N1009" s="273" t="s">
        <v>138</v>
      </c>
      <c r="AY1009" s="273">
        <v>706067</v>
      </c>
    </row>
    <row r="1010" spans="1:51" s="273" customFormat="1" x14ac:dyDescent="0.2">
      <c r="A1010" s="273">
        <v>706068</v>
      </c>
      <c r="B1010" s="273" t="s">
        <v>261</v>
      </c>
      <c r="C1010" s="273" t="s">
        <v>137</v>
      </c>
      <c r="D1010" s="273" t="s">
        <v>138</v>
      </c>
      <c r="E1010" s="273" t="s">
        <v>139</v>
      </c>
      <c r="F1010" s="273" t="s">
        <v>138</v>
      </c>
      <c r="G1010" s="273" t="s">
        <v>138</v>
      </c>
      <c r="H1010" s="273" t="s">
        <v>139</v>
      </c>
      <c r="I1010" s="273" t="s">
        <v>138</v>
      </c>
      <c r="J1010" s="273" t="s">
        <v>138</v>
      </c>
      <c r="K1010" s="273" t="s">
        <v>138</v>
      </c>
      <c r="L1010" s="273" t="s">
        <v>139</v>
      </c>
      <c r="M1010" s="273" t="s">
        <v>138</v>
      </c>
      <c r="N1010" s="273" t="s">
        <v>138</v>
      </c>
      <c r="AY1010" s="273">
        <v>706068</v>
      </c>
    </row>
    <row r="1011" spans="1:51" s="273" customFormat="1" x14ac:dyDescent="0.2">
      <c r="A1011" s="273">
        <v>706069</v>
      </c>
      <c r="B1011" s="273" t="s">
        <v>261</v>
      </c>
      <c r="C1011" s="273" t="s">
        <v>138</v>
      </c>
      <c r="D1011" s="273" t="s">
        <v>139</v>
      </c>
      <c r="E1011" s="273" t="s">
        <v>139</v>
      </c>
      <c r="F1011" s="273" t="s">
        <v>139</v>
      </c>
      <c r="G1011" s="273" t="s">
        <v>138</v>
      </c>
      <c r="H1011" s="273" t="s">
        <v>139</v>
      </c>
      <c r="I1011" s="273" t="s">
        <v>138</v>
      </c>
      <c r="J1011" s="273" t="s">
        <v>138</v>
      </c>
      <c r="K1011" s="273" t="s">
        <v>138</v>
      </c>
      <c r="L1011" s="273" t="s">
        <v>138</v>
      </c>
      <c r="M1011" s="273" t="s">
        <v>138</v>
      </c>
      <c r="N1011" s="273" t="s">
        <v>138</v>
      </c>
      <c r="AY1011" s="273">
        <v>706069</v>
      </c>
    </row>
    <row r="1012" spans="1:51" s="273" customFormat="1" x14ac:dyDescent="0.2">
      <c r="A1012" s="273">
        <v>706070</v>
      </c>
      <c r="B1012" s="273" t="s">
        <v>261</v>
      </c>
      <c r="C1012" s="273" t="s">
        <v>139</v>
      </c>
      <c r="D1012" s="273" t="s">
        <v>139</v>
      </c>
      <c r="E1012" s="273" t="s">
        <v>139</v>
      </c>
      <c r="F1012" s="273" t="s">
        <v>139</v>
      </c>
      <c r="G1012" s="273" t="s">
        <v>139</v>
      </c>
      <c r="H1012" s="273" t="s">
        <v>139</v>
      </c>
      <c r="I1012" s="273" t="s">
        <v>138</v>
      </c>
      <c r="J1012" s="273" t="s">
        <v>138</v>
      </c>
      <c r="K1012" s="273" t="s">
        <v>138</v>
      </c>
      <c r="L1012" s="273" t="s">
        <v>138</v>
      </c>
      <c r="M1012" s="273" t="s">
        <v>138</v>
      </c>
      <c r="N1012" s="273" t="s">
        <v>138</v>
      </c>
      <c r="AY1012" s="273">
        <v>706070</v>
      </c>
    </row>
    <row r="1013" spans="1:51" s="273" customFormat="1" x14ac:dyDescent="0.2">
      <c r="A1013" s="273">
        <v>706071</v>
      </c>
      <c r="B1013" s="273" t="s">
        <v>261</v>
      </c>
      <c r="C1013" s="273" t="s">
        <v>139</v>
      </c>
      <c r="D1013" s="273" t="s">
        <v>138</v>
      </c>
      <c r="E1013" s="273" t="s">
        <v>139</v>
      </c>
      <c r="F1013" s="273" t="s">
        <v>138</v>
      </c>
      <c r="G1013" s="273" t="s">
        <v>139</v>
      </c>
      <c r="H1013" s="273" t="s">
        <v>138</v>
      </c>
      <c r="I1013" s="273" t="s">
        <v>138</v>
      </c>
      <c r="J1013" s="273" t="s">
        <v>138</v>
      </c>
      <c r="K1013" s="273" t="s">
        <v>138</v>
      </c>
      <c r="L1013" s="273" t="s">
        <v>138</v>
      </c>
      <c r="M1013" s="273" t="s">
        <v>138</v>
      </c>
      <c r="N1013" s="273" t="s">
        <v>138</v>
      </c>
      <c r="AY1013" s="273">
        <v>706071</v>
      </c>
    </row>
    <row r="1014" spans="1:51" s="273" customFormat="1" x14ac:dyDescent="0.2">
      <c r="A1014" s="273">
        <v>706072</v>
      </c>
      <c r="B1014" s="273" t="s">
        <v>261</v>
      </c>
      <c r="C1014" s="273" t="s">
        <v>139</v>
      </c>
      <c r="D1014" s="273" t="s">
        <v>139</v>
      </c>
      <c r="E1014" s="273" t="s">
        <v>138</v>
      </c>
      <c r="F1014" s="273" t="s">
        <v>139</v>
      </c>
      <c r="G1014" s="273" t="s">
        <v>138</v>
      </c>
      <c r="H1014" s="273" t="s">
        <v>138</v>
      </c>
      <c r="I1014" s="273" t="s">
        <v>138</v>
      </c>
      <c r="J1014" s="273" t="s">
        <v>138</v>
      </c>
      <c r="K1014" s="273" t="s">
        <v>138</v>
      </c>
      <c r="L1014" s="273" t="s">
        <v>138</v>
      </c>
      <c r="M1014" s="273" t="s">
        <v>138</v>
      </c>
      <c r="N1014" s="273" t="s">
        <v>138</v>
      </c>
      <c r="AY1014" s="273">
        <v>706072</v>
      </c>
    </row>
    <row r="1015" spans="1:51" s="273" customFormat="1" x14ac:dyDescent="0.2">
      <c r="A1015" s="273">
        <v>706075</v>
      </c>
      <c r="B1015" s="273" t="s">
        <v>261</v>
      </c>
      <c r="C1015" s="273" t="s">
        <v>139</v>
      </c>
      <c r="D1015" s="273" t="s">
        <v>139</v>
      </c>
      <c r="E1015" s="273" t="s">
        <v>139</v>
      </c>
      <c r="F1015" s="273" t="s">
        <v>139</v>
      </c>
      <c r="G1015" s="273" t="s">
        <v>139</v>
      </c>
      <c r="H1015" s="273" t="s">
        <v>139</v>
      </c>
      <c r="I1015" s="273" t="s">
        <v>138</v>
      </c>
      <c r="J1015" s="273" t="s">
        <v>138</v>
      </c>
      <c r="K1015" s="273" t="s">
        <v>138</v>
      </c>
      <c r="L1015" s="273" t="s">
        <v>138</v>
      </c>
      <c r="M1015" s="273" t="s">
        <v>138</v>
      </c>
      <c r="N1015" s="273" t="s">
        <v>138</v>
      </c>
      <c r="AY1015" s="273">
        <v>706075</v>
      </c>
    </row>
    <row r="1016" spans="1:51" s="273" customFormat="1" x14ac:dyDescent="0.2">
      <c r="A1016" s="273">
        <v>706077</v>
      </c>
      <c r="B1016" s="273" t="s">
        <v>261</v>
      </c>
      <c r="C1016" s="273" t="s">
        <v>139</v>
      </c>
      <c r="D1016" s="273" t="s">
        <v>138</v>
      </c>
      <c r="E1016" s="273" t="s">
        <v>138</v>
      </c>
      <c r="F1016" s="273" t="s">
        <v>139</v>
      </c>
      <c r="G1016" s="273" t="s">
        <v>139</v>
      </c>
      <c r="H1016" s="273" t="s">
        <v>138</v>
      </c>
      <c r="I1016" s="273" t="s">
        <v>138</v>
      </c>
      <c r="J1016" s="273" t="s">
        <v>138</v>
      </c>
      <c r="K1016" s="273" t="s">
        <v>138</v>
      </c>
      <c r="L1016" s="273" t="s">
        <v>138</v>
      </c>
      <c r="M1016" s="273" t="s">
        <v>138</v>
      </c>
      <c r="N1016" s="273" t="s">
        <v>138</v>
      </c>
      <c r="AY1016" s="273">
        <v>706077</v>
      </c>
    </row>
    <row r="1017" spans="1:51" s="273" customFormat="1" x14ac:dyDescent="0.2">
      <c r="A1017" s="273">
        <v>706078</v>
      </c>
      <c r="B1017" s="273" t="s">
        <v>261</v>
      </c>
      <c r="C1017" s="273" t="s">
        <v>139</v>
      </c>
      <c r="D1017" s="273" t="s">
        <v>139</v>
      </c>
      <c r="E1017" s="273" t="s">
        <v>139</v>
      </c>
      <c r="F1017" s="273" t="s">
        <v>139</v>
      </c>
      <c r="G1017" s="273" t="s">
        <v>139</v>
      </c>
      <c r="H1017" s="273" t="s">
        <v>139</v>
      </c>
      <c r="I1017" s="273" t="s">
        <v>139</v>
      </c>
      <c r="J1017" s="273" t="s">
        <v>139</v>
      </c>
      <c r="K1017" s="273" t="s">
        <v>139</v>
      </c>
      <c r="L1017" s="273" t="s">
        <v>139</v>
      </c>
      <c r="M1017" s="273" t="s">
        <v>138</v>
      </c>
      <c r="N1017" s="273" t="s">
        <v>138</v>
      </c>
      <c r="AY1017" s="273">
        <v>706078</v>
      </c>
    </row>
    <row r="1018" spans="1:51" s="273" customFormat="1" x14ac:dyDescent="0.2">
      <c r="A1018" s="273">
        <v>706080</v>
      </c>
      <c r="B1018" s="273" t="s">
        <v>261</v>
      </c>
      <c r="C1018" s="273" t="s">
        <v>139</v>
      </c>
      <c r="D1018" s="273" t="s">
        <v>138</v>
      </c>
      <c r="E1018" s="273" t="s">
        <v>138</v>
      </c>
      <c r="F1018" s="273" t="s">
        <v>138</v>
      </c>
      <c r="G1018" s="273" t="s">
        <v>139</v>
      </c>
      <c r="H1018" s="273" t="s">
        <v>139</v>
      </c>
      <c r="I1018" s="273" t="s">
        <v>138</v>
      </c>
      <c r="J1018" s="273" t="s">
        <v>138</v>
      </c>
      <c r="K1018" s="273" t="s">
        <v>138</v>
      </c>
      <c r="L1018" s="273" t="s">
        <v>138</v>
      </c>
      <c r="M1018" s="273" t="s">
        <v>138</v>
      </c>
      <c r="N1018" s="273" t="s">
        <v>138</v>
      </c>
      <c r="AY1018" s="273">
        <v>706080</v>
      </c>
    </row>
    <row r="1019" spans="1:51" s="273" customFormat="1" x14ac:dyDescent="0.2">
      <c r="A1019" s="273">
        <v>706083</v>
      </c>
      <c r="B1019" s="273" t="s">
        <v>261</v>
      </c>
      <c r="C1019" s="273" t="s">
        <v>139</v>
      </c>
      <c r="D1019" s="273" t="s">
        <v>138</v>
      </c>
      <c r="E1019" s="273" t="s">
        <v>138</v>
      </c>
      <c r="F1019" s="273" t="s">
        <v>138</v>
      </c>
      <c r="G1019" s="273" t="s">
        <v>139</v>
      </c>
      <c r="H1019" s="273" t="s">
        <v>138</v>
      </c>
      <c r="I1019" s="273" t="s">
        <v>138</v>
      </c>
      <c r="J1019" s="273" t="s">
        <v>138</v>
      </c>
      <c r="K1019" s="273" t="s">
        <v>138</v>
      </c>
      <c r="L1019" s="273" t="s">
        <v>138</v>
      </c>
      <c r="M1019" s="273" t="s">
        <v>138</v>
      </c>
      <c r="N1019" s="273" t="s">
        <v>138</v>
      </c>
      <c r="AY1019" s="273">
        <v>706083</v>
      </c>
    </row>
    <row r="1020" spans="1:51" s="273" customFormat="1" x14ac:dyDescent="0.2">
      <c r="A1020" s="273">
        <v>706084</v>
      </c>
      <c r="B1020" s="273" t="s">
        <v>261</v>
      </c>
      <c r="C1020" s="273" t="s">
        <v>139</v>
      </c>
      <c r="D1020" s="273" t="s">
        <v>139</v>
      </c>
      <c r="E1020" s="273" t="s">
        <v>139</v>
      </c>
      <c r="F1020" s="273" t="s">
        <v>139</v>
      </c>
      <c r="G1020" s="273" t="s">
        <v>138</v>
      </c>
      <c r="H1020" s="273" t="s">
        <v>138</v>
      </c>
      <c r="I1020" s="273" t="s">
        <v>138</v>
      </c>
      <c r="J1020" s="273" t="s">
        <v>138</v>
      </c>
      <c r="K1020" s="273" t="s">
        <v>138</v>
      </c>
      <c r="L1020" s="273" t="s">
        <v>138</v>
      </c>
      <c r="M1020" s="273" t="s">
        <v>138</v>
      </c>
      <c r="N1020" s="273" t="s">
        <v>138</v>
      </c>
      <c r="AY1020" s="273">
        <v>706084</v>
      </c>
    </row>
    <row r="1021" spans="1:51" s="273" customFormat="1" x14ac:dyDescent="0.2">
      <c r="A1021" s="273">
        <v>706085</v>
      </c>
      <c r="B1021" s="273" t="s">
        <v>261</v>
      </c>
      <c r="C1021" s="273" t="s">
        <v>139</v>
      </c>
      <c r="D1021" s="273" t="s">
        <v>139</v>
      </c>
      <c r="E1021" s="273" t="s">
        <v>139</v>
      </c>
      <c r="F1021" s="273" t="s">
        <v>139</v>
      </c>
      <c r="G1021" s="273" t="s">
        <v>138</v>
      </c>
      <c r="H1021" s="273" t="s">
        <v>139</v>
      </c>
      <c r="I1021" s="273" t="s">
        <v>138</v>
      </c>
      <c r="J1021" s="273" t="s">
        <v>138</v>
      </c>
      <c r="K1021" s="273" t="s">
        <v>138</v>
      </c>
      <c r="L1021" s="273" t="s">
        <v>138</v>
      </c>
      <c r="M1021" s="273" t="s">
        <v>138</v>
      </c>
      <c r="N1021" s="273" t="s">
        <v>138</v>
      </c>
      <c r="AY1021" s="273">
        <v>706085</v>
      </c>
    </row>
    <row r="1022" spans="1:51" s="273" customFormat="1" x14ac:dyDescent="0.2">
      <c r="A1022" s="273">
        <v>706086</v>
      </c>
      <c r="B1022" s="273" t="s">
        <v>261</v>
      </c>
      <c r="C1022" s="273" t="s">
        <v>137</v>
      </c>
      <c r="D1022" s="273" t="s">
        <v>139</v>
      </c>
      <c r="E1022" s="273" t="s">
        <v>137</v>
      </c>
      <c r="F1022" s="273" t="s">
        <v>139</v>
      </c>
      <c r="G1022" s="273" t="s">
        <v>137</v>
      </c>
      <c r="H1022" s="273" t="s">
        <v>137</v>
      </c>
      <c r="I1022" s="273" t="s">
        <v>138</v>
      </c>
      <c r="J1022" s="273" t="s">
        <v>138</v>
      </c>
      <c r="K1022" s="273" t="s">
        <v>138</v>
      </c>
      <c r="L1022" s="273" t="s">
        <v>138</v>
      </c>
      <c r="M1022" s="273" t="s">
        <v>138</v>
      </c>
      <c r="N1022" s="273" t="s">
        <v>138</v>
      </c>
      <c r="AY1022" s="273">
        <v>706086</v>
      </c>
    </row>
    <row r="1023" spans="1:51" s="273" customFormat="1" x14ac:dyDescent="0.2">
      <c r="A1023" s="55">
        <v>706087</v>
      </c>
      <c r="B1023" s="273" t="s">
        <v>261</v>
      </c>
      <c r="C1023" s="55" t="s">
        <v>139</v>
      </c>
      <c r="D1023" s="55" t="s">
        <v>138</v>
      </c>
      <c r="E1023" s="55" t="s">
        <v>139</v>
      </c>
      <c r="F1023" s="55" t="s">
        <v>138</v>
      </c>
      <c r="G1023" s="55" t="s">
        <v>139</v>
      </c>
      <c r="H1023" s="55" t="s">
        <v>138</v>
      </c>
      <c r="I1023" s="55" t="s">
        <v>138</v>
      </c>
      <c r="J1023" s="55" t="s">
        <v>138</v>
      </c>
      <c r="K1023" s="55" t="s">
        <v>138</v>
      </c>
      <c r="L1023" s="55" t="s">
        <v>138</v>
      </c>
      <c r="M1023" s="55" t="s">
        <v>138</v>
      </c>
      <c r="N1023" s="55" t="s">
        <v>138</v>
      </c>
      <c r="O1023" s="55"/>
      <c r="P1023" s="55"/>
      <c r="Q1023" s="55"/>
      <c r="R1023" s="55"/>
      <c r="S1023" s="55"/>
      <c r="T1023" s="55"/>
      <c r="U1023" s="55"/>
      <c r="V1023" s="55"/>
      <c r="W1023" s="55"/>
      <c r="X1023" s="55"/>
      <c r="Y1023" s="55"/>
      <c r="Z1023" s="55"/>
      <c r="AA1023" s="55"/>
      <c r="AB1023" s="55"/>
      <c r="AC1023" s="55"/>
      <c r="AD1023" s="55"/>
      <c r="AE1023" s="55"/>
      <c r="AF1023" s="55"/>
      <c r="AG1023" s="55"/>
      <c r="AH1023" s="55"/>
      <c r="AI1023" s="55"/>
      <c r="AJ1023" s="55"/>
      <c r="AK1023" s="55"/>
      <c r="AL1023" s="55"/>
      <c r="AM1023" s="55"/>
      <c r="AN1023" s="55"/>
      <c r="AO1023" s="55"/>
      <c r="AP1023" s="55"/>
      <c r="AQ1023" s="55"/>
      <c r="AR1023" s="55"/>
      <c r="AS1023" s="55"/>
      <c r="AT1023" s="55"/>
      <c r="AU1023" s="55"/>
      <c r="AV1023" s="55"/>
      <c r="AW1023" s="55"/>
      <c r="AX1023" s="55"/>
      <c r="AY1023" s="273">
        <v>706087</v>
      </c>
    </row>
    <row r="1024" spans="1:51" s="273" customFormat="1" x14ac:dyDescent="0.2">
      <c r="A1024" s="273">
        <v>706088</v>
      </c>
      <c r="B1024" s="273" t="s">
        <v>261</v>
      </c>
      <c r="C1024" s="273" t="s">
        <v>139</v>
      </c>
      <c r="D1024" s="273" t="s">
        <v>139</v>
      </c>
      <c r="E1024" s="273" t="s">
        <v>139</v>
      </c>
      <c r="F1024" s="273" t="s">
        <v>139</v>
      </c>
      <c r="G1024" s="273" t="s">
        <v>138</v>
      </c>
      <c r="H1024" s="273" t="s">
        <v>138</v>
      </c>
      <c r="I1024" s="273" t="s">
        <v>138</v>
      </c>
      <c r="J1024" s="273" t="s">
        <v>138</v>
      </c>
      <c r="K1024" s="273" t="s">
        <v>138</v>
      </c>
      <c r="L1024" s="273" t="s">
        <v>138</v>
      </c>
      <c r="M1024" s="273" t="s">
        <v>138</v>
      </c>
      <c r="N1024" s="273" t="s">
        <v>138</v>
      </c>
      <c r="AY1024" s="273">
        <v>706088</v>
      </c>
    </row>
    <row r="1025" spans="1:51" s="273" customFormat="1" x14ac:dyDescent="0.2">
      <c r="A1025" s="273">
        <v>706089</v>
      </c>
      <c r="B1025" s="273" t="s">
        <v>261</v>
      </c>
      <c r="C1025" s="273" t="s">
        <v>138</v>
      </c>
      <c r="D1025" s="273" t="s">
        <v>137</v>
      </c>
      <c r="E1025" s="273" t="s">
        <v>137</v>
      </c>
      <c r="F1025" s="273" t="s">
        <v>137</v>
      </c>
      <c r="G1025" s="273" t="s">
        <v>138</v>
      </c>
      <c r="H1025" s="273" t="s">
        <v>137</v>
      </c>
      <c r="I1025" s="273" t="s">
        <v>138</v>
      </c>
      <c r="J1025" s="273" t="s">
        <v>138</v>
      </c>
      <c r="K1025" s="273" t="s">
        <v>138</v>
      </c>
      <c r="L1025" s="273" t="s">
        <v>138</v>
      </c>
      <c r="M1025" s="273" t="s">
        <v>138</v>
      </c>
      <c r="N1025" s="273" t="s">
        <v>138</v>
      </c>
      <c r="AY1025" s="273">
        <v>706089</v>
      </c>
    </row>
    <row r="1026" spans="1:51" s="273" customFormat="1" x14ac:dyDescent="0.2">
      <c r="A1026" s="273">
        <v>706090</v>
      </c>
      <c r="B1026" s="273" t="s">
        <v>261</v>
      </c>
      <c r="C1026" s="273" t="s">
        <v>137</v>
      </c>
      <c r="D1026" s="273" t="s">
        <v>137</v>
      </c>
      <c r="E1026" s="273" t="s">
        <v>138</v>
      </c>
      <c r="F1026" s="273" t="s">
        <v>139</v>
      </c>
      <c r="G1026" s="273" t="s">
        <v>137</v>
      </c>
      <c r="H1026" s="273" t="s">
        <v>138</v>
      </c>
      <c r="I1026" s="273" t="s">
        <v>137</v>
      </c>
      <c r="J1026" s="273" t="s">
        <v>138</v>
      </c>
      <c r="K1026" s="273" t="s">
        <v>138</v>
      </c>
      <c r="L1026" s="273" t="s">
        <v>138</v>
      </c>
      <c r="M1026" s="273" t="s">
        <v>138</v>
      </c>
      <c r="N1026" s="273" t="s">
        <v>138</v>
      </c>
      <c r="AY1026" s="273">
        <v>706090</v>
      </c>
    </row>
    <row r="1027" spans="1:51" s="273" customFormat="1" x14ac:dyDescent="0.2">
      <c r="A1027" s="273">
        <v>706091</v>
      </c>
      <c r="B1027" s="273" t="s">
        <v>261</v>
      </c>
      <c r="C1027" s="273" t="s">
        <v>137</v>
      </c>
      <c r="D1027" s="273" t="s">
        <v>137</v>
      </c>
      <c r="E1027" s="273" t="s">
        <v>137</v>
      </c>
      <c r="F1027" s="273" t="s">
        <v>137</v>
      </c>
      <c r="G1027" s="273" t="s">
        <v>139</v>
      </c>
      <c r="H1027" s="273" t="s">
        <v>139</v>
      </c>
      <c r="I1027" s="273" t="s">
        <v>138</v>
      </c>
      <c r="J1027" s="273" t="s">
        <v>138</v>
      </c>
      <c r="K1027" s="273" t="s">
        <v>138</v>
      </c>
      <c r="L1027" s="273" t="s">
        <v>138</v>
      </c>
      <c r="M1027" s="273" t="s">
        <v>138</v>
      </c>
      <c r="N1027" s="273" t="s">
        <v>138</v>
      </c>
      <c r="AY1027" s="273">
        <v>706091</v>
      </c>
    </row>
    <row r="1028" spans="1:51" s="273" customFormat="1" x14ac:dyDescent="0.2">
      <c r="A1028" s="273">
        <v>706092</v>
      </c>
      <c r="B1028" s="273" t="s">
        <v>261</v>
      </c>
      <c r="C1028" s="273" t="s">
        <v>139</v>
      </c>
      <c r="D1028" s="273" t="s">
        <v>139</v>
      </c>
      <c r="E1028" s="273" t="s">
        <v>139</v>
      </c>
      <c r="F1028" s="273" t="s">
        <v>139</v>
      </c>
      <c r="G1028" s="273" t="s">
        <v>139</v>
      </c>
      <c r="H1028" s="273" t="s">
        <v>138</v>
      </c>
      <c r="I1028" s="273" t="s">
        <v>138</v>
      </c>
      <c r="J1028" s="273" t="s">
        <v>138</v>
      </c>
      <c r="K1028" s="273" t="s">
        <v>138</v>
      </c>
      <c r="L1028" s="273" t="s">
        <v>138</v>
      </c>
      <c r="M1028" s="273" t="s">
        <v>138</v>
      </c>
      <c r="N1028" s="273" t="s">
        <v>138</v>
      </c>
      <c r="AY1028" s="273">
        <v>706092</v>
      </c>
    </row>
    <row r="1029" spans="1:51" s="273" customFormat="1" x14ac:dyDescent="0.2">
      <c r="A1029" s="273">
        <v>706093</v>
      </c>
      <c r="B1029" s="273" t="s">
        <v>261</v>
      </c>
      <c r="C1029" s="273" t="s">
        <v>139</v>
      </c>
      <c r="D1029" s="273" t="s">
        <v>138</v>
      </c>
      <c r="E1029" s="273" t="s">
        <v>139</v>
      </c>
      <c r="F1029" s="273" t="s">
        <v>139</v>
      </c>
      <c r="G1029" s="273" t="s">
        <v>139</v>
      </c>
      <c r="H1029" s="273" t="s">
        <v>138</v>
      </c>
      <c r="I1029" s="273" t="s">
        <v>139</v>
      </c>
      <c r="J1029" s="273" t="s">
        <v>138</v>
      </c>
      <c r="K1029" s="273" t="s">
        <v>139</v>
      </c>
      <c r="L1029" s="273" t="s">
        <v>139</v>
      </c>
      <c r="M1029" s="273" t="s">
        <v>139</v>
      </c>
      <c r="N1029" s="273" t="s">
        <v>138</v>
      </c>
      <c r="AY1029" s="273">
        <v>706093</v>
      </c>
    </row>
    <row r="1030" spans="1:51" s="273" customFormat="1" x14ac:dyDescent="0.2">
      <c r="A1030" s="273">
        <v>706094</v>
      </c>
      <c r="B1030" s="273" t="s">
        <v>261</v>
      </c>
      <c r="C1030" s="273" t="s">
        <v>139</v>
      </c>
      <c r="D1030" s="273" t="s">
        <v>139</v>
      </c>
      <c r="E1030" s="273" t="s">
        <v>139</v>
      </c>
      <c r="F1030" s="273" t="s">
        <v>139</v>
      </c>
      <c r="G1030" s="273" t="s">
        <v>139</v>
      </c>
      <c r="H1030" s="273" t="s">
        <v>139</v>
      </c>
      <c r="I1030" s="273" t="s">
        <v>138</v>
      </c>
      <c r="J1030" s="273" t="s">
        <v>138</v>
      </c>
      <c r="K1030" s="273" t="s">
        <v>138</v>
      </c>
      <c r="L1030" s="273" t="s">
        <v>138</v>
      </c>
      <c r="M1030" s="273" t="s">
        <v>138</v>
      </c>
      <c r="N1030" s="273" t="s">
        <v>138</v>
      </c>
      <c r="AY1030" s="273">
        <v>706094</v>
      </c>
    </row>
    <row r="1031" spans="1:51" s="273" customFormat="1" x14ac:dyDescent="0.2">
      <c r="A1031" s="273">
        <v>706096</v>
      </c>
      <c r="B1031" s="273" t="s">
        <v>261</v>
      </c>
      <c r="C1031" s="273" t="s">
        <v>139</v>
      </c>
      <c r="D1031" s="273" t="s">
        <v>138</v>
      </c>
      <c r="E1031" s="273" t="s">
        <v>139</v>
      </c>
      <c r="F1031" s="273" t="s">
        <v>138</v>
      </c>
      <c r="G1031" s="273" t="s">
        <v>138</v>
      </c>
      <c r="H1031" s="273" t="s">
        <v>138</v>
      </c>
      <c r="I1031" s="273" t="s">
        <v>138</v>
      </c>
      <c r="J1031" s="273" t="s">
        <v>138</v>
      </c>
      <c r="K1031" s="273" t="s">
        <v>138</v>
      </c>
      <c r="L1031" s="273" t="s">
        <v>138</v>
      </c>
      <c r="M1031" s="273" t="s">
        <v>138</v>
      </c>
      <c r="N1031" s="273" t="s">
        <v>138</v>
      </c>
      <c r="AY1031" s="273">
        <v>706096</v>
      </c>
    </row>
    <row r="1032" spans="1:51" s="273" customFormat="1" x14ac:dyDescent="0.2">
      <c r="A1032" s="273">
        <v>706097</v>
      </c>
      <c r="B1032" s="273" t="s">
        <v>261</v>
      </c>
      <c r="C1032" s="273" t="s">
        <v>138</v>
      </c>
      <c r="D1032" s="273" t="s">
        <v>139</v>
      </c>
      <c r="E1032" s="273" t="s">
        <v>139</v>
      </c>
      <c r="F1032" s="273" t="s">
        <v>138</v>
      </c>
      <c r="G1032" s="273" t="s">
        <v>138</v>
      </c>
      <c r="H1032" s="273" t="s">
        <v>139</v>
      </c>
      <c r="I1032" s="273" t="s">
        <v>138</v>
      </c>
      <c r="J1032" s="273" t="s">
        <v>138</v>
      </c>
      <c r="K1032" s="273" t="s">
        <v>138</v>
      </c>
      <c r="L1032" s="273" t="s">
        <v>138</v>
      </c>
      <c r="M1032" s="273" t="s">
        <v>138</v>
      </c>
      <c r="N1032" s="273" t="s">
        <v>138</v>
      </c>
      <c r="AY1032" s="273">
        <v>706097</v>
      </c>
    </row>
    <row r="1033" spans="1:51" s="273" customFormat="1" x14ac:dyDescent="0.2">
      <c r="A1033" s="273">
        <v>706098</v>
      </c>
      <c r="B1033" s="273" t="s">
        <v>261</v>
      </c>
      <c r="C1033" s="273" t="s">
        <v>139</v>
      </c>
      <c r="D1033" s="273" t="s">
        <v>138</v>
      </c>
      <c r="E1033" s="273" t="s">
        <v>139</v>
      </c>
      <c r="F1033" s="273" t="s">
        <v>138</v>
      </c>
      <c r="G1033" s="273" t="s">
        <v>138</v>
      </c>
      <c r="H1033" s="273" t="s">
        <v>139</v>
      </c>
      <c r="I1033" s="273" t="s">
        <v>138</v>
      </c>
      <c r="J1033" s="273" t="s">
        <v>138</v>
      </c>
      <c r="K1033" s="273" t="s">
        <v>138</v>
      </c>
      <c r="L1033" s="273" t="s">
        <v>138</v>
      </c>
      <c r="M1033" s="273" t="s">
        <v>138</v>
      </c>
      <c r="N1033" s="273" t="s">
        <v>138</v>
      </c>
      <c r="AY1033" s="273">
        <v>706098</v>
      </c>
    </row>
    <row r="1034" spans="1:51" s="273" customFormat="1" x14ac:dyDescent="0.2">
      <c r="A1034" s="273">
        <v>706099</v>
      </c>
      <c r="B1034" s="273" t="s">
        <v>261</v>
      </c>
      <c r="C1034" s="273" t="s">
        <v>139</v>
      </c>
      <c r="D1034" s="273" t="s">
        <v>138</v>
      </c>
      <c r="E1034" s="273" t="s">
        <v>139</v>
      </c>
      <c r="F1034" s="273" t="s">
        <v>138</v>
      </c>
      <c r="G1034" s="273" t="s">
        <v>138</v>
      </c>
      <c r="H1034" s="273" t="s">
        <v>138</v>
      </c>
      <c r="I1034" s="273" t="s">
        <v>138</v>
      </c>
      <c r="J1034" s="273" t="s">
        <v>138</v>
      </c>
      <c r="K1034" s="273" t="s">
        <v>138</v>
      </c>
      <c r="L1034" s="273" t="s">
        <v>138</v>
      </c>
      <c r="M1034" s="273" t="s">
        <v>138</v>
      </c>
      <c r="N1034" s="273" t="s">
        <v>138</v>
      </c>
      <c r="AY1034" s="273">
        <v>706099</v>
      </c>
    </row>
    <row r="1035" spans="1:51" s="273" customFormat="1" x14ac:dyDescent="0.2">
      <c r="A1035" s="55">
        <v>706100</v>
      </c>
      <c r="B1035" s="273" t="s">
        <v>261</v>
      </c>
      <c r="C1035" s="55" t="s">
        <v>138</v>
      </c>
      <c r="D1035" s="55" t="s">
        <v>139</v>
      </c>
      <c r="E1035" s="55" t="s">
        <v>139</v>
      </c>
      <c r="F1035" s="55" t="s">
        <v>138</v>
      </c>
      <c r="G1035" s="55" t="s">
        <v>139</v>
      </c>
      <c r="H1035" s="55" t="s">
        <v>139</v>
      </c>
      <c r="I1035" s="55" t="s">
        <v>139</v>
      </c>
      <c r="J1035" s="55" t="s">
        <v>138</v>
      </c>
      <c r="K1035" s="55" t="s">
        <v>138</v>
      </c>
      <c r="L1035" s="55" t="s">
        <v>139</v>
      </c>
      <c r="M1035" s="55" t="s">
        <v>139</v>
      </c>
      <c r="N1035" s="55" t="s">
        <v>139</v>
      </c>
      <c r="O1035" s="55"/>
      <c r="P1035" s="55"/>
      <c r="Q1035" s="55"/>
      <c r="R1035" s="55"/>
      <c r="S1035" s="55"/>
      <c r="T1035" s="55"/>
      <c r="U1035" s="55"/>
      <c r="V1035" s="55"/>
      <c r="W1035" s="55"/>
      <c r="X1035" s="55"/>
      <c r="Y1035" s="55"/>
      <c r="Z1035" s="55"/>
      <c r="AA1035" s="55"/>
      <c r="AB1035" s="55"/>
      <c r="AC1035" s="55"/>
      <c r="AD1035" s="55"/>
      <c r="AE1035" s="55"/>
      <c r="AF1035" s="55"/>
      <c r="AG1035" s="55"/>
      <c r="AH1035" s="55"/>
      <c r="AI1035" s="55"/>
      <c r="AJ1035" s="55"/>
      <c r="AK1035" s="55"/>
      <c r="AL1035" s="55"/>
      <c r="AM1035" s="55"/>
      <c r="AN1035" s="55"/>
      <c r="AO1035" s="55"/>
      <c r="AP1035" s="55"/>
      <c r="AQ1035" s="55"/>
      <c r="AR1035" s="55"/>
      <c r="AS1035" s="55"/>
      <c r="AT1035" s="55"/>
      <c r="AU1035" s="55"/>
      <c r="AV1035" s="55"/>
      <c r="AW1035" s="55"/>
      <c r="AX1035" s="55"/>
      <c r="AY1035" s="273">
        <v>706100</v>
      </c>
    </row>
    <row r="1036" spans="1:51" s="273" customFormat="1" x14ac:dyDescent="0.2">
      <c r="A1036" s="273">
        <v>706101</v>
      </c>
      <c r="B1036" s="273" t="s">
        <v>261</v>
      </c>
      <c r="C1036" s="273" t="s">
        <v>138</v>
      </c>
      <c r="D1036" s="273" t="s">
        <v>137</v>
      </c>
      <c r="E1036" s="273" t="s">
        <v>137</v>
      </c>
      <c r="F1036" s="273" t="s">
        <v>139</v>
      </c>
      <c r="G1036" s="273" t="s">
        <v>137</v>
      </c>
      <c r="H1036" s="273" t="s">
        <v>138</v>
      </c>
      <c r="I1036" s="273" t="s">
        <v>137</v>
      </c>
      <c r="J1036" s="273" t="s">
        <v>138</v>
      </c>
      <c r="K1036" s="273" t="s">
        <v>138</v>
      </c>
      <c r="L1036" s="273" t="s">
        <v>138</v>
      </c>
      <c r="M1036" s="273" t="s">
        <v>138</v>
      </c>
      <c r="N1036" s="273" t="s">
        <v>138</v>
      </c>
      <c r="AY1036" s="273">
        <v>706101</v>
      </c>
    </row>
    <row r="1037" spans="1:51" s="273" customFormat="1" x14ac:dyDescent="0.2">
      <c r="A1037" s="273">
        <v>706102</v>
      </c>
      <c r="B1037" s="273" t="s">
        <v>261</v>
      </c>
      <c r="C1037" s="273" t="s">
        <v>139</v>
      </c>
      <c r="D1037" s="273" t="s">
        <v>139</v>
      </c>
      <c r="E1037" s="273" t="s">
        <v>139</v>
      </c>
      <c r="F1037" s="273" t="s">
        <v>138</v>
      </c>
      <c r="G1037" s="273" t="s">
        <v>138</v>
      </c>
      <c r="H1037" s="273" t="s">
        <v>139</v>
      </c>
      <c r="I1037" s="273" t="s">
        <v>138</v>
      </c>
      <c r="J1037" s="273" t="s">
        <v>138</v>
      </c>
      <c r="K1037" s="273" t="s">
        <v>138</v>
      </c>
      <c r="L1037" s="273" t="s">
        <v>138</v>
      </c>
      <c r="M1037" s="273" t="s">
        <v>138</v>
      </c>
      <c r="N1037" s="273" t="s">
        <v>138</v>
      </c>
      <c r="AY1037" s="273">
        <v>706102</v>
      </c>
    </row>
    <row r="1038" spans="1:51" s="273" customFormat="1" x14ac:dyDescent="0.2">
      <c r="A1038" s="273">
        <v>706103</v>
      </c>
      <c r="B1038" s="273" t="s">
        <v>261</v>
      </c>
      <c r="C1038" s="273" t="s">
        <v>138</v>
      </c>
      <c r="D1038" s="273" t="s">
        <v>138</v>
      </c>
      <c r="E1038" s="273" t="s">
        <v>139</v>
      </c>
      <c r="F1038" s="273" t="s">
        <v>139</v>
      </c>
      <c r="G1038" s="273" t="s">
        <v>139</v>
      </c>
      <c r="H1038" s="273" t="s">
        <v>139</v>
      </c>
      <c r="I1038" s="273" t="s">
        <v>138</v>
      </c>
      <c r="J1038" s="273" t="s">
        <v>138</v>
      </c>
      <c r="K1038" s="273" t="s">
        <v>138</v>
      </c>
      <c r="L1038" s="273" t="s">
        <v>138</v>
      </c>
      <c r="M1038" s="273" t="s">
        <v>138</v>
      </c>
      <c r="N1038" s="273" t="s">
        <v>138</v>
      </c>
      <c r="AY1038" s="273">
        <v>706103</v>
      </c>
    </row>
    <row r="1039" spans="1:51" s="273" customFormat="1" x14ac:dyDescent="0.2">
      <c r="A1039" s="273">
        <v>706104</v>
      </c>
      <c r="B1039" s="273" t="s">
        <v>261</v>
      </c>
      <c r="C1039" s="273" t="s">
        <v>138</v>
      </c>
      <c r="D1039" s="273" t="s">
        <v>138</v>
      </c>
      <c r="E1039" s="273" t="s">
        <v>139</v>
      </c>
      <c r="F1039" s="273" t="s">
        <v>139</v>
      </c>
      <c r="G1039" s="273" t="s">
        <v>138</v>
      </c>
      <c r="H1039" s="273" t="s">
        <v>139</v>
      </c>
      <c r="I1039" s="273" t="s">
        <v>138</v>
      </c>
      <c r="J1039" s="273" t="s">
        <v>138</v>
      </c>
      <c r="K1039" s="273" t="s">
        <v>138</v>
      </c>
      <c r="L1039" s="273" t="s">
        <v>138</v>
      </c>
      <c r="M1039" s="273" t="s">
        <v>138</v>
      </c>
      <c r="N1039" s="273" t="s">
        <v>138</v>
      </c>
      <c r="AY1039" s="273">
        <v>706104</v>
      </c>
    </row>
    <row r="1040" spans="1:51" s="273" customFormat="1" x14ac:dyDescent="0.2">
      <c r="A1040" s="273">
        <v>706105</v>
      </c>
      <c r="B1040" s="273" t="s">
        <v>261</v>
      </c>
      <c r="C1040" s="273" t="s">
        <v>138</v>
      </c>
      <c r="D1040" s="273" t="s">
        <v>138</v>
      </c>
      <c r="E1040" s="273" t="s">
        <v>139</v>
      </c>
      <c r="F1040" s="273" t="s">
        <v>139</v>
      </c>
      <c r="G1040" s="273" t="s">
        <v>139</v>
      </c>
      <c r="H1040" s="273" t="s">
        <v>139</v>
      </c>
      <c r="I1040" s="273" t="s">
        <v>139</v>
      </c>
      <c r="J1040" s="273" t="s">
        <v>139</v>
      </c>
      <c r="K1040" s="273" t="s">
        <v>139</v>
      </c>
      <c r="L1040" s="273" t="s">
        <v>139</v>
      </c>
      <c r="M1040" s="273" t="s">
        <v>139</v>
      </c>
      <c r="N1040" s="273" t="s">
        <v>139</v>
      </c>
      <c r="AY1040" s="273">
        <v>706105</v>
      </c>
    </row>
    <row r="1041" spans="1:51" s="273" customFormat="1" x14ac:dyDescent="0.2">
      <c r="A1041" s="273">
        <v>706107</v>
      </c>
      <c r="B1041" s="273" t="s">
        <v>261</v>
      </c>
      <c r="C1041" s="273" t="s">
        <v>138</v>
      </c>
      <c r="D1041" s="273" t="s">
        <v>138</v>
      </c>
      <c r="E1041" s="273" t="s">
        <v>138</v>
      </c>
      <c r="F1041" s="273" t="s">
        <v>138</v>
      </c>
      <c r="G1041" s="273" t="s">
        <v>137</v>
      </c>
      <c r="H1041" s="273" t="s">
        <v>137</v>
      </c>
      <c r="I1041" s="273" t="s">
        <v>138</v>
      </c>
      <c r="J1041" s="273" t="s">
        <v>138</v>
      </c>
      <c r="K1041" s="273" t="s">
        <v>138</v>
      </c>
      <c r="L1041" s="273" t="s">
        <v>138</v>
      </c>
      <c r="M1041" s="273" t="s">
        <v>138</v>
      </c>
      <c r="N1041" s="273" t="s">
        <v>138</v>
      </c>
      <c r="AY1041" s="273">
        <v>706107</v>
      </c>
    </row>
    <row r="1042" spans="1:51" s="273" customFormat="1" x14ac:dyDescent="0.2">
      <c r="A1042" s="273">
        <v>706109</v>
      </c>
      <c r="B1042" s="273" t="s">
        <v>261</v>
      </c>
      <c r="C1042" s="273" t="s">
        <v>138</v>
      </c>
      <c r="D1042" s="273" t="s">
        <v>138</v>
      </c>
      <c r="E1042" s="273" t="s">
        <v>139</v>
      </c>
      <c r="F1042" s="273" t="s">
        <v>139</v>
      </c>
      <c r="G1042" s="273" t="s">
        <v>139</v>
      </c>
      <c r="H1042" s="273" t="s">
        <v>138</v>
      </c>
      <c r="I1042" s="273" t="s">
        <v>138</v>
      </c>
      <c r="J1042" s="273" t="s">
        <v>138</v>
      </c>
      <c r="K1042" s="273" t="s">
        <v>138</v>
      </c>
      <c r="L1042" s="273" t="s">
        <v>138</v>
      </c>
      <c r="M1042" s="273" t="s">
        <v>138</v>
      </c>
      <c r="N1042" s="273" t="s">
        <v>138</v>
      </c>
      <c r="AY1042" s="273">
        <v>706109</v>
      </c>
    </row>
    <row r="1043" spans="1:51" s="273" customFormat="1" x14ac:dyDescent="0.2">
      <c r="A1043" s="273">
        <v>706110</v>
      </c>
      <c r="B1043" s="273" t="s">
        <v>261</v>
      </c>
      <c r="C1043" s="273" t="s">
        <v>138</v>
      </c>
      <c r="D1043" s="273" t="s">
        <v>138</v>
      </c>
      <c r="E1043" s="273" t="s">
        <v>137</v>
      </c>
      <c r="F1043" s="273" t="s">
        <v>137</v>
      </c>
      <c r="G1043" s="273" t="s">
        <v>138</v>
      </c>
      <c r="H1043" s="273" t="s">
        <v>138</v>
      </c>
      <c r="I1043" s="273" t="s">
        <v>138</v>
      </c>
      <c r="J1043" s="273" t="s">
        <v>138</v>
      </c>
      <c r="K1043" s="273" t="s">
        <v>138</v>
      </c>
      <c r="L1043" s="273" t="s">
        <v>138</v>
      </c>
      <c r="M1043" s="273" t="s">
        <v>138</v>
      </c>
      <c r="N1043" s="273" t="s">
        <v>138</v>
      </c>
      <c r="AY1043" s="273">
        <v>706110</v>
      </c>
    </row>
    <row r="1044" spans="1:51" s="273" customFormat="1" x14ac:dyDescent="0.2">
      <c r="A1044" s="273">
        <v>706111</v>
      </c>
      <c r="B1044" s="273" t="s">
        <v>261</v>
      </c>
      <c r="C1044" s="273" t="s">
        <v>137</v>
      </c>
      <c r="D1044" s="273" t="s">
        <v>139</v>
      </c>
      <c r="E1044" s="273" t="s">
        <v>138</v>
      </c>
      <c r="F1044" s="273" t="s">
        <v>137</v>
      </c>
      <c r="G1044" s="273" t="s">
        <v>139</v>
      </c>
      <c r="H1044" s="273" t="s">
        <v>139</v>
      </c>
      <c r="I1044" s="273" t="s">
        <v>138</v>
      </c>
      <c r="J1044" s="273" t="s">
        <v>138</v>
      </c>
      <c r="K1044" s="273" t="s">
        <v>138</v>
      </c>
      <c r="L1044" s="273" t="s">
        <v>138</v>
      </c>
      <c r="M1044" s="273" t="s">
        <v>138</v>
      </c>
      <c r="N1044" s="273" t="s">
        <v>138</v>
      </c>
      <c r="AY1044" s="273">
        <v>706111</v>
      </c>
    </row>
    <row r="1045" spans="1:51" s="273" customFormat="1" x14ac:dyDescent="0.2">
      <c r="A1045" s="273">
        <v>706112</v>
      </c>
      <c r="B1045" s="273" t="s">
        <v>261</v>
      </c>
      <c r="C1045" s="273" t="s">
        <v>139</v>
      </c>
      <c r="D1045" s="273" t="s">
        <v>137</v>
      </c>
      <c r="E1045" s="273" t="s">
        <v>137</v>
      </c>
      <c r="F1045" s="273" t="s">
        <v>137</v>
      </c>
      <c r="G1045" s="273" t="s">
        <v>137</v>
      </c>
      <c r="H1045" s="273" t="s">
        <v>139</v>
      </c>
      <c r="I1045" s="273" t="s">
        <v>139</v>
      </c>
      <c r="J1045" s="273" t="s">
        <v>139</v>
      </c>
      <c r="K1045" s="273" t="s">
        <v>139</v>
      </c>
      <c r="L1045" s="273" t="s">
        <v>139</v>
      </c>
      <c r="M1045" s="273" t="s">
        <v>137</v>
      </c>
      <c r="N1045" s="273" t="s">
        <v>139</v>
      </c>
      <c r="AY1045" s="273">
        <v>706112</v>
      </c>
    </row>
    <row r="1046" spans="1:51" s="273" customFormat="1" x14ac:dyDescent="0.2">
      <c r="A1046" s="273">
        <v>706113</v>
      </c>
      <c r="B1046" s="273" t="s">
        <v>261</v>
      </c>
      <c r="C1046" s="273" t="s">
        <v>139</v>
      </c>
      <c r="D1046" s="273" t="s">
        <v>138</v>
      </c>
      <c r="E1046" s="273" t="s">
        <v>139</v>
      </c>
      <c r="F1046" s="273" t="s">
        <v>139</v>
      </c>
      <c r="G1046" s="273" t="s">
        <v>138</v>
      </c>
      <c r="H1046" s="273" t="s">
        <v>139</v>
      </c>
      <c r="I1046" s="273" t="s">
        <v>139</v>
      </c>
      <c r="J1046" s="273" t="s">
        <v>138</v>
      </c>
      <c r="K1046" s="273" t="s">
        <v>138</v>
      </c>
      <c r="L1046" s="273" t="s">
        <v>139</v>
      </c>
      <c r="M1046" s="273" t="s">
        <v>138</v>
      </c>
      <c r="N1046" s="273" t="s">
        <v>138</v>
      </c>
      <c r="AY1046" s="273">
        <v>706113</v>
      </c>
    </row>
    <row r="1047" spans="1:51" s="273" customFormat="1" x14ac:dyDescent="0.2">
      <c r="A1047" s="273">
        <v>706114</v>
      </c>
      <c r="B1047" s="273" t="s">
        <v>261</v>
      </c>
      <c r="C1047" s="273" t="s">
        <v>139</v>
      </c>
      <c r="D1047" s="273" t="s">
        <v>138</v>
      </c>
      <c r="E1047" s="273" t="s">
        <v>139</v>
      </c>
      <c r="F1047" s="273" t="s">
        <v>139</v>
      </c>
      <c r="G1047" s="273" t="s">
        <v>138</v>
      </c>
      <c r="H1047" s="273" t="s">
        <v>138</v>
      </c>
      <c r="I1047" s="273" t="s">
        <v>138</v>
      </c>
      <c r="J1047" s="273" t="s">
        <v>138</v>
      </c>
      <c r="K1047" s="273" t="s">
        <v>138</v>
      </c>
      <c r="L1047" s="273" t="s">
        <v>138</v>
      </c>
      <c r="M1047" s="273" t="s">
        <v>138</v>
      </c>
      <c r="N1047" s="273" t="s">
        <v>138</v>
      </c>
      <c r="AY1047" s="273">
        <v>706114</v>
      </c>
    </row>
    <row r="1048" spans="1:51" s="273" customFormat="1" x14ac:dyDescent="0.2">
      <c r="A1048" s="273">
        <v>706115</v>
      </c>
      <c r="B1048" s="273" t="s">
        <v>261</v>
      </c>
      <c r="C1048" s="273" t="s">
        <v>139</v>
      </c>
      <c r="D1048" s="273" t="s">
        <v>139</v>
      </c>
      <c r="E1048" s="273" t="s">
        <v>139</v>
      </c>
      <c r="F1048" s="273" t="s">
        <v>138</v>
      </c>
      <c r="G1048" s="273" t="s">
        <v>138</v>
      </c>
      <c r="H1048" s="273" t="s">
        <v>138</v>
      </c>
      <c r="I1048" s="273" t="s">
        <v>138</v>
      </c>
      <c r="J1048" s="273" t="s">
        <v>138</v>
      </c>
      <c r="K1048" s="273" t="s">
        <v>138</v>
      </c>
      <c r="L1048" s="273" t="s">
        <v>138</v>
      </c>
      <c r="M1048" s="273" t="s">
        <v>138</v>
      </c>
      <c r="N1048" s="273" t="s">
        <v>138</v>
      </c>
      <c r="AY1048" s="273">
        <v>706115</v>
      </c>
    </row>
    <row r="1049" spans="1:51" s="273" customFormat="1" x14ac:dyDescent="0.2">
      <c r="A1049" s="273">
        <v>706117</v>
      </c>
      <c r="B1049" s="273" t="s">
        <v>261</v>
      </c>
      <c r="C1049" s="273" t="s">
        <v>139</v>
      </c>
      <c r="D1049" s="273" t="s">
        <v>139</v>
      </c>
      <c r="E1049" s="273" t="s">
        <v>139</v>
      </c>
      <c r="F1049" s="273" t="s">
        <v>139</v>
      </c>
      <c r="G1049" s="273" t="s">
        <v>139</v>
      </c>
      <c r="H1049" s="273" t="s">
        <v>138</v>
      </c>
      <c r="I1049" s="273" t="s">
        <v>139</v>
      </c>
      <c r="J1049" s="273" t="s">
        <v>138</v>
      </c>
      <c r="K1049" s="273" t="s">
        <v>138</v>
      </c>
      <c r="L1049" s="273" t="s">
        <v>138</v>
      </c>
      <c r="M1049" s="273" t="s">
        <v>139</v>
      </c>
      <c r="N1049" s="273" t="s">
        <v>138</v>
      </c>
      <c r="AY1049" s="273">
        <v>706117</v>
      </c>
    </row>
    <row r="1050" spans="1:51" s="273" customFormat="1" x14ac:dyDescent="0.2">
      <c r="A1050" s="273">
        <v>706118</v>
      </c>
      <c r="B1050" s="273" t="s">
        <v>261</v>
      </c>
      <c r="C1050" s="273" t="s">
        <v>139</v>
      </c>
      <c r="D1050" s="273" t="s">
        <v>137</v>
      </c>
      <c r="E1050" s="273" t="s">
        <v>137</v>
      </c>
      <c r="F1050" s="273" t="s">
        <v>139</v>
      </c>
      <c r="G1050" s="273" t="s">
        <v>139</v>
      </c>
      <c r="H1050" s="273" t="s">
        <v>138</v>
      </c>
      <c r="I1050" s="273" t="s">
        <v>138</v>
      </c>
      <c r="J1050" s="273" t="s">
        <v>138</v>
      </c>
      <c r="K1050" s="273" t="s">
        <v>138</v>
      </c>
      <c r="L1050" s="273" t="s">
        <v>138</v>
      </c>
      <c r="M1050" s="273" t="s">
        <v>138</v>
      </c>
      <c r="N1050" s="273" t="s">
        <v>138</v>
      </c>
      <c r="AY1050" s="273">
        <v>706118</v>
      </c>
    </row>
    <row r="1051" spans="1:51" s="273" customFormat="1" x14ac:dyDescent="0.2">
      <c r="A1051" s="273">
        <v>706119</v>
      </c>
      <c r="B1051" s="273" t="s">
        <v>261</v>
      </c>
      <c r="C1051" s="273" t="s">
        <v>139</v>
      </c>
      <c r="D1051" s="273" t="s">
        <v>137</v>
      </c>
      <c r="E1051" s="273" t="s">
        <v>137</v>
      </c>
      <c r="F1051" s="273" t="s">
        <v>139</v>
      </c>
      <c r="G1051" s="273" t="s">
        <v>139</v>
      </c>
      <c r="H1051" s="273" t="s">
        <v>137</v>
      </c>
      <c r="I1051" s="273" t="s">
        <v>139</v>
      </c>
      <c r="J1051" s="273" t="s">
        <v>139</v>
      </c>
      <c r="K1051" s="273" t="s">
        <v>139</v>
      </c>
      <c r="L1051" s="273" t="s">
        <v>139</v>
      </c>
      <c r="M1051" s="273" t="s">
        <v>139</v>
      </c>
      <c r="N1051" s="273" t="s">
        <v>139</v>
      </c>
      <c r="AY1051" s="273">
        <v>706119</v>
      </c>
    </row>
    <row r="1052" spans="1:51" s="273" customFormat="1" x14ac:dyDescent="0.2">
      <c r="A1052" s="273">
        <v>706120</v>
      </c>
      <c r="B1052" s="273" t="s">
        <v>261</v>
      </c>
      <c r="C1052" s="273" t="s">
        <v>139</v>
      </c>
      <c r="D1052" s="273" t="s">
        <v>139</v>
      </c>
      <c r="E1052" s="273" t="s">
        <v>139</v>
      </c>
      <c r="F1052" s="273" t="s">
        <v>139</v>
      </c>
      <c r="G1052" s="273" t="s">
        <v>139</v>
      </c>
      <c r="H1052" s="273" t="s">
        <v>138</v>
      </c>
      <c r="I1052" s="273" t="s">
        <v>138</v>
      </c>
      <c r="J1052" s="273" t="s">
        <v>138</v>
      </c>
      <c r="K1052" s="273" t="s">
        <v>138</v>
      </c>
      <c r="L1052" s="273" t="s">
        <v>138</v>
      </c>
      <c r="M1052" s="273" t="s">
        <v>138</v>
      </c>
      <c r="N1052" s="273" t="s">
        <v>138</v>
      </c>
      <c r="AY1052" s="273">
        <v>706120</v>
      </c>
    </row>
    <row r="1053" spans="1:51" s="273" customFormat="1" x14ac:dyDescent="0.2">
      <c r="A1053" s="273">
        <v>706121</v>
      </c>
      <c r="B1053" s="273" t="s">
        <v>261</v>
      </c>
      <c r="C1053" s="273" t="s">
        <v>139</v>
      </c>
      <c r="D1053" s="273" t="s">
        <v>139</v>
      </c>
      <c r="E1053" s="273" t="s">
        <v>138</v>
      </c>
      <c r="F1053" s="273" t="s">
        <v>138</v>
      </c>
      <c r="G1053" s="273" t="s">
        <v>138</v>
      </c>
      <c r="H1053" s="273" t="s">
        <v>139</v>
      </c>
      <c r="I1053" s="273" t="s">
        <v>138</v>
      </c>
      <c r="J1053" s="273" t="s">
        <v>138</v>
      </c>
      <c r="K1053" s="273" t="s">
        <v>138</v>
      </c>
      <c r="L1053" s="273" t="s">
        <v>138</v>
      </c>
      <c r="M1053" s="273" t="s">
        <v>138</v>
      </c>
      <c r="N1053" s="273" t="s">
        <v>138</v>
      </c>
      <c r="AY1053" s="273">
        <v>706121</v>
      </c>
    </row>
    <row r="1054" spans="1:51" s="273" customFormat="1" x14ac:dyDescent="0.2">
      <c r="A1054" s="273">
        <v>706122</v>
      </c>
      <c r="B1054" s="273" t="s">
        <v>261</v>
      </c>
      <c r="C1054" s="273" t="s">
        <v>139</v>
      </c>
      <c r="D1054" s="273" t="s">
        <v>139</v>
      </c>
      <c r="E1054" s="273" t="s">
        <v>138</v>
      </c>
      <c r="F1054" s="273" t="s">
        <v>139</v>
      </c>
      <c r="G1054" s="273" t="s">
        <v>138</v>
      </c>
      <c r="H1054" s="273" t="s">
        <v>138</v>
      </c>
      <c r="I1054" s="273" t="s">
        <v>138</v>
      </c>
      <c r="J1054" s="273" t="s">
        <v>138</v>
      </c>
      <c r="K1054" s="273" t="s">
        <v>138</v>
      </c>
      <c r="L1054" s="273" t="s">
        <v>138</v>
      </c>
      <c r="M1054" s="273" t="s">
        <v>138</v>
      </c>
      <c r="N1054" s="273" t="s">
        <v>138</v>
      </c>
      <c r="AY1054" s="273">
        <v>706122</v>
      </c>
    </row>
    <row r="1055" spans="1:51" s="273" customFormat="1" x14ac:dyDescent="0.2">
      <c r="A1055" s="273">
        <v>706123</v>
      </c>
      <c r="B1055" s="273" t="s">
        <v>261</v>
      </c>
      <c r="C1055" s="273" t="s">
        <v>139</v>
      </c>
      <c r="D1055" s="273" t="s">
        <v>138</v>
      </c>
      <c r="E1055" s="273" t="s">
        <v>139</v>
      </c>
      <c r="F1055" s="273" t="s">
        <v>138</v>
      </c>
      <c r="G1055" s="273" t="s">
        <v>139</v>
      </c>
      <c r="H1055" s="273" t="s">
        <v>138</v>
      </c>
      <c r="I1055" s="273" t="s">
        <v>138</v>
      </c>
      <c r="J1055" s="273" t="s">
        <v>138</v>
      </c>
      <c r="K1055" s="273" t="s">
        <v>138</v>
      </c>
      <c r="L1055" s="273" t="s">
        <v>138</v>
      </c>
      <c r="M1055" s="273" t="s">
        <v>138</v>
      </c>
      <c r="N1055" s="273" t="s">
        <v>138</v>
      </c>
      <c r="AY1055" s="273">
        <v>706123</v>
      </c>
    </row>
    <row r="1056" spans="1:51" s="273" customFormat="1" x14ac:dyDescent="0.2">
      <c r="A1056" s="273">
        <v>706125</v>
      </c>
      <c r="B1056" s="273" t="s">
        <v>261</v>
      </c>
      <c r="C1056" s="273" t="s">
        <v>139</v>
      </c>
      <c r="D1056" s="273" t="s">
        <v>138</v>
      </c>
      <c r="E1056" s="273" t="s">
        <v>138</v>
      </c>
      <c r="F1056" s="273" t="s">
        <v>139</v>
      </c>
      <c r="G1056" s="273" t="s">
        <v>138</v>
      </c>
      <c r="H1056" s="273" t="s">
        <v>138</v>
      </c>
      <c r="I1056" s="273" t="s">
        <v>138</v>
      </c>
      <c r="J1056" s="273" t="s">
        <v>138</v>
      </c>
      <c r="K1056" s="273" t="s">
        <v>138</v>
      </c>
      <c r="L1056" s="273" t="s">
        <v>138</v>
      </c>
      <c r="M1056" s="273" t="s">
        <v>138</v>
      </c>
      <c r="N1056" s="273" t="s">
        <v>138</v>
      </c>
      <c r="AY1056" s="273">
        <v>706125</v>
      </c>
    </row>
    <row r="1057" spans="1:51" s="273" customFormat="1" x14ac:dyDescent="0.2">
      <c r="A1057" s="273">
        <v>706126</v>
      </c>
      <c r="B1057" s="273" t="s">
        <v>261</v>
      </c>
      <c r="C1057" s="273" t="s">
        <v>138</v>
      </c>
      <c r="D1057" s="273" t="s">
        <v>138</v>
      </c>
      <c r="E1057" s="273" t="s">
        <v>139</v>
      </c>
      <c r="F1057" s="273" t="s">
        <v>138</v>
      </c>
      <c r="G1057" s="273" t="s">
        <v>139</v>
      </c>
      <c r="H1057" s="273" t="s">
        <v>138</v>
      </c>
      <c r="I1057" s="273" t="s">
        <v>138</v>
      </c>
      <c r="J1057" s="273" t="s">
        <v>138</v>
      </c>
      <c r="K1057" s="273" t="s">
        <v>138</v>
      </c>
      <c r="L1057" s="273" t="s">
        <v>138</v>
      </c>
      <c r="M1057" s="273" t="s">
        <v>138</v>
      </c>
      <c r="N1057" s="273" t="s">
        <v>138</v>
      </c>
      <c r="AY1057" s="273">
        <v>706126</v>
      </c>
    </row>
    <row r="1058" spans="1:51" s="273" customFormat="1" x14ac:dyDescent="0.2">
      <c r="A1058" s="273">
        <v>706127</v>
      </c>
      <c r="B1058" s="273" t="s">
        <v>261</v>
      </c>
      <c r="C1058" s="273" t="s">
        <v>139</v>
      </c>
      <c r="D1058" s="273" t="s">
        <v>138</v>
      </c>
      <c r="E1058" s="273" t="s">
        <v>139</v>
      </c>
      <c r="F1058" s="273" t="s">
        <v>139</v>
      </c>
      <c r="G1058" s="273" t="s">
        <v>137</v>
      </c>
      <c r="H1058" s="273" t="s">
        <v>139</v>
      </c>
      <c r="I1058" s="273" t="s">
        <v>138</v>
      </c>
      <c r="J1058" s="273" t="s">
        <v>138</v>
      </c>
      <c r="K1058" s="273" t="s">
        <v>138</v>
      </c>
      <c r="L1058" s="273" t="s">
        <v>138</v>
      </c>
      <c r="M1058" s="273" t="s">
        <v>138</v>
      </c>
      <c r="N1058" s="273" t="s">
        <v>138</v>
      </c>
      <c r="AY1058" s="273">
        <v>706127</v>
      </c>
    </row>
    <row r="1059" spans="1:51" s="273" customFormat="1" x14ac:dyDescent="0.2">
      <c r="A1059" s="273">
        <v>706128</v>
      </c>
      <c r="B1059" s="273" t="s">
        <v>261</v>
      </c>
      <c r="C1059" s="273" t="s">
        <v>137</v>
      </c>
      <c r="D1059" s="273" t="s">
        <v>137</v>
      </c>
      <c r="E1059" s="273" t="s">
        <v>137</v>
      </c>
      <c r="F1059" s="273" t="s">
        <v>138</v>
      </c>
      <c r="G1059" s="273" t="s">
        <v>138</v>
      </c>
      <c r="H1059" s="273" t="s">
        <v>138</v>
      </c>
      <c r="I1059" s="273" t="s">
        <v>138</v>
      </c>
      <c r="J1059" s="273" t="s">
        <v>138</v>
      </c>
      <c r="K1059" s="273" t="s">
        <v>138</v>
      </c>
      <c r="L1059" s="273" t="s">
        <v>138</v>
      </c>
      <c r="M1059" s="273" t="s">
        <v>138</v>
      </c>
      <c r="N1059" s="273" t="s">
        <v>138</v>
      </c>
      <c r="AY1059" s="273">
        <v>706128</v>
      </c>
    </row>
    <row r="1060" spans="1:51" s="273" customFormat="1" x14ac:dyDescent="0.2">
      <c r="A1060" s="273">
        <v>706129</v>
      </c>
      <c r="B1060" s="273" t="s">
        <v>261</v>
      </c>
      <c r="C1060" s="273" t="s">
        <v>139</v>
      </c>
      <c r="D1060" s="273" t="s">
        <v>139</v>
      </c>
      <c r="E1060" s="273" t="s">
        <v>137</v>
      </c>
      <c r="F1060" s="273" t="s">
        <v>139</v>
      </c>
      <c r="G1060" s="273" t="s">
        <v>139</v>
      </c>
      <c r="H1060" s="273" t="s">
        <v>138</v>
      </c>
      <c r="I1060" s="273" t="s">
        <v>139</v>
      </c>
      <c r="J1060" s="273" t="s">
        <v>138</v>
      </c>
      <c r="K1060" s="273" t="s">
        <v>139</v>
      </c>
      <c r="L1060" s="273" t="s">
        <v>139</v>
      </c>
      <c r="M1060" s="273" t="s">
        <v>139</v>
      </c>
      <c r="N1060" s="273" t="s">
        <v>138</v>
      </c>
      <c r="AY1060" s="273">
        <v>706129</v>
      </c>
    </row>
    <row r="1061" spans="1:51" s="273" customFormat="1" x14ac:dyDescent="0.2">
      <c r="A1061" s="273">
        <v>706130</v>
      </c>
      <c r="B1061" s="273" t="s">
        <v>261</v>
      </c>
      <c r="C1061" s="273" t="s">
        <v>137</v>
      </c>
      <c r="D1061" s="273" t="s">
        <v>139</v>
      </c>
      <c r="E1061" s="273" t="s">
        <v>137</v>
      </c>
      <c r="F1061" s="273" t="s">
        <v>139</v>
      </c>
      <c r="G1061" s="273" t="s">
        <v>139</v>
      </c>
      <c r="H1061" s="273" t="s">
        <v>137</v>
      </c>
      <c r="I1061" s="273" t="s">
        <v>138</v>
      </c>
      <c r="J1061" s="273" t="s">
        <v>138</v>
      </c>
      <c r="K1061" s="273" t="s">
        <v>139</v>
      </c>
      <c r="L1061" s="273" t="s">
        <v>139</v>
      </c>
      <c r="M1061" s="273" t="s">
        <v>138</v>
      </c>
      <c r="N1061" s="273" t="s">
        <v>138</v>
      </c>
      <c r="AY1061" s="273">
        <v>706130</v>
      </c>
    </row>
    <row r="1062" spans="1:51" s="273" customFormat="1" x14ac:dyDescent="0.2">
      <c r="A1062" s="273">
        <v>706131</v>
      </c>
      <c r="B1062" s="273" t="s">
        <v>261</v>
      </c>
      <c r="C1062" s="273" t="s">
        <v>138</v>
      </c>
      <c r="D1062" s="273" t="s">
        <v>138</v>
      </c>
      <c r="E1062" s="273" t="s">
        <v>139</v>
      </c>
      <c r="F1062" s="273" t="s">
        <v>139</v>
      </c>
      <c r="G1062" s="273" t="s">
        <v>138</v>
      </c>
      <c r="H1062" s="273" t="s">
        <v>139</v>
      </c>
      <c r="I1062" s="273" t="s">
        <v>138</v>
      </c>
      <c r="J1062" s="273" t="s">
        <v>138</v>
      </c>
      <c r="K1062" s="273" t="s">
        <v>138</v>
      </c>
      <c r="L1062" s="273" t="s">
        <v>138</v>
      </c>
      <c r="M1062" s="273" t="s">
        <v>138</v>
      </c>
      <c r="N1062" s="273" t="s">
        <v>138</v>
      </c>
      <c r="AY1062" s="273">
        <v>706131</v>
      </c>
    </row>
    <row r="1063" spans="1:51" s="273" customFormat="1" x14ac:dyDescent="0.2">
      <c r="A1063" s="273">
        <v>706132</v>
      </c>
      <c r="B1063" s="273" t="s">
        <v>261</v>
      </c>
      <c r="C1063" s="273" t="s">
        <v>138</v>
      </c>
      <c r="D1063" s="273" t="s">
        <v>138</v>
      </c>
      <c r="E1063" s="273" t="s">
        <v>139</v>
      </c>
      <c r="F1063" s="273" t="s">
        <v>139</v>
      </c>
      <c r="G1063" s="273" t="s">
        <v>139</v>
      </c>
      <c r="H1063" s="273" t="s">
        <v>138</v>
      </c>
      <c r="I1063" s="273" t="s">
        <v>138</v>
      </c>
      <c r="J1063" s="273" t="s">
        <v>138</v>
      </c>
      <c r="K1063" s="273" t="s">
        <v>138</v>
      </c>
      <c r="L1063" s="273" t="s">
        <v>138</v>
      </c>
      <c r="M1063" s="273" t="s">
        <v>138</v>
      </c>
      <c r="N1063" s="273" t="s">
        <v>138</v>
      </c>
      <c r="AY1063" s="273">
        <v>706132</v>
      </c>
    </row>
    <row r="1064" spans="1:51" s="273" customFormat="1" x14ac:dyDescent="0.2">
      <c r="A1064" s="273">
        <v>706133</v>
      </c>
      <c r="B1064" s="273" t="s">
        <v>261</v>
      </c>
      <c r="C1064" s="273" t="s">
        <v>137</v>
      </c>
      <c r="D1064" s="273" t="s">
        <v>138</v>
      </c>
      <c r="E1064" s="273" t="s">
        <v>138</v>
      </c>
      <c r="F1064" s="273" t="s">
        <v>137</v>
      </c>
      <c r="G1064" s="273" t="s">
        <v>138</v>
      </c>
      <c r="H1064" s="273" t="s">
        <v>139</v>
      </c>
      <c r="I1064" s="273" t="s">
        <v>138</v>
      </c>
      <c r="J1064" s="273" t="s">
        <v>138</v>
      </c>
      <c r="K1064" s="273" t="s">
        <v>138</v>
      </c>
      <c r="L1064" s="273" t="s">
        <v>138</v>
      </c>
      <c r="M1064" s="273" t="s">
        <v>138</v>
      </c>
      <c r="N1064" s="273" t="s">
        <v>139</v>
      </c>
      <c r="AY1064" s="273">
        <v>706133</v>
      </c>
    </row>
    <row r="1065" spans="1:51" s="273" customFormat="1" x14ac:dyDescent="0.2">
      <c r="A1065" s="273">
        <v>706134</v>
      </c>
      <c r="B1065" s="273" t="s">
        <v>261</v>
      </c>
      <c r="C1065" s="273" t="s">
        <v>139</v>
      </c>
      <c r="D1065" s="273" t="s">
        <v>139</v>
      </c>
      <c r="E1065" s="273" t="s">
        <v>139</v>
      </c>
      <c r="F1065" s="273" t="s">
        <v>139</v>
      </c>
      <c r="G1065" s="273" t="s">
        <v>139</v>
      </c>
      <c r="H1065" s="273" t="s">
        <v>138</v>
      </c>
      <c r="I1065" s="273" t="s">
        <v>138</v>
      </c>
      <c r="J1065" s="273" t="s">
        <v>139</v>
      </c>
      <c r="K1065" s="273" t="s">
        <v>139</v>
      </c>
      <c r="L1065" s="273" t="s">
        <v>139</v>
      </c>
      <c r="M1065" s="273" t="s">
        <v>139</v>
      </c>
      <c r="N1065" s="273" t="s">
        <v>138</v>
      </c>
      <c r="AY1065" s="273">
        <v>706134</v>
      </c>
    </row>
    <row r="1066" spans="1:51" s="273" customFormat="1" x14ac:dyDescent="0.2">
      <c r="A1066" s="273">
        <v>706135</v>
      </c>
      <c r="B1066" s="273" t="s">
        <v>261</v>
      </c>
      <c r="C1066" s="273" t="s">
        <v>139</v>
      </c>
      <c r="D1066" s="273" t="s">
        <v>139</v>
      </c>
      <c r="E1066" s="273" t="s">
        <v>139</v>
      </c>
      <c r="F1066" s="273" t="s">
        <v>139</v>
      </c>
      <c r="G1066" s="273" t="s">
        <v>138</v>
      </c>
      <c r="H1066" s="273" t="s">
        <v>138</v>
      </c>
      <c r="I1066" s="273" t="s">
        <v>139</v>
      </c>
      <c r="J1066" s="273" t="s">
        <v>139</v>
      </c>
      <c r="K1066" s="273" t="s">
        <v>139</v>
      </c>
      <c r="L1066" s="273" t="s">
        <v>138</v>
      </c>
      <c r="M1066" s="273" t="s">
        <v>138</v>
      </c>
      <c r="N1066" s="273" t="s">
        <v>138</v>
      </c>
      <c r="AY1066" s="273">
        <v>706135</v>
      </c>
    </row>
    <row r="1067" spans="1:51" s="273" customFormat="1" x14ac:dyDescent="0.2">
      <c r="A1067" s="273">
        <v>706136</v>
      </c>
      <c r="B1067" s="273" t="s">
        <v>261</v>
      </c>
      <c r="C1067" s="273" t="s">
        <v>137</v>
      </c>
      <c r="D1067" s="273" t="s">
        <v>139</v>
      </c>
      <c r="E1067" s="273" t="s">
        <v>138</v>
      </c>
      <c r="F1067" s="273" t="s">
        <v>138</v>
      </c>
      <c r="G1067" s="273" t="s">
        <v>137</v>
      </c>
      <c r="H1067" s="273" t="s">
        <v>139</v>
      </c>
      <c r="I1067" s="273" t="s">
        <v>138</v>
      </c>
      <c r="J1067" s="273" t="s">
        <v>138</v>
      </c>
      <c r="K1067" s="273" t="s">
        <v>138</v>
      </c>
      <c r="L1067" s="273" t="s">
        <v>138</v>
      </c>
      <c r="M1067" s="273" t="s">
        <v>138</v>
      </c>
      <c r="N1067" s="273" t="s">
        <v>138</v>
      </c>
      <c r="AY1067" s="273">
        <v>706136</v>
      </c>
    </row>
    <row r="1068" spans="1:51" s="273" customFormat="1" x14ac:dyDescent="0.2">
      <c r="A1068" s="273">
        <v>706137</v>
      </c>
      <c r="B1068" s="273" t="s">
        <v>261</v>
      </c>
      <c r="C1068" s="273" t="s">
        <v>139</v>
      </c>
      <c r="D1068" s="273" t="s">
        <v>139</v>
      </c>
      <c r="E1068" s="273" t="s">
        <v>138</v>
      </c>
      <c r="F1068" s="273" t="s">
        <v>139</v>
      </c>
      <c r="G1068" s="273" t="s">
        <v>139</v>
      </c>
      <c r="H1068" s="273" t="s">
        <v>139</v>
      </c>
      <c r="I1068" s="273" t="s">
        <v>139</v>
      </c>
      <c r="J1068" s="273" t="s">
        <v>138</v>
      </c>
      <c r="K1068" s="273" t="s">
        <v>138</v>
      </c>
      <c r="L1068" s="273" t="s">
        <v>139</v>
      </c>
      <c r="M1068" s="273" t="s">
        <v>138</v>
      </c>
      <c r="N1068" s="273" t="s">
        <v>138</v>
      </c>
      <c r="AY1068" s="273">
        <v>706137</v>
      </c>
    </row>
    <row r="1069" spans="1:51" s="273" customFormat="1" x14ac:dyDescent="0.2">
      <c r="A1069" s="273">
        <v>706138</v>
      </c>
      <c r="B1069" s="273" t="s">
        <v>261</v>
      </c>
      <c r="C1069" s="273" t="s">
        <v>139</v>
      </c>
      <c r="D1069" s="273" t="s">
        <v>139</v>
      </c>
      <c r="E1069" s="273" t="s">
        <v>138</v>
      </c>
      <c r="F1069" s="273" t="s">
        <v>138</v>
      </c>
      <c r="G1069" s="273" t="s">
        <v>138</v>
      </c>
      <c r="H1069" s="273" t="s">
        <v>138</v>
      </c>
      <c r="I1069" s="273" t="s">
        <v>138</v>
      </c>
      <c r="J1069" s="273" t="s">
        <v>138</v>
      </c>
      <c r="K1069" s="273" t="s">
        <v>138</v>
      </c>
      <c r="L1069" s="273" t="s">
        <v>138</v>
      </c>
      <c r="M1069" s="273" t="s">
        <v>138</v>
      </c>
      <c r="N1069" s="273" t="s">
        <v>138</v>
      </c>
      <c r="AY1069" s="273">
        <v>706138</v>
      </c>
    </row>
    <row r="1070" spans="1:51" s="273" customFormat="1" x14ac:dyDescent="0.2">
      <c r="A1070" s="273">
        <v>706139</v>
      </c>
      <c r="B1070" s="273" t="s">
        <v>261</v>
      </c>
      <c r="C1070" s="273" t="s">
        <v>139</v>
      </c>
      <c r="D1070" s="273" t="s">
        <v>138</v>
      </c>
      <c r="E1070" s="273" t="s">
        <v>138</v>
      </c>
      <c r="F1070" s="273" t="s">
        <v>139</v>
      </c>
      <c r="G1070" s="273" t="s">
        <v>138</v>
      </c>
      <c r="H1070" s="273" t="s">
        <v>138</v>
      </c>
      <c r="I1070" s="273" t="s">
        <v>138</v>
      </c>
      <c r="J1070" s="273" t="s">
        <v>138</v>
      </c>
      <c r="K1070" s="273" t="s">
        <v>138</v>
      </c>
      <c r="L1070" s="273" t="s">
        <v>138</v>
      </c>
      <c r="M1070" s="273" t="s">
        <v>138</v>
      </c>
      <c r="N1070" s="273" t="s">
        <v>138</v>
      </c>
      <c r="AY1070" s="273">
        <v>706139</v>
      </c>
    </row>
    <row r="1071" spans="1:51" s="273" customFormat="1" x14ac:dyDescent="0.2">
      <c r="A1071" s="273">
        <v>706140</v>
      </c>
      <c r="B1071" s="273" t="s">
        <v>261</v>
      </c>
      <c r="C1071" s="273" t="s">
        <v>139</v>
      </c>
      <c r="D1071" s="273" t="s">
        <v>139</v>
      </c>
      <c r="E1071" s="273" t="s">
        <v>139</v>
      </c>
      <c r="F1071" s="273" t="s">
        <v>139</v>
      </c>
      <c r="G1071" s="273" t="s">
        <v>139</v>
      </c>
      <c r="H1071" s="273" t="s">
        <v>139</v>
      </c>
      <c r="I1071" s="273" t="s">
        <v>138</v>
      </c>
      <c r="J1071" s="273" t="s">
        <v>138</v>
      </c>
      <c r="K1071" s="273" t="s">
        <v>138</v>
      </c>
      <c r="L1071" s="273" t="s">
        <v>138</v>
      </c>
      <c r="M1071" s="273" t="s">
        <v>138</v>
      </c>
      <c r="N1071" s="273" t="s">
        <v>138</v>
      </c>
      <c r="AY1071" s="273">
        <v>706140</v>
      </c>
    </row>
    <row r="1072" spans="1:51" s="273" customFormat="1" x14ac:dyDescent="0.2">
      <c r="A1072" s="273">
        <v>706142</v>
      </c>
      <c r="B1072" s="273" t="s">
        <v>261</v>
      </c>
      <c r="C1072" s="273" t="s">
        <v>139</v>
      </c>
      <c r="D1072" s="273" t="s">
        <v>139</v>
      </c>
      <c r="E1072" s="273" t="s">
        <v>138</v>
      </c>
      <c r="F1072" s="273" t="s">
        <v>138</v>
      </c>
      <c r="G1072" s="273" t="s">
        <v>138</v>
      </c>
      <c r="H1072" s="273" t="s">
        <v>138</v>
      </c>
      <c r="I1072" s="273" t="s">
        <v>138</v>
      </c>
      <c r="J1072" s="273" t="s">
        <v>138</v>
      </c>
      <c r="K1072" s="273" t="s">
        <v>138</v>
      </c>
      <c r="L1072" s="273" t="s">
        <v>138</v>
      </c>
      <c r="M1072" s="273" t="s">
        <v>138</v>
      </c>
      <c r="N1072" s="273" t="s">
        <v>138</v>
      </c>
      <c r="AY1072" s="273">
        <v>706142</v>
      </c>
    </row>
    <row r="1073" spans="1:51" s="273" customFormat="1" x14ac:dyDescent="0.2">
      <c r="A1073" s="273">
        <v>706143</v>
      </c>
      <c r="B1073" s="273" t="s">
        <v>261</v>
      </c>
      <c r="C1073" s="273" t="s">
        <v>137</v>
      </c>
      <c r="D1073" s="273" t="s">
        <v>137</v>
      </c>
      <c r="E1073" s="273" t="s">
        <v>137</v>
      </c>
      <c r="F1073" s="273" t="s">
        <v>139</v>
      </c>
      <c r="G1073" s="273" t="s">
        <v>137</v>
      </c>
      <c r="H1073" s="273" t="s">
        <v>138</v>
      </c>
      <c r="I1073" s="273" t="s">
        <v>138</v>
      </c>
      <c r="J1073" s="273" t="s">
        <v>138</v>
      </c>
      <c r="K1073" s="273" t="s">
        <v>138</v>
      </c>
      <c r="L1073" s="273" t="s">
        <v>138</v>
      </c>
      <c r="M1073" s="273" t="s">
        <v>138</v>
      </c>
      <c r="N1073" s="273" t="s">
        <v>138</v>
      </c>
      <c r="AY1073" s="273">
        <v>706143</v>
      </c>
    </row>
    <row r="1074" spans="1:51" s="273" customFormat="1" x14ac:dyDescent="0.2">
      <c r="A1074" s="273">
        <v>706144</v>
      </c>
      <c r="B1074" s="273" t="s">
        <v>261</v>
      </c>
      <c r="C1074" s="273" t="s">
        <v>139</v>
      </c>
      <c r="D1074" s="273" t="s">
        <v>139</v>
      </c>
      <c r="E1074" s="273" t="s">
        <v>139</v>
      </c>
      <c r="F1074" s="273" t="s">
        <v>138</v>
      </c>
      <c r="G1074" s="273" t="s">
        <v>139</v>
      </c>
      <c r="H1074" s="273" t="s">
        <v>139</v>
      </c>
      <c r="I1074" s="273" t="s">
        <v>138</v>
      </c>
      <c r="J1074" s="273" t="s">
        <v>138</v>
      </c>
      <c r="K1074" s="273" t="s">
        <v>138</v>
      </c>
      <c r="L1074" s="273" t="s">
        <v>138</v>
      </c>
      <c r="M1074" s="273" t="s">
        <v>138</v>
      </c>
      <c r="N1074" s="273" t="s">
        <v>138</v>
      </c>
      <c r="AY1074" s="273">
        <v>706144</v>
      </c>
    </row>
    <row r="1075" spans="1:51" s="273" customFormat="1" x14ac:dyDescent="0.2">
      <c r="A1075" s="273">
        <v>706145</v>
      </c>
      <c r="B1075" s="273" t="s">
        <v>261</v>
      </c>
      <c r="C1075" s="273" t="s">
        <v>138</v>
      </c>
      <c r="D1075" s="273" t="s">
        <v>138</v>
      </c>
      <c r="E1075" s="273" t="s">
        <v>138</v>
      </c>
      <c r="F1075" s="273" t="s">
        <v>139</v>
      </c>
      <c r="G1075" s="273" t="s">
        <v>139</v>
      </c>
      <c r="H1075" s="273" t="s">
        <v>138</v>
      </c>
      <c r="I1075" s="273" t="s">
        <v>138</v>
      </c>
      <c r="J1075" s="273" t="s">
        <v>138</v>
      </c>
      <c r="K1075" s="273" t="s">
        <v>138</v>
      </c>
      <c r="L1075" s="273" t="s">
        <v>138</v>
      </c>
      <c r="M1075" s="273" t="s">
        <v>138</v>
      </c>
      <c r="N1075" s="273" t="s">
        <v>138</v>
      </c>
      <c r="AY1075" s="273">
        <v>706145</v>
      </c>
    </row>
    <row r="1076" spans="1:51" s="273" customFormat="1" x14ac:dyDescent="0.2">
      <c r="A1076" s="273">
        <v>706146</v>
      </c>
      <c r="B1076" s="273" t="s">
        <v>261</v>
      </c>
      <c r="C1076" s="273" t="s">
        <v>139</v>
      </c>
      <c r="D1076" s="273" t="s">
        <v>139</v>
      </c>
      <c r="E1076" s="273" t="s">
        <v>139</v>
      </c>
      <c r="F1076" s="273" t="s">
        <v>139</v>
      </c>
      <c r="G1076" s="273" t="s">
        <v>139</v>
      </c>
      <c r="H1076" s="273" t="s">
        <v>139</v>
      </c>
      <c r="I1076" s="273" t="s">
        <v>138</v>
      </c>
      <c r="J1076" s="273" t="s">
        <v>138</v>
      </c>
      <c r="K1076" s="273" t="s">
        <v>138</v>
      </c>
      <c r="L1076" s="273" t="s">
        <v>138</v>
      </c>
      <c r="M1076" s="273" t="s">
        <v>138</v>
      </c>
      <c r="N1076" s="273" t="s">
        <v>138</v>
      </c>
      <c r="AY1076" s="273">
        <v>706146</v>
      </c>
    </row>
    <row r="1077" spans="1:51" s="273" customFormat="1" x14ac:dyDescent="0.2">
      <c r="A1077" s="273">
        <v>706147</v>
      </c>
      <c r="B1077" s="273" t="s">
        <v>261</v>
      </c>
      <c r="C1077" s="273" t="s">
        <v>139</v>
      </c>
      <c r="D1077" s="273" t="s">
        <v>139</v>
      </c>
      <c r="E1077" s="273" t="s">
        <v>139</v>
      </c>
      <c r="F1077" s="273" t="s">
        <v>139</v>
      </c>
      <c r="G1077" s="273" t="s">
        <v>138</v>
      </c>
      <c r="H1077" s="273" t="s">
        <v>138</v>
      </c>
      <c r="I1077" s="273" t="s">
        <v>138</v>
      </c>
      <c r="J1077" s="273" t="s">
        <v>138</v>
      </c>
      <c r="K1077" s="273" t="s">
        <v>138</v>
      </c>
      <c r="L1077" s="273" t="s">
        <v>138</v>
      </c>
      <c r="M1077" s="273" t="s">
        <v>138</v>
      </c>
      <c r="N1077" s="273" t="s">
        <v>138</v>
      </c>
      <c r="AY1077" s="273">
        <v>706147</v>
      </c>
    </row>
    <row r="1078" spans="1:51" s="273" customFormat="1" x14ac:dyDescent="0.2">
      <c r="A1078" s="273">
        <v>706148</v>
      </c>
      <c r="B1078" s="273" t="s">
        <v>261</v>
      </c>
      <c r="C1078" s="273" t="s">
        <v>137</v>
      </c>
      <c r="D1078" s="273" t="s">
        <v>137</v>
      </c>
      <c r="E1078" s="273" t="s">
        <v>137</v>
      </c>
      <c r="F1078" s="273" t="s">
        <v>139</v>
      </c>
      <c r="G1078" s="273" t="s">
        <v>139</v>
      </c>
      <c r="H1078" s="273" t="s">
        <v>137</v>
      </c>
      <c r="I1078" s="273" t="s">
        <v>139</v>
      </c>
      <c r="J1078" s="273" t="s">
        <v>139</v>
      </c>
      <c r="K1078" s="273" t="s">
        <v>139</v>
      </c>
      <c r="L1078" s="273" t="s">
        <v>139</v>
      </c>
      <c r="M1078" s="273" t="s">
        <v>137</v>
      </c>
      <c r="N1078" s="273" t="s">
        <v>137</v>
      </c>
      <c r="AY1078" s="273">
        <v>706148</v>
      </c>
    </row>
    <row r="1079" spans="1:51" s="273" customFormat="1" x14ac:dyDescent="0.2">
      <c r="A1079" s="273">
        <v>706151</v>
      </c>
      <c r="B1079" s="273" t="s">
        <v>261</v>
      </c>
      <c r="C1079" s="273" t="s">
        <v>139</v>
      </c>
      <c r="D1079" s="273" t="s">
        <v>139</v>
      </c>
      <c r="E1079" s="273" t="s">
        <v>139</v>
      </c>
      <c r="F1079" s="273" t="s">
        <v>138</v>
      </c>
      <c r="G1079" s="273" t="s">
        <v>138</v>
      </c>
      <c r="H1079" s="273" t="s">
        <v>138</v>
      </c>
      <c r="I1079" s="273" t="s">
        <v>138</v>
      </c>
      <c r="J1079" s="273" t="s">
        <v>138</v>
      </c>
      <c r="K1079" s="273" t="s">
        <v>138</v>
      </c>
      <c r="L1079" s="273" t="s">
        <v>138</v>
      </c>
      <c r="M1079" s="273" t="s">
        <v>138</v>
      </c>
      <c r="N1079" s="273" t="s">
        <v>138</v>
      </c>
      <c r="AY1079" s="273">
        <v>706151</v>
      </c>
    </row>
    <row r="1080" spans="1:51" s="273" customFormat="1" x14ac:dyDescent="0.2">
      <c r="A1080" s="273">
        <v>706152</v>
      </c>
      <c r="B1080" s="273" t="s">
        <v>261</v>
      </c>
      <c r="C1080" s="273" t="s">
        <v>139</v>
      </c>
      <c r="D1080" s="273" t="s">
        <v>139</v>
      </c>
      <c r="E1080" s="273" t="s">
        <v>138</v>
      </c>
      <c r="F1080" s="273" t="s">
        <v>139</v>
      </c>
      <c r="G1080" s="273" t="s">
        <v>138</v>
      </c>
      <c r="H1080" s="273" t="s">
        <v>138</v>
      </c>
      <c r="I1080" s="273" t="s">
        <v>138</v>
      </c>
      <c r="J1080" s="273" t="s">
        <v>138</v>
      </c>
      <c r="K1080" s="273" t="s">
        <v>138</v>
      </c>
      <c r="L1080" s="273" t="s">
        <v>138</v>
      </c>
      <c r="M1080" s="273" t="s">
        <v>138</v>
      </c>
      <c r="N1080" s="273" t="s">
        <v>138</v>
      </c>
      <c r="AY1080" s="273">
        <v>706152</v>
      </c>
    </row>
    <row r="1081" spans="1:51" s="273" customFormat="1" x14ac:dyDescent="0.2">
      <c r="A1081" s="273">
        <v>706154</v>
      </c>
      <c r="B1081" s="273" t="s">
        <v>261</v>
      </c>
      <c r="C1081" s="273" t="s">
        <v>137</v>
      </c>
      <c r="D1081" s="273" t="s">
        <v>139</v>
      </c>
      <c r="E1081" s="273" t="s">
        <v>137</v>
      </c>
      <c r="F1081" s="273" t="s">
        <v>138</v>
      </c>
      <c r="G1081" s="273" t="s">
        <v>139</v>
      </c>
      <c r="H1081" s="273" t="s">
        <v>139</v>
      </c>
      <c r="I1081" s="273" t="s">
        <v>138</v>
      </c>
      <c r="J1081" s="273" t="s">
        <v>138</v>
      </c>
      <c r="K1081" s="273" t="s">
        <v>138</v>
      </c>
      <c r="L1081" s="273" t="s">
        <v>138</v>
      </c>
      <c r="M1081" s="273" t="s">
        <v>138</v>
      </c>
      <c r="N1081" s="273" t="s">
        <v>137</v>
      </c>
      <c r="AY1081" s="273">
        <v>706154</v>
      </c>
    </row>
    <row r="1082" spans="1:51" s="273" customFormat="1" x14ac:dyDescent="0.2">
      <c r="A1082" s="273">
        <v>706155</v>
      </c>
      <c r="B1082" s="273" t="s">
        <v>261</v>
      </c>
      <c r="C1082" s="273" t="s">
        <v>139</v>
      </c>
      <c r="D1082" s="273" t="s">
        <v>139</v>
      </c>
      <c r="E1082" s="273" t="s">
        <v>139</v>
      </c>
      <c r="F1082" s="273" t="s">
        <v>139</v>
      </c>
      <c r="G1082" s="273" t="s">
        <v>139</v>
      </c>
      <c r="H1082" s="273" t="s">
        <v>139</v>
      </c>
      <c r="I1082" s="273" t="s">
        <v>138</v>
      </c>
      <c r="J1082" s="273" t="s">
        <v>138</v>
      </c>
      <c r="K1082" s="273" t="s">
        <v>138</v>
      </c>
      <c r="L1082" s="273" t="s">
        <v>138</v>
      </c>
      <c r="M1082" s="273" t="s">
        <v>138</v>
      </c>
      <c r="N1082" s="273" t="s">
        <v>138</v>
      </c>
      <c r="AY1082" s="273">
        <v>706155</v>
      </c>
    </row>
    <row r="1083" spans="1:51" s="273" customFormat="1" x14ac:dyDescent="0.2">
      <c r="A1083" s="273">
        <v>706156</v>
      </c>
      <c r="B1083" s="273" t="s">
        <v>261</v>
      </c>
      <c r="C1083" s="273" t="s">
        <v>137</v>
      </c>
      <c r="D1083" s="273" t="s">
        <v>139</v>
      </c>
      <c r="E1083" s="273" t="s">
        <v>137</v>
      </c>
      <c r="F1083" s="273" t="s">
        <v>137</v>
      </c>
      <c r="G1083" s="273" t="s">
        <v>139</v>
      </c>
      <c r="H1083" s="273" t="s">
        <v>138</v>
      </c>
      <c r="I1083" s="273" t="s">
        <v>138</v>
      </c>
      <c r="J1083" s="273" t="s">
        <v>138</v>
      </c>
      <c r="K1083" s="273" t="s">
        <v>139</v>
      </c>
      <c r="L1083" s="273" t="s">
        <v>139</v>
      </c>
      <c r="M1083" s="273" t="s">
        <v>138</v>
      </c>
      <c r="N1083" s="273" t="s">
        <v>138</v>
      </c>
      <c r="AY1083" s="273">
        <v>706156</v>
      </c>
    </row>
    <row r="1084" spans="1:51" s="273" customFormat="1" x14ac:dyDescent="0.2">
      <c r="A1084" s="273">
        <v>706157</v>
      </c>
      <c r="B1084" s="273" t="s">
        <v>261</v>
      </c>
      <c r="C1084" s="273" t="s">
        <v>137</v>
      </c>
      <c r="D1084" s="273" t="s">
        <v>137</v>
      </c>
      <c r="E1084" s="273" t="s">
        <v>138</v>
      </c>
      <c r="F1084" s="273" t="s">
        <v>138</v>
      </c>
      <c r="G1084" s="273" t="s">
        <v>137</v>
      </c>
      <c r="H1084" s="273" t="s">
        <v>139</v>
      </c>
      <c r="I1084" s="273" t="s">
        <v>138</v>
      </c>
      <c r="J1084" s="273" t="s">
        <v>138</v>
      </c>
      <c r="K1084" s="273" t="s">
        <v>138</v>
      </c>
      <c r="L1084" s="273" t="s">
        <v>138</v>
      </c>
      <c r="M1084" s="273" t="s">
        <v>138</v>
      </c>
      <c r="N1084" s="273" t="s">
        <v>138</v>
      </c>
      <c r="AY1084" s="273">
        <v>706157</v>
      </c>
    </row>
    <row r="1085" spans="1:51" s="273" customFormat="1" x14ac:dyDescent="0.2">
      <c r="A1085" s="273">
        <v>706158</v>
      </c>
      <c r="B1085" s="273" t="s">
        <v>261</v>
      </c>
      <c r="C1085" s="273" t="s">
        <v>139</v>
      </c>
      <c r="D1085" s="273" t="s">
        <v>138</v>
      </c>
      <c r="E1085" s="273" t="s">
        <v>139</v>
      </c>
      <c r="F1085" s="273" t="s">
        <v>139</v>
      </c>
      <c r="G1085" s="273" t="s">
        <v>139</v>
      </c>
      <c r="H1085" s="273" t="s">
        <v>138</v>
      </c>
      <c r="I1085" s="273" t="s">
        <v>138</v>
      </c>
      <c r="J1085" s="273" t="s">
        <v>138</v>
      </c>
      <c r="K1085" s="273" t="s">
        <v>138</v>
      </c>
      <c r="L1085" s="273" t="s">
        <v>138</v>
      </c>
      <c r="M1085" s="273" t="s">
        <v>138</v>
      </c>
      <c r="N1085" s="273" t="s">
        <v>138</v>
      </c>
      <c r="AY1085" s="273">
        <v>706158</v>
      </c>
    </row>
    <row r="1086" spans="1:51" s="273" customFormat="1" x14ac:dyDescent="0.2">
      <c r="A1086" s="273">
        <v>706159</v>
      </c>
      <c r="B1086" s="273" t="s">
        <v>261</v>
      </c>
      <c r="C1086" s="273" t="s">
        <v>137</v>
      </c>
      <c r="D1086" s="273" t="s">
        <v>137</v>
      </c>
      <c r="E1086" s="273" t="s">
        <v>137</v>
      </c>
      <c r="F1086" s="273" t="s">
        <v>137</v>
      </c>
      <c r="G1086" s="273" t="s">
        <v>137</v>
      </c>
      <c r="H1086" s="273" t="s">
        <v>137</v>
      </c>
      <c r="I1086" s="273" t="s">
        <v>138</v>
      </c>
      <c r="J1086" s="273" t="s">
        <v>138</v>
      </c>
      <c r="K1086" s="273" t="s">
        <v>138</v>
      </c>
      <c r="L1086" s="273" t="s">
        <v>138</v>
      </c>
      <c r="M1086" s="273" t="s">
        <v>138</v>
      </c>
      <c r="N1086" s="273" t="s">
        <v>138</v>
      </c>
      <c r="AY1086" s="273">
        <v>706159</v>
      </c>
    </row>
    <row r="1087" spans="1:51" s="273" customFormat="1" x14ac:dyDescent="0.2">
      <c r="A1087" s="273">
        <v>706160</v>
      </c>
      <c r="B1087" s="273" t="s">
        <v>261</v>
      </c>
      <c r="C1087" s="273" t="s">
        <v>138</v>
      </c>
      <c r="D1087" s="273" t="s">
        <v>139</v>
      </c>
      <c r="E1087" s="273" t="s">
        <v>139</v>
      </c>
      <c r="F1087" s="273" t="s">
        <v>138</v>
      </c>
      <c r="G1087" s="273" t="s">
        <v>138</v>
      </c>
      <c r="H1087" s="273" t="s">
        <v>138</v>
      </c>
      <c r="I1087" s="273" t="s">
        <v>138</v>
      </c>
      <c r="J1087" s="273" t="s">
        <v>138</v>
      </c>
      <c r="K1087" s="273" t="s">
        <v>138</v>
      </c>
      <c r="L1087" s="273" t="s">
        <v>138</v>
      </c>
      <c r="M1087" s="273" t="s">
        <v>138</v>
      </c>
      <c r="N1087" s="273" t="s">
        <v>138</v>
      </c>
      <c r="AY1087" s="273">
        <v>706160</v>
      </c>
    </row>
    <row r="1088" spans="1:51" s="273" customFormat="1" x14ac:dyDescent="0.2">
      <c r="A1088" s="273">
        <v>706161</v>
      </c>
      <c r="B1088" s="273" t="s">
        <v>261</v>
      </c>
      <c r="C1088" s="273" t="s">
        <v>138</v>
      </c>
      <c r="D1088" s="273" t="s">
        <v>138</v>
      </c>
      <c r="E1088" s="273" t="s">
        <v>139</v>
      </c>
      <c r="F1088" s="273" t="s">
        <v>138</v>
      </c>
      <c r="G1088" s="273" t="s">
        <v>139</v>
      </c>
      <c r="H1088" s="273" t="s">
        <v>138</v>
      </c>
      <c r="I1088" s="273" t="s">
        <v>138</v>
      </c>
      <c r="J1088" s="273" t="s">
        <v>138</v>
      </c>
      <c r="K1088" s="273" t="s">
        <v>138</v>
      </c>
      <c r="L1088" s="273" t="s">
        <v>138</v>
      </c>
      <c r="M1088" s="273" t="s">
        <v>138</v>
      </c>
      <c r="N1088" s="273" t="s">
        <v>138</v>
      </c>
      <c r="AY1088" s="273">
        <v>706161</v>
      </c>
    </row>
    <row r="1089" spans="1:51" s="273" customFormat="1" x14ac:dyDescent="0.2">
      <c r="A1089" s="273">
        <v>706162</v>
      </c>
      <c r="B1089" s="273" t="s">
        <v>261</v>
      </c>
      <c r="C1089" s="273" t="s">
        <v>139</v>
      </c>
      <c r="D1089" s="273" t="s">
        <v>139</v>
      </c>
      <c r="E1089" s="273" t="s">
        <v>139</v>
      </c>
      <c r="F1089" s="273" t="s">
        <v>139</v>
      </c>
      <c r="G1089" s="273" t="s">
        <v>138</v>
      </c>
      <c r="H1089" s="273" t="s">
        <v>138</v>
      </c>
      <c r="I1089" s="273" t="s">
        <v>138</v>
      </c>
      <c r="J1089" s="273" t="s">
        <v>138</v>
      </c>
      <c r="K1089" s="273" t="s">
        <v>138</v>
      </c>
      <c r="L1089" s="273" t="s">
        <v>138</v>
      </c>
      <c r="M1089" s="273" t="s">
        <v>138</v>
      </c>
      <c r="N1089" s="273" t="s">
        <v>138</v>
      </c>
      <c r="AY1089" s="273">
        <v>706162</v>
      </c>
    </row>
    <row r="1090" spans="1:51" s="273" customFormat="1" x14ac:dyDescent="0.2">
      <c r="A1090" s="273">
        <v>706163</v>
      </c>
      <c r="B1090" s="273" t="s">
        <v>261</v>
      </c>
      <c r="C1090" s="273" t="s">
        <v>139</v>
      </c>
      <c r="D1090" s="273" t="s">
        <v>139</v>
      </c>
      <c r="E1090" s="273" t="s">
        <v>138</v>
      </c>
      <c r="F1090" s="273" t="s">
        <v>139</v>
      </c>
      <c r="G1090" s="273" t="s">
        <v>139</v>
      </c>
      <c r="H1090" s="273" t="s">
        <v>139</v>
      </c>
      <c r="I1090" s="273" t="s">
        <v>138</v>
      </c>
      <c r="J1090" s="273" t="s">
        <v>138</v>
      </c>
      <c r="K1090" s="273" t="s">
        <v>138</v>
      </c>
      <c r="L1090" s="273" t="s">
        <v>138</v>
      </c>
      <c r="M1090" s="273" t="s">
        <v>138</v>
      </c>
      <c r="N1090" s="273" t="s">
        <v>138</v>
      </c>
      <c r="AY1090" s="273">
        <v>706163</v>
      </c>
    </row>
    <row r="1091" spans="1:51" s="273" customFormat="1" x14ac:dyDescent="0.2">
      <c r="A1091" s="273">
        <v>706164</v>
      </c>
      <c r="B1091" s="273" t="s">
        <v>261</v>
      </c>
      <c r="C1091" s="273" t="s">
        <v>139</v>
      </c>
      <c r="D1091" s="273" t="s">
        <v>139</v>
      </c>
      <c r="E1091" s="273" t="s">
        <v>139</v>
      </c>
      <c r="F1091" s="273" t="s">
        <v>139</v>
      </c>
      <c r="G1091" s="273" t="s">
        <v>139</v>
      </c>
      <c r="H1091" s="273" t="s">
        <v>139</v>
      </c>
      <c r="I1091" s="273" t="s">
        <v>138</v>
      </c>
      <c r="J1091" s="273" t="s">
        <v>138</v>
      </c>
      <c r="K1091" s="273" t="s">
        <v>138</v>
      </c>
      <c r="L1091" s="273" t="s">
        <v>138</v>
      </c>
      <c r="M1091" s="273" t="s">
        <v>138</v>
      </c>
      <c r="N1091" s="273" t="s">
        <v>138</v>
      </c>
      <c r="AY1091" s="273">
        <v>706164</v>
      </c>
    </row>
    <row r="1092" spans="1:51" s="273" customFormat="1" x14ac:dyDescent="0.2">
      <c r="A1092" s="273">
        <v>706165</v>
      </c>
      <c r="B1092" s="273" t="s">
        <v>261</v>
      </c>
      <c r="C1092" s="273" t="s">
        <v>139</v>
      </c>
      <c r="D1092" s="273" t="s">
        <v>139</v>
      </c>
      <c r="E1092" s="273" t="s">
        <v>139</v>
      </c>
      <c r="F1092" s="273" t="s">
        <v>139</v>
      </c>
      <c r="G1092" s="273" t="s">
        <v>139</v>
      </c>
      <c r="H1092" s="273" t="s">
        <v>138</v>
      </c>
      <c r="I1092" s="273" t="s">
        <v>138</v>
      </c>
      <c r="J1092" s="273" t="s">
        <v>138</v>
      </c>
      <c r="K1092" s="273" t="s">
        <v>138</v>
      </c>
      <c r="L1092" s="273" t="s">
        <v>138</v>
      </c>
      <c r="M1092" s="273" t="s">
        <v>138</v>
      </c>
      <c r="N1092" s="273" t="s">
        <v>138</v>
      </c>
      <c r="AY1092" s="273">
        <v>706165</v>
      </c>
    </row>
    <row r="1093" spans="1:51" s="273" customFormat="1" x14ac:dyDescent="0.2">
      <c r="A1093" s="273">
        <v>706166</v>
      </c>
      <c r="B1093" s="273" t="s">
        <v>261</v>
      </c>
      <c r="C1093" s="273" t="s">
        <v>139</v>
      </c>
      <c r="D1093" s="273" t="s">
        <v>139</v>
      </c>
      <c r="E1093" s="273" t="s">
        <v>139</v>
      </c>
      <c r="F1093" s="273" t="s">
        <v>138</v>
      </c>
      <c r="G1093" s="273" t="s">
        <v>138</v>
      </c>
      <c r="H1093" s="273" t="s">
        <v>138</v>
      </c>
      <c r="I1093" s="273" t="s">
        <v>138</v>
      </c>
      <c r="J1093" s="273" t="s">
        <v>138</v>
      </c>
      <c r="K1093" s="273" t="s">
        <v>138</v>
      </c>
      <c r="L1093" s="273" t="s">
        <v>138</v>
      </c>
      <c r="M1093" s="273" t="s">
        <v>138</v>
      </c>
      <c r="N1093" s="273" t="s">
        <v>138</v>
      </c>
      <c r="AY1093" s="273">
        <v>706166</v>
      </c>
    </row>
    <row r="1094" spans="1:51" s="273" customFormat="1" x14ac:dyDescent="0.2">
      <c r="A1094" s="273">
        <v>706168</v>
      </c>
      <c r="B1094" s="273" t="s">
        <v>261</v>
      </c>
      <c r="C1094" s="273" t="s">
        <v>139</v>
      </c>
      <c r="D1094" s="273" t="s">
        <v>139</v>
      </c>
      <c r="E1094" s="273" t="s">
        <v>138</v>
      </c>
      <c r="F1094" s="273" t="s">
        <v>138</v>
      </c>
      <c r="G1094" s="273" t="s">
        <v>138</v>
      </c>
      <c r="H1094" s="273" t="s">
        <v>138</v>
      </c>
      <c r="I1094" s="273" t="s">
        <v>138</v>
      </c>
      <c r="J1094" s="273" t="s">
        <v>138</v>
      </c>
      <c r="K1094" s="273" t="s">
        <v>138</v>
      </c>
      <c r="L1094" s="273" t="s">
        <v>138</v>
      </c>
      <c r="M1094" s="273" t="s">
        <v>138</v>
      </c>
      <c r="N1094" s="273" t="s">
        <v>138</v>
      </c>
      <c r="AY1094" s="273">
        <v>706168</v>
      </c>
    </row>
    <row r="1095" spans="1:51" s="273" customFormat="1" x14ac:dyDescent="0.2">
      <c r="A1095" s="273">
        <v>706169</v>
      </c>
      <c r="B1095" s="273" t="s">
        <v>261</v>
      </c>
      <c r="C1095" s="273" t="s">
        <v>138</v>
      </c>
      <c r="D1095" s="273" t="s">
        <v>137</v>
      </c>
      <c r="E1095" s="273" t="s">
        <v>137</v>
      </c>
      <c r="F1095" s="273" t="s">
        <v>137</v>
      </c>
      <c r="G1095" s="273" t="s">
        <v>137</v>
      </c>
      <c r="H1095" s="273" t="s">
        <v>138</v>
      </c>
      <c r="I1095" s="273" t="s">
        <v>138</v>
      </c>
      <c r="J1095" s="273" t="s">
        <v>138</v>
      </c>
      <c r="K1095" s="273" t="s">
        <v>138</v>
      </c>
      <c r="L1095" s="273" t="s">
        <v>138</v>
      </c>
      <c r="M1095" s="273" t="s">
        <v>138</v>
      </c>
      <c r="N1095" s="273" t="s">
        <v>138</v>
      </c>
      <c r="AY1095" s="273">
        <v>706169</v>
      </c>
    </row>
    <row r="1096" spans="1:51" s="273" customFormat="1" x14ac:dyDescent="0.2">
      <c r="A1096" s="273">
        <v>706170</v>
      </c>
      <c r="B1096" s="273" t="s">
        <v>261</v>
      </c>
      <c r="C1096" s="273" t="s">
        <v>138</v>
      </c>
      <c r="D1096" s="273" t="s">
        <v>138</v>
      </c>
      <c r="E1096" s="273" t="s">
        <v>137</v>
      </c>
      <c r="F1096" s="273" t="s">
        <v>138</v>
      </c>
      <c r="G1096" s="273" t="s">
        <v>138</v>
      </c>
      <c r="H1096" s="273" t="s">
        <v>137</v>
      </c>
      <c r="I1096" s="273" t="s">
        <v>138</v>
      </c>
      <c r="J1096" s="273" t="s">
        <v>138</v>
      </c>
      <c r="K1096" s="273" t="s">
        <v>138</v>
      </c>
      <c r="L1096" s="273" t="s">
        <v>138</v>
      </c>
      <c r="M1096" s="273" t="s">
        <v>138</v>
      </c>
      <c r="N1096" s="273" t="s">
        <v>138</v>
      </c>
      <c r="AY1096" s="273">
        <v>706170</v>
      </c>
    </row>
    <row r="1097" spans="1:51" s="273" customFormat="1" x14ac:dyDescent="0.2">
      <c r="A1097" s="273">
        <v>706171</v>
      </c>
      <c r="B1097" s="273" t="s">
        <v>261</v>
      </c>
      <c r="C1097" s="273" t="s">
        <v>139</v>
      </c>
      <c r="D1097" s="273" t="s">
        <v>139</v>
      </c>
      <c r="E1097" s="273" t="s">
        <v>139</v>
      </c>
      <c r="F1097" s="273" t="s">
        <v>139</v>
      </c>
      <c r="G1097" s="273" t="s">
        <v>139</v>
      </c>
      <c r="H1097" s="273" t="s">
        <v>139</v>
      </c>
      <c r="I1097" s="273" t="s">
        <v>138</v>
      </c>
      <c r="J1097" s="273" t="s">
        <v>138</v>
      </c>
      <c r="K1097" s="273" t="s">
        <v>138</v>
      </c>
      <c r="L1097" s="273" t="s">
        <v>138</v>
      </c>
      <c r="M1097" s="273" t="s">
        <v>138</v>
      </c>
      <c r="N1097" s="273" t="s">
        <v>138</v>
      </c>
      <c r="AY1097" s="273">
        <v>706171</v>
      </c>
    </row>
    <row r="1098" spans="1:51" s="273" customFormat="1" x14ac:dyDescent="0.2">
      <c r="A1098" s="273">
        <v>706172</v>
      </c>
      <c r="B1098" s="273" t="s">
        <v>261</v>
      </c>
      <c r="C1098" s="273" t="s">
        <v>139</v>
      </c>
      <c r="D1098" s="273" t="s">
        <v>139</v>
      </c>
      <c r="E1098" s="273" t="s">
        <v>139</v>
      </c>
      <c r="F1098" s="273" t="s">
        <v>139</v>
      </c>
      <c r="G1098" s="273" t="s">
        <v>139</v>
      </c>
      <c r="H1098" s="273" t="s">
        <v>139</v>
      </c>
      <c r="I1098" s="273" t="s">
        <v>138</v>
      </c>
      <c r="J1098" s="273" t="s">
        <v>138</v>
      </c>
      <c r="K1098" s="273" t="s">
        <v>138</v>
      </c>
      <c r="L1098" s="273" t="s">
        <v>138</v>
      </c>
      <c r="M1098" s="273" t="s">
        <v>138</v>
      </c>
      <c r="N1098" s="273" t="s">
        <v>138</v>
      </c>
      <c r="AY1098" s="273">
        <v>706172</v>
      </c>
    </row>
    <row r="1099" spans="1:51" s="273" customFormat="1" x14ac:dyDescent="0.2">
      <c r="A1099" s="273">
        <v>706173</v>
      </c>
      <c r="B1099" s="273" t="s">
        <v>261</v>
      </c>
      <c r="C1099" s="273" t="s">
        <v>138</v>
      </c>
      <c r="D1099" s="273" t="s">
        <v>138</v>
      </c>
      <c r="E1099" s="273" t="s">
        <v>139</v>
      </c>
      <c r="F1099" s="273" t="s">
        <v>139</v>
      </c>
      <c r="G1099" s="273" t="s">
        <v>139</v>
      </c>
      <c r="H1099" s="273" t="s">
        <v>139</v>
      </c>
      <c r="I1099" s="273" t="s">
        <v>138</v>
      </c>
      <c r="J1099" s="273" t="s">
        <v>138</v>
      </c>
      <c r="K1099" s="273" t="s">
        <v>138</v>
      </c>
      <c r="L1099" s="273" t="s">
        <v>138</v>
      </c>
      <c r="M1099" s="273" t="s">
        <v>138</v>
      </c>
      <c r="N1099" s="273" t="s">
        <v>138</v>
      </c>
      <c r="AY1099" s="273">
        <v>706173</v>
      </c>
    </row>
    <row r="1100" spans="1:51" s="273" customFormat="1" x14ac:dyDescent="0.2">
      <c r="A1100" s="273">
        <v>706174</v>
      </c>
      <c r="B1100" s="273" t="s">
        <v>261</v>
      </c>
      <c r="C1100" s="273" t="s">
        <v>138</v>
      </c>
      <c r="D1100" s="273" t="s">
        <v>139</v>
      </c>
      <c r="E1100" s="273" t="s">
        <v>138</v>
      </c>
      <c r="F1100" s="273" t="s">
        <v>138</v>
      </c>
      <c r="G1100" s="273" t="s">
        <v>139</v>
      </c>
      <c r="H1100" s="273" t="s">
        <v>138</v>
      </c>
      <c r="I1100" s="273" t="s">
        <v>138</v>
      </c>
      <c r="J1100" s="273" t="s">
        <v>138</v>
      </c>
      <c r="K1100" s="273" t="s">
        <v>138</v>
      </c>
      <c r="L1100" s="273" t="s">
        <v>138</v>
      </c>
      <c r="M1100" s="273" t="s">
        <v>138</v>
      </c>
      <c r="N1100" s="273" t="s">
        <v>138</v>
      </c>
      <c r="AY1100" s="273">
        <v>706174</v>
      </c>
    </row>
    <row r="1101" spans="1:51" s="273" customFormat="1" x14ac:dyDescent="0.2">
      <c r="A1101" s="273">
        <v>706175</v>
      </c>
      <c r="B1101" s="273" t="s">
        <v>261</v>
      </c>
      <c r="C1101" s="273" t="s">
        <v>139</v>
      </c>
      <c r="D1101" s="273" t="s">
        <v>139</v>
      </c>
      <c r="E1101" s="273" t="s">
        <v>139</v>
      </c>
      <c r="F1101" s="273" t="s">
        <v>139</v>
      </c>
      <c r="G1101" s="273" t="s">
        <v>139</v>
      </c>
      <c r="H1101" s="273" t="s">
        <v>139</v>
      </c>
      <c r="I1101" s="273" t="s">
        <v>138</v>
      </c>
      <c r="J1101" s="273" t="s">
        <v>138</v>
      </c>
      <c r="K1101" s="273" t="s">
        <v>138</v>
      </c>
      <c r="L1101" s="273" t="s">
        <v>138</v>
      </c>
      <c r="M1101" s="273" t="s">
        <v>138</v>
      </c>
      <c r="N1101" s="273" t="s">
        <v>138</v>
      </c>
      <c r="AY1101" s="273">
        <v>706175</v>
      </c>
    </row>
    <row r="1102" spans="1:51" s="273" customFormat="1" x14ac:dyDescent="0.2">
      <c r="A1102" s="273">
        <v>706176</v>
      </c>
      <c r="B1102" s="273" t="s">
        <v>261</v>
      </c>
      <c r="C1102" s="273" t="s">
        <v>139</v>
      </c>
      <c r="D1102" s="273" t="s">
        <v>139</v>
      </c>
      <c r="E1102" s="273" t="s">
        <v>139</v>
      </c>
      <c r="F1102" s="273" t="s">
        <v>138</v>
      </c>
      <c r="G1102" s="273" t="s">
        <v>138</v>
      </c>
      <c r="H1102" s="273" t="s">
        <v>139</v>
      </c>
      <c r="I1102" s="273" t="s">
        <v>138</v>
      </c>
      <c r="J1102" s="273" t="s">
        <v>138</v>
      </c>
      <c r="K1102" s="273" t="s">
        <v>138</v>
      </c>
      <c r="L1102" s="273" t="s">
        <v>138</v>
      </c>
      <c r="M1102" s="273" t="s">
        <v>138</v>
      </c>
      <c r="N1102" s="273" t="s">
        <v>138</v>
      </c>
      <c r="AY1102" s="273">
        <v>706176</v>
      </c>
    </row>
    <row r="1103" spans="1:51" s="273" customFormat="1" x14ac:dyDescent="0.2">
      <c r="A1103" s="273">
        <v>706177</v>
      </c>
      <c r="B1103" s="273" t="s">
        <v>261</v>
      </c>
      <c r="C1103" s="273" t="s">
        <v>139</v>
      </c>
      <c r="D1103" s="273" t="s">
        <v>139</v>
      </c>
      <c r="E1103" s="273" t="s">
        <v>139</v>
      </c>
      <c r="F1103" s="273" t="s">
        <v>139</v>
      </c>
      <c r="G1103" s="273" t="s">
        <v>139</v>
      </c>
      <c r="H1103" s="273" t="s">
        <v>139</v>
      </c>
      <c r="I1103" s="273" t="s">
        <v>138</v>
      </c>
      <c r="J1103" s="273" t="s">
        <v>138</v>
      </c>
      <c r="K1103" s="273" t="s">
        <v>138</v>
      </c>
      <c r="L1103" s="273" t="s">
        <v>138</v>
      </c>
      <c r="M1103" s="273" t="s">
        <v>138</v>
      </c>
      <c r="N1103" s="273" t="s">
        <v>138</v>
      </c>
      <c r="AY1103" s="273">
        <v>706177</v>
      </c>
    </row>
    <row r="1104" spans="1:51" s="273" customFormat="1" x14ac:dyDescent="0.2">
      <c r="A1104" s="273">
        <v>706178</v>
      </c>
      <c r="B1104" s="273" t="s">
        <v>261</v>
      </c>
      <c r="C1104" s="273" t="s">
        <v>139</v>
      </c>
      <c r="D1104" s="273" t="s">
        <v>139</v>
      </c>
      <c r="E1104" s="273" t="s">
        <v>139</v>
      </c>
      <c r="F1104" s="273" t="s">
        <v>139</v>
      </c>
      <c r="G1104" s="273" t="s">
        <v>138</v>
      </c>
      <c r="H1104" s="273" t="s">
        <v>139</v>
      </c>
      <c r="I1104" s="273" t="s">
        <v>138</v>
      </c>
      <c r="J1104" s="273" t="s">
        <v>138</v>
      </c>
      <c r="K1104" s="273" t="s">
        <v>138</v>
      </c>
      <c r="L1104" s="273" t="s">
        <v>138</v>
      </c>
      <c r="M1104" s="273" t="s">
        <v>138</v>
      </c>
      <c r="N1104" s="273" t="s">
        <v>138</v>
      </c>
      <c r="AY1104" s="273">
        <v>706178</v>
      </c>
    </row>
    <row r="1105" spans="1:51" s="273" customFormat="1" x14ac:dyDescent="0.2">
      <c r="A1105" s="273">
        <v>706179</v>
      </c>
      <c r="B1105" s="273" t="s">
        <v>261</v>
      </c>
      <c r="C1105" s="273" t="s">
        <v>138</v>
      </c>
      <c r="D1105" s="273" t="s">
        <v>139</v>
      </c>
      <c r="E1105" s="273" t="s">
        <v>139</v>
      </c>
      <c r="F1105" s="273" t="s">
        <v>138</v>
      </c>
      <c r="G1105" s="273" t="s">
        <v>139</v>
      </c>
      <c r="H1105" s="273" t="s">
        <v>138</v>
      </c>
      <c r="I1105" s="273" t="s">
        <v>138</v>
      </c>
      <c r="J1105" s="273" t="s">
        <v>138</v>
      </c>
      <c r="K1105" s="273" t="s">
        <v>138</v>
      </c>
      <c r="L1105" s="273" t="s">
        <v>138</v>
      </c>
      <c r="M1105" s="273" t="s">
        <v>138</v>
      </c>
      <c r="N1105" s="273" t="s">
        <v>138</v>
      </c>
      <c r="AY1105" s="273">
        <v>706179</v>
      </c>
    </row>
    <row r="1106" spans="1:51" s="273" customFormat="1" x14ac:dyDescent="0.2">
      <c r="A1106" s="273">
        <v>706180</v>
      </c>
      <c r="B1106" s="273" t="s">
        <v>261</v>
      </c>
      <c r="C1106" s="273" t="s">
        <v>139</v>
      </c>
      <c r="D1106" s="273" t="s">
        <v>139</v>
      </c>
      <c r="E1106" s="273" t="s">
        <v>139</v>
      </c>
      <c r="F1106" s="273" t="s">
        <v>139</v>
      </c>
      <c r="G1106" s="273" t="s">
        <v>139</v>
      </c>
      <c r="H1106" s="273" t="s">
        <v>139</v>
      </c>
      <c r="I1106" s="273" t="s">
        <v>138</v>
      </c>
      <c r="J1106" s="273" t="s">
        <v>138</v>
      </c>
      <c r="K1106" s="273" t="s">
        <v>138</v>
      </c>
      <c r="L1106" s="273" t="s">
        <v>138</v>
      </c>
      <c r="M1106" s="273" t="s">
        <v>138</v>
      </c>
      <c r="N1106" s="273" t="s">
        <v>138</v>
      </c>
      <c r="AY1106" s="273">
        <v>706180</v>
      </c>
    </row>
    <row r="1107" spans="1:51" s="273" customFormat="1" x14ac:dyDescent="0.2">
      <c r="A1107" s="273">
        <v>706181</v>
      </c>
      <c r="B1107" s="273" t="s">
        <v>261</v>
      </c>
      <c r="C1107" s="273" t="s">
        <v>139</v>
      </c>
      <c r="D1107" s="273" t="s">
        <v>139</v>
      </c>
      <c r="E1107" s="273" t="s">
        <v>139</v>
      </c>
      <c r="F1107" s="273" t="s">
        <v>139</v>
      </c>
      <c r="G1107" s="273" t="s">
        <v>139</v>
      </c>
      <c r="H1107" s="273" t="s">
        <v>139</v>
      </c>
      <c r="I1107" s="273" t="s">
        <v>138</v>
      </c>
      <c r="J1107" s="273" t="s">
        <v>138</v>
      </c>
      <c r="K1107" s="273" t="s">
        <v>138</v>
      </c>
      <c r="L1107" s="273" t="s">
        <v>138</v>
      </c>
      <c r="M1107" s="273" t="s">
        <v>138</v>
      </c>
      <c r="N1107" s="273" t="s">
        <v>138</v>
      </c>
      <c r="AY1107" s="273">
        <v>706181</v>
      </c>
    </row>
    <row r="1108" spans="1:51" s="273" customFormat="1" x14ac:dyDescent="0.2">
      <c r="A1108" s="273">
        <v>706182</v>
      </c>
      <c r="B1108" s="273" t="s">
        <v>261</v>
      </c>
      <c r="C1108" s="273" t="s">
        <v>139</v>
      </c>
      <c r="D1108" s="273" t="s">
        <v>138</v>
      </c>
      <c r="E1108" s="273" t="s">
        <v>139</v>
      </c>
      <c r="F1108" s="273" t="s">
        <v>139</v>
      </c>
      <c r="G1108" s="273" t="s">
        <v>139</v>
      </c>
      <c r="H1108" s="273" t="s">
        <v>139</v>
      </c>
      <c r="I1108" s="273" t="s">
        <v>138</v>
      </c>
      <c r="J1108" s="273" t="s">
        <v>138</v>
      </c>
      <c r="K1108" s="273" t="s">
        <v>138</v>
      </c>
      <c r="L1108" s="273" t="s">
        <v>138</v>
      </c>
      <c r="M1108" s="273" t="s">
        <v>138</v>
      </c>
      <c r="N1108" s="273" t="s">
        <v>138</v>
      </c>
      <c r="AY1108" s="273">
        <v>706182</v>
      </c>
    </row>
    <row r="1109" spans="1:51" s="273" customFormat="1" x14ac:dyDescent="0.2">
      <c r="A1109" s="273">
        <v>706183</v>
      </c>
      <c r="B1109" s="273" t="s">
        <v>261</v>
      </c>
      <c r="C1109" s="273" t="s">
        <v>139</v>
      </c>
      <c r="D1109" s="273" t="s">
        <v>139</v>
      </c>
      <c r="E1109" s="273" t="s">
        <v>139</v>
      </c>
      <c r="F1109" s="273" t="s">
        <v>139</v>
      </c>
      <c r="G1109" s="273" t="s">
        <v>139</v>
      </c>
      <c r="H1109" s="273" t="s">
        <v>138</v>
      </c>
      <c r="I1109" s="273" t="s">
        <v>138</v>
      </c>
      <c r="J1109" s="273" t="s">
        <v>138</v>
      </c>
      <c r="K1109" s="273" t="s">
        <v>138</v>
      </c>
      <c r="L1109" s="273" t="s">
        <v>138</v>
      </c>
      <c r="M1109" s="273" t="s">
        <v>138</v>
      </c>
      <c r="N1109" s="273" t="s">
        <v>138</v>
      </c>
      <c r="AY1109" s="273">
        <v>706183</v>
      </c>
    </row>
    <row r="1110" spans="1:51" s="273" customFormat="1" x14ac:dyDescent="0.2">
      <c r="A1110" s="273">
        <v>706184</v>
      </c>
      <c r="B1110" s="273" t="s">
        <v>261</v>
      </c>
      <c r="C1110" s="273" t="s">
        <v>138</v>
      </c>
      <c r="D1110" s="273" t="s">
        <v>138</v>
      </c>
      <c r="E1110" s="273" t="s">
        <v>138</v>
      </c>
      <c r="F1110" s="273" t="s">
        <v>139</v>
      </c>
      <c r="G1110" s="273" t="s">
        <v>139</v>
      </c>
      <c r="H1110" s="273" t="s">
        <v>138</v>
      </c>
      <c r="I1110" s="273" t="s">
        <v>138</v>
      </c>
      <c r="J1110" s="273" t="s">
        <v>138</v>
      </c>
      <c r="K1110" s="273" t="s">
        <v>138</v>
      </c>
      <c r="L1110" s="273" t="s">
        <v>138</v>
      </c>
      <c r="M1110" s="273" t="s">
        <v>138</v>
      </c>
      <c r="N1110" s="273" t="s">
        <v>138</v>
      </c>
      <c r="AY1110" s="273">
        <v>706184</v>
      </c>
    </row>
    <row r="1111" spans="1:51" s="273" customFormat="1" x14ac:dyDescent="0.2">
      <c r="A1111" s="273">
        <v>706185</v>
      </c>
      <c r="B1111" s="273" t="s">
        <v>261</v>
      </c>
      <c r="C1111" s="273" t="s">
        <v>139</v>
      </c>
      <c r="D1111" s="273" t="s">
        <v>139</v>
      </c>
      <c r="E1111" s="273" t="s">
        <v>139</v>
      </c>
      <c r="F1111" s="273" t="s">
        <v>138</v>
      </c>
      <c r="G1111" s="273" t="s">
        <v>139</v>
      </c>
      <c r="H1111" s="273" t="s">
        <v>139</v>
      </c>
      <c r="I1111" s="273" t="s">
        <v>138</v>
      </c>
      <c r="J1111" s="273" t="s">
        <v>138</v>
      </c>
      <c r="K1111" s="273" t="s">
        <v>138</v>
      </c>
      <c r="L1111" s="273" t="s">
        <v>138</v>
      </c>
      <c r="M1111" s="273" t="s">
        <v>138</v>
      </c>
      <c r="N1111" s="273" t="s">
        <v>138</v>
      </c>
      <c r="AY1111" s="273">
        <v>706185</v>
      </c>
    </row>
    <row r="1112" spans="1:51" s="273" customFormat="1" x14ac:dyDescent="0.2">
      <c r="A1112" s="273">
        <v>706186</v>
      </c>
      <c r="B1112" s="273" t="s">
        <v>261</v>
      </c>
      <c r="C1112" s="273" t="s">
        <v>139</v>
      </c>
      <c r="D1112" s="273" t="s">
        <v>139</v>
      </c>
      <c r="E1112" s="273" t="s">
        <v>139</v>
      </c>
      <c r="F1112" s="273" t="s">
        <v>139</v>
      </c>
      <c r="G1112" s="273" t="s">
        <v>139</v>
      </c>
      <c r="H1112" s="273" t="s">
        <v>139</v>
      </c>
      <c r="I1112" s="273" t="s">
        <v>138</v>
      </c>
      <c r="J1112" s="273" t="s">
        <v>138</v>
      </c>
      <c r="K1112" s="273" t="s">
        <v>138</v>
      </c>
      <c r="L1112" s="273" t="s">
        <v>138</v>
      </c>
      <c r="M1112" s="273" t="s">
        <v>138</v>
      </c>
      <c r="N1112" s="273" t="s">
        <v>138</v>
      </c>
      <c r="AY1112" s="273">
        <v>706186</v>
      </c>
    </row>
    <row r="1113" spans="1:51" s="273" customFormat="1" x14ac:dyDescent="0.2">
      <c r="A1113" s="273">
        <v>706187</v>
      </c>
      <c r="B1113" s="273" t="s">
        <v>261</v>
      </c>
      <c r="C1113" s="273" t="s">
        <v>139</v>
      </c>
      <c r="D1113" s="273" t="s">
        <v>138</v>
      </c>
      <c r="E1113" s="273" t="s">
        <v>139</v>
      </c>
      <c r="F1113" s="273" t="s">
        <v>139</v>
      </c>
      <c r="G1113" s="273" t="s">
        <v>139</v>
      </c>
      <c r="H1113" s="273" t="s">
        <v>138</v>
      </c>
      <c r="I1113" s="273" t="s">
        <v>138</v>
      </c>
      <c r="J1113" s="273" t="s">
        <v>138</v>
      </c>
      <c r="K1113" s="273" t="s">
        <v>138</v>
      </c>
      <c r="L1113" s="273" t="s">
        <v>138</v>
      </c>
      <c r="M1113" s="273" t="s">
        <v>138</v>
      </c>
      <c r="N1113" s="273" t="s">
        <v>138</v>
      </c>
      <c r="AY1113" s="273">
        <v>706187</v>
      </c>
    </row>
    <row r="1114" spans="1:51" s="273" customFormat="1" x14ac:dyDescent="0.2">
      <c r="A1114" s="273">
        <v>706188</v>
      </c>
      <c r="B1114" s="273" t="s">
        <v>261</v>
      </c>
      <c r="C1114" s="273" t="s">
        <v>138</v>
      </c>
      <c r="D1114" s="273" t="s">
        <v>138</v>
      </c>
      <c r="E1114" s="273" t="s">
        <v>139</v>
      </c>
      <c r="F1114" s="273" t="s">
        <v>139</v>
      </c>
      <c r="G1114" s="273" t="s">
        <v>138</v>
      </c>
      <c r="H1114" s="273" t="s">
        <v>139</v>
      </c>
      <c r="I1114" s="273" t="s">
        <v>138</v>
      </c>
      <c r="J1114" s="273" t="s">
        <v>138</v>
      </c>
      <c r="K1114" s="273" t="s">
        <v>138</v>
      </c>
      <c r="L1114" s="273" t="s">
        <v>138</v>
      </c>
      <c r="M1114" s="273" t="s">
        <v>138</v>
      </c>
      <c r="N1114" s="273" t="s">
        <v>138</v>
      </c>
      <c r="AY1114" s="273">
        <v>706188</v>
      </c>
    </row>
    <row r="1115" spans="1:51" s="273" customFormat="1" x14ac:dyDescent="0.2">
      <c r="A1115" s="273">
        <v>706189</v>
      </c>
      <c r="B1115" s="273" t="s">
        <v>261</v>
      </c>
      <c r="C1115" s="273" t="s">
        <v>139</v>
      </c>
      <c r="D1115" s="273" t="s">
        <v>139</v>
      </c>
      <c r="E1115" s="273" t="s">
        <v>138</v>
      </c>
      <c r="F1115" s="273" t="s">
        <v>138</v>
      </c>
      <c r="G1115" s="273" t="s">
        <v>139</v>
      </c>
      <c r="H1115" s="273" t="s">
        <v>139</v>
      </c>
      <c r="I1115" s="273" t="s">
        <v>138</v>
      </c>
      <c r="J1115" s="273" t="s">
        <v>138</v>
      </c>
      <c r="K1115" s="273" t="s">
        <v>138</v>
      </c>
      <c r="L1115" s="273" t="s">
        <v>138</v>
      </c>
      <c r="M1115" s="273" t="s">
        <v>138</v>
      </c>
      <c r="N1115" s="273" t="s">
        <v>138</v>
      </c>
      <c r="AY1115" s="273">
        <v>706189</v>
      </c>
    </row>
    <row r="1116" spans="1:51" s="273" customFormat="1" x14ac:dyDescent="0.2">
      <c r="A1116" s="273">
        <v>706190</v>
      </c>
      <c r="B1116" s="273" t="s">
        <v>261</v>
      </c>
      <c r="C1116" s="273" t="s">
        <v>139</v>
      </c>
      <c r="D1116" s="273" t="s">
        <v>139</v>
      </c>
      <c r="E1116" s="273" t="s">
        <v>139</v>
      </c>
      <c r="F1116" s="273" t="s">
        <v>138</v>
      </c>
      <c r="G1116" s="273" t="s">
        <v>139</v>
      </c>
      <c r="H1116" s="273" t="s">
        <v>139</v>
      </c>
      <c r="I1116" s="273" t="s">
        <v>138</v>
      </c>
      <c r="J1116" s="273" t="s">
        <v>138</v>
      </c>
      <c r="K1116" s="273" t="s">
        <v>138</v>
      </c>
      <c r="L1116" s="273" t="s">
        <v>138</v>
      </c>
      <c r="M1116" s="273" t="s">
        <v>138</v>
      </c>
      <c r="N1116" s="273" t="s">
        <v>138</v>
      </c>
      <c r="AY1116" s="273">
        <v>706190</v>
      </c>
    </row>
    <row r="1117" spans="1:51" s="273" customFormat="1" x14ac:dyDescent="0.2">
      <c r="A1117" s="273">
        <v>706191</v>
      </c>
      <c r="B1117" s="273" t="s">
        <v>261</v>
      </c>
      <c r="C1117" s="273" t="s">
        <v>138</v>
      </c>
      <c r="D1117" s="273" t="s">
        <v>138</v>
      </c>
      <c r="E1117" s="273" t="s">
        <v>139</v>
      </c>
      <c r="F1117" s="273" t="s">
        <v>139</v>
      </c>
      <c r="G1117" s="273" t="s">
        <v>139</v>
      </c>
      <c r="H1117" s="273" t="s">
        <v>139</v>
      </c>
      <c r="I1117" s="273" t="s">
        <v>138</v>
      </c>
      <c r="J1117" s="273" t="s">
        <v>138</v>
      </c>
      <c r="K1117" s="273" t="s">
        <v>138</v>
      </c>
      <c r="L1117" s="273" t="s">
        <v>138</v>
      </c>
      <c r="M1117" s="273" t="s">
        <v>138</v>
      </c>
      <c r="N1117" s="273" t="s">
        <v>138</v>
      </c>
      <c r="AY1117" s="273">
        <v>706191</v>
      </c>
    </row>
    <row r="1118" spans="1:51" s="273" customFormat="1" x14ac:dyDescent="0.2">
      <c r="A1118" s="273">
        <v>706192</v>
      </c>
      <c r="B1118" s="273" t="s">
        <v>261</v>
      </c>
      <c r="C1118" s="273" t="s">
        <v>139</v>
      </c>
      <c r="D1118" s="273" t="s">
        <v>139</v>
      </c>
      <c r="E1118" s="273" t="s">
        <v>139</v>
      </c>
      <c r="F1118" s="273" t="s">
        <v>139</v>
      </c>
      <c r="G1118" s="273" t="s">
        <v>139</v>
      </c>
      <c r="H1118" s="273" t="s">
        <v>138</v>
      </c>
      <c r="I1118" s="273" t="s">
        <v>138</v>
      </c>
      <c r="J1118" s="273" t="s">
        <v>138</v>
      </c>
      <c r="K1118" s="273" t="s">
        <v>138</v>
      </c>
      <c r="L1118" s="273" t="s">
        <v>138</v>
      </c>
      <c r="M1118" s="273" t="s">
        <v>138</v>
      </c>
      <c r="N1118" s="273" t="s">
        <v>138</v>
      </c>
      <c r="AY1118" s="273">
        <v>706192</v>
      </c>
    </row>
    <row r="1119" spans="1:51" s="273" customFormat="1" x14ac:dyDescent="0.2">
      <c r="A1119" s="273">
        <v>706193</v>
      </c>
      <c r="B1119" s="273" t="s">
        <v>261</v>
      </c>
      <c r="C1119" s="273" t="s">
        <v>139</v>
      </c>
      <c r="D1119" s="273" t="s">
        <v>139</v>
      </c>
      <c r="E1119" s="273" t="s">
        <v>138</v>
      </c>
      <c r="F1119" s="273" t="s">
        <v>138</v>
      </c>
      <c r="G1119" s="273" t="s">
        <v>139</v>
      </c>
      <c r="H1119" s="273" t="s">
        <v>138</v>
      </c>
      <c r="I1119" s="273" t="s">
        <v>138</v>
      </c>
      <c r="J1119" s="273" t="s">
        <v>138</v>
      </c>
      <c r="K1119" s="273" t="s">
        <v>138</v>
      </c>
      <c r="L1119" s="273" t="s">
        <v>138</v>
      </c>
      <c r="M1119" s="273" t="s">
        <v>138</v>
      </c>
      <c r="N1119" s="273" t="s">
        <v>138</v>
      </c>
      <c r="AY1119" s="273">
        <v>706193</v>
      </c>
    </row>
    <row r="1120" spans="1:51" s="273" customFormat="1" x14ac:dyDescent="0.2">
      <c r="A1120" s="273">
        <v>706194</v>
      </c>
      <c r="B1120" s="273" t="s">
        <v>261</v>
      </c>
      <c r="C1120" s="273" t="s">
        <v>139</v>
      </c>
      <c r="D1120" s="273" t="s">
        <v>139</v>
      </c>
      <c r="E1120" s="273" t="s">
        <v>139</v>
      </c>
      <c r="F1120" s="273" t="s">
        <v>138</v>
      </c>
      <c r="G1120" s="273" t="s">
        <v>138</v>
      </c>
      <c r="H1120" s="273" t="s">
        <v>138</v>
      </c>
      <c r="I1120" s="273" t="s">
        <v>138</v>
      </c>
      <c r="J1120" s="273" t="s">
        <v>138</v>
      </c>
      <c r="K1120" s="273" t="s">
        <v>138</v>
      </c>
      <c r="L1120" s="273" t="s">
        <v>138</v>
      </c>
      <c r="M1120" s="273" t="s">
        <v>138</v>
      </c>
      <c r="N1120" s="273" t="s">
        <v>138</v>
      </c>
      <c r="AY1120" s="273">
        <v>706194</v>
      </c>
    </row>
    <row r="1121" spans="1:51" s="273" customFormat="1" x14ac:dyDescent="0.2">
      <c r="A1121" s="273">
        <v>706195</v>
      </c>
      <c r="B1121" s="273" t="s">
        <v>261</v>
      </c>
      <c r="C1121" s="273" t="s">
        <v>139</v>
      </c>
      <c r="D1121" s="273" t="s">
        <v>139</v>
      </c>
      <c r="E1121" s="273" t="s">
        <v>139</v>
      </c>
      <c r="F1121" s="273" t="s">
        <v>138</v>
      </c>
      <c r="G1121" s="273" t="s">
        <v>138</v>
      </c>
      <c r="H1121" s="273" t="s">
        <v>139</v>
      </c>
      <c r="I1121" s="273" t="s">
        <v>138</v>
      </c>
      <c r="J1121" s="273" t="s">
        <v>138</v>
      </c>
      <c r="K1121" s="273" t="s">
        <v>138</v>
      </c>
      <c r="L1121" s="273" t="s">
        <v>138</v>
      </c>
      <c r="M1121" s="273" t="s">
        <v>138</v>
      </c>
      <c r="N1121" s="273" t="s">
        <v>138</v>
      </c>
      <c r="AY1121" s="273">
        <v>706195</v>
      </c>
    </row>
    <row r="1122" spans="1:51" s="273" customFormat="1" x14ac:dyDescent="0.2">
      <c r="A1122" s="273">
        <v>706196</v>
      </c>
      <c r="B1122" s="273" t="s">
        <v>261</v>
      </c>
      <c r="C1122" s="273" t="s">
        <v>139</v>
      </c>
      <c r="D1122" s="273" t="s">
        <v>139</v>
      </c>
      <c r="E1122" s="273" t="s">
        <v>139</v>
      </c>
      <c r="F1122" s="273" t="s">
        <v>138</v>
      </c>
      <c r="G1122" s="273" t="s">
        <v>138</v>
      </c>
      <c r="H1122" s="273" t="s">
        <v>138</v>
      </c>
      <c r="I1122" s="273" t="s">
        <v>138</v>
      </c>
      <c r="J1122" s="273" t="s">
        <v>138</v>
      </c>
      <c r="K1122" s="273" t="s">
        <v>138</v>
      </c>
      <c r="L1122" s="273" t="s">
        <v>138</v>
      </c>
      <c r="M1122" s="273" t="s">
        <v>138</v>
      </c>
      <c r="N1122" s="273" t="s">
        <v>138</v>
      </c>
      <c r="AY1122" s="273">
        <v>706196</v>
      </c>
    </row>
    <row r="1123" spans="1:51" s="273" customFormat="1" x14ac:dyDescent="0.2">
      <c r="A1123" s="273">
        <v>706197</v>
      </c>
      <c r="B1123" s="273" t="s">
        <v>261</v>
      </c>
      <c r="C1123" s="273" t="s">
        <v>139</v>
      </c>
      <c r="D1123" s="273" t="s">
        <v>138</v>
      </c>
      <c r="E1123" s="273" t="s">
        <v>138</v>
      </c>
      <c r="F1123" s="273" t="s">
        <v>138</v>
      </c>
      <c r="G1123" s="273" t="s">
        <v>138</v>
      </c>
      <c r="H1123" s="273" t="s">
        <v>139</v>
      </c>
      <c r="I1123" s="273" t="s">
        <v>138</v>
      </c>
      <c r="J1123" s="273" t="s">
        <v>138</v>
      </c>
      <c r="K1123" s="273" t="s">
        <v>138</v>
      </c>
      <c r="L1123" s="273" t="s">
        <v>138</v>
      </c>
      <c r="M1123" s="273" t="s">
        <v>138</v>
      </c>
      <c r="N1123" s="273" t="s">
        <v>138</v>
      </c>
      <c r="AY1123" s="273">
        <v>706197</v>
      </c>
    </row>
    <row r="1124" spans="1:51" s="273" customFormat="1" ht="21.75" x14ac:dyDescent="0.2">
      <c r="A1124" s="274">
        <v>706198</v>
      </c>
      <c r="B1124" s="273" t="s">
        <v>261</v>
      </c>
      <c r="C1124" s="275" t="s">
        <v>138</v>
      </c>
      <c r="D1124" s="275" t="s">
        <v>138</v>
      </c>
      <c r="E1124" s="275" t="s">
        <v>138</v>
      </c>
      <c r="F1124" s="275" t="s">
        <v>138</v>
      </c>
      <c r="G1124" s="275" t="s">
        <v>138</v>
      </c>
      <c r="H1124" s="275" t="s">
        <v>138</v>
      </c>
      <c r="I1124" s="275" t="s">
        <v>138</v>
      </c>
      <c r="J1124" s="275" t="s">
        <v>138</v>
      </c>
      <c r="K1124" s="275" t="s">
        <v>138</v>
      </c>
      <c r="L1124" s="275" t="s">
        <v>138</v>
      </c>
      <c r="M1124" s="275" t="s">
        <v>138</v>
      </c>
      <c r="N1124" s="275" t="s">
        <v>138</v>
      </c>
      <c r="O1124" s="275"/>
      <c r="P1124" s="275"/>
      <c r="Q1124" s="275"/>
      <c r="R1124" s="275"/>
      <c r="S1124" s="275"/>
      <c r="T1124" s="275"/>
      <c r="U1124" s="275"/>
      <c r="V1124" s="275"/>
      <c r="W1124" s="275"/>
      <c r="X1124" s="275"/>
      <c r="Y1124" s="275"/>
      <c r="Z1124" s="275"/>
      <c r="AA1124" s="275"/>
      <c r="AB1124" s="275"/>
      <c r="AC1124" s="275"/>
      <c r="AD1124" s="275"/>
      <c r="AE1124" s="275"/>
      <c r="AF1124" s="275"/>
      <c r="AG1124" s="275"/>
      <c r="AH1124" s="275"/>
      <c r="AI1124" s="275"/>
      <c r="AJ1124" s="275"/>
      <c r="AK1124" s="275"/>
      <c r="AL1124" s="275"/>
      <c r="AM1124" s="275"/>
      <c r="AN1124" s="275"/>
      <c r="AO1124" s="275"/>
      <c r="AP1124" s="275"/>
      <c r="AQ1124" s="275"/>
      <c r="AR1124" s="275"/>
      <c r="AS1124" s="275"/>
      <c r="AT1124" s="275"/>
      <c r="AU1124" s="275"/>
      <c r="AV1124" s="275"/>
      <c r="AW1124" s="275"/>
      <c r="AX1124" s="275"/>
      <c r="AY1124" s="273">
        <v>706198</v>
      </c>
    </row>
    <row r="1125" spans="1:51" s="273" customFormat="1" x14ac:dyDescent="0.2">
      <c r="A1125" s="273">
        <v>706199</v>
      </c>
      <c r="B1125" s="273" t="s">
        <v>261</v>
      </c>
      <c r="C1125" s="273" t="s">
        <v>139</v>
      </c>
      <c r="D1125" s="273" t="s">
        <v>139</v>
      </c>
      <c r="E1125" s="273" t="s">
        <v>139</v>
      </c>
      <c r="F1125" s="273" t="s">
        <v>139</v>
      </c>
      <c r="G1125" s="273" t="s">
        <v>139</v>
      </c>
      <c r="H1125" s="273" t="s">
        <v>139</v>
      </c>
      <c r="I1125" s="273" t="s">
        <v>138</v>
      </c>
      <c r="J1125" s="273" t="s">
        <v>138</v>
      </c>
      <c r="K1125" s="273" t="s">
        <v>138</v>
      </c>
      <c r="L1125" s="273" t="s">
        <v>138</v>
      </c>
      <c r="M1125" s="273" t="s">
        <v>138</v>
      </c>
      <c r="N1125" s="273" t="s">
        <v>138</v>
      </c>
      <c r="AY1125" s="273">
        <v>706199</v>
      </c>
    </row>
    <row r="1126" spans="1:51" s="273" customFormat="1" x14ac:dyDescent="0.2">
      <c r="A1126" s="273">
        <v>706200</v>
      </c>
      <c r="B1126" s="273" t="s">
        <v>261</v>
      </c>
      <c r="C1126" s="273" t="s">
        <v>138</v>
      </c>
      <c r="D1126" s="273" t="s">
        <v>138</v>
      </c>
      <c r="E1126" s="273" t="s">
        <v>139</v>
      </c>
      <c r="F1126" s="273" t="s">
        <v>139</v>
      </c>
      <c r="G1126" s="273" t="s">
        <v>139</v>
      </c>
      <c r="H1126" s="273" t="s">
        <v>138</v>
      </c>
      <c r="I1126" s="273" t="s">
        <v>138</v>
      </c>
      <c r="J1126" s="273" t="s">
        <v>138</v>
      </c>
      <c r="K1126" s="273" t="s">
        <v>138</v>
      </c>
      <c r="L1126" s="273" t="s">
        <v>138</v>
      </c>
      <c r="M1126" s="273" t="s">
        <v>138</v>
      </c>
      <c r="N1126" s="273" t="s">
        <v>138</v>
      </c>
      <c r="AY1126" s="273">
        <v>706200</v>
      </c>
    </row>
    <row r="1127" spans="1:51" s="273" customFormat="1" x14ac:dyDescent="0.2">
      <c r="A1127" s="273">
        <v>706201</v>
      </c>
      <c r="B1127" s="273" t="s">
        <v>261</v>
      </c>
      <c r="C1127" s="273" t="s">
        <v>139</v>
      </c>
      <c r="D1127" s="273" t="s">
        <v>139</v>
      </c>
      <c r="E1127" s="273" t="s">
        <v>139</v>
      </c>
      <c r="F1127" s="273" t="s">
        <v>139</v>
      </c>
      <c r="G1127" s="273" t="s">
        <v>138</v>
      </c>
      <c r="H1127" s="273" t="s">
        <v>139</v>
      </c>
      <c r="I1127" s="273" t="s">
        <v>138</v>
      </c>
      <c r="J1127" s="273" t="s">
        <v>138</v>
      </c>
      <c r="K1127" s="273" t="s">
        <v>138</v>
      </c>
      <c r="L1127" s="273" t="s">
        <v>138</v>
      </c>
      <c r="M1127" s="273" t="s">
        <v>138</v>
      </c>
      <c r="N1127" s="273" t="s">
        <v>138</v>
      </c>
      <c r="AY1127" s="273">
        <v>706201</v>
      </c>
    </row>
    <row r="1128" spans="1:51" s="273" customFormat="1" x14ac:dyDescent="0.2">
      <c r="A1128" s="273">
        <v>706202</v>
      </c>
      <c r="B1128" s="273" t="s">
        <v>261</v>
      </c>
      <c r="C1128" s="273" t="s">
        <v>139</v>
      </c>
      <c r="D1128" s="273" t="s">
        <v>139</v>
      </c>
      <c r="E1128" s="273" t="s">
        <v>139</v>
      </c>
      <c r="F1128" s="273" t="s">
        <v>138</v>
      </c>
      <c r="G1128" s="273" t="s">
        <v>139</v>
      </c>
      <c r="H1128" s="273" t="s">
        <v>138</v>
      </c>
      <c r="I1128" s="273" t="s">
        <v>138</v>
      </c>
      <c r="J1128" s="273" t="s">
        <v>138</v>
      </c>
      <c r="K1128" s="273" t="s">
        <v>138</v>
      </c>
      <c r="L1128" s="273" t="s">
        <v>138</v>
      </c>
      <c r="M1128" s="273" t="s">
        <v>138</v>
      </c>
      <c r="N1128" s="273" t="s">
        <v>138</v>
      </c>
      <c r="AY1128" s="273">
        <v>706202</v>
      </c>
    </row>
    <row r="1129" spans="1:51" s="273" customFormat="1" x14ac:dyDescent="0.2">
      <c r="A1129" s="273">
        <v>706203</v>
      </c>
      <c r="B1129" s="273" t="s">
        <v>261</v>
      </c>
      <c r="C1129" s="273" t="s">
        <v>139</v>
      </c>
      <c r="D1129" s="273" t="s">
        <v>139</v>
      </c>
      <c r="E1129" s="273" t="s">
        <v>138</v>
      </c>
      <c r="F1129" s="273" t="s">
        <v>138</v>
      </c>
      <c r="G1129" s="273" t="s">
        <v>138</v>
      </c>
      <c r="H1129" s="273" t="s">
        <v>138</v>
      </c>
      <c r="I1129" s="273" t="s">
        <v>138</v>
      </c>
      <c r="J1129" s="273" t="s">
        <v>138</v>
      </c>
      <c r="K1129" s="273" t="s">
        <v>138</v>
      </c>
      <c r="L1129" s="273" t="s">
        <v>138</v>
      </c>
      <c r="M1129" s="273" t="s">
        <v>138</v>
      </c>
      <c r="N1129" s="273" t="s">
        <v>138</v>
      </c>
      <c r="AY1129" s="273">
        <v>706203</v>
      </c>
    </row>
    <row r="1130" spans="1:51" s="273" customFormat="1" x14ac:dyDescent="0.2">
      <c r="A1130" s="273">
        <v>706204</v>
      </c>
      <c r="B1130" s="273" t="s">
        <v>261</v>
      </c>
      <c r="C1130" s="273" t="s">
        <v>139</v>
      </c>
      <c r="D1130" s="273" t="s">
        <v>139</v>
      </c>
      <c r="E1130" s="273" t="s">
        <v>138</v>
      </c>
      <c r="F1130" s="273" t="s">
        <v>139</v>
      </c>
      <c r="G1130" s="273" t="s">
        <v>139</v>
      </c>
      <c r="H1130" s="273" t="s">
        <v>138</v>
      </c>
      <c r="I1130" s="273" t="s">
        <v>138</v>
      </c>
      <c r="J1130" s="273" t="s">
        <v>138</v>
      </c>
      <c r="K1130" s="273" t="s">
        <v>138</v>
      </c>
      <c r="L1130" s="273" t="s">
        <v>138</v>
      </c>
      <c r="M1130" s="273" t="s">
        <v>138</v>
      </c>
      <c r="N1130" s="273" t="s">
        <v>138</v>
      </c>
      <c r="AY1130" s="273">
        <v>706204</v>
      </c>
    </row>
    <row r="1131" spans="1:51" s="273" customFormat="1" x14ac:dyDescent="0.2">
      <c r="A1131" s="273">
        <v>706205</v>
      </c>
      <c r="B1131" s="273" t="s">
        <v>261</v>
      </c>
      <c r="C1131" s="273" t="s">
        <v>139</v>
      </c>
      <c r="D1131" s="273" t="s">
        <v>138</v>
      </c>
      <c r="E1131" s="273" t="s">
        <v>139</v>
      </c>
      <c r="F1131" s="273" t="s">
        <v>139</v>
      </c>
      <c r="G1131" s="273" t="s">
        <v>138</v>
      </c>
      <c r="H1131" s="273" t="s">
        <v>138</v>
      </c>
      <c r="I1131" s="273" t="s">
        <v>138</v>
      </c>
      <c r="J1131" s="273" t="s">
        <v>138</v>
      </c>
      <c r="K1131" s="273" t="s">
        <v>138</v>
      </c>
      <c r="L1131" s="273" t="s">
        <v>138</v>
      </c>
      <c r="M1131" s="273" t="s">
        <v>138</v>
      </c>
      <c r="N1131" s="273" t="s">
        <v>138</v>
      </c>
      <c r="AY1131" s="273">
        <v>706205</v>
      </c>
    </row>
    <row r="1132" spans="1:51" s="273" customFormat="1" x14ac:dyDescent="0.2">
      <c r="A1132" s="273">
        <v>706206</v>
      </c>
      <c r="B1132" s="273" t="s">
        <v>261</v>
      </c>
      <c r="C1132" s="273" t="s">
        <v>139</v>
      </c>
      <c r="D1132" s="273" t="s">
        <v>138</v>
      </c>
      <c r="E1132" s="273" t="s">
        <v>139</v>
      </c>
      <c r="F1132" s="273" t="s">
        <v>138</v>
      </c>
      <c r="G1132" s="273" t="s">
        <v>139</v>
      </c>
      <c r="H1132" s="273" t="s">
        <v>138</v>
      </c>
      <c r="I1132" s="273" t="s">
        <v>138</v>
      </c>
      <c r="J1132" s="273" t="s">
        <v>138</v>
      </c>
      <c r="K1132" s="273" t="s">
        <v>138</v>
      </c>
      <c r="L1132" s="273" t="s">
        <v>138</v>
      </c>
      <c r="M1132" s="273" t="s">
        <v>138</v>
      </c>
      <c r="N1132" s="273" t="s">
        <v>138</v>
      </c>
      <c r="AY1132" s="273">
        <v>706206</v>
      </c>
    </row>
    <row r="1133" spans="1:51" s="273" customFormat="1" x14ac:dyDescent="0.2">
      <c r="A1133" s="273">
        <v>706207</v>
      </c>
      <c r="B1133" s="273" t="s">
        <v>261</v>
      </c>
      <c r="C1133" s="273" t="s">
        <v>139</v>
      </c>
      <c r="D1133" s="273" t="s">
        <v>139</v>
      </c>
      <c r="E1133" s="273" t="s">
        <v>139</v>
      </c>
      <c r="F1133" s="273" t="s">
        <v>139</v>
      </c>
      <c r="G1133" s="273" t="s">
        <v>139</v>
      </c>
      <c r="H1133" s="273" t="s">
        <v>139</v>
      </c>
      <c r="I1133" s="273" t="s">
        <v>138</v>
      </c>
      <c r="J1133" s="273" t="s">
        <v>138</v>
      </c>
      <c r="K1133" s="273" t="s">
        <v>138</v>
      </c>
      <c r="L1133" s="273" t="s">
        <v>138</v>
      </c>
      <c r="M1133" s="273" t="s">
        <v>138</v>
      </c>
      <c r="N1133" s="273" t="s">
        <v>138</v>
      </c>
      <c r="AY1133" s="273">
        <v>706207</v>
      </c>
    </row>
    <row r="1134" spans="1:51" s="273" customFormat="1" x14ac:dyDescent="0.2">
      <c r="A1134" s="273">
        <v>706208</v>
      </c>
      <c r="B1134" s="273" t="s">
        <v>261</v>
      </c>
      <c r="C1134" s="273" t="s">
        <v>139</v>
      </c>
      <c r="D1134" s="273" t="s">
        <v>139</v>
      </c>
      <c r="E1134" s="273" t="s">
        <v>139</v>
      </c>
      <c r="F1134" s="273" t="s">
        <v>139</v>
      </c>
      <c r="G1134" s="273" t="s">
        <v>139</v>
      </c>
      <c r="H1134" s="273" t="s">
        <v>139</v>
      </c>
      <c r="I1134" s="273" t="s">
        <v>138</v>
      </c>
      <c r="J1134" s="273" t="s">
        <v>138</v>
      </c>
      <c r="K1134" s="273" t="s">
        <v>138</v>
      </c>
      <c r="L1134" s="273" t="s">
        <v>138</v>
      </c>
      <c r="M1134" s="273" t="s">
        <v>138</v>
      </c>
      <c r="N1134" s="273" t="s">
        <v>138</v>
      </c>
      <c r="AY1134" s="273">
        <v>706208</v>
      </c>
    </row>
    <row r="1135" spans="1:51" s="273" customFormat="1" x14ac:dyDescent="0.2">
      <c r="A1135" s="273">
        <v>706209</v>
      </c>
      <c r="B1135" s="273" t="s">
        <v>261</v>
      </c>
      <c r="C1135" s="273" t="s">
        <v>139</v>
      </c>
      <c r="D1135" s="273" t="s">
        <v>139</v>
      </c>
      <c r="E1135" s="273" t="s">
        <v>139</v>
      </c>
      <c r="F1135" s="273" t="s">
        <v>139</v>
      </c>
      <c r="G1135" s="273" t="s">
        <v>139</v>
      </c>
      <c r="H1135" s="273" t="s">
        <v>139</v>
      </c>
      <c r="I1135" s="273" t="s">
        <v>138</v>
      </c>
      <c r="J1135" s="273" t="s">
        <v>138</v>
      </c>
      <c r="K1135" s="273" t="s">
        <v>138</v>
      </c>
      <c r="L1135" s="273" t="s">
        <v>138</v>
      </c>
      <c r="M1135" s="273" t="s">
        <v>138</v>
      </c>
      <c r="N1135" s="273" t="s">
        <v>138</v>
      </c>
      <c r="AY1135" s="273">
        <v>706209</v>
      </c>
    </row>
    <row r="1136" spans="1:51" s="273" customFormat="1" x14ac:dyDescent="0.2">
      <c r="A1136" s="273">
        <v>706210</v>
      </c>
      <c r="B1136" s="273" t="s">
        <v>261</v>
      </c>
      <c r="C1136" s="273" t="s">
        <v>139</v>
      </c>
      <c r="D1136" s="273" t="s">
        <v>139</v>
      </c>
      <c r="E1136" s="273" t="s">
        <v>138</v>
      </c>
      <c r="F1136" s="273" t="s">
        <v>138</v>
      </c>
      <c r="G1136" s="273" t="s">
        <v>138</v>
      </c>
      <c r="H1136" s="273" t="s">
        <v>138</v>
      </c>
      <c r="I1136" s="273" t="s">
        <v>138</v>
      </c>
      <c r="J1136" s="273" t="s">
        <v>138</v>
      </c>
      <c r="K1136" s="273" t="s">
        <v>138</v>
      </c>
      <c r="L1136" s="273" t="s">
        <v>138</v>
      </c>
      <c r="M1136" s="273" t="s">
        <v>138</v>
      </c>
      <c r="N1136" s="273" t="s">
        <v>138</v>
      </c>
      <c r="AY1136" s="273">
        <v>706210</v>
      </c>
    </row>
    <row r="1137" spans="1:51" s="273" customFormat="1" ht="21.75" x14ac:dyDescent="0.2">
      <c r="A1137" s="274">
        <v>706211</v>
      </c>
      <c r="B1137" s="273" t="s">
        <v>261</v>
      </c>
      <c r="C1137" s="275" t="s">
        <v>138</v>
      </c>
      <c r="D1137" s="275" t="s">
        <v>138</v>
      </c>
      <c r="E1137" s="275" t="s">
        <v>138</v>
      </c>
      <c r="F1137" s="275" t="s">
        <v>138</v>
      </c>
      <c r="G1137" s="275" t="s">
        <v>138</v>
      </c>
      <c r="H1137" s="275" t="s">
        <v>138</v>
      </c>
      <c r="I1137" s="275" t="s">
        <v>138</v>
      </c>
      <c r="J1137" s="275" t="s">
        <v>138</v>
      </c>
      <c r="K1137" s="275" t="s">
        <v>138</v>
      </c>
      <c r="L1137" s="275" t="s">
        <v>138</v>
      </c>
      <c r="M1137" s="275" t="s">
        <v>138</v>
      </c>
      <c r="N1137" s="275" t="s">
        <v>138</v>
      </c>
      <c r="O1137" s="275"/>
      <c r="P1137" s="275"/>
      <c r="Q1137" s="275"/>
      <c r="R1137" s="275"/>
      <c r="S1137" s="275"/>
      <c r="T1137" s="275"/>
      <c r="U1137" s="275"/>
      <c r="V1137" s="275"/>
      <c r="W1137" s="275"/>
      <c r="X1137" s="275"/>
      <c r="Y1137" s="275"/>
      <c r="Z1137" s="275"/>
      <c r="AA1137" s="275"/>
      <c r="AB1137" s="275"/>
      <c r="AC1137" s="275"/>
      <c r="AD1137" s="275"/>
      <c r="AE1137" s="275"/>
      <c r="AF1137" s="275"/>
      <c r="AG1137" s="275"/>
      <c r="AH1137" s="275"/>
      <c r="AI1137" s="275"/>
      <c r="AJ1137" s="275"/>
      <c r="AK1137" s="275"/>
      <c r="AL1137" s="275"/>
      <c r="AM1137" s="275"/>
      <c r="AN1137" s="275"/>
      <c r="AO1137" s="275"/>
      <c r="AP1137" s="275"/>
      <c r="AQ1137" s="275"/>
      <c r="AR1137" s="275"/>
      <c r="AS1137" s="275"/>
      <c r="AT1137" s="275"/>
      <c r="AU1137" s="275"/>
      <c r="AV1137" s="275"/>
      <c r="AW1137" s="275"/>
      <c r="AX1137" s="275"/>
      <c r="AY1137" s="273">
        <v>706211</v>
      </c>
    </row>
    <row r="1138" spans="1:51" s="273" customFormat="1" x14ac:dyDescent="0.2">
      <c r="A1138" s="273">
        <v>706212</v>
      </c>
      <c r="B1138" s="273" t="s">
        <v>261</v>
      </c>
      <c r="C1138" s="273" t="s">
        <v>138</v>
      </c>
      <c r="D1138" s="273" t="s">
        <v>139</v>
      </c>
      <c r="E1138" s="273" t="s">
        <v>139</v>
      </c>
      <c r="F1138" s="273" t="s">
        <v>138</v>
      </c>
      <c r="G1138" s="273" t="s">
        <v>139</v>
      </c>
      <c r="H1138" s="273" t="s">
        <v>139</v>
      </c>
      <c r="I1138" s="273" t="s">
        <v>138</v>
      </c>
      <c r="J1138" s="273" t="s">
        <v>138</v>
      </c>
      <c r="K1138" s="273" t="s">
        <v>138</v>
      </c>
      <c r="L1138" s="273" t="s">
        <v>138</v>
      </c>
      <c r="M1138" s="273" t="s">
        <v>138</v>
      </c>
      <c r="N1138" s="273" t="s">
        <v>138</v>
      </c>
      <c r="AY1138" s="273">
        <v>706212</v>
      </c>
    </row>
    <row r="1139" spans="1:51" s="273" customFormat="1" x14ac:dyDescent="0.2">
      <c r="A1139" s="273">
        <v>706213</v>
      </c>
      <c r="B1139" s="273" t="s">
        <v>261</v>
      </c>
      <c r="C1139" s="273" t="s">
        <v>139</v>
      </c>
      <c r="D1139" s="273" t="s">
        <v>138</v>
      </c>
      <c r="E1139" s="273" t="s">
        <v>138</v>
      </c>
      <c r="F1139" s="273" t="s">
        <v>139</v>
      </c>
      <c r="G1139" s="273" t="s">
        <v>138</v>
      </c>
      <c r="H1139" s="273" t="s">
        <v>138</v>
      </c>
      <c r="I1139" s="273" t="s">
        <v>138</v>
      </c>
      <c r="J1139" s="273" t="s">
        <v>138</v>
      </c>
      <c r="K1139" s="273" t="s">
        <v>138</v>
      </c>
      <c r="L1139" s="273" t="s">
        <v>138</v>
      </c>
      <c r="M1139" s="273" t="s">
        <v>138</v>
      </c>
      <c r="N1139" s="273" t="s">
        <v>138</v>
      </c>
      <c r="AY1139" s="273">
        <v>706213</v>
      </c>
    </row>
    <row r="1140" spans="1:51" s="273" customFormat="1" x14ac:dyDescent="0.2">
      <c r="A1140" s="273">
        <v>706214</v>
      </c>
      <c r="B1140" s="273" t="s">
        <v>261</v>
      </c>
      <c r="C1140" s="273" t="s">
        <v>139</v>
      </c>
      <c r="D1140" s="273" t="s">
        <v>139</v>
      </c>
      <c r="E1140" s="273" t="s">
        <v>139</v>
      </c>
      <c r="F1140" s="273" t="s">
        <v>139</v>
      </c>
      <c r="G1140" s="273" t="s">
        <v>139</v>
      </c>
      <c r="H1140" s="273" t="s">
        <v>139</v>
      </c>
      <c r="I1140" s="273" t="s">
        <v>138</v>
      </c>
      <c r="J1140" s="273" t="s">
        <v>138</v>
      </c>
      <c r="K1140" s="273" t="s">
        <v>138</v>
      </c>
      <c r="L1140" s="273" t="s">
        <v>138</v>
      </c>
      <c r="M1140" s="273" t="s">
        <v>138</v>
      </c>
      <c r="N1140" s="273" t="s">
        <v>138</v>
      </c>
      <c r="AY1140" s="273">
        <v>706214</v>
      </c>
    </row>
    <row r="1141" spans="1:51" s="273" customFormat="1" x14ac:dyDescent="0.2">
      <c r="A1141" s="273">
        <v>706215</v>
      </c>
      <c r="B1141" s="273" t="s">
        <v>261</v>
      </c>
      <c r="C1141" s="273" t="s">
        <v>139</v>
      </c>
      <c r="D1141" s="273" t="s">
        <v>139</v>
      </c>
      <c r="E1141" s="273" t="s">
        <v>139</v>
      </c>
      <c r="F1141" s="273" t="s">
        <v>138</v>
      </c>
      <c r="G1141" s="273" t="s">
        <v>139</v>
      </c>
      <c r="H1141" s="273" t="s">
        <v>139</v>
      </c>
      <c r="I1141" s="273" t="s">
        <v>138</v>
      </c>
      <c r="J1141" s="273" t="s">
        <v>138</v>
      </c>
      <c r="K1141" s="273" t="s">
        <v>138</v>
      </c>
      <c r="L1141" s="273" t="s">
        <v>138</v>
      </c>
      <c r="M1141" s="273" t="s">
        <v>138</v>
      </c>
      <c r="N1141" s="273" t="s">
        <v>138</v>
      </c>
      <c r="AY1141" s="273">
        <v>706215</v>
      </c>
    </row>
    <row r="1142" spans="1:51" s="273" customFormat="1" x14ac:dyDescent="0.2">
      <c r="A1142" s="273">
        <v>706216</v>
      </c>
      <c r="B1142" s="273" t="s">
        <v>261</v>
      </c>
      <c r="C1142" s="273" t="s">
        <v>139</v>
      </c>
      <c r="D1142" s="273" t="s">
        <v>139</v>
      </c>
      <c r="E1142" s="273" t="s">
        <v>139</v>
      </c>
      <c r="F1142" s="273" t="s">
        <v>139</v>
      </c>
      <c r="G1142" s="273" t="s">
        <v>138</v>
      </c>
      <c r="H1142" s="273" t="s">
        <v>138</v>
      </c>
      <c r="I1142" s="273" t="s">
        <v>138</v>
      </c>
      <c r="J1142" s="273" t="s">
        <v>138</v>
      </c>
      <c r="K1142" s="273" t="s">
        <v>138</v>
      </c>
      <c r="L1142" s="273" t="s">
        <v>138</v>
      </c>
      <c r="M1142" s="273" t="s">
        <v>138</v>
      </c>
      <c r="N1142" s="273" t="s">
        <v>138</v>
      </c>
      <c r="AY1142" s="273">
        <v>706216</v>
      </c>
    </row>
    <row r="1143" spans="1:51" s="273" customFormat="1" x14ac:dyDescent="0.2">
      <c r="A1143" s="273">
        <v>706217</v>
      </c>
      <c r="B1143" s="273" t="s">
        <v>261</v>
      </c>
      <c r="C1143" s="273" t="s">
        <v>139</v>
      </c>
      <c r="D1143" s="273" t="s">
        <v>139</v>
      </c>
      <c r="E1143" s="273" t="s">
        <v>139</v>
      </c>
      <c r="F1143" s="273" t="s">
        <v>139</v>
      </c>
      <c r="G1143" s="273" t="s">
        <v>138</v>
      </c>
      <c r="H1143" s="273" t="s">
        <v>138</v>
      </c>
      <c r="I1143" s="273" t="s">
        <v>138</v>
      </c>
      <c r="J1143" s="273" t="s">
        <v>138</v>
      </c>
      <c r="K1143" s="273" t="s">
        <v>138</v>
      </c>
      <c r="L1143" s="273" t="s">
        <v>138</v>
      </c>
      <c r="M1143" s="273" t="s">
        <v>138</v>
      </c>
      <c r="N1143" s="273" t="s">
        <v>138</v>
      </c>
      <c r="AY1143" s="273">
        <v>706217</v>
      </c>
    </row>
    <row r="1144" spans="1:51" s="273" customFormat="1" ht="21.75" x14ac:dyDescent="0.2">
      <c r="A1144" s="274">
        <v>706218</v>
      </c>
      <c r="B1144" s="273" t="s">
        <v>261</v>
      </c>
      <c r="C1144" s="275" t="s">
        <v>138</v>
      </c>
      <c r="D1144" s="275" t="s">
        <v>138</v>
      </c>
      <c r="E1144" s="275" t="s">
        <v>138</v>
      </c>
      <c r="F1144" s="275" t="s">
        <v>138</v>
      </c>
      <c r="G1144" s="275" t="s">
        <v>138</v>
      </c>
      <c r="H1144" s="275" t="s">
        <v>138</v>
      </c>
      <c r="I1144" s="275" t="s">
        <v>138</v>
      </c>
      <c r="J1144" s="275" t="s">
        <v>138</v>
      </c>
      <c r="K1144" s="275" t="s">
        <v>138</v>
      </c>
      <c r="L1144" s="275" t="s">
        <v>138</v>
      </c>
      <c r="M1144" s="275" t="s">
        <v>138</v>
      </c>
      <c r="N1144" s="275" t="s">
        <v>138</v>
      </c>
      <c r="O1144" s="275"/>
      <c r="P1144" s="275"/>
      <c r="Q1144" s="275"/>
      <c r="R1144" s="275"/>
      <c r="S1144" s="275"/>
      <c r="T1144" s="275"/>
      <c r="U1144" s="275"/>
      <c r="V1144" s="275"/>
      <c r="W1144" s="275"/>
      <c r="X1144" s="275"/>
      <c r="Y1144" s="275"/>
      <c r="Z1144" s="275"/>
      <c r="AA1144" s="275"/>
      <c r="AB1144" s="275"/>
      <c r="AC1144" s="275"/>
      <c r="AD1144" s="275"/>
      <c r="AE1144" s="275"/>
      <c r="AF1144" s="275"/>
      <c r="AG1144" s="275"/>
      <c r="AH1144" s="275"/>
      <c r="AI1144" s="275"/>
      <c r="AJ1144" s="275"/>
      <c r="AK1144" s="275"/>
      <c r="AL1144" s="275"/>
      <c r="AM1144" s="275"/>
      <c r="AN1144" s="275"/>
      <c r="AO1144" s="275"/>
      <c r="AP1144" s="275"/>
      <c r="AQ1144" s="275"/>
      <c r="AR1144" s="275"/>
      <c r="AS1144" s="275"/>
      <c r="AT1144" s="275"/>
      <c r="AU1144" s="275"/>
      <c r="AV1144" s="275"/>
      <c r="AW1144" s="275"/>
      <c r="AX1144" s="275"/>
      <c r="AY1144" s="273">
        <v>706218</v>
      </c>
    </row>
    <row r="1145" spans="1:51" s="273" customFormat="1" x14ac:dyDescent="0.2">
      <c r="A1145" s="273">
        <v>706219</v>
      </c>
      <c r="B1145" s="273" t="s">
        <v>261</v>
      </c>
      <c r="C1145" s="273" t="s">
        <v>139</v>
      </c>
      <c r="D1145" s="273" t="s">
        <v>139</v>
      </c>
      <c r="E1145" s="273" t="s">
        <v>139</v>
      </c>
      <c r="F1145" s="273" t="s">
        <v>139</v>
      </c>
      <c r="G1145" s="273" t="s">
        <v>139</v>
      </c>
      <c r="H1145" s="273" t="s">
        <v>139</v>
      </c>
      <c r="I1145" s="273" t="s">
        <v>138</v>
      </c>
      <c r="J1145" s="273" t="s">
        <v>138</v>
      </c>
      <c r="K1145" s="273" t="s">
        <v>138</v>
      </c>
      <c r="L1145" s="273" t="s">
        <v>138</v>
      </c>
      <c r="M1145" s="273" t="s">
        <v>138</v>
      </c>
      <c r="N1145" s="273" t="s">
        <v>138</v>
      </c>
      <c r="AY1145" s="273">
        <v>706219</v>
      </c>
    </row>
    <row r="1146" spans="1:51" s="273" customFormat="1" x14ac:dyDescent="0.2">
      <c r="A1146" s="273">
        <v>706220</v>
      </c>
      <c r="B1146" s="273" t="s">
        <v>261</v>
      </c>
      <c r="C1146" s="273" t="s">
        <v>138</v>
      </c>
      <c r="D1146" s="273" t="s">
        <v>138</v>
      </c>
      <c r="E1146" s="273" t="s">
        <v>139</v>
      </c>
      <c r="F1146" s="273" t="s">
        <v>138</v>
      </c>
      <c r="G1146" s="273" t="s">
        <v>139</v>
      </c>
      <c r="H1146" s="273" t="s">
        <v>138</v>
      </c>
      <c r="I1146" s="273" t="s">
        <v>138</v>
      </c>
      <c r="J1146" s="273" t="s">
        <v>138</v>
      </c>
      <c r="K1146" s="273" t="s">
        <v>138</v>
      </c>
      <c r="L1146" s="273" t="s">
        <v>138</v>
      </c>
      <c r="M1146" s="273" t="s">
        <v>138</v>
      </c>
      <c r="N1146" s="273" t="s">
        <v>138</v>
      </c>
      <c r="AY1146" s="273">
        <v>706220</v>
      </c>
    </row>
    <row r="1147" spans="1:51" s="273" customFormat="1" x14ac:dyDescent="0.2">
      <c r="A1147" s="273">
        <v>706221</v>
      </c>
      <c r="B1147" s="273" t="s">
        <v>261</v>
      </c>
      <c r="C1147" s="273" t="s">
        <v>138</v>
      </c>
      <c r="D1147" s="273" t="s">
        <v>139</v>
      </c>
      <c r="E1147" s="273" t="s">
        <v>139</v>
      </c>
      <c r="F1147" s="273" t="s">
        <v>139</v>
      </c>
      <c r="G1147" s="273" t="s">
        <v>139</v>
      </c>
      <c r="H1147" s="273" t="s">
        <v>139</v>
      </c>
      <c r="I1147" s="273" t="s">
        <v>138</v>
      </c>
      <c r="J1147" s="273" t="s">
        <v>138</v>
      </c>
      <c r="K1147" s="273" t="s">
        <v>138</v>
      </c>
      <c r="L1147" s="273" t="s">
        <v>138</v>
      </c>
      <c r="M1147" s="273" t="s">
        <v>138</v>
      </c>
      <c r="N1147" s="273" t="s">
        <v>138</v>
      </c>
      <c r="AY1147" s="273">
        <v>706221</v>
      </c>
    </row>
    <row r="1148" spans="1:51" s="273" customFormat="1" x14ac:dyDescent="0.2">
      <c r="A1148" s="273">
        <v>706222</v>
      </c>
      <c r="B1148" s="273" t="s">
        <v>261</v>
      </c>
      <c r="C1148" s="273" t="s">
        <v>138</v>
      </c>
      <c r="D1148" s="273" t="s">
        <v>139</v>
      </c>
      <c r="E1148" s="273" t="s">
        <v>138</v>
      </c>
      <c r="F1148" s="273" t="s">
        <v>138</v>
      </c>
      <c r="G1148" s="273" t="s">
        <v>138</v>
      </c>
      <c r="H1148" s="273" t="s">
        <v>139</v>
      </c>
      <c r="I1148" s="273" t="s">
        <v>138</v>
      </c>
      <c r="J1148" s="273" t="s">
        <v>138</v>
      </c>
      <c r="K1148" s="273" t="s">
        <v>138</v>
      </c>
      <c r="L1148" s="273" t="s">
        <v>138</v>
      </c>
      <c r="M1148" s="273" t="s">
        <v>138</v>
      </c>
      <c r="N1148" s="273" t="s">
        <v>138</v>
      </c>
      <c r="AY1148" s="273">
        <v>706222</v>
      </c>
    </row>
    <row r="1149" spans="1:51" s="273" customFormat="1" ht="21.75" x14ac:dyDescent="0.2">
      <c r="A1149" s="274">
        <v>706223</v>
      </c>
      <c r="B1149" s="273" t="s">
        <v>261</v>
      </c>
      <c r="C1149" s="275" t="s">
        <v>138</v>
      </c>
      <c r="D1149" s="275" t="s">
        <v>138</v>
      </c>
      <c r="E1149" s="275" t="s">
        <v>138</v>
      </c>
      <c r="F1149" s="275" t="s">
        <v>138</v>
      </c>
      <c r="G1149" s="275" t="s">
        <v>138</v>
      </c>
      <c r="H1149" s="275" t="s">
        <v>138</v>
      </c>
      <c r="I1149" s="275" t="s">
        <v>138</v>
      </c>
      <c r="J1149" s="275" t="s">
        <v>138</v>
      </c>
      <c r="K1149" s="275" t="s">
        <v>138</v>
      </c>
      <c r="L1149" s="275" t="s">
        <v>138</v>
      </c>
      <c r="M1149" s="275" t="s">
        <v>138</v>
      </c>
      <c r="N1149" s="275" t="s">
        <v>138</v>
      </c>
      <c r="O1149" s="275"/>
      <c r="P1149" s="275"/>
      <c r="Q1149" s="275"/>
      <c r="R1149" s="275"/>
      <c r="S1149" s="275"/>
      <c r="T1149" s="275"/>
      <c r="U1149" s="275"/>
      <c r="V1149" s="275"/>
      <c r="W1149" s="275"/>
      <c r="X1149" s="275"/>
      <c r="Y1149" s="275"/>
      <c r="Z1149" s="275"/>
      <c r="AA1149" s="275"/>
      <c r="AB1149" s="275"/>
      <c r="AC1149" s="275"/>
      <c r="AD1149" s="275"/>
      <c r="AE1149" s="275"/>
      <c r="AF1149" s="275"/>
      <c r="AG1149" s="275"/>
      <c r="AH1149" s="275"/>
      <c r="AI1149" s="275"/>
      <c r="AJ1149" s="275"/>
      <c r="AK1149" s="275"/>
      <c r="AL1149" s="275"/>
      <c r="AM1149" s="275"/>
      <c r="AN1149" s="275"/>
      <c r="AO1149" s="275"/>
      <c r="AP1149" s="275"/>
      <c r="AQ1149" s="275"/>
      <c r="AR1149" s="275"/>
      <c r="AS1149" s="275"/>
      <c r="AT1149" s="275"/>
      <c r="AU1149" s="275"/>
      <c r="AV1149" s="275"/>
      <c r="AW1149" s="275"/>
      <c r="AX1149" s="275"/>
      <c r="AY1149" s="273">
        <v>706223</v>
      </c>
    </row>
    <row r="1150" spans="1:51" s="273" customFormat="1" ht="21.75" x14ac:dyDescent="0.2">
      <c r="A1150" s="274">
        <v>706224</v>
      </c>
      <c r="B1150" s="273" t="s">
        <v>261</v>
      </c>
      <c r="C1150" s="275" t="s">
        <v>138</v>
      </c>
      <c r="D1150" s="275" t="s">
        <v>138</v>
      </c>
      <c r="E1150" s="275" t="s">
        <v>138</v>
      </c>
      <c r="F1150" s="275" t="s">
        <v>138</v>
      </c>
      <c r="G1150" s="275" t="s">
        <v>138</v>
      </c>
      <c r="H1150" s="275" t="s">
        <v>138</v>
      </c>
      <c r="I1150" s="275" t="s">
        <v>138</v>
      </c>
      <c r="J1150" s="275" t="s">
        <v>138</v>
      </c>
      <c r="K1150" s="275" t="s">
        <v>138</v>
      </c>
      <c r="L1150" s="275" t="s">
        <v>138</v>
      </c>
      <c r="M1150" s="275" t="s">
        <v>138</v>
      </c>
      <c r="N1150" s="275" t="s">
        <v>138</v>
      </c>
      <c r="O1150" s="275"/>
      <c r="P1150" s="275"/>
      <c r="Q1150" s="275"/>
      <c r="R1150" s="275"/>
      <c r="S1150" s="275"/>
      <c r="T1150" s="275"/>
      <c r="U1150" s="275"/>
      <c r="V1150" s="275"/>
      <c r="W1150" s="275"/>
      <c r="X1150" s="275"/>
      <c r="Y1150" s="275"/>
      <c r="Z1150" s="275"/>
      <c r="AA1150" s="275"/>
      <c r="AB1150" s="275"/>
      <c r="AC1150" s="275"/>
      <c r="AD1150" s="275"/>
      <c r="AE1150" s="275"/>
      <c r="AF1150" s="275"/>
      <c r="AG1150" s="275"/>
      <c r="AH1150" s="275"/>
      <c r="AI1150" s="275"/>
      <c r="AJ1150" s="275"/>
      <c r="AK1150" s="275"/>
      <c r="AL1150" s="275"/>
      <c r="AM1150" s="275"/>
      <c r="AN1150" s="275"/>
      <c r="AO1150" s="275"/>
      <c r="AP1150" s="275"/>
      <c r="AQ1150" s="275"/>
      <c r="AR1150" s="275"/>
      <c r="AS1150" s="275"/>
      <c r="AT1150" s="275"/>
      <c r="AU1150" s="275"/>
      <c r="AV1150" s="275"/>
      <c r="AW1150" s="275"/>
      <c r="AX1150" s="275"/>
      <c r="AY1150" s="273">
        <v>706224</v>
      </c>
    </row>
    <row r="1151" spans="1:51" s="273" customFormat="1" x14ac:dyDescent="0.2">
      <c r="A1151" s="273">
        <v>706225</v>
      </c>
      <c r="B1151" s="273" t="s">
        <v>261</v>
      </c>
      <c r="C1151" s="273" t="s">
        <v>139</v>
      </c>
      <c r="D1151" s="273" t="s">
        <v>138</v>
      </c>
      <c r="E1151" s="273" t="s">
        <v>138</v>
      </c>
      <c r="F1151" s="273" t="s">
        <v>139</v>
      </c>
      <c r="G1151" s="273" t="s">
        <v>139</v>
      </c>
      <c r="H1151" s="273" t="s">
        <v>139</v>
      </c>
      <c r="I1151" s="273" t="s">
        <v>138</v>
      </c>
      <c r="J1151" s="273" t="s">
        <v>138</v>
      </c>
      <c r="K1151" s="273" t="s">
        <v>138</v>
      </c>
      <c r="L1151" s="273" t="s">
        <v>138</v>
      </c>
      <c r="M1151" s="273" t="s">
        <v>138</v>
      </c>
      <c r="N1151" s="273" t="s">
        <v>138</v>
      </c>
      <c r="AY1151" s="273">
        <v>706225</v>
      </c>
    </row>
    <row r="1152" spans="1:51" s="273" customFormat="1" x14ac:dyDescent="0.2">
      <c r="A1152" s="273">
        <v>706226</v>
      </c>
      <c r="B1152" s="273" t="s">
        <v>261</v>
      </c>
      <c r="C1152" s="273" t="s">
        <v>139</v>
      </c>
      <c r="D1152" s="273" t="s">
        <v>139</v>
      </c>
      <c r="E1152" s="273" t="s">
        <v>139</v>
      </c>
      <c r="F1152" s="273" t="s">
        <v>139</v>
      </c>
      <c r="G1152" s="273" t="s">
        <v>139</v>
      </c>
      <c r="H1152" s="273" t="s">
        <v>139</v>
      </c>
      <c r="I1152" s="273" t="s">
        <v>138</v>
      </c>
      <c r="J1152" s="273" t="s">
        <v>138</v>
      </c>
      <c r="K1152" s="273" t="s">
        <v>138</v>
      </c>
      <c r="L1152" s="273" t="s">
        <v>138</v>
      </c>
      <c r="M1152" s="273" t="s">
        <v>138</v>
      </c>
      <c r="N1152" s="273" t="s">
        <v>138</v>
      </c>
      <c r="AY1152" s="273">
        <v>706226</v>
      </c>
    </row>
    <row r="1153" spans="1:51" s="273" customFormat="1" x14ac:dyDescent="0.2">
      <c r="A1153" s="273">
        <v>706227</v>
      </c>
      <c r="B1153" s="273" t="s">
        <v>261</v>
      </c>
      <c r="C1153" s="273" t="s">
        <v>139</v>
      </c>
      <c r="D1153" s="273" t="s">
        <v>139</v>
      </c>
      <c r="E1153" s="273" t="s">
        <v>139</v>
      </c>
      <c r="F1153" s="273" t="s">
        <v>139</v>
      </c>
      <c r="G1153" s="273" t="s">
        <v>139</v>
      </c>
      <c r="H1153" s="273" t="s">
        <v>139</v>
      </c>
      <c r="I1153" s="273" t="s">
        <v>138</v>
      </c>
      <c r="J1153" s="273" t="s">
        <v>138</v>
      </c>
      <c r="K1153" s="273" t="s">
        <v>138</v>
      </c>
      <c r="L1153" s="273" t="s">
        <v>138</v>
      </c>
      <c r="M1153" s="273" t="s">
        <v>138</v>
      </c>
      <c r="N1153" s="273" t="s">
        <v>138</v>
      </c>
      <c r="AY1153" s="273">
        <v>706227</v>
      </c>
    </row>
    <row r="1154" spans="1:51" s="273" customFormat="1" x14ac:dyDescent="0.2">
      <c r="A1154" s="273">
        <v>706228</v>
      </c>
      <c r="B1154" s="273" t="s">
        <v>261</v>
      </c>
      <c r="C1154" s="273" t="s">
        <v>139</v>
      </c>
      <c r="D1154" s="273" t="s">
        <v>139</v>
      </c>
      <c r="E1154" s="273" t="s">
        <v>139</v>
      </c>
      <c r="F1154" s="273" t="s">
        <v>139</v>
      </c>
      <c r="G1154" s="273" t="s">
        <v>139</v>
      </c>
      <c r="H1154" s="273" t="s">
        <v>139</v>
      </c>
      <c r="I1154" s="273" t="s">
        <v>138</v>
      </c>
      <c r="J1154" s="273" t="s">
        <v>138</v>
      </c>
      <c r="K1154" s="273" t="s">
        <v>138</v>
      </c>
      <c r="L1154" s="273" t="s">
        <v>138</v>
      </c>
      <c r="M1154" s="273" t="s">
        <v>138</v>
      </c>
      <c r="N1154" s="273" t="s">
        <v>138</v>
      </c>
      <c r="AY1154" s="273">
        <v>706228</v>
      </c>
    </row>
    <row r="1155" spans="1:51" s="273" customFormat="1" x14ac:dyDescent="0.2">
      <c r="A1155" s="273">
        <v>706229</v>
      </c>
      <c r="B1155" s="273" t="s">
        <v>261</v>
      </c>
      <c r="C1155" s="273" t="s">
        <v>138</v>
      </c>
      <c r="D1155" s="273" t="s">
        <v>138</v>
      </c>
      <c r="E1155" s="273" t="s">
        <v>139</v>
      </c>
      <c r="F1155" s="273" t="s">
        <v>139</v>
      </c>
      <c r="G1155" s="273" t="s">
        <v>139</v>
      </c>
      <c r="H1155" s="273" t="s">
        <v>139</v>
      </c>
      <c r="I1155" s="273" t="s">
        <v>138</v>
      </c>
      <c r="J1155" s="273" t="s">
        <v>138</v>
      </c>
      <c r="K1155" s="273" t="s">
        <v>138</v>
      </c>
      <c r="L1155" s="273" t="s">
        <v>138</v>
      </c>
      <c r="M1155" s="273" t="s">
        <v>138</v>
      </c>
      <c r="N1155" s="273" t="s">
        <v>138</v>
      </c>
      <c r="AY1155" s="273">
        <v>706229</v>
      </c>
    </row>
    <row r="1156" spans="1:51" s="273" customFormat="1" x14ac:dyDescent="0.2">
      <c r="A1156" s="273">
        <v>706230</v>
      </c>
      <c r="B1156" s="273" t="s">
        <v>261</v>
      </c>
      <c r="C1156" s="273" t="s">
        <v>139</v>
      </c>
      <c r="D1156" s="273" t="s">
        <v>139</v>
      </c>
      <c r="E1156" s="273" t="s">
        <v>139</v>
      </c>
      <c r="F1156" s="273" t="s">
        <v>139</v>
      </c>
      <c r="G1156" s="273" t="s">
        <v>139</v>
      </c>
      <c r="H1156" s="273" t="s">
        <v>139</v>
      </c>
      <c r="I1156" s="273" t="s">
        <v>138</v>
      </c>
      <c r="J1156" s="273" t="s">
        <v>138</v>
      </c>
      <c r="K1156" s="273" t="s">
        <v>138</v>
      </c>
      <c r="L1156" s="273" t="s">
        <v>138</v>
      </c>
      <c r="M1156" s="273" t="s">
        <v>138</v>
      </c>
      <c r="N1156" s="273" t="s">
        <v>138</v>
      </c>
      <c r="AY1156" s="273">
        <v>706230</v>
      </c>
    </row>
    <row r="1157" spans="1:51" s="273" customFormat="1" x14ac:dyDescent="0.2">
      <c r="A1157" s="273">
        <v>706231</v>
      </c>
      <c r="B1157" s="273" t="s">
        <v>261</v>
      </c>
      <c r="C1157" s="273" t="s">
        <v>139</v>
      </c>
      <c r="D1157" s="273" t="s">
        <v>139</v>
      </c>
      <c r="E1157" s="273" t="s">
        <v>139</v>
      </c>
      <c r="F1157" s="273" t="s">
        <v>139</v>
      </c>
      <c r="G1157" s="273" t="s">
        <v>139</v>
      </c>
      <c r="H1157" s="273" t="s">
        <v>139</v>
      </c>
      <c r="I1157" s="273" t="s">
        <v>138</v>
      </c>
      <c r="J1157" s="273" t="s">
        <v>138</v>
      </c>
      <c r="K1157" s="273" t="s">
        <v>138</v>
      </c>
      <c r="L1157" s="273" t="s">
        <v>138</v>
      </c>
      <c r="M1157" s="273" t="s">
        <v>138</v>
      </c>
      <c r="N1157" s="273" t="s">
        <v>138</v>
      </c>
      <c r="AY1157" s="273">
        <v>706231</v>
      </c>
    </row>
    <row r="1158" spans="1:51" s="273" customFormat="1" x14ac:dyDescent="0.2">
      <c r="A1158" s="273">
        <v>706232</v>
      </c>
      <c r="B1158" s="273" t="s">
        <v>261</v>
      </c>
      <c r="C1158" s="273" t="s">
        <v>139</v>
      </c>
      <c r="D1158" s="273" t="s">
        <v>139</v>
      </c>
      <c r="E1158" s="273" t="s">
        <v>139</v>
      </c>
      <c r="F1158" s="273" t="s">
        <v>139</v>
      </c>
      <c r="G1158" s="273" t="s">
        <v>139</v>
      </c>
      <c r="H1158" s="273" t="s">
        <v>138</v>
      </c>
      <c r="I1158" s="273" t="s">
        <v>138</v>
      </c>
      <c r="J1158" s="273" t="s">
        <v>138</v>
      </c>
      <c r="K1158" s="273" t="s">
        <v>138</v>
      </c>
      <c r="L1158" s="273" t="s">
        <v>138</v>
      </c>
      <c r="M1158" s="273" t="s">
        <v>138</v>
      </c>
      <c r="N1158" s="273" t="s">
        <v>138</v>
      </c>
      <c r="AY1158" s="273">
        <v>706232</v>
      </c>
    </row>
    <row r="1159" spans="1:51" s="273" customFormat="1" x14ac:dyDescent="0.2">
      <c r="A1159" s="273">
        <v>706233</v>
      </c>
      <c r="B1159" s="273" t="s">
        <v>261</v>
      </c>
      <c r="C1159" s="273" t="s">
        <v>138</v>
      </c>
      <c r="D1159" s="273" t="s">
        <v>139</v>
      </c>
      <c r="E1159" s="273" t="s">
        <v>139</v>
      </c>
      <c r="F1159" s="273" t="s">
        <v>138</v>
      </c>
      <c r="G1159" s="273" t="s">
        <v>139</v>
      </c>
      <c r="H1159" s="273" t="s">
        <v>138</v>
      </c>
      <c r="I1159" s="273" t="s">
        <v>138</v>
      </c>
      <c r="J1159" s="273" t="s">
        <v>138</v>
      </c>
      <c r="K1159" s="273" t="s">
        <v>138</v>
      </c>
      <c r="L1159" s="273" t="s">
        <v>138</v>
      </c>
      <c r="M1159" s="273" t="s">
        <v>138</v>
      </c>
      <c r="N1159" s="273" t="s">
        <v>138</v>
      </c>
      <c r="AY1159" s="273">
        <v>706233</v>
      </c>
    </row>
    <row r="1160" spans="1:51" s="273" customFormat="1" x14ac:dyDescent="0.2">
      <c r="A1160" s="273">
        <v>706234</v>
      </c>
      <c r="B1160" s="273" t="s">
        <v>261</v>
      </c>
      <c r="C1160" s="273" t="s">
        <v>139</v>
      </c>
      <c r="D1160" s="273" t="s">
        <v>138</v>
      </c>
      <c r="E1160" s="273" t="s">
        <v>139</v>
      </c>
      <c r="F1160" s="273" t="s">
        <v>139</v>
      </c>
      <c r="G1160" s="273" t="s">
        <v>139</v>
      </c>
      <c r="H1160" s="273" t="s">
        <v>138</v>
      </c>
      <c r="I1160" s="273" t="s">
        <v>138</v>
      </c>
      <c r="J1160" s="273" t="s">
        <v>138</v>
      </c>
      <c r="K1160" s="273" t="s">
        <v>138</v>
      </c>
      <c r="L1160" s="273" t="s">
        <v>138</v>
      </c>
      <c r="M1160" s="273" t="s">
        <v>138</v>
      </c>
      <c r="N1160" s="273" t="s">
        <v>138</v>
      </c>
      <c r="AY1160" s="273">
        <v>706234</v>
      </c>
    </row>
    <row r="1161" spans="1:51" s="273" customFormat="1" x14ac:dyDescent="0.2">
      <c r="A1161" s="273">
        <v>706235</v>
      </c>
      <c r="B1161" s="273" t="s">
        <v>261</v>
      </c>
      <c r="C1161" s="273" t="s">
        <v>138</v>
      </c>
      <c r="D1161" s="273" t="s">
        <v>139</v>
      </c>
      <c r="E1161" s="273" t="s">
        <v>139</v>
      </c>
      <c r="F1161" s="273" t="s">
        <v>139</v>
      </c>
      <c r="G1161" s="273" t="s">
        <v>139</v>
      </c>
      <c r="H1161" s="273" t="s">
        <v>139</v>
      </c>
      <c r="I1161" s="273" t="s">
        <v>138</v>
      </c>
      <c r="J1161" s="273" t="s">
        <v>138</v>
      </c>
      <c r="K1161" s="273" t="s">
        <v>138</v>
      </c>
      <c r="L1161" s="273" t="s">
        <v>138</v>
      </c>
      <c r="M1161" s="273" t="s">
        <v>138</v>
      </c>
      <c r="N1161" s="273" t="s">
        <v>138</v>
      </c>
      <c r="AY1161" s="273">
        <v>706235</v>
      </c>
    </row>
    <row r="1162" spans="1:51" s="273" customFormat="1" x14ac:dyDescent="0.2">
      <c r="A1162" s="273">
        <v>706236</v>
      </c>
      <c r="B1162" s="273" t="s">
        <v>261</v>
      </c>
      <c r="C1162" s="273" t="s">
        <v>139</v>
      </c>
      <c r="D1162" s="273" t="s">
        <v>138</v>
      </c>
      <c r="E1162" s="273" t="s">
        <v>139</v>
      </c>
      <c r="F1162" s="273" t="s">
        <v>138</v>
      </c>
      <c r="G1162" s="273" t="s">
        <v>139</v>
      </c>
      <c r="H1162" s="273" t="s">
        <v>138</v>
      </c>
      <c r="I1162" s="273" t="s">
        <v>138</v>
      </c>
      <c r="J1162" s="273" t="s">
        <v>138</v>
      </c>
      <c r="K1162" s="273" t="s">
        <v>138</v>
      </c>
      <c r="L1162" s="273" t="s">
        <v>138</v>
      </c>
      <c r="M1162" s="273" t="s">
        <v>138</v>
      </c>
      <c r="N1162" s="273" t="s">
        <v>138</v>
      </c>
      <c r="AY1162" s="273">
        <v>706236</v>
      </c>
    </row>
    <row r="1163" spans="1:51" s="273" customFormat="1" x14ac:dyDescent="0.2">
      <c r="A1163" s="273">
        <v>706237</v>
      </c>
      <c r="B1163" s="273" t="s">
        <v>261</v>
      </c>
      <c r="C1163" s="273" t="s">
        <v>139</v>
      </c>
      <c r="D1163" s="273" t="s">
        <v>139</v>
      </c>
      <c r="E1163" s="273" t="s">
        <v>139</v>
      </c>
      <c r="F1163" s="273" t="s">
        <v>139</v>
      </c>
      <c r="G1163" s="273" t="s">
        <v>139</v>
      </c>
      <c r="H1163" s="273" t="s">
        <v>139</v>
      </c>
      <c r="I1163" s="273" t="s">
        <v>138</v>
      </c>
      <c r="J1163" s="273" t="s">
        <v>138</v>
      </c>
      <c r="K1163" s="273" t="s">
        <v>138</v>
      </c>
      <c r="L1163" s="273" t="s">
        <v>138</v>
      </c>
      <c r="M1163" s="273" t="s">
        <v>138</v>
      </c>
      <c r="N1163" s="273" t="s">
        <v>138</v>
      </c>
      <c r="AY1163" s="273">
        <v>706237</v>
      </c>
    </row>
    <row r="1164" spans="1:51" s="273" customFormat="1" x14ac:dyDescent="0.2">
      <c r="A1164" s="273">
        <v>706238</v>
      </c>
      <c r="B1164" s="273" t="s">
        <v>261</v>
      </c>
      <c r="C1164" s="273" t="s">
        <v>139</v>
      </c>
      <c r="D1164" s="273" t="s">
        <v>139</v>
      </c>
      <c r="E1164" s="273" t="s">
        <v>139</v>
      </c>
      <c r="F1164" s="273" t="s">
        <v>139</v>
      </c>
      <c r="G1164" s="273" t="s">
        <v>138</v>
      </c>
      <c r="H1164" s="273" t="s">
        <v>138</v>
      </c>
      <c r="I1164" s="273" t="s">
        <v>138</v>
      </c>
      <c r="J1164" s="273" t="s">
        <v>138</v>
      </c>
      <c r="K1164" s="273" t="s">
        <v>138</v>
      </c>
      <c r="L1164" s="273" t="s">
        <v>138</v>
      </c>
      <c r="M1164" s="273" t="s">
        <v>138</v>
      </c>
      <c r="N1164" s="273" t="s">
        <v>138</v>
      </c>
      <c r="AY1164" s="273">
        <v>706238</v>
      </c>
    </row>
    <row r="1165" spans="1:51" s="273" customFormat="1" x14ac:dyDescent="0.2">
      <c r="A1165" s="273">
        <v>706239</v>
      </c>
      <c r="B1165" s="273" t="s">
        <v>261</v>
      </c>
      <c r="C1165" s="273" t="s">
        <v>139</v>
      </c>
      <c r="D1165" s="273" t="s">
        <v>139</v>
      </c>
      <c r="E1165" s="273" t="s">
        <v>139</v>
      </c>
      <c r="F1165" s="273" t="s">
        <v>138</v>
      </c>
      <c r="G1165" s="273" t="s">
        <v>138</v>
      </c>
      <c r="H1165" s="273" t="s">
        <v>139</v>
      </c>
      <c r="I1165" s="273" t="s">
        <v>138</v>
      </c>
      <c r="J1165" s="273" t="s">
        <v>138</v>
      </c>
      <c r="K1165" s="273" t="s">
        <v>138</v>
      </c>
      <c r="L1165" s="273" t="s">
        <v>138</v>
      </c>
      <c r="M1165" s="273" t="s">
        <v>138</v>
      </c>
      <c r="N1165" s="273" t="s">
        <v>138</v>
      </c>
      <c r="AY1165" s="273">
        <v>706239</v>
      </c>
    </row>
    <row r="1166" spans="1:51" s="273" customFormat="1" x14ac:dyDescent="0.2">
      <c r="A1166" s="273">
        <v>706240</v>
      </c>
      <c r="B1166" s="273" t="s">
        <v>261</v>
      </c>
      <c r="C1166" s="273" t="s">
        <v>138</v>
      </c>
      <c r="D1166" s="273" t="s">
        <v>138</v>
      </c>
      <c r="E1166" s="273" t="s">
        <v>139</v>
      </c>
      <c r="F1166" s="273" t="s">
        <v>139</v>
      </c>
      <c r="G1166" s="273" t="s">
        <v>138</v>
      </c>
      <c r="H1166" s="273" t="s">
        <v>138</v>
      </c>
      <c r="I1166" s="273" t="s">
        <v>138</v>
      </c>
      <c r="J1166" s="273" t="s">
        <v>138</v>
      </c>
      <c r="K1166" s="273" t="s">
        <v>138</v>
      </c>
      <c r="L1166" s="273" t="s">
        <v>138</v>
      </c>
      <c r="M1166" s="273" t="s">
        <v>138</v>
      </c>
      <c r="N1166" s="273" t="s">
        <v>138</v>
      </c>
      <c r="AY1166" s="273">
        <v>706240</v>
      </c>
    </row>
    <row r="1167" spans="1:51" s="273" customFormat="1" x14ac:dyDescent="0.2">
      <c r="A1167" s="273">
        <v>706241</v>
      </c>
      <c r="B1167" s="273" t="s">
        <v>261</v>
      </c>
      <c r="C1167" s="273" t="s">
        <v>139</v>
      </c>
      <c r="D1167" s="273" t="s">
        <v>139</v>
      </c>
      <c r="E1167" s="273" t="s">
        <v>138</v>
      </c>
      <c r="F1167" s="273" t="s">
        <v>138</v>
      </c>
      <c r="G1167" s="273" t="s">
        <v>138</v>
      </c>
      <c r="H1167" s="273" t="s">
        <v>138</v>
      </c>
      <c r="I1167" s="273" t="s">
        <v>138</v>
      </c>
      <c r="J1167" s="273" t="s">
        <v>138</v>
      </c>
      <c r="K1167" s="273" t="s">
        <v>138</v>
      </c>
      <c r="L1167" s="273" t="s">
        <v>138</v>
      </c>
      <c r="M1167" s="273" t="s">
        <v>138</v>
      </c>
      <c r="N1167" s="273" t="s">
        <v>138</v>
      </c>
      <c r="AY1167" s="273">
        <v>706241</v>
      </c>
    </row>
    <row r="1168" spans="1:51" s="273" customFormat="1" x14ac:dyDescent="0.2">
      <c r="A1168" s="273">
        <v>706242</v>
      </c>
      <c r="B1168" s="273" t="s">
        <v>261</v>
      </c>
      <c r="C1168" s="273" t="s">
        <v>139</v>
      </c>
      <c r="D1168" s="273" t="s">
        <v>139</v>
      </c>
      <c r="E1168" s="273" t="s">
        <v>139</v>
      </c>
      <c r="F1168" s="273" t="s">
        <v>139</v>
      </c>
      <c r="G1168" s="273" t="s">
        <v>139</v>
      </c>
      <c r="H1168" s="273" t="s">
        <v>139</v>
      </c>
      <c r="I1168" s="273" t="s">
        <v>138</v>
      </c>
      <c r="J1168" s="273" t="s">
        <v>138</v>
      </c>
      <c r="K1168" s="273" t="s">
        <v>138</v>
      </c>
      <c r="L1168" s="273" t="s">
        <v>138</v>
      </c>
      <c r="M1168" s="273" t="s">
        <v>138</v>
      </c>
      <c r="N1168" s="273" t="s">
        <v>138</v>
      </c>
      <c r="AY1168" s="273">
        <v>706242</v>
      </c>
    </row>
    <row r="1169" spans="1:51" s="273" customFormat="1" x14ac:dyDescent="0.2">
      <c r="A1169" s="273">
        <v>706243</v>
      </c>
      <c r="B1169" s="273" t="s">
        <v>261</v>
      </c>
      <c r="C1169" s="273" t="s">
        <v>139</v>
      </c>
      <c r="D1169" s="273" t="s">
        <v>139</v>
      </c>
      <c r="E1169" s="273" t="s">
        <v>139</v>
      </c>
      <c r="F1169" s="273" t="s">
        <v>139</v>
      </c>
      <c r="G1169" s="273" t="s">
        <v>139</v>
      </c>
      <c r="H1169" s="273" t="s">
        <v>139</v>
      </c>
      <c r="I1169" s="273" t="s">
        <v>138</v>
      </c>
      <c r="J1169" s="273" t="s">
        <v>138</v>
      </c>
      <c r="K1169" s="273" t="s">
        <v>138</v>
      </c>
      <c r="L1169" s="273" t="s">
        <v>138</v>
      </c>
      <c r="M1169" s="273" t="s">
        <v>138</v>
      </c>
      <c r="N1169" s="273" t="s">
        <v>138</v>
      </c>
      <c r="AY1169" s="273">
        <v>706243</v>
      </c>
    </row>
    <row r="1170" spans="1:51" s="273" customFormat="1" x14ac:dyDescent="0.2">
      <c r="A1170" s="273">
        <v>706244</v>
      </c>
      <c r="B1170" s="273" t="s">
        <v>261</v>
      </c>
      <c r="C1170" s="273" t="s">
        <v>139</v>
      </c>
      <c r="D1170" s="273" t="s">
        <v>139</v>
      </c>
      <c r="E1170" s="273" t="s">
        <v>139</v>
      </c>
      <c r="F1170" s="273" t="s">
        <v>138</v>
      </c>
      <c r="G1170" s="273" t="s">
        <v>139</v>
      </c>
      <c r="H1170" s="273" t="s">
        <v>138</v>
      </c>
      <c r="I1170" s="273" t="s">
        <v>138</v>
      </c>
      <c r="J1170" s="273" t="s">
        <v>138</v>
      </c>
      <c r="K1170" s="273" t="s">
        <v>138</v>
      </c>
      <c r="L1170" s="273" t="s">
        <v>138</v>
      </c>
      <c r="M1170" s="273" t="s">
        <v>138</v>
      </c>
      <c r="N1170" s="273" t="s">
        <v>138</v>
      </c>
      <c r="AY1170" s="273">
        <v>706244</v>
      </c>
    </row>
    <row r="1171" spans="1:51" s="273" customFormat="1" x14ac:dyDescent="0.2">
      <c r="A1171" s="273">
        <v>706245</v>
      </c>
      <c r="B1171" s="273" t="s">
        <v>261</v>
      </c>
      <c r="C1171" s="273" t="s">
        <v>139</v>
      </c>
      <c r="D1171" s="273" t="s">
        <v>138</v>
      </c>
      <c r="E1171" s="273" t="s">
        <v>139</v>
      </c>
      <c r="F1171" s="273" t="s">
        <v>138</v>
      </c>
      <c r="G1171" s="273" t="s">
        <v>138</v>
      </c>
      <c r="H1171" s="273" t="s">
        <v>138</v>
      </c>
      <c r="I1171" s="273" t="s">
        <v>138</v>
      </c>
      <c r="J1171" s="273" t="s">
        <v>138</v>
      </c>
      <c r="K1171" s="273" t="s">
        <v>138</v>
      </c>
      <c r="L1171" s="273" t="s">
        <v>138</v>
      </c>
      <c r="M1171" s="273" t="s">
        <v>138</v>
      </c>
      <c r="N1171" s="273" t="s">
        <v>138</v>
      </c>
      <c r="AY1171" s="273">
        <v>706245</v>
      </c>
    </row>
    <row r="1172" spans="1:51" s="273" customFormat="1" x14ac:dyDescent="0.2">
      <c r="A1172" s="273">
        <v>706246</v>
      </c>
      <c r="B1172" s="273" t="s">
        <v>261</v>
      </c>
      <c r="C1172" s="273" t="s">
        <v>139</v>
      </c>
      <c r="D1172" s="273" t="s">
        <v>138</v>
      </c>
      <c r="E1172" s="273" t="s">
        <v>138</v>
      </c>
      <c r="F1172" s="273" t="s">
        <v>139</v>
      </c>
      <c r="G1172" s="273" t="s">
        <v>138</v>
      </c>
      <c r="H1172" s="273" t="s">
        <v>139</v>
      </c>
      <c r="I1172" s="273" t="s">
        <v>138</v>
      </c>
      <c r="J1172" s="273" t="s">
        <v>138</v>
      </c>
      <c r="K1172" s="273" t="s">
        <v>138</v>
      </c>
      <c r="L1172" s="273" t="s">
        <v>138</v>
      </c>
      <c r="M1172" s="273" t="s">
        <v>138</v>
      </c>
      <c r="N1172" s="273" t="s">
        <v>138</v>
      </c>
      <c r="AY1172" s="273">
        <v>706246</v>
      </c>
    </row>
    <row r="1173" spans="1:51" s="273" customFormat="1" x14ac:dyDescent="0.2">
      <c r="A1173" s="273">
        <v>706247</v>
      </c>
      <c r="B1173" s="273" t="s">
        <v>261</v>
      </c>
      <c r="C1173" s="273" t="s">
        <v>139</v>
      </c>
      <c r="D1173" s="273" t="s">
        <v>139</v>
      </c>
      <c r="E1173" s="273" t="s">
        <v>139</v>
      </c>
      <c r="F1173" s="273" t="s">
        <v>138</v>
      </c>
      <c r="G1173" s="273" t="s">
        <v>138</v>
      </c>
      <c r="H1173" s="273" t="s">
        <v>138</v>
      </c>
      <c r="I1173" s="273" t="s">
        <v>138</v>
      </c>
      <c r="J1173" s="273" t="s">
        <v>138</v>
      </c>
      <c r="K1173" s="273" t="s">
        <v>138</v>
      </c>
      <c r="L1173" s="273" t="s">
        <v>138</v>
      </c>
      <c r="M1173" s="273" t="s">
        <v>138</v>
      </c>
      <c r="N1173" s="273" t="s">
        <v>138</v>
      </c>
      <c r="AY1173" s="273">
        <v>706247</v>
      </c>
    </row>
    <row r="1174" spans="1:51" s="273" customFormat="1" x14ac:dyDescent="0.2">
      <c r="A1174" s="273">
        <v>706248</v>
      </c>
      <c r="B1174" s="273" t="s">
        <v>261</v>
      </c>
      <c r="C1174" s="273" t="s">
        <v>139</v>
      </c>
      <c r="D1174" s="273" t="s">
        <v>139</v>
      </c>
      <c r="E1174" s="273" t="s">
        <v>138</v>
      </c>
      <c r="F1174" s="273" t="s">
        <v>138</v>
      </c>
      <c r="G1174" s="273" t="s">
        <v>139</v>
      </c>
      <c r="H1174" s="273" t="s">
        <v>139</v>
      </c>
      <c r="I1174" s="273" t="s">
        <v>138</v>
      </c>
      <c r="J1174" s="273" t="s">
        <v>138</v>
      </c>
      <c r="K1174" s="273" t="s">
        <v>138</v>
      </c>
      <c r="L1174" s="273" t="s">
        <v>138</v>
      </c>
      <c r="M1174" s="273" t="s">
        <v>138</v>
      </c>
      <c r="N1174" s="273" t="s">
        <v>138</v>
      </c>
      <c r="AY1174" s="273">
        <v>706248</v>
      </c>
    </row>
    <row r="1175" spans="1:51" s="273" customFormat="1" x14ac:dyDescent="0.2">
      <c r="A1175" s="273">
        <v>706249</v>
      </c>
      <c r="B1175" s="273" t="s">
        <v>261</v>
      </c>
      <c r="C1175" s="273" t="s">
        <v>139</v>
      </c>
      <c r="D1175" s="273" t="s">
        <v>139</v>
      </c>
      <c r="E1175" s="273" t="s">
        <v>138</v>
      </c>
      <c r="F1175" s="273" t="s">
        <v>139</v>
      </c>
      <c r="G1175" s="273" t="s">
        <v>138</v>
      </c>
      <c r="H1175" s="273" t="s">
        <v>139</v>
      </c>
      <c r="I1175" s="273" t="s">
        <v>138</v>
      </c>
      <c r="J1175" s="273" t="s">
        <v>138</v>
      </c>
      <c r="K1175" s="273" t="s">
        <v>138</v>
      </c>
      <c r="L1175" s="273" t="s">
        <v>138</v>
      </c>
      <c r="M1175" s="273" t="s">
        <v>138</v>
      </c>
      <c r="N1175" s="273" t="s">
        <v>138</v>
      </c>
      <c r="AY1175" s="273">
        <v>706249</v>
      </c>
    </row>
    <row r="1176" spans="1:51" s="273" customFormat="1" x14ac:dyDescent="0.2">
      <c r="A1176" s="273">
        <v>706250</v>
      </c>
      <c r="B1176" s="273" t="s">
        <v>261</v>
      </c>
      <c r="C1176" s="273" t="s">
        <v>138</v>
      </c>
      <c r="D1176" s="273" t="s">
        <v>138</v>
      </c>
      <c r="E1176" s="273" t="s">
        <v>139</v>
      </c>
      <c r="F1176" s="273" t="s">
        <v>139</v>
      </c>
      <c r="G1176" s="273" t="s">
        <v>138</v>
      </c>
      <c r="H1176" s="273" t="s">
        <v>139</v>
      </c>
      <c r="I1176" s="273" t="s">
        <v>138</v>
      </c>
      <c r="J1176" s="273" t="s">
        <v>138</v>
      </c>
      <c r="K1176" s="273" t="s">
        <v>138</v>
      </c>
      <c r="L1176" s="273" t="s">
        <v>138</v>
      </c>
      <c r="M1176" s="273" t="s">
        <v>138</v>
      </c>
      <c r="N1176" s="273" t="s">
        <v>138</v>
      </c>
      <c r="AY1176" s="273">
        <v>706250</v>
      </c>
    </row>
    <row r="1177" spans="1:51" s="273" customFormat="1" x14ac:dyDescent="0.2">
      <c r="A1177" s="273">
        <v>706251</v>
      </c>
      <c r="B1177" s="273" t="s">
        <v>261</v>
      </c>
      <c r="C1177" s="273" t="s">
        <v>139</v>
      </c>
      <c r="D1177" s="273" t="s">
        <v>139</v>
      </c>
      <c r="E1177" s="273" t="s">
        <v>139</v>
      </c>
      <c r="F1177" s="273" t="s">
        <v>139</v>
      </c>
      <c r="G1177" s="273" t="s">
        <v>139</v>
      </c>
      <c r="H1177" s="273" t="s">
        <v>138</v>
      </c>
      <c r="I1177" s="273" t="s">
        <v>138</v>
      </c>
      <c r="J1177" s="273" t="s">
        <v>138</v>
      </c>
      <c r="K1177" s="273" t="s">
        <v>138</v>
      </c>
      <c r="L1177" s="273" t="s">
        <v>138</v>
      </c>
      <c r="M1177" s="273" t="s">
        <v>138</v>
      </c>
      <c r="N1177" s="273" t="s">
        <v>138</v>
      </c>
      <c r="AY1177" s="273">
        <v>706251</v>
      </c>
    </row>
    <row r="1178" spans="1:51" s="273" customFormat="1" x14ac:dyDescent="0.2">
      <c r="A1178" s="273">
        <v>706252</v>
      </c>
      <c r="B1178" s="273" t="s">
        <v>261</v>
      </c>
      <c r="C1178" s="273" t="s">
        <v>138</v>
      </c>
      <c r="D1178" s="273" t="s">
        <v>139</v>
      </c>
      <c r="E1178" s="273" t="s">
        <v>138</v>
      </c>
      <c r="F1178" s="273" t="s">
        <v>139</v>
      </c>
      <c r="G1178" s="273" t="s">
        <v>139</v>
      </c>
      <c r="H1178" s="273" t="s">
        <v>139</v>
      </c>
      <c r="I1178" s="273" t="s">
        <v>138</v>
      </c>
      <c r="J1178" s="273" t="s">
        <v>138</v>
      </c>
      <c r="K1178" s="273" t="s">
        <v>138</v>
      </c>
      <c r="L1178" s="273" t="s">
        <v>138</v>
      </c>
      <c r="M1178" s="273" t="s">
        <v>138</v>
      </c>
      <c r="N1178" s="273" t="s">
        <v>138</v>
      </c>
      <c r="AY1178" s="273">
        <v>706252</v>
      </c>
    </row>
    <row r="1179" spans="1:51" s="273" customFormat="1" x14ac:dyDescent="0.2">
      <c r="A1179" s="273">
        <v>706253</v>
      </c>
      <c r="B1179" s="273" t="s">
        <v>261</v>
      </c>
      <c r="C1179" s="273" t="s">
        <v>139</v>
      </c>
      <c r="D1179" s="273" t="s">
        <v>139</v>
      </c>
      <c r="E1179" s="273" t="s">
        <v>139</v>
      </c>
      <c r="F1179" s="273" t="s">
        <v>139</v>
      </c>
      <c r="G1179" s="273" t="s">
        <v>139</v>
      </c>
      <c r="H1179" s="273" t="s">
        <v>139</v>
      </c>
      <c r="I1179" s="273" t="s">
        <v>138</v>
      </c>
      <c r="J1179" s="273" t="s">
        <v>138</v>
      </c>
      <c r="K1179" s="273" t="s">
        <v>138</v>
      </c>
      <c r="L1179" s="273" t="s">
        <v>138</v>
      </c>
      <c r="M1179" s="273" t="s">
        <v>138</v>
      </c>
      <c r="N1179" s="273" t="s">
        <v>138</v>
      </c>
      <c r="AY1179" s="273">
        <v>706253</v>
      </c>
    </row>
    <row r="1180" spans="1:51" s="273" customFormat="1" x14ac:dyDescent="0.2">
      <c r="A1180" s="273">
        <v>706254</v>
      </c>
      <c r="B1180" s="273" t="s">
        <v>261</v>
      </c>
      <c r="C1180" s="273" t="s">
        <v>139</v>
      </c>
      <c r="D1180" s="273" t="s">
        <v>139</v>
      </c>
      <c r="E1180" s="273" t="s">
        <v>139</v>
      </c>
      <c r="F1180" s="273" t="s">
        <v>139</v>
      </c>
      <c r="G1180" s="273" t="s">
        <v>139</v>
      </c>
      <c r="H1180" s="273" t="s">
        <v>139</v>
      </c>
      <c r="I1180" s="273" t="s">
        <v>138</v>
      </c>
      <c r="J1180" s="273" t="s">
        <v>138</v>
      </c>
      <c r="K1180" s="273" t="s">
        <v>138</v>
      </c>
      <c r="L1180" s="273" t="s">
        <v>138</v>
      </c>
      <c r="M1180" s="273" t="s">
        <v>138</v>
      </c>
      <c r="N1180" s="273" t="s">
        <v>138</v>
      </c>
      <c r="AY1180" s="273">
        <v>706254</v>
      </c>
    </row>
    <row r="1181" spans="1:51" s="273" customFormat="1" x14ac:dyDescent="0.2">
      <c r="A1181" s="273">
        <v>706255</v>
      </c>
      <c r="B1181" s="273" t="s">
        <v>261</v>
      </c>
      <c r="C1181" s="273" t="s">
        <v>139</v>
      </c>
      <c r="D1181" s="273" t="s">
        <v>139</v>
      </c>
      <c r="E1181" s="273" t="s">
        <v>139</v>
      </c>
      <c r="F1181" s="273" t="s">
        <v>139</v>
      </c>
      <c r="G1181" s="273" t="s">
        <v>139</v>
      </c>
      <c r="H1181" s="273" t="s">
        <v>138</v>
      </c>
      <c r="I1181" s="273" t="s">
        <v>138</v>
      </c>
      <c r="J1181" s="273" t="s">
        <v>138</v>
      </c>
      <c r="K1181" s="273" t="s">
        <v>138</v>
      </c>
      <c r="L1181" s="273" t="s">
        <v>138</v>
      </c>
      <c r="M1181" s="273" t="s">
        <v>138</v>
      </c>
      <c r="N1181" s="273" t="s">
        <v>138</v>
      </c>
      <c r="AY1181" s="273">
        <v>706255</v>
      </c>
    </row>
    <row r="1182" spans="1:51" s="273" customFormat="1" x14ac:dyDescent="0.2">
      <c r="A1182" s="273">
        <v>706256</v>
      </c>
      <c r="B1182" s="273" t="s">
        <v>261</v>
      </c>
      <c r="C1182" s="273" t="s">
        <v>139</v>
      </c>
      <c r="D1182" s="273" t="s">
        <v>138</v>
      </c>
      <c r="E1182" s="273" t="s">
        <v>139</v>
      </c>
      <c r="F1182" s="273" t="s">
        <v>139</v>
      </c>
      <c r="G1182" s="273" t="s">
        <v>138</v>
      </c>
      <c r="H1182" s="273" t="s">
        <v>139</v>
      </c>
      <c r="I1182" s="273" t="s">
        <v>138</v>
      </c>
      <c r="J1182" s="273" t="s">
        <v>138</v>
      </c>
      <c r="K1182" s="273" t="s">
        <v>138</v>
      </c>
      <c r="L1182" s="273" t="s">
        <v>138</v>
      </c>
      <c r="M1182" s="273" t="s">
        <v>138</v>
      </c>
      <c r="N1182" s="273" t="s">
        <v>138</v>
      </c>
      <c r="AY1182" s="273">
        <v>706256</v>
      </c>
    </row>
    <row r="1183" spans="1:51" s="273" customFormat="1" x14ac:dyDescent="0.2">
      <c r="A1183" s="273">
        <v>706257</v>
      </c>
      <c r="B1183" s="273" t="s">
        <v>261</v>
      </c>
      <c r="C1183" s="273" t="s">
        <v>139</v>
      </c>
      <c r="D1183" s="273" t="s">
        <v>138</v>
      </c>
      <c r="E1183" s="273" t="s">
        <v>138</v>
      </c>
      <c r="F1183" s="273" t="s">
        <v>139</v>
      </c>
      <c r="G1183" s="273" t="s">
        <v>139</v>
      </c>
      <c r="H1183" s="273" t="s">
        <v>139</v>
      </c>
      <c r="I1183" s="273" t="s">
        <v>138</v>
      </c>
      <c r="J1183" s="273" t="s">
        <v>138</v>
      </c>
      <c r="K1183" s="273" t="s">
        <v>138</v>
      </c>
      <c r="L1183" s="273" t="s">
        <v>138</v>
      </c>
      <c r="M1183" s="273" t="s">
        <v>138</v>
      </c>
      <c r="N1183" s="273" t="s">
        <v>138</v>
      </c>
      <c r="AY1183" s="273">
        <v>706257</v>
      </c>
    </row>
    <row r="1184" spans="1:51" s="273" customFormat="1" x14ac:dyDescent="0.2">
      <c r="A1184" s="273">
        <v>706258</v>
      </c>
      <c r="B1184" s="273" t="s">
        <v>261</v>
      </c>
      <c r="C1184" s="273" t="s">
        <v>139</v>
      </c>
      <c r="D1184" s="273" t="s">
        <v>139</v>
      </c>
      <c r="E1184" s="273" t="s">
        <v>139</v>
      </c>
      <c r="F1184" s="273" t="s">
        <v>139</v>
      </c>
      <c r="G1184" s="273" t="s">
        <v>139</v>
      </c>
      <c r="H1184" s="273" t="s">
        <v>139</v>
      </c>
      <c r="I1184" s="273" t="s">
        <v>138</v>
      </c>
      <c r="J1184" s="273" t="s">
        <v>138</v>
      </c>
      <c r="K1184" s="273" t="s">
        <v>138</v>
      </c>
      <c r="L1184" s="273" t="s">
        <v>138</v>
      </c>
      <c r="M1184" s="273" t="s">
        <v>138</v>
      </c>
      <c r="N1184" s="273" t="s">
        <v>138</v>
      </c>
      <c r="AY1184" s="273">
        <v>706258</v>
      </c>
    </row>
    <row r="1185" spans="1:51" s="273" customFormat="1" x14ac:dyDescent="0.2">
      <c r="A1185" s="273">
        <v>706259</v>
      </c>
      <c r="B1185" s="273" t="s">
        <v>261</v>
      </c>
      <c r="C1185" s="273" t="s">
        <v>138</v>
      </c>
      <c r="D1185" s="273" t="s">
        <v>139</v>
      </c>
      <c r="E1185" s="273" t="s">
        <v>138</v>
      </c>
      <c r="F1185" s="273" t="s">
        <v>139</v>
      </c>
      <c r="G1185" s="273" t="s">
        <v>138</v>
      </c>
      <c r="H1185" s="273" t="s">
        <v>139</v>
      </c>
      <c r="I1185" s="273" t="s">
        <v>138</v>
      </c>
      <c r="J1185" s="273" t="s">
        <v>138</v>
      </c>
      <c r="K1185" s="273" t="s">
        <v>138</v>
      </c>
      <c r="L1185" s="273" t="s">
        <v>138</v>
      </c>
      <c r="M1185" s="273" t="s">
        <v>138</v>
      </c>
      <c r="N1185" s="273" t="s">
        <v>138</v>
      </c>
      <c r="AY1185" s="273">
        <v>706259</v>
      </c>
    </row>
    <row r="1186" spans="1:51" s="273" customFormat="1" x14ac:dyDescent="0.2">
      <c r="A1186" s="273">
        <v>706260</v>
      </c>
      <c r="B1186" s="273" t="s">
        <v>261</v>
      </c>
      <c r="C1186" s="273" t="s">
        <v>139</v>
      </c>
      <c r="D1186" s="273" t="s">
        <v>139</v>
      </c>
      <c r="E1186" s="273" t="s">
        <v>139</v>
      </c>
      <c r="F1186" s="273" t="s">
        <v>138</v>
      </c>
      <c r="G1186" s="273" t="s">
        <v>138</v>
      </c>
      <c r="H1186" s="273" t="s">
        <v>138</v>
      </c>
      <c r="I1186" s="273" t="s">
        <v>138</v>
      </c>
      <c r="J1186" s="273" t="s">
        <v>138</v>
      </c>
      <c r="K1186" s="273" t="s">
        <v>138</v>
      </c>
      <c r="L1186" s="273" t="s">
        <v>138</v>
      </c>
      <c r="M1186" s="273" t="s">
        <v>138</v>
      </c>
      <c r="N1186" s="273" t="s">
        <v>138</v>
      </c>
      <c r="AY1186" s="273">
        <v>706260</v>
      </c>
    </row>
    <row r="1187" spans="1:51" s="273" customFormat="1" x14ac:dyDescent="0.2">
      <c r="A1187" s="273">
        <v>706261</v>
      </c>
      <c r="B1187" s="273" t="s">
        <v>261</v>
      </c>
      <c r="C1187" s="273" t="s">
        <v>139</v>
      </c>
      <c r="D1187" s="273" t="s">
        <v>138</v>
      </c>
      <c r="E1187" s="273" t="s">
        <v>138</v>
      </c>
      <c r="F1187" s="273" t="s">
        <v>138</v>
      </c>
      <c r="G1187" s="273" t="s">
        <v>139</v>
      </c>
      <c r="H1187" s="273" t="s">
        <v>138</v>
      </c>
      <c r="I1187" s="273" t="s">
        <v>138</v>
      </c>
      <c r="J1187" s="273" t="s">
        <v>138</v>
      </c>
      <c r="K1187" s="273" t="s">
        <v>138</v>
      </c>
      <c r="L1187" s="273" t="s">
        <v>138</v>
      </c>
      <c r="M1187" s="273" t="s">
        <v>138</v>
      </c>
      <c r="N1187" s="273" t="s">
        <v>138</v>
      </c>
      <c r="AY1187" s="273">
        <v>706261</v>
      </c>
    </row>
    <row r="1188" spans="1:51" s="273" customFormat="1" x14ac:dyDescent="0.2">
      <c r="A1188" s="273">
        <v>706262</v>
      </c>
      <c r="B1188" s="273" t="s">
        <v>261</v>
      </c>
      <c r="C1188" s="273" t="s">
        <v>138</v>
      </c>
      <c r="D1188" s="273" t="s">
        <v>138</v>
      </c>
      <c r="E1188" s="273" t="s">
        <v>139</v>
      </c>
      <c r="F1188" s="273" t="s">
        <v>139</v>
      </c>
      <c r="G1188" s="273" t="s">
        <v>139</v>
      </c>
      <c r="H1188" s="273" t="s">
        <v>138</v>
      </c>
      <c r="I1188" s="273" t="s">
        <v>138</v>
      </c>
      <c r="J1188" s="273" t="s">
        <v>138</v>
      </c>
      <c r="K1188" s="273" t="s">
        <v>138</v>
      </c>
      <c r="L1188" s="273" t="s">
        <v>138</v>
      </c>
      <c r="M1188" s="273" t="s">
        <v>138</v>
      </c>
      <c r="N1188" s="273" t="s">
        <v>138</v>
      </c>
      <c r="AY1188" s="273">
        <v>706262</v>
      </c>
    </row>
    <row r="1189" spans="1:51" s="273" customFormat="1" x14ac:dyDescent="0.2">
      <c r="A1189" s="273">
        <v>706263</v>
      </c>
      <c r="B1189" s="273" t="s">
        <v>261</v>
      </c>
      <c r="C1189" s="273" t="s">
        <v>139</v>
      </c>
      <c r="D1189" s="273" t="s">
        <v>139</v>
      </c>
      <c r="E1189" s="273" t="s">
        <v>138</v>
      </c>
      <c r="F1189" s="273" t="s">
        <v>139</v>
      </c>
      <c r="G1189" s="273" t="s">
        <v>139</v>
      </c>
      <c r="H1189" s="273" t="s">
        <v>138</v>
      </c>
      <c r="I1189" s="273" t="s">
        <v>138</v>
      </c>
      <c r="J1189" s="273" t="s">
        <v>138</v>
      </c>
      <c r="K1189" s="273" t="s">
        <v>138</v>
      </c>
      <c r="L1189" s="273" t="s">
        <v>138</v>
      </c>
      <c r="M1189" s="273" t="s">
        <v>138</v>
      </c>
      <c r="N1189" s="273" t="s">
        <v>138</v>
      </c>
      <c r="AY1189" s="273">
        <v>706263</v>
      </c>
    </row>
    <row r="1190" spans="1:51" s="273" customFormat="1" x14ac:dyDescent="0.2">
      <c r="A1190" s="273">
        <v>706264</v>
      </c>
      <c r="B1190" s="273" t="s">
        <v>261</v>
      </c>
      <c r="C1190" s="273" t="s">
        <v>139</v>
      </c>
      <c r="D1190" s="273" t="s">
        <v>139</v>
      </c>
      <c r="E1190" s="273" t="s">
        <v>139</v>
      </c>
      <c r="F1190" s="273" t="s">
        <v>139</v>
      </c>
      <c r="G1190" s="273" t="s">
        <v>139</v>
      </c>
      <c r="H1190" s="273" t="s">
        <v>139</v>
      </c>
      <c r="I1190" s="273" t="s">
        <v>138</v>
      </c>
      <c r="J1190" s="273" t="s">
        <v>138</v>
      </c>
      <c r="K1190" s="273" t="s">
        <v>138</v>
      </c>
      <c r="L1190" s="273" t="s">
        <v>138</v>
      </c>
      <c r="M1190" s="273" t="s">
        <v>138</v>
      </c>
      <c r="N1190" s="273" t="s">
        <v>138</v>
      </c>
      <c r="AY1190" s="273">
        <v>706264</v>
      </c>
    </row>
    <row r="1191" spans="1:51" s="273" customFormat="1" x14ac:dyDescent="0.2">
      <c r="A1191" s="273">
        <v>706265</v>
      </c>
      <c r="B1191" s="273" t="s">
        <v>261</v>
      </c>
      <c r="C1191" s="273" t="s">
        <v>139</v>
      </c>
      <c r="D1191" s="273" t="s">
        <v>139</v>
      </c>
      <c r="E1191" s="273" t="s">
        <v>139</v>
      </c>
      <c r="F1191" s="273" t="s">
        <v>139</v>
      </c>
      <c r="G1191" s="273" t="s">
        <v>139</v>
      </c>
      <c r="H1191" s="273" t="s">
        <v>139</v>
      </c>
      <c r="I1191" s="273" t="s">
        <v>138</v>
      </c>
      <c r="J1191" s="273" t="s">
        <v>138</v>
      </c>
      <c r="K1191" s="273" t="s">
        <v>138</v>
      </c>
      <c r="L1191" s="273" t="s">
        <v>138</v>
      </c>
      <c r="M1191" s="273" t="s">
        <v>138</v>
      </c>
      <c r="N1191" s="273" t="s">
        <v>138</v>
      </c>
      <c r="AY1191" s="273">
        <v>706265</v>
      </c>
    </row>
    <row r="1192" spans="1:51" s="273" customFormat="1" x14ac:dyDescent="0.2">
      <c r="A1192" s="273">
        <v>706266</v>
      </c>
      <c r="B1192" s="273" t="s">
        <v>261</v>
      </c>
      <c r="C1192" s="273" t="s">
        <v>139</v>
      </c>
      <c r="D1192" s="273" t="s">
        <v>139</v>
      </c>
      <c r="E1192" s="273" t="s">
        <v>138</v>
      </c>
      <c r="F1192" s="273" t="s">
        <v>138</v>
      </c>
      <c r="G1192" s="273" t="s">
        <v>138</v>
      </c>
      <c r="H1192" s="273" t="s">
        <v>139</v>
      </c>
      <c r="I1192" s="273" t="s">
        <v>138</v>
      </c>
      <c r="J1192" s="273" t="s">
        <v>138</v>
      </c>
      <c r="K1192" s="273" t="s">
        <v>138</v>
      </c>
      <c r="L1192" s="273" t="s">
        <v>138</v>
      </c>
      <c r="M1192" s="273" t="s">
        <v>138</v>
      </c>
      <c r="N1192" s="273" t="s">
        <v>138</v>
      </c>
      <c r="AY1192" s="273">
        <v>706266</v>
      </c>
    </row>
    <row r="1193" spans="1:51" s="273" customFormat="1" x14ac:dyDescent="0.2">
      <c r="A1193" s="273">
        <v>706267</v>
      </c>
      <c r="B1193" s="273" t="s">
        <v>261</v>
      </c>
      <c r="C1193" s="273" t="s">
        <v>139</v>
      </c>
      <c r="D1193" s="273" t="s">
        <v>139</v>
      </c>
      <c r="E1193" s="273" t="s">
        <v>139</v>
      </c>
      <c r="F1193" s="273" t="s">
        <v>139</v>
      </c>
      <c r="G1193" s="273" t="s">
        <v>139</v>
      </c>
      <c r="H1193" s="273" t="s">
        <v>139</v>
      </c>
      <c r="I1193" s="273" t="s">
        <v>138</v>
      </c>
      <c r="J1193" s="273" t="s">
        <v>138</v>
      </c>
      <c r="K1193" s="273" t="s">
        <v>138</v>
      </c>
      <c r="L1193" s="273" t="s">
        <v>138</v>
      </c>
      <c r="M1193" s="273" t="s">
        <v>138</v>
      </c>
      <c r="N1193" s="273" t="s">
        <v>138</v>
      </c>
      <c r="AY1193" s="273">
        <v>706267</v>
      </c>
    </row>
    <row r="1194" spans="1:51" s="273" customFormat="1" x14ac:dyDescent="0.2">
      <c r="A1194" s="273">
        <v>706268</v>
      </c>
      <c r="B1194" s="273" t="s">
        <v>261</v>
      </c>
      <c r="C1194" s="273" t="s">
        <v>139</v>
      </c>
      <c r="D1194" s="273" t="s">
        <v>138</v>
      </c>
      <c r="E1194" s="273" t="s">
        <v>139</v>
      </c>
      <c r="F1194" s="273" t="s">
        <v>139</v>
      </c>
      <c r="G1194" s="273" t="s">
        <v>138</v>
      </c>
      <c r="H1194" s="273" t="s">
        <v>139</v>
      </c>
      <c r="I1194" s="273" t="s">
        <v>138</v>
      </c>
      <c r="J1194" s="273" t="s">
        <v>138</v>
      </c>
      <c r="K1194" s="273" t="s">
        <v>138</v>
      </c>
      <c r="L1194" s="273" t="s">
        <v>138</v>
      </c>
      <c r="M1194" s="273" t="s">
        <v>138</v>
      </c>
      <c r="N1194" s="273" t="s">
        <v>138</v>
      </c>
      <c r="AY1194" s="273">
        <v>706268</v>
      </c>
    </row>
    <row r="1195" spans="1:51" s="273" customFormat="1" x14ac:dyDescent="0.2">
      <c r="A1195" s="273">
        <v>706269</v>
      </c>
      <c r="B1195" s="273" t="s">
        <v>261</v>
      </c>
      <c r="C1195" s="273" t="s">
        <v>139</v>
      </c>
      <c r="D1195" s="273" t="s">
        <v>138</v>
      </c>
      <c r="E1195" s="273" t="s">
        <v>139</v>
      </c>
      <c r="F1195" s="273" t="s">
        <v>139</v>
      </c>
      <c r="G1195" s="273" t="s">
        <v>139</v>
      </c>
      <c r="H1195" s="273" t="s">
        <v>139</v>
      </c>
      <c r="I1195" s="273" t="s">
        <v>138</v>
      </c>
      <c r="J1195" s="273" t="s">
        <v>138</v>
      </c>
      <c r="K1195" s="273" t="s">
        <v>138</v>
      </c>
      <c r="L1195" s="273" t="s">
        <v>138</v>
      </c>
      <c r="M1195" s="273" t="s">
        <v>138</v>
      </c>
      <c r="N1195" s="273" t="s">
        <v>138</v>
      </c>
      <c r="AY1195" s="273">
        <v>706269</v>
      </c>
    </row>
    <row r="1196" spans="1:51" s="273" customFormat="1" x14ac:dyDescent="0.2">
      <c r="A1196" s="273">
        <v>706270</v>
      </c>
      <c r="B1196" s="273" t="s">
        <v>261</v>
      </c>
      <c r="C1196" s="273" t="s">
        <v>139</v>
      </c>
      <c r="D1196" s="273" t="s">
        <v>139</v>
      </c>
      <c r="E1196" s="273" t="s">
        <v>139</v>
      </c>
      <c r="F1196" s="273" t="s">
        <v>138</v>
      </c>
      <c r="G1196" s="273" t="s">
        <v>139</v>
      </c>
      <c r="H1196" s="273" t="s">
        <v>139</v>
      </c>
      <c r="I1196" s="273" t="s">
        <v>138</v>
      </c>
      <c r="J1196" s="273" t="s">
        <v>138</v>
      </c>
      <c r="K1196" s="273" t="s">
        <v>138</v>
      </c>
      <c r="L1196" s="273" t="s">
        <v>138</v>
      </c>
      <c r="M1196" s="273" t="s">
        <v>138</v>
      </c>
      <c r="N1196" s="273" t="s">
        <v>138</v>
      </c>
      <c r="AY1196" s="273">
        <v>706270</v>
      </c>
    </row>
    <row r="1197" spans="1:51" s="273" customFormat="1" x14ac:dyDescent="0.2">
      <c r="A1197" s="273">
        <v>706271</v>
      </c>
      <c r="B1197" s="273" t="s">
        <v>261</v>
      </c>
      <c r="C1197" s="273" t="s">
        <v>139</v>
      </c>
      <c r="D1197" s="273" t="s">
        <v>138</v>
      </c>
      <c r="E1197" s="273" t="s">
        <v>138</v>
      </c>
      <c r="F1197" s="273" t="s">
        <v>139</v>
      </c>
      <c r="G1197" s="273" t="s">
        <v>139</v>
      </c>
      <c r="H1197" s="273" t="s">
        <v>139</v>
      </c>
      <c r="I1197" s="273" t="s">
        <v>138</v>
      </c>
      <c r="J1197" s="273" t="s">
        <v>138</v>
      </c>
      <c r="K1197" s="273" t="s">
        <v>138</v>
      </c>
      <c r="L1197" s="273" t="s">
        <v>138</v>
      </c>
      <c r="M1197" s="273" t="s">
        <v>138</v>
      </c>
      <c r="N1197" s="273" t="s">
        <v>138</v>
      </c>
      <c r="AY1197" s="273">
        <v>706271</v>
      </c>
    </row>
    <row r="1198" spans="1:51" s="273" customFormat="1" x14ac:dyDescent="0.2">
      <c r="A1198" s="273">
        <v>706272</v>
      </c>
      <c r="B1198" s="273" t="s">
        <v>261</v>
      </c>
      <c r="C1198" s="273" t="s">
        <v>139</v>
      </c>
      <c r="D1198" s="273" t="s">
        <v>139</v>
      </c>
      <c r="E1198" s="273" t="s">
        <v>139</v>
      </c>
      <c r="F1198" s="273" t="s">
        <v>139</v>
      </c>
      <c r="G1198" s="273" t="s">
        <v>138</v>
      </c>
      <c r="H1198" s="273" t="s">
        <v>139</v>
      </c>
      <c r="I1198" s="273" t="s">
        <v>138</v>
      </c>
      <c r="J1198" s="273" t="s">
        <v>138</v>
      </c>
      <c r="K1198" s="273" t="s">
        <v>138</v>
      </c>
      <c r="L1198" s="273" t="s">
        <v>138</v>
      </c>
      <c r="M1198" s="273" t="s">
        <v>138</v>
      </c>
      <c r="N1198" s="273" t="s">
        <v>138</v>
      </c>
      <c r="AY1198" s="273">
        <v>706272</v>
      </c>
    </row>
    <row r="1199" spans="1:51" s="273" customFormat="1" x14ac:dyDescent="0.2">
      <c r="A1199" s="273">
        <v>706273</v>
      </c>
      <c r="B1199" s="273" t="s">
        <v>261</v>
      </c>
      <c r="C1199" s="273" t="s">
        <v>138</v>
      </c>
      <c r="D1199" s="273" t="s">
        <v>139</v>
      </c>
      <c r="E1199" s="273" t="s">
        <v>139</v>
      </c>
      <c r="F1199" s="273" t="s">
        <v>139</v>
      </c>
      <c r="G1199" s="273" t="s">
        <v>139</v>
      </c>
      <c r="H1199" s="273" t="s">
        <v>139</v>
      </c>
      <c r="I1199" s="273" t="s">
        <v>138</v>
      </c>
      <c r="J1199" s="273" t="s">
        <v>138</v>
      </c>
      <c r="K1199" s="273" t="s">
        <v>138</v>
      </c>
      <c r="L1199" s="273" t="s">
        <v>138</v>
      </c>
      <c r="M1199" s="273" t="s">
        <v>138</v>
      </c>
      <c r="N1199" s="273" t="s">
        <v>138</v>
      </c>
      <c r="AY1199" s="273">
        <v>706273</v>
      </c>
    </row>
    <row r="1200" spans="1:51" s="273" customFormat="1" x14ac:dyDescent="0.2">
      <c r="A1200" s="273">
        <v>706274</v>
      </c>
      <c r="B1200" s="273" t="s">
        <v>261</v>
      </c>
      <c r="C1200" s="273" t="s">
        <v>139</v>
      </c>
      <c r="D1200" s="273" t="s">
        <v>139</v>
      </c>
      <c r="E1200" s="273" t="s">
        <v>139</v>
      </c>
      <c r="F1200" s="273" t="s">
        <v>139</v>
      </c>
      <c r="G1200" s="273" t="s">
        <v>139</v>
      </c>
      <c r="H1200" s="273" t="s">
        <v>139</v>
      </c>
      <c r="I1200" s="273" t="s">
        <v>138</v>
      </c>
      <c r="J1200" s="273" t="s">
        <v>138</v>
      </c>
      <c r="K1200" s="273" t="s">
        <v>138</v>
      </c>
      <c r="L1200" s="273" t="s">
        <v>138</v>
      </c>
      <c r="M1200" s="273" t="s">
        <v>138</v>
      </c>
      <c r="N1200" s="273" t="s">
        <v>138</v>
      </c>
      <c r="AY1200" s="273">
        <v>706274</v>
      </c>
    </row>
    <row r="1201" spans="1:51" s="273" customFormat="1" x14ac:dyDescent="0.2">
      <c r="A1201" s="273">
        <v>706275</v>
      </c>
      <c r="B1201" s="273" t="s">
        <v>261</v>
      </c>
      <c r="C1201" s="273" t="s">
        <v>139</v>
      </c>
      <c r="D1201" s="273" t="s">
        <v>139</v>
      </c>
      <c r="E1201" s="273" t="s">
        <v>139</v>
      </c>
      <c r="F1201" s="273" t="s">
        <v>139</v>
      </c>
      <c r="G1201" s="273" t="s">
        <v>139</v>
      </c>
      <c r="H1201" s="273" t="s">
        <v>138</v>
      </c>
      <c r="I1201" s="273" t="s">
        <v>138</v>
      </c>
      <c r="J1201" s="273" t="s">
        <v>138</v>
      </c>
      <c r="K1201" s="273" t="s">
        <v>138</v>
      </c>
      <c r="L1201" s="273" t="s">
        <v>138</v>
      </c>
      <c r="M1201" s="273" t="s">
        <v>138</v>
      </c>
      <c r="N1201" s="273" t="s">
        <v>138</v>
      </c>
      <c r="AY1201" s="273">
        <v>706275</v>
      </c>
    </row>
    <row r="1202" spans="1:51" s="273" customFormat="1" x14ac:dyDescent="0.2">
      <c r="A1202" s="273">
        <v>706276</v>
      </c>
      <c r="B1202" s="273" t="s">
        <v>261</v>
      </c>
      <c r="C1202" s="273" t="s">
        <v>139</v>
      </c>
      <c r="D1202" s="273" t="s">
        <v>139</v>
      </c>
      <c r="E1202" s="273" t="s">
        <v>139</v>
      </c>
      <c r="F1202" s="273" t="s">
        <v>139</v>
      </c>
      <c r="G1202" s="273" t="s">
        <v>138</v>
      </c>
      <c r="H1202" s="273" t="s">
        <v>139</v>
      </c>
      <c r="I1202" s="273" t="s">
        <v>138</v>
      </c>
      <c r="J1202" s="273" t="s">
        <v>138</v>
      </c>
      <c r="K1202" s="273" t="s">
        <v>138</v>
      </c>
      <c r="L1202" s="273" t="s">
        <v>138</v>
      </c>
      <c r="M1202" s="273" t="s">
        <v>138</v>
      </c>
      <c r="N1202" s="273" t="s">
        <v>138</v>
      </c>
      <c r="AY1202" s="273">
        <v>706276</v>
      </c>
    </row>
    <row r="1203" spans="1:51" s="273" customFormat="1" x14ac:dyDescent="0.2">
      <c r="A1203" s="273">
        <v>706277</v>
      </c>
      <c r="B1203" s="273" t="s">
        <v>261</v>
      </c>
      <c r="C1203" s="273" t="s">
        <v>139</v>
      </c>
      <c r="D1203" s="273" t="s">
        <v>139</v>
      </c>
      <c r="E1203" s="273" t="s">
        <v>139</v>
      </c>
      <c r="F1203" s="273" t="s">
        <v>138</v>
      </c>
      <c r="G1203" s="273" t="s">
        <v>138</v>
      </c>
      <c r="H1203" s="273" t="s">
        <v>139</v>
      </c>
      <c r="I1203" s="273" t="s">
        <v>138</v>
      </c>
      <c r="J1203" s="273" t="s">
        <v>138</v>
      </c>
      <c r="K1203" s="273" t="s">
        <v>138</v>
      </c>
      <c r="L1203" s="273" t="s">
        <v>138</v>
      </c>
      <c r="M1203" s="273" t="s">
        <v>138</v>
      </c>
      <c r="N1203" s="273" t="s">
        <v>138</v>
      </c>
      <c r="AY1203" s="273">
        <v>706277</v>
      </c>
    </row>
    <row r="1204" spans="1:51" s="273" customFormat="1" ht="21.75" x14ac:dyDescent="0.2">
      <c r="A1204" s="274">
        <v>706278</v>
      </c>
      <c r="B1204" s="273" t="s">
        <v>261</v>
      </c>
      <c r="C1204" s="275" t="s">
        <v>138</v>
      </c>
      <c r="D1204" s="275" t="s">
        <v>138</v>
      </c>
      <c r="E1204" s="275" t="s">
        <v>138</v>
      </c>
      <c r="F1204" s="275" t="s">
        <v>138</v>
      </c>
      <c r="G1204" s="275" t="s">
        <v>138</v>
      </c>
      <c r="H1204" s="275" t="s">
        <v>138</v>
      </c>
      <c r="I1204" s="275" t="s">
        <v>138</v>
      </c>
      <c r="J1204" s="275" t="s">
        <v>138</v>
      </c>
      <c r="K1204" s="275" t="s">
        <v>138</v>
      </c>
      <c r="L1204" s="275" t="s">
        <v>138</v>
      </c>
      <c r="M1204" s="275" t="s">
        <v>138</v>
      </c>
      <c r="N1204" s="275" t="s">
        <v>138</v>
      </c>
      <c r="O1204" s="275"/>
      <c r="P1204" s="275"/>
      <c r="Q1204" s="275"/>
      <c r="R1204" s="275"/>
      <c r="S1204" s="275"/>
      <c r="T1204" s="275"/>
      <c r="U1204" s="275"/>
      <c r="V1204" s="275"/>
      <c r="W1204" s="275"/>
      <c r="X1204" s="275"/>
      <c r="Y1204" s="275"/>
      <c r="Z1204" s="275"/>
      <c r="AA1204" s="275"/>
      <c r="AB1204" s="275"/>
      <c r="AC1204" s="275"/>
      <c r="AD1204" s="275"/>
      <c r="AE1204" s="275"/>
      <c r="AF1204" s="275"/>
      <c r="AG1204" s="275"/>
      <c r="AH1204" s="275"/>
      <c r="AI1204" s="275"/>
      <c r="AJ1204" s="275"/>
      <c r="AK1204" s="275"/>
      <c r="AL1204" s="275"/>
      <c r="AM1204" s="275"/>
      <c r="AN1204" s="275"/>
      <c r="AO1204" s="275"/>
      <c r="AP1204" s="275"/>
      <c r="AQ1204" s="275"/>
      <c r="AR1204" s="275"/>
      <c r="AS1204" s="275"/>
      <c r="AT1204" s="275"/>
      <c r="AU1204" s="275"/>
      <c r="AV1204" s="275"/>
      <c r="AW1204" s="275"/>
      <c r="AX1204" s="275"/>
      <c r="AY1204" s="273">
        <v>706278</v>
      </c>
    </row>
    <row r="1205" spans="1:51" s="273" customFormat="1" x14ac:dyDescent="0.2">
      <c r="A1205" s="273">
        <v>706279</v>
      </c>
      <c r="B1205" s="273" t="s">
        <v>261</v>
      </c>
      <c r="C1205" s="273" t="s">
        <v>138</v>
      </c>
      <c r="D1205" s="273" t="s">
        <v>139</v>
      </c>
      <c r="E1205" s="273" t="s">
        <v>139</v>
      </c>
      <c r="F1205" s="273" t="s">
        <v>138</v>
      </c>
      <c r="G1205" s="273" t="s">
        <v>138</v>
      </c>
      <c r="H1205" s="273" t="s">
        <v>138</v>
      </c>
      <c r="I1205" s="273" t="s">
        <v>138</v>
      </c>
      <c r="J1205" s="273" t="s">
        <v>138</v>
      </c>
      <c r="K1205" s="273" t="s">
        <v>138</v>
      </c>
      <c r="L1205" s="273" t="s">
        <v>138</v>
      </c>
      <c r="M1205" s="273" t="s">
        <v>138</v>
      </c>
      <c r="N1205" s="273" t="s">
        <v>138</v>
      </c>
      <c r="AY1205" s="273">
        <v>706279</v>
      </c>
    </row>
    <row r="1206" spans="1:51" s="273" customFormat="1" x14ac:dyDescent="0.2">
      <c r="A1206" s="273">
        <v>706280</v>
      </c>
      <c r="B1206" s="273" t="s">
        <v>261</v>
      </c>
      <c r="C1206" s="273" t="s">
        <v>139</v>
      </c>
      <c r="D1206" s="273" t="s">
        <v>139</v>
      </c>
      <c r="E1206" s="273" t="s">
        <v>139</v>
      </c>
      <c r="F1206" s="273" t="s">
        <v>138</v>
      </c>
      <c r="G1206" s="273" t="s">
        <v>138</v>
      </c>
      <c r="H1206" s="273" t="s">
        <v>139</v>
      </c>
      <c r="I1206" s="273" t="s">
        <v>138</v>
      </c>
      <c r="J1206" s="273" t="s">
        <v>138</v>
      </c>
      <c r="K1206" s="273" t="s">
        <v>138</v>
      </c>
      <c r="L1206" s="273" t="s">
        <v>138</v>
      </c>
      <c r="M1206" s="273" t="s">
        <v>138</v>
      </c>
      <c r="N1206" s="273" t="s">
        <v>138</v>
      </c>
      <c r="AY1206" s="273">
        <v>706280</v>
      </c>
    </row>
    <row r="1207" spans="1:51" s="273" customFormat="1" x14ac:dyDescent="0.2">
      <c r="A1207" s="273">
        <v>706281</v>
      </c>
      <c r="B1207" s="273" t="s">
        <v>261</v>
      </c>
      <c r="C1207" s="273" t="s">
        <v>139</v>
      </c>
      <c r="D1207" s="273" t="s">
        <v>139</v>
      </c>
      <c r="E1207" s="273" t="s">
        <v>138</v>
      </c>
      <c r="F1207" s="273" t="s">
        <v>139</v>
      </c>
      <c r="G1207" s="273" t="s">
        <v>138</v>
      </c>
      <c r="H1207" s="273" t="s">
        <v>138</v>
      </c>
      <c r="I1207" s="273" t="s">
        <v>138</v>
      </c>
      <c r="J1207" s="273" t="s">
        <v>138</v>
      </c>
      <c r="K1207" s="273" t="s">
        <v>138</v>
      </c>
      <c r="L1207" s="273" t="s">
        <v>138</v>
      </c>
      <c r="M1207" s="273" t="s">
        <v>138</v>
      </c>
      <c r="N1207" s="273" t="s">
        <v>138</v>
      </c>
      <c r="AY1207" s="273">
        <v>706281</v>
      </c>
    </row>
    <row r="1208" spans="1:51" s="273" customFormat="1" x14ac:dyDescent="0.2">
      <c r="A1208" s="273">
        <v>706282</v>
      </c>
      <c r="B1208" s="273" t="s">
        <v>261</v>
      </c>
      <c r="C1208" s="273" t="s">
        <v>138</v>
      </c>
      <c r="D1208" s="273" t="s">
        <v>139</v>
      </c>
      <c r="E1208" s="273" t="s">
        <v>138</v>
      </c>
      <c r="F1208" s="273" t="s">
        <v>139</v>
      </c>
      <c r="G1208" s="273" t="s">
        <v>138</v>
      </c>
      <c r="H1208" s="273" t="s">
        <v>138</v>
      </c>
      <c r="I1208" s="273" t="s">
        <v>138</v>
      </c>
      <c r="J1208" s="273" t="s">
        <v>138</v>
      </c>
      <c r="K1208" s="273" t="s">
        <v>138</v>
      </c>
      <c r="L1208" s="273" t="s">
        <v>138</v>
      </c>
      <c r="M1208" s="273" t="s">
        <v>138</v>
      </c>
      <c r="N1208" s="273" t="s">
        <v>138</v>
      </c>
      <c r="AY1208" s="273">
        <v>706282</v>
      </c>
    </row>
    <row r="1209" spans="1:51" s="273" customFormat="1" x14ac:dyDescent="0.2">
      <c r="A1209" s="273">
        <v>706283</v>
      </c>
      <c r="B1209" s="273" t="s">
        <v>261</v>
      </c>
      <c r="C1209" s="273" t="s">
        <v>139</v>
      </c>
      <c r="D1209" s="273" t="s">
        <v>139</v>
      </c>
      <c r="E1209" s="273" t="s">
        <v>139</v>
      </c>
      <c r="F1209" s="273" t="s">
        <v>139</v>
      </c>
      <c r="G1209" s="273" t="s">
        <v>139</v>
      </c>
      <c r="H1209" s="273" t="s">
        <v>139</v>
      </c>
      <c r="I1209" s="273" t="s">
        <v>138</v>
      </c>
      <c r="J1209" s="273" t="s">
        <v>138</v>
      </c>
      <c r="K1209" s="273" t="s">
        <v>138</v>
      </c>
      <c r="L1209" s="273" t="s">
        <v>138</v>
      </c>
      <c r="M1209" s="273" t="s">
        <v>138</v>
      </c>
      <c r="N1209" s="273" t="s">
        <v>138</v>
      </c>
      <c r="AY1209" s="273">
        <v>706283</v>
      </c>
    </row>
    <row r="1210" spans="1:51" s="273" customFormat="1" x14ac:dyDescent="0.2">
      <c r="A1210" s="273">
        <v>706284</v>
      </c>
      <c r="B1210" s="273" t="s">
        <v>261</v>
      </c>
      <c r="C1210" s="273" t="s">
        <v>138</v>
      </c>
      <c r="D1210" s="273" t="s">
        <v>139</v>
      </c>
      <c r="E1210" s="273" t="s">
        <v>138</v>
      </c>
      <c r="F1210" s="273" t="s">
        <v>139</v>
      </c>
      <c r="G1210" s="273" t="s">
        <v>139</v>
      </c>
      <c r="H1210" s="273" t="s">
        <v>139</v>
      </c>
      <c r="I1210" s="273" t="s">
        <v>138</v>
      </c>
      <c r="J1210" s="273" t="s">
        <v>138</v>
      </c>
      <c r="K1210" s="273" t="s">
        <v>138</v>
      </c>
      <c r="L1210" s="273" t="s">
        <v>138</v>
      </c>
      <c r="M1210" s="273" t="s">
        <v>138</v>
      </c>
      <c r="N1210" s="273" t="s">
        <v>138</v>
      </c>
      <c r="AY1210" s="273">
        <v>706284</v>
      </c>
    </row>
    <row r="1211" spans="1:51" s="273" customFormat="1" x14ac:dyDescent="0.2">
      <c r="A1211" s="273">
        <v>706285</v>
      </c>
      <c r="B1211" s="273" t="s">
        <v>261</v>
      </c>
      <c r="C1211" s="273" t="s">
        <v>139</v>
      </c>
      <c r="D1211" s="273" t="s">
        <v>139</v>
      </c>
      <c r="E1211" s="273" t="s">
        <v>139</v>
      </c>
      <c r="F1211" s="273" t="s">
        <v>139</v>
      </c>
      <c r="G1211" s="273" t="s">
        <v>139</v>
      </c>
      <c r="H1211" s="273" t="s">
        <v>139</v>
      </c>
      <c r="I1211" s="273" t="s">
        <v>138</v>
      </c>
      <c r="J1211" s="273" t="s">
        <v>138</v>
      </c>
      <c r="K1211" s="273" t="s">
        <v>138</v>
      </c>
      <c r="L1211" s="273" t="s">
        <v>138</v>
      </c>
      <c r="M1211" s="273" t="s">
        <v>138</v>
      </c>
      <c r="N1211" s="273" t="s">
        <v>138</v>
      </c>
      <c r="AY1211" s="273">
        <v>706285</v>
      </c>
    </row>
    <row r="1212" spans="1:51" s="273" customFormat="1" x14ac:dyDescent="0.2">
      <c r="A1212" s="273">
        <v>706286</v>
      </c>
      <c r="B1212" s="273" t="s">
        <v>261</v>
      </c>
      <c r="C1212" s="273" t="s">
        <v>139</v>
      </c>
      <c r="D1212" s="273" t="s">
        <v>139</v>
      </c>
      <c r="E1212" s="273" t="s">
        <v>139</v>
      </c>
      <c r="F1212" s="273" t="s">
        <v>139</v>
      </c>
      <c r="G1212" s="273" t="s">
        <v>139</v>
      </c>
      <c r="H1212" s="273" t="s">
        <v>139</v>
      </c>
      <c r="I1212" s="273" t="s">
        <v>138</v>
      </c>
      <c r="J1212" s="273" t="s">
        <v>138</v>
      </c>
      <c r="K1212" s="273" t="s">
        <v>138</v>
      </c>
      <c r="L1212" s="273" t="s">
        <v>138</v>
      </c>
      <c r="M1212" s="273" t="s">
        <v>138</v>
      </c>
      <c r="N1212" s="273" t="s">
        <v>138</v>
      </c>
      <c r="AY1212" s="273">
        <v>706286</v>
      </c>
    </row>
    <row r="1213" spans="1:51" s="273" customFormat="1" x14ac:dyDescent="0.2">
      <c r="A1213" s="273">
        <v>706287</v>
      </c>
      <c r="B1213" s="273" t="s">
        <v>261</v>
      </c>
      <c r="C1213" s="273" t="s">
        <v>139</v>
      </c>
      <c r="D1213" s="273" t="s">
        <v>138</v>
      </c>
      <c r="E1213" s="273" t="s">
        <v>139</v>
      </c>
      <c r="F1213" s="273" t="s">
        <v>139</v>
      </c>
      <c r="G1213" s="273" t="s">
        <v>139</v>
      </c>
      <c r="H1213" s="273" t="s">
        <v>138</v>
      </c>
      <c r="I1213" s="273" t="s">
        <v>138</v>
      </c>
      <c r="J1213" s="273" t="s">
        <v>138</v>
      </c>
      <c r="K1213" s="273" t="s">
        <v>138</v>
      </c>
      <c r="L1213" s="273" t="s">
        <v>138</v>
      </c>
      <c r="M1213" s="273" t="s">
        <v>138</v>
      </c>
      <c r="N1213" s="273" t="s">
        <v>138</v>
      </c>
      <c r="AY1213" s="273">
        <v>706287</v>
      </c>
    </row>
    <row r="1214" spans="1:51" s="273" customFormat="1" x14ac:dyDescent="0.2">
      <c r="A1214" s="273">
        <v>706288</v>
      </c>
      <c r="B1214" s="273" t="s">
        <v>261</v>
      </c>
      <c r="C1214" s="273" t="s">
        <v>139</v>
      </c>
      <c r="D1214" s="273" t="s">
        <v>139</v>
      </c>
      <c r="E1214" s="273" t="s">
        <v>139</v>
      </c>
      <c r="F1214" s="273" t="s">
        <v>138</v>
      </c>
      <c r="G1214" s="273" t="s">
        <v>138</v>
      </c>
      <c r="H1214" s="273" t="s">
        <v>138</v>
      </c>
      <c r="I1214" s="273" t="s">
        <v>138</v>
      </c>
      <c r="J1214" s="273" t="s">
        <v>138</v>
      </c>
      <c r="K1214" s="273" t="s">
        <v>138</v>
      </c>
      <c r="L1214" s="273" t="s">
        <v>138</v>
      </c>
      <c r="M1214" s="273" t="s">
        <v>138</v>
      </c>
      <c r="N1214" s="273" t="s">
        <v>138</v>
      </c>
      <c r="AY1214" s="273">
        <v>706288</v>
      </c>
    </row>
    <row r="1215" spans="1:51" s="273" customFormat="1" x14ac:dyDescent="0.2">
      <c r="A1215" s="273">
        <v>706289</v>
      </c>
      <c r="B1215" s="273" t="s">
        <v>261</v>
      </c>
      <c r="C1215" s="273" t="s">
        <v>139</v>
      </c>
      <c r="D1215" s="273" t="s">
        <v>139</v>
      </c>
      <c r="E1215" s="273" t="s">
        <v>139</v>
      </c>
      <c r="F1215" s="273" t="s">
        <v>139</v>
      </c>
      <c r="G1215" s="273" t="s">
        <v>139</v>
      </c>
      <c r="H1215" s="273" t="s">
        <v>139</v>
      </c>
      <c r="I1215" s="273" t="s">
        <v>138</v>
      </c>
      <c r="J1215" s="273" t="s">
        <v>138</v>
      </c>
      <c r="K1215" s="273" t="s">
        <v>138</v>
      </c>
      <c r="L1215" s="273" t="s">
        <v>138</v>
      </c>
      <c r="M1215" s="273" t="s">
        <v>138</v>
      </c>
      <c r="N1215" s="273" t="s">
        <v>138</v>
      </c>
      <c r="AY1215" s="273">
        <v>706289</v>
      </c>
    </row>
    <row r="1216" spans="1:51" s="273" customFormat="1" x14ac:dyDescent="0.2">
      <c r="A1216" s="273">
        <v>706290</v>
      </c>
      <c r="B1216" s="273" t="s">
        <v>261</v>
      </c>
      <c r="C1216" s="273" t="s">
        <v>139</v>
      </c>
      <c r="D1216" s="273" t="s">
        <v>138</v>
      </c>
      <c r="E1216" s="273" t="s">
        <v>139</v>
      </c>
      <c r="F1216" s="273" t="s">
        <v>138</v>
      </c>
      <c r="G1216" s="273" t="s">
        <v>139</v>
      </c>
      <c r="H1216" s="273" t="s">
        <v>139</v>
      </c>
      <c r="I1216" s="273" t="s">
        <v>138</v>
      </c>
      <c r="J1216" s="273" t="s">
        <v>138</v>
      </c>
      <c r="K1216" s="273" t="s">
        <v>138</v>
      </c>
      <c r="L1216" s="273" t="s">
        <v>138</v>
      </c>
      <c r="M1216" s="273" t="s">
        <v>138</v>
      </c>
      <c r="N1216" s="273" t="s">
        <v>138</v>
      </c>
      <c r="AY1216" s="273">
        <v>706290</v>
      </c>
    </row>
    <row r="1217" spans="1:51" s="273" customFormat="1" x14ac:dyDescent="0.2">
      <c r="A1217" s="273">
        <v>706291</v>
      </c>
      <c r="B1217" s="273" t="s">
        <v>261</v>
      </c>
      <c r="C1217" s="273" t="s">
        <v>139</v>
      </c>
      <c r="D1217" s="273" t="s">
        <v>138</v>
      </c>
      <c r="E1217" s="273" t="s">
        <v>139</v>
      </c>
      <c r="F1217" s="273" t="s">
        <v>138</v>
      </c>
      <c r="G1217" s="273" t="s">
        <v>139</v>
      </c>
      <c r="H1217" s="273" t="s">
        <v>139</v>
      </c>
      <c r="I1217" s="273" t="s">
        <v>138</v>
      </c>
      <c r="J1217" s="273" t="s">
        <v>138</v>
      </c>
      <c r="K1217" s="273" t="s">
        <v>138</v>
      </c>
      <c r="L1217" s="273" t="s">
        <v>138</v>
      </c>
      <c r="M1217" s="273" t="s">
        <v>138</v>
      </c>
      <c r="N1217" s="273" t="s">
        <v>138</v>
      </c>
      <c r="AY1217" s="273">
        <v>706291</v>
      </c>
    </row>
    <row r="1218" spans="1:51" s="273" customFormat="1" x14ac:dyDescent="0.2">
      <c r="A1218" s="273">
        <v>706292</v>
      </c>
      <c r="B1218" s="273" t="s">
        <v>261</v>
      </c>
      <c r="C1218" s="273" t="s">
        <v>139</v>
      </c>
      <c r="D1218" s="273" t="s">
        <v>139</v>
      </c>
      <c r="E1218" s="273" t="s">
        <v>138</v>
      </c>
      <c r="F1218" s="273" t="s">
        <v>138</v>
      </c>
      <c r="G1218" s="273" t="s">
        <v>138</v>
      </c>
      <c r="H1218" s="273" t="s">
        <v>138</v>
      </c>
      <c r="I1218" s="273" t="s">
        <v>138</v>
      </c>
      <c r="J1218" s="273" t="s">
        <v>138</v>
      </c>
      <c r="K1218" s="273" t="s">
        <v>138</v>
      </c>
      <c r="L1218" s="273" t="s">
        <v>138</v>
      </c>
      <c r="M1218" s="273" t="s">
        <v>138</v>
      </c>
      <c r="N1218" s="273" t="s">
        <v>138</v>
      </c>
      <c r="AY1218" s="273">
        <v>706292</v>
      </c>
    </row>
    <row r="1219" spans="1:51" s="273" customFormat="1" x14ac:dyDescent="0.2">
      <c r="A1219" s="273">
        <v>706293</v>
      </c>
      <c r="B1219" s="273" t="s">
        <v>261</v>
      </c>
      <c r="C1219" s="273" t="s">
        <v>139</v>
      </c>
      <c r="D1219" s="273" t="s">
        <v>139</v>
      </c>
      <c r="E1219" s="273" t="s">
        <v>138</v>
      </c>
      <c r="F1219" s="273" t="s">
        <v>139</v>
      </c>
      <c r="G1219" s="273" t="s">
        <v>139</v>
      </c>
      <c r="H1219" s="273" t="s">
        <v>138</v>
      </c>
      <c r="I1219" s="273" t="s">
        <v>138</v>
      </c>
      <c r="J1219" s="273" t="s">
        <v>138</v>
      </c>
      <c r="K1219" s="273" t="s">
        <v>138</v>
      </c>
      <c r="L1219" s="273" t="s">
        <v>138</v>
      </c>
      <c r="M1219" s="273" t="s">
        <v>138</v>
      </c>
      <c r="N1219" s="273" t="s">
        <v>138</v>
      </c>
      <c r="AY1219" s="273">
        <v>706293</v>
      </c>
    </row>
    <row r="1220" spans="1:51" s="273" customFormat="1" ht="21.75" x14ac:dyDescent="0.2">
      <c r="A1220" s="274">
        <v>706294</v>
      </c>
      <c r="B1220" s="273" t="s">
        <v>261</v>
      </c>
      <c r="C1220" s="275" t="s">
        <v>138</v>
      </c>
      <c r="D1220" s="275" t="s">
        <v>138</v>
      </c>
      <c r="E1220" s="275" t="s">
        <v>138</v>
      </c>
      <c r="F1220" s="275" t="s">
        <v>138</v>
      </c>
      <c r="G1220" s="275" t="s">
        <v>138</v>
      </c>
      <c r="H1220" s="275" t="s">
        <v>138</v>
      </c>
      <c r="I1220" s="275" t="s">
        <v>138</v>
      </c>
      <c r="J1220" s="275" t="s">
        <v>138</v>
      </c>
      <c r="K1220" s="275" t="s">
        <v>138</v>
      </c>
      <c r="L1220" s="275" t="s">
        <v>138</v>
      </c>
      <c r="M1220" s="275" t="s">
        <v>138</v>
      </c>
      <c r="N1220" s="275" t="s">
        <v>138</v>
      </c>
      <c r="O1220" s="275"/>
      <c r="P1220" s="275"/>
      <c r="Q1220" s="275"/>
      <c r="R1220" s="275"/>
      <c r="S1220" s="275"/>
      <c r="T1220" s="275"/>
      <c r="U1220" s="275"/>
      <c r="V1220" s="275"/>
      <c r="W1220" s="275"/>
      <c r="X1220" s="275"/>
      <c r="Y1220" s="275"/>
      <c r="Z1220" s="275"/>
      <c r="AA1220" s="275"/>
      <c r="AB1220" s="275"/>
      <c r="AC1220" s="275"/>
      <c r="AD1220" s="275"/>
      <c r="AE1220" s="275"/>
      <c r="AF1220" s="275"/>
      <c r="AG1220" s="275"/>
      <c r="AH1220" s="275"/>
      <c r="AI1220" s="275"/>
      <c r="AJ1220" s="275"/>
      <c r="AK1220" s="275"/>
      <c r="AL1220" s="275"/>
      <c r="AM1220" s="275"/>
      <c r="AN1220" s="275"/>
      <c r="AO1220" s="275"/>
      <c r="AP1220" s="275"/>
      <c r="AQ1220" s="275"/>
      <c r="AR1220" s="275"/>
      <c r="AS1220" s="275"/>
      <c r="AT1220" s="275"/>
      <c r="AU1220" s="275"/>
      <c r="AV1220" s="275"/>
      <c r="AW1220" s="275"/>
      <c r="AX1220" s="275"/>
      <c r="AY1220" s="273">
        <v>706294</v>
      </c>
    </row>
    <row r="1221" spans="1:51" s="273" customFormat="1" x14ac:dyDescent="0.2">
      <c r="A1221" s="273">
        <v>706295</v>
      </c>
      <c r="B1221" s="273" t="s">
        <v>261</v>
      </c>
      <c r="C1221" s="273" t="s">
        <v>139</v>
      </c>
      <c r="D1221" s="273" t="s">
        <v>138</v>
      </c>
      <c r="E1221" s="273" t="s">
        <v>138</v>
      </c>
      <c r="F1221" s="273" t="s">
        <v>139</v>
      </c>
      <c r="G1221" s="273" t="s">
        <v>138</v>
      </c>
      <c r="H1221" s="273" t="s">
        <v>138</v>
      </c>
      <c r="I1221" s="273" t="s">
        <v>138</v>
      </c>
      <c r="J1221" s="273" t="s">
        <v>138</v>
      </c>
      <c r="K1221" s="273" t="s">
        <v>138</v>
      </c>
      <c r="L1221" s="273" t="s">
        <v>138</v>
      </c>
      <c r="M1221" s="273" t="s">
        <v>138</v>
      </c>
      <c r="N1221" s="273" t="s">
        <v>138</v>
      </c>
      <c r="AY1221" s="273">
        <v>706295</v>
      </c>
    </row>
    <row r="1222" spans="1:51" s="273" customFormat="1" x14ac:dyDescent="0.2">
      <c r="A1222" s="273">
        <v>706296</v>
      </c>
      <c r="B1222" s="273" t="s">
        <v>261</v>
      </c>
      <c r="C1222" s="273" t="s">
        <v>139</v>
      </c>
      <c r="D1222" s="273" t="s">
        <v>139</v>
      </c>
      <c r="E1222" s="273" t="s">
        <v>138</v>
      </c>
      <c r="F1222" s="273" t="s">
        <v>138</v>
      </c>
      <c r="G1222" s="273" t="s">
        <v>139</v>
      </c>
      <c r="H1222" s="273" t="s">
        <v>139</v>
      </c>
      <c r="I1222" s="273" t="s">
        <v>138</v>
      </c>
      <c r="J1222" s="273" t="s">
        <v>138</v>
      </c>
      <c r="K1222" s="273" t="s">
        <v>138</v>
      </c>
      <c r="L1222" s="273" t="s">
        <v>138</v>
      </c>
      <c r="M1222" s="273" t="s">
        <v>138</v>
      </c>
      <c r="N1222" s="273" t="s">
        <v>138</v>
      </c>
      <c r="AY1222" s="273">
        <v>706296</v>
      </c>
    </row>
    <row r="1223" spans="1:51" s="273" customFormat="1" x14ac:dyDescent="0.2">
      <c r="A1223" s="273">
        <v>706297</v>
      </c>
      <c r="B1223" s="273" t="s">
        <v>261</v>
      </c>
      <c r="C1223" s="273" t="s">
        <v>139</v>
      </c>
      <c r="D1223" s="273" t="s">
        <v>139</v>
      </c>
      <c r="E1223" s="273" t="s">
        <v>138</v>
      </c>
      <c r="F1223" s="273" t="s">
        <v>138</v>
      </c>
      <c r="G1223" s="273" t="s">
        <v>139</v>
      </c>
      <c r="H1223" s="273" t="s">
        <v>139</v>
      </c>
      <c r="I1223" s="273" t="s">
        <v>138</v>
      </c>
      <c r="J1223" s="273" t="s">
        <v>138</v>
      </c>
      <c r="K1223" s="273" t="s">
        <v>138</v>
      </c>
      <c r="L1223" s="273" t="s">
        <v>138</v>
      </c>
      <c r="M1223" s="273" t="s">
        <v>138</v>
      </c>
      <c r="N1223" s="273" t="s">
        <v>138</v>
      </c>
      <c r="AY1223" s="273">
        <v>706297</v>
      </c>
    </row>
    <row r="1224" spans="1:51" s="273" customFormat="1" x14ac:dyDescent="0.2">
      <c r="A1224" s="273">
        <v>706298</v>
      </c>
      <c r="B1224" s="273" t="s">
        <v>261</v>
      </c>
      <c r="C1224" s="273" t="s">
        <v>138</v>
      </c>
      <c r="D1224" s="273" t="s">
        <v>138</v>
      </c>
      <c r="E1224" s="273" t="s">
        <v>139</v>
      </c>
      <c r="F1224" s="273" t="s">
        <v>138</v>
      </c>
      <c r="G1224" s="273" t="s">
        <v>139</v>
      </c>
      <c r="H1224" s="273" t="s">
        <v>138</v>
      </c>
      <c r="I1224" s="273" t="s">
        <v>138</v>
      </c>
      <c r="J1224" s="273" t="s">
        <v>138</v>
      </c>
      <c r="K1224" s="273" t="s">
        <v>138</v>
      </c>
      <c r="L1224" s="273" t="s">
        <v>138</v>
      </c>
      <c r="M1224" s="273" t="s">
        <v>138</v>
      </c>
      <c r="N1224" s="273" t="s">
        <v>138</v>
      </c>
      <c r="AY1224" s="273">
        <v>706298</v>
      </c>
    </row>
    <row r="1225" spans="1:51" s="273" customFormat="1" x14ac:dyDescent="0.2">
      <c r="A1225" s="273">
        <v>706299</v>
      </c>
      <c r="B1225" s="273" t="s">
        <v>261</v>
      </c>
      <c r="C1225" s="273" t="s">
        <v>139</v>
      </c>
      <c r="D1225" s="273" t="s">
        <v>139</v>
      </c>
      <c r="E1225" s="273" t="s">
        <v>139</v>
      </c>
      <c r="F1225" s="273" t="s">
        <v>139</v>
      </c>
      <c r="G1225" s="273" t="s">
        <v>139</v>
      </c>
      <c r="H1225" s="273" t="s">
        <v>138</v>
      </c>
      <c r="I1225" s="273" t="s">
        <v>138</v>
      </c>
      <c r="J1225" s="273" t="s">
        <v>138</v>
      </c>
      <c r="K1225" s="273" t="s">
        <v>138</v>
      </c>
      <c r="L1225" s="273" t="s">
        <v>138</v>
      </c>
      <c r="M1225" s="273" t="s">
        <v>138</v>
      </c>
      <c r="N1225" s="273" t="s">
        <v>138</v>
      </c>
      <c r="AY1225" s="273">
        <v>706299</v>
      </c>
    </row>
    <row r="1226" spans="1:51" s="273" customFormat="1" x14ac:dyDescent="0.2">
      <c r="A1226" s="273">
        <v>706300</v>
      </c>
      <c r="B1226" s="273" t="s">
        <v>261</v>
      </c>
      <c r="C1226" s="273" t="s">
        <v>139</v>
      </c>
      <c r="D1226" s="273" t="s">
        <v>139</v>
      </c>
      <c r="E1226" s="273" t="s">
        <v>139</v>
      </c>
      <c r="F1226" s="273" t="s">
        <v>139</v>
      </c>
      <c r="G1226" s="273" t="s">
        <v>139</v>
      </c>
      <c r="H1226" s="273" t="s">
        <v>139</v>
      </c>
      <c r="I1226" s="273" t="s">
        <v>138</v>
      </c>
      <c r="J1226" s="273" t="s">
        <v>138</v>
      </c>
      <c r="K1226" s="273" t="s">
        <v>138</v>
      </c>
      <c r="L1226" s="273" t="s">
        <v>138</v>
      </c>
      <c r="M1226" s="273" t="s">
        <v>138</v>
      </c>
      <c r="N1226" s="273" t="s">
        <v>138</v>
      </c>
      <c r="AY1226" s="273">
        <v>706300</v>
      </c>
    </row>
    <row r="1227" spans="1:51" s="273" customFormat="1" x14ac:dyDescent="0.2">
      <c r="A1227" s="273">
        <v>706301</v>
      </c>
      <c r="B1227" s="273" t="s">
        <v>261</v>
      </c>
      <c r="C1227" s="273" t="s">
        <v>139</v>
      </c>
      <c r="D1227" s="273" t="s">
        <v>139</v>
      </c>
      <c r="E1227" s="273" t="s">
        <v>139</v>
      </c>
      <c r="F1227" s="273" t="s">
        <v>138</v>
      </c>
      <c r="G1227" s="273" t="s">
        <v>139</v>
      </c>
      <c r="H1227" s="273" t="s">
        <v>138</v>
      </c>
      <c r="I1227" s="273" t="s">
        <v>138</v>
      </c>
      <c r="J1227" s="273" t="s">
        <v>138</v>
      </c>
      <c r="K1227" s="273" t="s">
        <v>138</v>
      </c>
      <c r="L1227" s="273" t="s">
        <v>138</v>
      </c>
      <c r="M1227" s="273" t="s">
        <v>138</v>
      </c>
      <c r="N1227" s="273" t="s">
        <v>138</v>
      </c>
      <c r="AY1227" s="273">
        <v>706301</v>
      </c>
    </row>
    <row r="1228" spans="1:51" s="273" customFormat="1" x14ac:dyDescent="0.2">
      <c r="A1228" s="273">
        <v>706302</v>
      </c>
      <c r="B1228" s="273" t="s">
        <v>261</v>
      </c>
      <c r="C1228" s="273" t="s">
        <v>138</v>
      </c>
      <c r="D1228" s="273" t="s">
        <v>139</v>
      </c>
      <c r="E1228" s="273" t="s">
        <v>139</v>
      </c>
      <c r="F1228" s="273" t="s">
        <v>139</v>
      </c>
      <c r="G1228" s="273" t="s">
        <v>138</v>
      </c>
      <c r="H1228" s="273" t="s">
        <v>139</v>
      </c>
      <c r="I1228" s="273" t="s">
        <v>138</v>
      </c>
      <c r="J1228" s="273" t="s">
        <v>138</v>
      </c>
      <c r="K1228" s="273" t="s">
        <v>138</v>
      </c>
      <c r="L1228" s="273" t="s">
        <v>138</v>
      </c>
      <c r="M1228" s="273" t="s">
        <v>138</v>
      </c>
      <c r="N1228" s="273" t="s">
        <v>138</v>
      </c>
      <c r="AY1228" s="273">
        <v>706302</v>
      </c>
    </row>
    <row r="1229" spans="1:51" s="273" customFormat="1" x14ac:dyDescent="0.2">
      <c r="A1229" s="273">
        <v>706303</v>
      </c>
      <c r="B1229" s="273" t="s">
        <v>261</v>
      </c>
      <c r="C1229" s="273" t="s">
        <v>139</v>
      </c>
      <c r="D1229" s="273" t="s">
        <v>139</v>
      </c>
      <c r="E1229" s="273" t="s">
        <v>139</v>
      </c>
      <c r="F1229" s="273" t="s">
        <v>139</v>
      </c>
      <c r="G1229" s="273" t="s">
        <v>139</v>
      </c>
      <c r="H1229" s="273" t="s">
        <v>139</v>
      </c>
      <c r="I1229" s="273" t="s">
        <v>138</v>
      </c>
      <c r="J1229" s="273" t="s">
        <v>138</v>
      </c>
      <c r="K1229" s="273" t="s">
        <v>138</v>
      </c>
      <c r="L1229" s="273" t="s">
        <v>138</v>
      </c>
      <c r="M1229" s="273" t="s">
        <v>138</v>
      </c>
      <c r="N1229" s="273" t="s">
        <v>138</v>
      </c>
      <c r="AY1229" s="273">
        <v>706303</v>
      </c>
    </row>
    <row r="1230" spans="1:51" s="273" customFormat="1" x14ac:dyDescent="0.2">
      <c r="A1230" s="273">
        <v>706304</v>
      </c>
      <c r="B1230" s="273" t="s">
        <v>261</v>
      </c>
      <c r="C1230" s="273" t="s">
        <v>138</v>
      </c>
      <c r="D1230" s="273" t="s">
        <v>139</v>
      </c>
      <c r="E1230" s="273" t="s">
        <v>139</v>
      </c>
      <c r="F1230" s="273" t="s">
        <v>139</v>
      </c>
      <c r="G1230" s="273" t="s">
        <v>139</v>
      </c>
      <c r="H1230" s="273" t="s">
        <v>139</v>
      </c>
      <c r="I1230" s="273" t="s">
        <v>138</v>
      </c>
      <c r="J1230" s="273" t="s">
        <v>138</v>
      </c>
      <c r="K1230" s="273" t="s">
        <v>138</v>
      </c>
      <c r="L1230" s="273" t="s">
        <v>138</v>
      </c>
      <c r="M1230" s="273" t="s">
        <v>138</v>
      </c>
      <c r="N1230" s="273" t="s">
        <v>138</v>
      </c>
      <c r="AY1230" s="273">
        <v>706304</v>
      </c>
    </row>
    <row r="1231" spans="1:51" s="273" customFormat="1" x14ac:dyDescent="0.2">
      <c r="A1231" s="273">
        <v>706305</v>
      </c>
      <c r="B1231" s="273" t="s">
        <v>261</v>
      </c>
      <c r="C1231" s="273" t="s">
        <v>139</v>
      </c>
      <c r="D1231" s="273" t="s">
        <v>139</v>
      </c>
      <c r="E1231" s="273" t="s">
        <v>139</v>
      </c>
      <c r="F1231" s="273" t="s">
        <v>139</v>
      </c>
      <c r="G1231" s="273" t="s">
        <v>139</v>
      </c>
      <c r="H1231" s="273" t="s">
        <v>139</v>
      </c>
      <c r="I1231" s="273" t="s">
        <v>138</v>
      </c>
      <c r="J1231" s="273" t="s">
        <v>138</v>
      </c>
      <c r="K1231" s="273" t="s">
        <v>138</v>
      </c>
      <c r="L1231" s="273" t="s">
        <v>138</v>
      </c>
      <c r="M1231" s="273" t="s">
        <v>138</v>
      </c>
      <c r="N1231" s="273" t="s">
        <v>138</v>
      </c>
      <c r="AY1231" s="273">
        <v>706305</v>
      </c>
    </row>
    <row r="1232" spans="1:51" s="273" customFormat="1" x14ac:dyDescent="0.2">
      <c r="A1232" s="273">
        <v>706306</v>
      </c>
      <c r="B1232" s="273" t="s">
        <v>261</v>
      </c>
      <c r="C1232" s="273" t="s">
        <v>139</v>
      </c>
      <c r="D1232" s="273" t="s">
        <v>139</v>
      </c>
      <c r="E1232" s="273" t="s">
        <v>138</v>
      </c>
      <c r="F1232" s="273" t="s">
        <v>138</v>
      </c>
      <c r="G1232" s="273" t="s">
        <v>139</v>
      </c>
      <c r="H1232" s="273" t="s">
        <v>138</v>
      </c>
      <c r="I1232" s="273" t="s">
        <v>138</v>
      </c>
      <c r="J1232" s="273" t="s">
        <v>138</v>
      </c>
      <c r="K1232" s="273" t="s">
        <v>138</v>
      </c>
      <c r="L1232" s="273" t="s">
        <v>138</v>
      </c>
      <c r="M1232" s="273" t="s">
        <v>138</v>
      </c>
      <c r="N1232" s="273" t="s">
        <v>138</v>
      </c>
      <c r="AY1232" s="273">
        <v>706306</v>
      </c>
    </row>
    <row r="1233" spans="1:51" s="273" customFormat="1" x14ac:dyDescent="0.2">
      <c r="A1233" s="273">
        <v>706307</v>
      </c>
      <c r="B1233" s="273" t="s">
        <v>261</v>
      </c>
      <c r="C1233" s="273" t="s">
        <v>139</v>
      </c>
      <c r="D1233" s="273" t="s">
        <v>139</v>
      </c>
      <c r="E1233" s="273" t="s">
        <v>139</v>
      </c>
      <c r="F1233" s="273" t="s">
        <v>139</v>
      </c>
      <c r="G1233" s="273" t="s">
        <v>139</v>
      </c>
      <c r="H1233" s="273" t="s">
        <v>138</v>
      </c>
      <c r="I1233" s="273" t="s">
        <v>138</v>
      </c>
      <c r="J1233" s="273" t="s">
        <v>138</v>
      </c>
      <c r="K1233" s="273" t="s">
        <v>138</v>
      </c>
      <c r="L1233" s="273" t="s">
        <v>138</v>
      </c>
      <c r="M1233" s="273" t="s">
        <v>138</v>
      </c>
      <c r="N1233" s="273" t="s">
        <v>138</v>
      </c>
      <c r="AY1233" s="273">
        <v>706307</v>
      </c>
    </row>
    <row r="1234" spans="1:51" s="273" customFormat="1" x14ac:dyDescent="0.2">
      <c r="A1234" s="273">
        <v>706308</v>
      </c>
      <c r="B1234" s="273" t="s">
        <v>261</v>
      </c>
      <c r="C1234" s="273" t="s">
        <v>138</v>
      </c>
      <c r="D1234" s="273" t="s">
        <v>139</v>
      </c>
      <c r="E1234" s="273" t="s">
        <v>139</v>
      </c>
      <c r="F1234" s="273" t="s">
        <v>139</v>
      </c>
      <c r="G1234" s="273" t="s">
        <v>139</v>
      </c>
      <c r="H1234" s="273" t="s">
        <v>139</v>
      </c>
      <c r="I1234" s="273" t="s">
        <v>138</v>
      </c>
      <c r="J1234" s="273" t="s">
        <v>138</v>
      </c>
      <c r="K1234" s="273" t="s">
        <v>138</v>
      </c>
      <c r="L1234" s="273" t="s">
        <v>138</v>
      </c>
      <c r="M1234" s="273" t="s">
        <v>138</v>
      </c>
      <c r="N1234" s="273" t="s">
        <v>138</v>
      </c>
      <c r="AY1234" s="273">
        <v>706308</v>
      </c>
    </row>
    <row r="1235" spans="1:51" s="273" customFormat="1" x14ac:dyDescent="0.2">
      <c r="A1235" s="273">
        <v>706309</v>
      </c>
      <c r="B1235" s="273" t="s">
        <v>261</v>
      </c>
      <c r="C1235" s="273" t="s">
        <v>139</v>
      </c>
      <c r="D1235" s="273" t="s">
        <v>139</v>
      </c>
      <c r="E1235" s="273" t="s">
        <v>139</v>
      </c>
      <c r="F1235" s="273" t="s">
        <v>139</v>
      </c>
      <c r="G1235" s="273" t="s">
        <v>138</v>
      </c>
      <c r="H1235" s="273" t="s">
        <v>138</v>
      </c>
      <c r="I1235" s="273" t="s">
        <v>138</v>
      </c>
      <c r="J1235" s="273" t="s">
        <v>138</v>
      </c>
      <c r="K1235" s="273" t="s">
        <v>138</v>
      </c>
      <c r="L1235" s="273" t="s">
        <v>138</v>
      </c>
      <c r="M1235" s="273" t="s">
        <v>138</v>
      </c>
      <c r="N1235" s="273" t="s">
        <v>138</v>
      </c>
      <c r="AY1235" s="273">
        <v>706309</v>
      </c>
    </row>
    <row r="1236" spans="1:51" s="273" customFormat="1" x14ac:dyDescent="0.2">
      <c r="A1236" s="273">
        <v>706310</v>
      </c>
      <c r="B1236" s="273" t="s">
        <v>261</v>
      </c>
      <c r="C1236" s="273" t="s">
        <v>139</v>
      </c>
      <c r="D1236" s="273" t="s">
        <v>138</v>
      </c>
      <c r="E1236" s="273" t="s">
        <v>139</v>
      </c>
      <c r="F1236" s="273" t="s">
        <v>139</v>
      </c>
      <c r="G1236" s="273" t="s">
        <v>139</v>
      </c>
      <c r="H1236" s="273" t="s">
        <v>139</v>
      </c>
      <c r="I1236" s="273" t="s">
        <v>138</v>
      </c>
      <c r="J1236" s="273" t="s">
        <v>138</v>
      </c>
      <c r="K1236" s="273" t="s">
        <v>138</v>
      </c>
      <c r="L1236" s="273" t="s">
        <v>138</v>
      </c>
      <c r="M1236" s="273" t="s">
        <v>138</v>
      </c>
      <c r="N1236" s="273" t="s">
        <v>138</v>
      </c>
      <c r="AY1236" s="273">
        <v>706310</v>
      </c>
    </row>
    <row r="1237" spans="1:51" s="273" customFormat="1" x14ac:dyDescent="0.2">
      <c r="A1237" s="273">
        <v>706311</v>
      </c>
      <c r="B1237" s="273" t="s">
        <v>261</v>
      </c>
      <c r="C1237" s="273" t="s">
        <v>138</v>
      </c>
      <c r="D1237" s="273" t="s">
        <v>139</v>
      </c>
      <c r="E1237" s="273" t="s">
        <v>139</v>
      </c>
      <c r="F1237" s="273" t="s">
        <v>138</v>
      </c>
      <c r="G1237" s="273" t="s">
        <v>138</v>
      </c>
      <c r="H1237" s="273" t="s">
        <v>139</v>
      </c>
      <c r="I1237" s="273" t="s">
        <v>138</v>
      </c>
      <c r="J1237" s="273" t="s">
        <v>138</v>
      </c>
      <c r="K1237" s="273" t="s">
        <v>138</v>
      </c>
      <c r="L1237" s="273" t="s">
        <v>138</v>
      </c>
      <c r="M1237" s="273" t="s">
        <v>138</v>
      </c>
      <c r="N1237" s="273" t="s">
        <v>138</v>
      </c>
      <c r="AY1237" s="273">
        <v>706311</v>
      </c>
    </row>
    <row r="1238" spans="1:51" s="273" customFormat="1" ht="21.75" x14ac:dyDescent="0.2">
      <c r="A1238" s="274">
        <v>706312</v>
      </c>
      <c r="B1238" s="273" t="s">
        <v>261</v>
      </c>
      <c r="C1238" s="275" t="s">
        <v>138</v>
      </c>
      <c r="D1238" s="275" t="s">
        <v>138</v>
      </c>
      <c r="E1238" s="275" t="s">
        <v>138</v>
      </c>
      <c r="F1238" s="275" t="s">
        <v>138</v>
      </c>
      <c r="G1238" s="275" t="s">
        <v>138</v>
      </c>
      <c r="H1238" s="275" t="s">
        <v>138</v>
      </c>
      <c r="I1238" s="275" t="s">
        <v>138</v>
      </c>
      <c r="J1238" s="275" t="s">
        <v>138</v>
      </c>
      <c r="K1238" s="275" t="s">
        <v>138</v>
      </c>
      <c r="L1238" s="275" t="s">
        <v>138</v>
      </c>
      <c r="M1238" s="275" t="s">
        <v>138</v>
      </c>
      <c r="N1238" s="275" t="s">
        <v>138</v>
      </c>
      <c r="O1238" s="275"/>
      <c r="P1238" s="275"/>
      <c r="Q1238" s="275"/>
      <c r="R1238" s="275"/>
      <c r="S1238" s="275"/>
      <c r="T1238" s="275"/>
      <c r="U1238" s="275"/>
      <c r="V1238" s="275"/>
      <c r="W1238" s="275"/>
      <c r="X1238" s="275"/>
      <c r="Y1238" s="275"/>
      <c r="Z1238" s="275"/>
      <c r="AA1238" s="275"/>
      <c r="AB1238" s="275"/>
      <c r="AC1238" s="275"/>
      <c r="AD1238" s="275"/>
      <c r="AE1238" s="275"/>
      <c r="AF1238" s="275"/>
      <c r="AG1238" s="275"/>
      <c r="AH1238" s="275"/>
      <c r="AI1238" s="275"/>
      <c r="AJ1238" s="275"/>
      <c r="AK1238" s="275"/>
      <c r="AL1238" s="275"/>
      <c r="AM1238" s="275"/>
      <c r="AN1238" s="275"/>
      <c r="AO1238" s="275"/>
      <c r="AP1238" s="275"/>
      <c r="AQ1238" s="275"/>
      <c r="AR1238" s="275"/>
      <c r="AS1238" s="275"/>
      <c r="AT1238" s="275"/>
      <c r="AU1238" s="275"/>
      <c r="AV1238" s="275"/>
      <c r="AW1238" s="275"/>
      <c r="AX1238" s="275"/>
      <c r="AY1238" s="273">
        <v>706312</v>
      </c>
    </row>
    <row r="1239" spans="1:51" s="273" customFormat="1" x14ac:dyDescent="0.2">
      <c r="A1239" s="273">
        <v>706313</v>
      </c>
      <c r="B1239" s="273" t="s">
        <v>261</v>
      </c>
      <c r="C1239" s="273" t="s">
        <v>139</v>
      </c>
      <c r="D1239" s="273" t="s">
        <v>139</v>
      </c>
      <c r="E1239" s="273" t="s">
        <v>139</v>
      </c>
      <c r="F1239" s="273" t="s">
        <v>139</v>
      </c>
      <c r="G1239" s="273" t="s">
        <v>138</v>
      </c>
      <c r="H1239" s="273" t="s">
        <v>138</v>
      </c>
      <c r="I1239" s="273" t="s">
        <v>138</v>
      </c>
      <c r="J1239" s="273" t="s">
        <v>138</v>
      </c>
      <c r="K1239" s="273" t="s">
        <v>138</v>
      </c>
      <c r="L1239" s="273" t="s">
        <v>138</v>
      </c>
      <c r="M1239" s="273" t="s">
        <v>138</v>
      </c>
      <c r="N1239" s="273" t="s">
        <v>138</v>
      </c>
      <c r="AY1239" s="273">
        <v>706313</v>
      </c>
    </row>
    <row r="1240" spans="1:51" s="273" customFormat="1" x14ac:dyDescent="0.2">
      <c r="A1240" s="273">
        <v>706315</v>
      </c>
      <c r="B1240" s="273" t="s">
        <v>261</v>
      </c>
      <c r="C1240" s="273" t="s">
        <v>139</v>
      </c>
      <c r="D1240" s="273" t="s">
        <v>138</v>
      </c>
      <c r="E1240" s="273" t="s">
        <v>139</v>
      </c>
      <c r="F1240" s="273" t="s">
        <v>138</v>
      </c>
      <c r="G1240" s="273" t="s">
        <v>138</v>
      </c>
      <c r="H1240" s="273" t="s">
        <v>138</v>
      </c>
      <c r="I1240" s="273" t="s">
        <v>138</v>
      </c>
      <c r="J1240" s="273" t="s">
        <v>138</v>
      </c>
      <c r="K1240" s="273" t="s">
        <v>138</v>
      </c>
      <c r="L1240" s="273" t="s">
        <v>138</v>
      </c>
      <c r="M1240" s="273" t="s">
        <v>138</v>
      </c>
      <c r="N1240" s="273" t="s">
        <v>138</v>
      </c>
      <c r="AY1240" s="273">
        <v>706315</v>
      </c>
    </row>
    <row r="1241" spans="1:51" s="273" customFormat="1" x14ac:dyDescent="0.2">
      <c r="A1241" s="273">
        <v>706316</v>
      </c>
      <c r="B1241" s="273" t="s">
        <v>261</v>
      </c>
      <c r="C1241" s="273" t="s">
        <v>138</v>
      </c>
      <c r="D1241" s="273" t="s">
        <v>139</v>
      </c>
      <c r="E1241" s="273" t="s">
        <v>139</v>
      </c>
      <c r="F1241" s="273" t="s">
        <v>139</v>
      </c>
      <c r="G1241" s="273" t="s">
        <v>139</v>
      </c>
      <c r="H1241" s="273" t="s">
        <v>139</v>
      </c>
      <c r="I1241" s="273" t="s">
        <v>138</v>
      </c>
      <c r="J1241" s="273" t="s">
        <v>138</v>
      </c>
      <c r="K1241" s="273" t="s">
        <v>138</v>
      </c>
      <c r="L1241" s="273" t="s">
        <v>138</v>
      </c>
      <c r="M1241" s="273" t="s">
        <v>138</v>
      </c>
      <c r="N1241" s="273" t="s">
        <v>138</v>
      </c>
      <c r="AY1241" s="273">
        <v>706316</v>
      </c>
    </row>
    <row r="1242" spans="1:51" s="273" customFormat="1" x14ac:dyDescent="0.2">
      <c r="A1242" s="273">
        <v>706317</v>
      </c>
      <c r="B1242" s="273" t="s">
        <v>261</v>
      </c>
      <c r="C1242" s="273" t="s">
        <v>139</v>
      </c>
      <c r="D1242" s="273" t="s">
        <v>139</v>
      </c>
      <c r="E1242" s="273" t="s">
        <v>139</v>
      </c>
      <c r="F1242" s="273" t="s">
        <v>139</v>
      </c>
      <c r="G1242" s="273" t="s">
        <v>138</v>
      </c>
      <c r="H1242" s="273" t="s">
        <v>138</v>
      </c>
      <c r="I1242" s="273" t="s">
        <v>138</v>
      </c>
      <c r="J1242" s="273" t="s">
        <v>138</v>
      </c>
      <c r="K1242" s="273" t="s">
        <v>138</v>
      </c>
      <c r="L1242" s="273" t="s">
        <v>138</v>
      </c>
      <c r="M1242" s="273" t="s">
        <v>138</v>
      </c>
      <c r="N1242" s="273" t="s">
        <v>138</v>
      </c>
      <c r="AY1242" s="273">
        <v>706317</v>
      </c>
    </row>
    <row r="1243" spans="1:51" s="273" customFormat="1" ht="21.75" x14ac:dyDescent="0.2">
      <c r="A1243" s="274">
        <v>706318</v>
      </c>
      <c r="B1243" s="273" t="s">
        <v>261</v>
      </c>
      <c r="C1243" s="275" t="s">
        <v>138</v>
      </c>
      <c r="D1243" s="275" t="s">
        <v>138</v>
      </c>
      <c r="E1243" s="275" t="s">
        <v>138</v>
      </c>
      <c r="F1243" s="275" t="s">
        <v>138</v>
      </c>
      <c r="G1243" s="275" t="s">
        <v>138</v>
      </c>
      <c r="H1243" s="275" t="s">
        <v>138</v>
      </c>
      <c r="I1243" s="275" t="s">
        <v>138</v>
      </c>
      <c r="J1243" s="275" t="s">
        <v>138</v>
      </c>
      <c r="K1243" s="275" t="s">
        <v>138</v>
      </c>
      <c r="L1243" s="275" t="s">
        <v>138</v>
      </c>
      <c r="M1243" s="275" t="s">
        <v>138</v>
      </c>
      <c r="N1243" s="275" t="s">
        <v>138</v>
      </c>
      <c r="O1243" s="275"/>
      <c r="P1243" s="275"/>
      <c r="Q1243" s="275"/>
      <c r="R1243" s="275"/>
      <c r="S1243" s="275"/>
      <c r="T1243" s="275"/>
      <c r="U1243" s="275"/>
      <c r="V1243" s="275"/>
      <c r="W1243" s="275"/>
      <c r="X1243" s="275"/>
      <c r="Y1243" s="275"/>
      <c r="Z1243" s="275"/>
      <c r="AA1243" s="275"/>
      <c r="AB1243" s="275"/>
      <c r="AC1243" s="275"/>
      <c r="AD1243" s="275"/>
      <c r="AE1243" s="275"/>
      <c r="AF1243" s="275"/>
      <c r="AG1243" s="275"/>
      <c r="AH1243" s="275"/>
      <c r="AI1243" s="275"/>
      <c r="AJ1243" s="275"/>
      <c r="AK1243" s="275"/>
      <c r="AL1243" s="275"/>
      <c r="AM1243" s="275"/>
      <c r="AN1243" s="275"/>
      <c r="AO1243" s="275"/>
      <c r="AP1243" s="275"/>
      <c r="AQ1243" s="275"/>
      <c r="AR1243" s="275"/>
      <c r="AS1243" s="275"/>
      <c r="AT1243" s="275"/>
      <c r="AU1243" s="275"/>
      <c r="AV1243" s="275"/>
      <c r="AW1243" s="275"/>
      <c r="AX1243" s="275"/>
      <c r="AY1243" s="273">
        <v>706318</v>
      </c>
    </row>
    <row r="1244" spans="1:51" s="273" customFormat="1" x14ac:dyDescent="0.2">
      <c r="A1244" s="273">
        <v>706319</v>
      </c>
      <c r="B1244" s="273" t="s">
        <v>261</v>
      </c>
      <c r="C1244" s="273" t="s">
        <v>139</v>
      </c>
      <c r="D1244" s="273" t="s">
        <v>139</v>
      </c>
      <c r="E1244" s="273" t="s">
        <v>139</v>
      </c>
      <c r="F1244" s="273" t="s">
        <v>139</v>
      </c>
      <c r="G1244" s="273" t="s">
        <v>139</v>
      </c>
      <c r="H1244" s="273" t="s">
        <v>139</v>
      </c>
      <c r="I1244" s="273" t="s">
        <v>138</v>
      </c>
      <c r="J1244" s="273" t="s">
        <v>138</v>
      </c>
      <c r="K1244" s="273" t="s">
        <v>138</v>
      </c>
      <c r="L1244" s="273" t="s">
        <v>138</v>
      </c>
      <c r="M1244" s="273" t="s">
        <v>138</v>
      </c>
      <c r="N1244" s="273" t="s">
        <v>138</v>
      </c>
      <c r="AY1244" s="273">
        <v>706319</v>
      </c>
    </row>
    <row r="1245" spans="1:51" s="273" customFormat="1" x14ac:dyDescent="0.2">
      <c r="A1245" s="273">
        <v>706320</v>
      </c>
      <c r="B1245" s="273" t="s">
        <v>261</v>
      </c>
      <c r="C1245" s="273" t="s">
        <v>139</v>
      </c>
      <c r="D1245" s="273" t="s">
        <v>139</v>
      </c>
      <c r="E1245" s="273" t="s">
        <v>139</v>
      </c>
      <c r="F1245" s="273" t="s">
        <v>139</v>
      </c>
      <c r="G1245" s="273" t="s">
        <v>139</v>
      </c>
      <c r="H1245" s="273" t="s">
        <v>139</v>
      </c>
      <c r="I1245" s="273" t="s">
        <v>138</v>
      </c>
      <c r="J1245" s="273" t="s">
        <v>138</v>
      </c>
      <c r="K1245" s="273" t="s">
        <v>138</v>
      </c>
      <c r="L1245" s="273" t="s">
        <v>138</v>
      </c>
      <c r="M1245" s="273" t="s">
        <v>138</v>
      </c>
      <c r="N1245" s="273" t="s">
        <v>138</v>
      </c>
      <c r="AY1245" s="273">
        <v>706320</v>
      </c>
    </row>
    <row r="1246" spans="1:51" s="273" customFormat="1" x14ac:dyDescent="0.2">
      <c r="A1246" s="273">
        <v>706321</v>
      </c>
      <c r="B1246" s="273" t="s">
        <v>261</v>
      </c>
      <c r="C1246" s="273" t="s">
        <v>139</v>
      </c>
      <c r="D1246" s="273" t="s">
        <v>139</v>
      </c>
      <c r="E1246" s="273" t="s">
        <v>139</v>
      </c>
      <c r="F1246" s="273" t="s">
        <v>139</v>
      </c>
      <c r="G1246" s="273" t="s">
        <v>139</v>
      </c>
      <c r="H1246" s="273" t="s">
        <v>139</v>
      </c>
      <c r="I1246" s="273" t="s">
        <v>138</v>
      </c>
      <c r="J1246" s="273" t="s">
        <v>138</v>
      </c>
      <c r="K1246" s="273" t="s">
        <v>138</v>
      </c>
      <c r="L1246" s="273" t="s">
        <v>138</v>
      </c>
      <c r="M1246" s="273" t="s">
        <v>138</v>
      </c>
      <c r="N1246" s="273" t="s">
        <v>138</v>
      </c>
      <c r="AY1246" s="273">
        <v>706321</v>
      </c>
    </row>
    <row r="1247" spans="1:51" s="273" customFormat="1" x14ac:dyDescent="0.2">
      <c r="A1247" s="273">
        <v>706322</v>
      </c>
      <c r="B1247" s="273" t="s">
        <v>261</v>
      </c>
      <c r="C1247" s="273" t="s">
        <v>139</v>
      </c>
      <c r="D1247" s="273" t="s">
        <v>139</v>
      </c>
      <c r="E1247" s="273" t="s">
        <v>138</v>
      </c>
      <c r="F1247" s="273" t="s">
        <v>138</v>
      </c>
      <c r="G1247" s="273" t="s">
        <v>138</v>
      </c>
      <c r="H1247" s="273" t="s">
        <v>138</v>
      </c>
      <c r="I1247" s="273" t="s">
        <v>138</v>
      </c>
      <c r="J1247" s="273" t="s">
        <v>138</v>
      </c>
      <c r="K1247" s="273" t="s">
        <v>138</v>
      </c>
      <c r="L1247" s="273" t="s">
        <v>138</v>
      </c>
      <c r="M1247" s="273" t="s">
        <v>138</v>
      </c>
      <c r="N1247" s="273" t="s">
        <v>138</v>
      </c>
      <c r="AY1247" s="273">
        <v>706322</v>
      </c>
    </row>
    <row r="1248" spans="1:51" s="273" customFormat="1" x14ac:dyDescent="0.2">
      <c r="A1248" s="273">
        <v>706323</v>
      </c>
      <c r="B1248" s="273" t="s">
        <v>261</v>
      </c>
      <c r="C1248" s="273" t="s">
        <v>139</v>
      </c>
      <c r="D1248" s="273" t="s">
        <v>139</v>
      </c>
      <c r="E1248" s="273" t="s">
        <v>139</v>
      </c>
      <c r="F1248" s="273" t="s">
        <v>139</v>
      </c>
      <c r="G1248" s="273" t="s">
        <v>139</v>
      </c>
      <c r="H1248" s="273" t="s">
        <v>139</v>
      </c>
      <c r="I1248" s="273" t="s">
        <v>138</v>
      </c>
      <c r="J1248" s="273" t="s">
        <v>138</v>
      </c>
      <c r="K1248" s="273" t="s">
        <v>138</v>
      </c>
      <c r="L1248" s="273" t="s">
        <v>138</v>
      </c>
      <c r="M1248" s="273" t="s">
        <v>138</v>
      </c>
      <c r="N1248" s="273" t="s">
        <v>138</v>
      </c>
      <c r="AY1248" s="273">
        <v>706323</v>
      </c>
    </row>
    <row r="1249" spans="1:51" s="273" customFormat="1" x14ac:dyDescent="0.2">
      <c r="A1249" s="273">
        <v>706324</v>
      </c>
      <c r="B1249" s="273" t="s">
        <v>261</v>
      </c>
      <c r="C1249" s="273" t="s">
        <v>139</v>
      </c>
      <c r="D1249" s="273" t="s">
        <v>139</v>
      </c>
      <c r="E1249" s="273" t="s">
        <v>139</v>
      </c>
      <c r="F1249" s="273" t="s">
        <v>139</v>
      </c>
      <c r="G1249" s="273" t="s">
        <v>139</v>
      </c>
      <c r="H1249" s="273" t="s">
        <v>139</v>
      </c>
      <c r="I1249" s="273" t="s">
        <v>138</v>
      </c>
      <c r="J1249" s="273" t="s">
        <v>138</v>
      </c>
      <c r="K1249" s="273" t="s">
        <v>138</v>
      </c>
      <c r="L1249" s="273" t="s">
        <v>138</v>
      </c>
      <c r="M1249" s="273" t="s">
        <v>138</v>
      </c>
      <c r="N1249" s="273" t="s">
        <v>138</v>
      </c>
      <c r="AY1249" s="273">
        <v>706324</v>
      </c>
    </row>
    <row r="1250" spans="1:51" s="273" customFormat="1" x14ac:dyDescent="0.2">
      <c r="A1250" s="273">
        <v>706325</v>
      </c>
      <c r="B1250" s="273" t="s">
        <v>261</v>
      </c>
      <c r="C1250" s="273" t="s">
        <v>139</v>
      </c>
      <c r="D1250" s="273" t="s">
        <v>139</v>
      </c>
      <c r="E1250" s="273" t="s">
        <v>139</v>
      </c>
      <c r="F1250" s="273" t="s">
        <v>139</v>
      </c>
      <c r="G1250" s="273" t="s">
        <v>139</v>
      </c>
      <c r="H1250" s="273" t="s">
        <v>139</v>
      </c>
      <c r="I1250" s="273" t="s">
        <v>138</v>
      </c>
      <c r="J1250" s="273" t="s">
        <v>138</v>
      </c>
      <c r="K1250" s="273" t="s">
        <v>138</v>
      </c>
      <c r="L1250" s="273" t="s">
        <v>138</v>
      </c>
      <c r="M1250" s="273" t="s">
        <v>138</v>
      </c>
      <c r="N1250" s="273" t="s">
        <v>138</v>
      </c>
      <c r="AY1250" s="273">
        <v>706325</v>
      </c>
    </row>
    <row r="1251" spans="1:51" s="273" customFormat="1" x14ac:dyDescent="0.2">
      <c r="A1251" s="273">
        <v>706326</v>
      </c>
      <c r="B1251" s="273" t="s">
        <v>261</v>
      </c>
      <c r="C1251" s="273" t="s">
        <v>139</v>
      </c>
      <c r="D1251" s="273" t="s">
        <v>138</v>
      </c>
      <c r="E1251" s="273" t="s">
        <v>139</v>
      </c>
      <c r="F1251" s="273" t="s">
        <v>138</v>
      </c>
      <c r="G1251" s="273" t="s">
        <v>139</v>
      </c>
      <c r="H1251" s="273" t="s">
        <v>139</v>
      </c>
      <c r="I1251" s="273" t="s">
        <v>138</v>
      </c>
      <c r="J1251" s="273" t="s">
        <v>138</v>
      </c>
      <c r="K1251" s="273" t="s">
        <v>138</v>
      </c>
      <c r="L1251" s="273" t="s">
        <v>138</v>
      </c>
      <c r="M1251" s="273" t="s">
        <v>138</v>
      </c>
      <c r="N1251" s="273" t="s">
        <v>138</v>
      </c>
      <c r="AY1251" s="273">
        <v>706326</v>
      </c>
    </row>
    <row r="1252" spans="1:51" s="273" customFormat="1" x14ac:dyDescent="0.2">
      <c r="A1252" s="273">
        <v>706327</v>
      </c>
      <c r="B1252" s="273" t="s">
        <v>261</v>
      </c>
      <c r="C1252" s="273" t="s">
        <v>138</v>
      </c>
      <c r="D1252" s="273" t="s">
        <v>138</v>
      </c>
      <c r="E1252" s="273" t="s">
        <v>139</v>
      </c>
      <c r="F1252" s="273" t="s">
        <v>139</v>
      </c>
      <c r="G1252" s="273" t="s">
        <v>139</v>
      </c>
      <c r="H1252" s="273" t="s">
        <v>138</v>
      </c>
      <c r="I1252" s="273" t="s">
        <v>138</v>
      </c>
      <c r="J1252" s="273" t="s">
        <v>138</v>
      </c>
      <c r="K1252" s="273" t="s">
        <v>138</v>
      </c>
      <c r="L1252" s="273" t="s">
        <v>138</v>
      </c>
      <c r="M1252" s="273" t="s">
        <v>138</v>
      </c>
      <c r="N1252" s="273" t="s">
        <v>138</v>
      </c>
      <c r="AY1252" s="273">
        <v>706327</v>
      </c>
    </row>
    <row r="1253" spans="1:51" s="273" customFormat="1" x14ac:dyDescent="0.2">
      <c r="A1253" s="273">
        <v>706329</v>
      </c>
      <c r="B1253" s="273" t="s">
        <v>261</v>
      </c>
      <c r="C1253" s="273" t="s">
        <v>139</v>
      </c>
      <c r="D1253" s="273" t="s">
        <v>138</v>
      </c>
      <c r="E1253" s="273" t="s">
        <v>139</v>
      </c>
      <c r="F1253" s="273" t="s">
        <v>138</v>
      </c>
      <c r="G1253" s="273" t="s">
        <v>139</v>
      </c>
      <c r="H1253" s="273" t="s">
        <v>139</v>
      </c>
      <c r="I1253" s="273" t="s">
        <v>138</v>
      </c>
      <c r="J1253" s="273" t="s">
        <v>138</v>
      </c>
      <c r="K1253" s="273" t="s">
        <v>138</v>
      </c>
      <c r="L1253" s="273" t="s">
        <v>138</v>
      </c>
      <c r="M1253" s="273" t="s">
        <v>138</v>
      </c>
      <c r="N1253" s="273" t="s">
        <v>138</v>
      </c>
      <c r="AY1253" s="273">
        <v>706329</v>
      </c>
    </row>
    <row r="1254" spans="1:51" s="273" customFormat="1" x14ac:dyDescent="0.2">
      <c r="A1254" s="273">
        <v>706330</v>
      </c>
      <c r="B1254" s="273" t="s">
        <v>261</v>
      </c>
      <c r="C1254" s="273" t="s">
        <v>139</v>
      </c>
      <c r="D1254" s="273" t="s">
        <v>139</v>
      </c>
      <c r="E1254" s="273" t="s">
        <v>139</v>
      </c>
      <c r="F1254" s="273" t="s">
        <v>139</v>
      </c>
      <c r="G1254" s="273" t="s">
        <v>139</v>
      </c>
      <c r="H1254" s="273" t="s">
        <v>139</v>
      </c>
      <c r="I1254" s="273" t="s">
        <v>138</v>
      </c>
      <c r="J1254" s="273" t="s">
        <v>138</v>
      </c>
      <c r="K1254" s="273" t="s">
        <v>138</v>
      </c>
      <c r="L1254" s="273" t="s">
        <v>138</v>
      </c>
      <c r="M1254" s="273" t="s">
        <v>138</v>
      </c>
      <c r="N1254" s="273" t="s">
        <v>138</v>
      </c>
      <c r="AY1254" s="273">
        <v>706330</v>
      </c>
    </row>
    <row r="1255" spans="1:51" s="273" customFormat="1" x14ac:dyDescent="0.2">
      <c r="A1255" s="273">
        <v>706331</v>
      </c>
      <c r="B1255" s="273" t="s">
        <v>261</v>
      </c>
      <c r="C1255" s="273" t="s">
        <v>139</v>
      </c>
      <c r="D1255" s="273" t="s">
        <v>139</v>
      </c>
      <c r="E1255" s="273" t="s">
        <v>139</v>
      </c>
      <c r="F1255" s="273" t="s">
        <v>139</v>
      </c>
      <c r="G1255" s="273" t="s">
        <v>139</v>
      </c>
      <c r="H1255" s="273" t="s">
        <v>139</v>
      </c>
      <c r="I1255" s="273" t="s">
        <v>138</v>
      </c>
      <c r="J1255" s="273" t="s">
        <v>138</v>
      </c>
      <c r="K1255" s="273" t="s">
        <v>138</v>
      </c>
      <c r="L1255" s="273" t="s">
        <v>138</v>
      </c>
      <c r="M1255" s="273" t="s">
        <v>138</v>
      </c>
      <c r="N1255" s="273" t="s">
        <v>138</v>
      </c>
      <c r="AY1255" s="273">
        <v>706331</v>
      </c>
    </row>
    <row r="1256" spans="1:51" s="273" customFormat="1" x14ac:dyDescent="0.2">
      <c r="A1256" s="273">
        <v>706332</v>
      </c>
      <c r="B1256" s="273" t="s">
        <v>261</v>
      </c>
      <c r="C1256" s="273" t="s">
        <v>139</v>
      </c>
      <c r="D1256" s="273" t="s">
        <v>139</v>
      </c>
      <c r="E1256" s="273" t="s">
        <v>138</v>
      </c>
      <c r="F1256" s="273" t="s">
        <v>138</v>
      </c>
      <c r="G1256" s="273" t="s">
        <v>139</v>
      </c>
      <c r="H1256" s="273" t="s">
        <v>138</v>
      </c>
      <c r="I1256" s="273" t="s">
        <v>138</v>
      </c>
      <c r="J1256" s="273" t="s">
        <v>138</v>
      </c>
      <c r="K1256" s="273" t="s">
        <v>138</v>
      </c>
      <c r="L1256" s="273" t="s">
        <v>138</v>
      </c>
      <c r="M1256" s="273" t="s">
        <v>138</v>
      </c>
      <c r="N1256" s="273" t="s">
        <v>138</v>
      </c>
      <c r="AY1256" s="273">
        <v>706332</v>
      </c>
    </row>
    <row r="1257" spans="1:51" s="273" customFormat="1" x14ac:dyDescent="0.2">
      <c r="A1257" s="273">
        <v>706333</v>
      </c>
      <c r="B1257" s="273" t="s">
        <v>261</v>
      </c>
      <c r="C1257" s="273" t="s">
        <v>139</v>
      </c>
      <c r="D1257" s="273" t="s">
        <v>139</v>
      </c>
      <c r="E1257" s="273" t="s">
        <v>138</v>
      </c>
      <c r="F1257" s="273" t="s">
        <v>138</v>
      </c>
      <c r="G1257" s="273" t="s">
        <v>139</v>
      </c>
      <c r="H1257" s="273" t="s">
        <v>139</v>
      </c>
      <c r="I1257" s="273" t="s">
        <v>138</v>
      </c>
      <c r="J1257" s="273" t="s">
        <v>138</v>
      </c>
      <c r="K1257" s="273" t="s">
        <v>138</v>
      </c>
      <c r="L1257" s="273" t="s">
        <v>138</v>
      </c>
      <c r="M1257" s="273" t="s">
        <v>138</v>
      </c>
      <c r="N1257" s="273" t="s">
        <v>138</v>
      </c>
      <c r="AY1257" s="273">
        <v>706333</v>
      </c>
    </row>
    <row r="1258" spans="1:51" s="273" customFormat="1" ht="21.75" x14ac:dyDescent="0.2">
      <c r="A1258" s="274">
        <v>706334</v>
      </c>
      <c r="B1258" s="273" t="s">
        <v>261</v>
      </c>
      <c r="C1258" s="275" t="s">
        <v>138</v>
      </c>
      <c r="D1258" s="275" t="s">
        <v>138</v>
      </c>
      <c r="E1258" s="275" t="s">
        <v>138</v>
      </c>
      <c r="F1258" s="275" t="s">
        <v>138</v>
      </c>
      <c r="G1258" s="275" t="s">
        <v>138</v>
      </c>
      <c r="H1258" s="275" t="s">
        <v>138</v>
      </c>
      <c r="I1258" s="275" t="s">
        <v>138</v>
      </c>
      <c r="J1258" s="275" t="s">
        <v>138</v>
      </c>
      <c r="K1258" s="275" t="s">
        <v>138</v>
      </c>
      <c r="L1258" s="275" t="s">
        <v>138</v>
      </c>
      <c r="M1258" s="275" t="s">
        <v>138</v>
      </c>
      <c r="N1258" s="275" t="s">
        <v>138</v>
      </c>
      <c r="O1258" s="275"/>
      <c r="P1258" s="275"/>
      <c r="Q1258" s="275"/>
      <c r="R1258" s="275"/>
      <c r="S1258" s="275"/>
      <c r="T1258" s="275"/>
      <c r="U1258" s="275"/>
      <c r="V1258" s="275"/>
      <c r="W1258" s="275"/>
      <c r="X1258" s="275"/>
      <c r="Y1258" s="275"/>
      <c r="Z1258" s="275"/>
      <c r="AA1258" s="275"/>
      <c r="AB1258" s="275"/>
      <c r="AC1258" s="275"/>
      <c r="AD1258" s="275"/>
      <c r="AE1258" s="275"/>
      <c r="AF1258" s="275"/>
      <c r="AG1258" s="275"/>
      <c r="AH1258" s="275"/>
      <c r="AI1258" s="275"/>
      <c r="AJ1258" s="275"/>
      <c r="AK1258" s="275"/>
      <c r="AL1258" s="275"/>
      <c r="AM1258" s="275"/>
      <c r="AN1258" s="275"/>
      <c r="AO1258" s="275"/>
      <c r="AP1258" s="275"/>
      <c r="AQ1258" s="275"/>
      <c r="AR1258" s="275"/>
      <c r="AS1258" s="275"/>
      <c r="AT1258" s="275"/>
      <c r="AU1258" s="275"/>
      <c r="AV1258" s="275"/>
      <c r="AW1258" s="275"/>
      <c r="AX1258" s="275"/>
      <c r="AY1258" s="273">
        <v>706334</v>
      </c>
    </row>
    <row r="1259" spans="1:51" s="273" customFormat="1" x14ac:dyDescent="0.2">
      <c r="A1259" s="273">
        <v>706335</v>
      </c>
      <c r="B1259" s="273" t="s">
        <v>261</v>
      </c>
      <c r="C1259" s="273" t="s">
        <v>139</v>
      </c>
      <c r="D1259" s="273" t="s">
        <v>139</v>
      </c>
      <c r="E1259" s="273" t="s">
        <v>139</v>
      </c>
      <c r="F1259" s="273" t="s">
        <v>139</v>
      </c>
      <c r="G1259" s="273" t="s">
        <v>139</v>
      </c>
      <c r="H1259" s="273" t="s">
        <v>138</v>
      </c>
      <c r="I1259" s="273" t="s">
        <v>138</v>
      </c>
      <c r="J1259" s="273" t="s">
        <v>138</v>
      </c>
      <c r="K1259" s="273" t="s">
        <v>138</v>
      </c>
      <c r="L1259" s="273" t="s">
        <v>138</v>
      </c>
      <c r="M1259" s="273" t="s">
        <v>138</v>
      </c>
      <c r="N1259" s="273" t="s">
        <v>138</v>
      </c>
      <c r="AY1259" s="273">
        <v>706335</v>
      </c>
    </row>
    <row r="1260" spans="1:51" s="273" customFormat="1" x14ac:dyDescent="0.2">
      <c r="A1260" s="273">
        <v>706336</v>
      </c>
      <c r="B1260" s="273" t="s">
        <v>261</v>
      </c>
      <c r="C1260" s="273" t="s">
        <v>139</v>
      </c>
      <c r="D1260" s="273" t="s">
        <v>138</v>
      </c>
      <c r="E1260" s="273" t="s">
        <v>139</v>
      </c>
      <c r="F1260" s="273" t="s">
        <v>138</v>
      </c>
      <c r="G1260" s="273" t="s">
        <v>138</v>
      </c>
      <c r="H1260" s="273" t="s">
        <v>138</v>
      </c>
      <c r="I1260" s="273" t="s">
        <v>138</v>
      </c>
      <c r="J1260" s="273" t="s">
        <v>138</v>
      </c>
      <c r="K1260" s="273" t="s">
        <v>138</v>
      </c>
      <c r="L1260" s="273" t="s">
        <v>138</v>
      </c>
      <c r="M1260" s="273" t="s">
        <v>138</v>
      </c>
      <c r="N1260" s="273" t="s">
        <v>138</v>
      </c>
      <c r="AY1260" s="273">
        <v>706336</v>
      </c>
    </row>
    <row r="1261" spans="1:51" s="273" customFormat="1" x14ac:dyDescent="0.2">
      <c r="A1261" s="273">
        <v>706337</v>
      </c>
      <c r="B1261" s="273" t="s">
        <v>261</v>
      </c>
      <c r="C1261" s="273" t="s">
        <v>139</v>
      </c>
      <c r="D1261" s="273" t="s">
        <v>138</v>
      </c>
      <c r="E1261" s="273" t="s">
        <v>139</v>
      </c>
      <c r="F1261" s="273" t="s">
        <v>139</v>
      </c>
      <c r="G1261" s="273" t="s">
        <v>138</v>
      </c>
      <c r="H1261" s="273" t="s">
        <v>139</v>
      </c>
      <c r="I1261" s="273" t="s">
        <v>138</v>
      </c>
      <c r="J1261" s="273" t="s">
        <v>138</v>
      </c>
      <c r="K1261" s="273" t="s">
        <v>138</v>
      </c>
      <c r="L1261" s="273" t="s">
        <v>138</v>
      </c>
      <c r="M1261" s="273" t="s">
        <v>138</v>
      </c>
      <c r="N1261" s="273" t="s">
        <v>138</v>
      </c>
      <c r="AY1261" s="273">
        <v>706337</v>
      </c>
    </row>
    <row r="1262" spans="1:51" s="273" customFormat="1" x14ac:dyDescent="0.2">
      <c r="A1262" s="273">
        <v>706338</v>
      </c>
      <c r="B1262" s="273" t="s">
        <v>261</v>
      </c>
      <c r="C1262" s="273" t="s">
        <v>138</v>
      </c>
      <c r="D1262" s="273" t="s">
        <v>139</v>
      </c>
      <c r="E1262" s="273" t="s">
        <v>139</v>
      </c>
      <c r="F1262" s="273" t="s">
        <v>139</v>
      </c>
      <c r="G1262" s="273" t="s">
        <v>139</v>
      </c>
      <c r="H1262" s="273" t="s">
        <v>138</v>
      </c>
      <c r="I1262" s="273" t="s">
        <v>138</v>
      </c>
      <c r="J1262" s="273" t="s">
        <v>138</v>
      </c>
      <c r="K1262" s="273" t="s">
        <v>138</v>
      </c>
      <c r="L1262" s="273" t="s">
        <v>138</v>
      </c>
      <c r="M1262" s="273" t="s">
        <v>138</v>
      </c>
      <c r="N1262" s="273" t="s">
        <v>138</v>
      </c>
      <c r="AY1262" s="273">
        <v>706338</v>
      </c>
    </row>
    <row r="1263" spans="1:51" s="273" customFormat="1" x14ac:dyDescent="0.2">
      <c r="A1263" s="273">
        <v>706339</v>
      </c>
      <c r="B1263" s="273" t="s">
        <v>261</v>
      </c>
      <c r="C1263" s="273" t="s">
        <v>139</v>
      </c>
      <c r="D1263" s="273" t="s">
        <v>139</v>
      </c>
      <c r="E1263" s="273" t="s">
        <v>139</v>
      </c>
      <c r="F1263" s="273" t="s">
        <v>139</v>
      </c>
      <c r="G1263" s="273" t="s">
        <v>139</v>
      </c>
      <c r="H1263" s="273" t="s">
        <v>138</v>
      </c>
      <c r="I1263" s="273" t="s">
        <v>138</v>
      </c>
      <c r="J1263" s="273" t="s">
        <v>138</v>
      </c>
      <c r="K1263" s="273" t="s">
        <v>138</v>
      </c>
      <c r="L1263" s="273" t="s">
        <v>138</v>
      </c>
      <c r="M1263" s="273" t="s">
        <v>138</v>
      </c>
      <c r="N1263" s="273" t="s">
        <v>138</v>
      </c>
      <c r="AY1263" s="273">
        <v>706339</v>
      </c>
    </row>
    <row r="1264" spans="1:51" s="273" customFormat="1" x14ac:dyDescent="0.2">
      <c r="A1264" s="273">
        <v>706340</v>
      </c>
      <c r="B1264" s="273" t="s">
        <v>261</v>
      </c>
      <c r="C1264" s="273" t="s">
        <v>138</v>
      </c>
      <c r="D1264" s="273" t="s">
        <v>139</v>
      </c>
      <c r="E1264" s="273" t="s">
        <v>139</v>
      </c>
      <c r="F1264" s="273" t="s">
        <v>138</v>
      </c>
      <c r="G1264" s="273" t="s">
        <v>139</v>
      </c>
      <c r="H1264" s="273" t="s">
        <v>139</v>
      </c>
      <c r="I1264" s="273" t="s">
        <v>138</v>
      </c>
      <c r="J1264" s="273" t="s">
        <v>138</v>
      </c>
      <c r="K1264" s="273" t="s">
        <v>138</v>
      </c>
      <c r="L1264" s="273" t="s">
        <v>138</v>
      </c>
      <c r="M1264" s="273" t="s">
        <v>138</v>
      </c>
      <c r="N1264" s="273" t="s">
        <v>138</v>
      </c>
      <c r="AY1264" s="273">
        <v>706340</v>
      </c>
    </row>
    <row r="1265" spans="1:51" s="273" customFormat="1" x14ac:dyDescent="0.2">
      <c r="A1265" s="273">
        <v>706341</v>
      </c>
      <c r="B1265" s="273" t="s">
        <v>261</v>
      </c>
      <c r="C1265" s="273" t="s">
        <v>139</v>
      </c>
      <c r="D1265" s="273" t="s">
        <v>139</v>
      </c>
      <c r="E1265" s="273" t="s">
        <v>139</v>
      </c>
      <c r="F1265" s="273" t="s">
        <v>138</v>
      </c>
      <c r="G1265" s="273" t="s">
        <v>139</v>
      </c>
      <c r="H1265" s="273" t="s">
        <v>138</v>
      </c>
      <c r="I1265" s="273" t="s">
        <v>138</v>
      </c>
      <c r="J1265" s="273" t="s">
        <v>138</v>
      </c>
      <c r="K1265" s="273" t="s">
        <v>138</v>
      </c>
      <c r="L1265" s="273" t="s">
        <v>138</v>
      </c>
      <c r="M1265" s="273" t="s">
        <v>138</v>
      </c>
      <c r="N1265" s="273" t="s">
        <v>138</v>
      </c>
      <c r="AY1265" s="273">
        <v>706341</v>
      </c>
    </row>
    <row r="1266" spans="1:51" s="273" customFormat="1" x14ac:dyDescent="0.2">
      <c r="A1266" s="273">
        <v>706342</v>
      </c>
      <c r="B1266" s="273" t="s">
        <v>261</v>
      </c>
      <c r="C1266" s="273" t="s">
        <v>138</v>
      </c>
      <c r="D1266" s="273" t="s">
        <v>139</v>
      </c>
      <c r="E1266" s="273" t="s">
        <v>138</v>
      </c>
      <c r="F1266" s="273" t="s">
        <v>139</v>
      </c>
      <c r="G1266" s="273" t="s">
        <v>138</v>
      </c>
      <c r="H1266" s="273" t="s">
        <v>139</v>
      </c>
      <c r="I1266" s="273" t="s">
        <v>138</v>
      </c>
      <c r="J1266" s="273" t="s">
        <v>138</v>
      </c>
      <c r="K1266" s="273" t="s">
        <v>138</v>
      </c>
      <c r="L1266" s="273" t="s">
        <v>138</v>
      </c>
      <c r="M1266" s="273" t="s">
        <v>138</v>
      </c>
      <c r="N1266" s="273" t="s">
        <v>138</v>
      </c>
      <c r="AY1266" s="273">
        <v>706342</v>
      </c>
    </row>
    <row r="1267" spans="1:51" s="273" customFormat="1" x14ac:dyDescent="0.2">
      <c r="A1267" s="273">
        <v>706343</v>
      </c>
      <c r="B1267" s="273" t="s">
        <v>261</v>
      </c>
      <c r="C1267" s="273" t="s">
        <v>139</v>
      </c>
      <c r="D1267" s="273" t="s">
        <v>139</v>
      </c>
      <c r="E1267" s="273" t="s">
        <v>138</v>
      </c>
      <c r="F1267" s="273" t="s">
        <v>138</v>
      </c>
      <c r="G1267" s="273" t="s">
        <v>138</v>
      </c>
      <c r="H1267" s="273" t="s">
        <v>138</v>
      </c>
      <c r="I1267" s="273" t="s">
        <v>138</v>
      </c>
      <c r="J1267" s="273" t="s">
        <v>138</v>
      </c>
      <c r="K1267" s="273" t="s">
        <v>138</v>
      </c>
      <c r="L1267" s="273" t="s">
        <v>138</v>
      </c>
      <c r="M1267" s="273" t="s">
        <v>138</v>
      </c>
      <c r="N1267" s="273" t="s">
        <v>138</v>
      </c>
      <c r="AY1267" s="273">
        <v>706343</v>
      </c>
    </row>
    <row r="1268" spans="1:51" s="273" customFormat="1" x14ac:dyDescent="0.2">
      <c r="A1268" s="273">
        <v>706344</v>
      </c>
      <c r="B1268" s="273" t="s">
        <v>261</v>
      </c>
      <c r="C1268" s="273" t="s">
        <v>139</v>
      </c>
      <c r="D1268" s="273" t="s">
        <v>139</v>
      </c>
      <c r="E1268" s="273" t="s">
        <v>139</v>
      </c>
      <c r="F1268" s="273" t="s">
        <v>138</v>
      </c>
      <c r="G1268" s="273" t="s">
        <v>138</v>
      </c>
      <c r="H1268" s="273" t="s">
        <v>139</v>
      </c>
      <c r="I1268" s="273" t="s">
        <v>138</v>
      </c>
      <c r="J1268" s="273" t="s">
        <v>138</v>
      </c>
      <c r="K1268" s="273" t="s">
        <v>138</v>
      </c>
      <c r="L1268" s="273" t="s">
        <v>138</v>
      </c>
      <c r="M1268" s="273" t="s">
        <v>138</v>
      </c>
      <c r="N1268" s="273" t="s">
        <v>138</v>
      </c>
      <c r="AY1268" s="273">
        <v>706344</v>
      </c>
    </row>
    <row r="1269" spans="1:51" s="273" customFormat="1" x14ac:dyDescent="0.2">
      <c r="A1269" s="273">
        <v>706345</v>
      </c>
      <c r="B1269" s="273" t="s">
        <v>261</v>
      </c>
      <c r="C1269" s="273" t="s">
        <v>138</v>
      </c>
      <c r="D1269" s="273" t="s">
        <v>138</v>
      </c>
      <c r="E1269" s="273" t="s">
        <v>138</v>
      </c>
      <c r="F1269" s="273" t="s">
        <v>138</v>
      </c>
      <c r="G1269" s="273" t="s">
        <v>139</v>
      </c>
      <c r="H1269" s="273" t="s">
        <v>139</v>
      </c>
      <c r="I1269" s="273" t="s">
        <v>138</v>
      </c>
      <c r="J1269" s="273" t="s">
        <v>138</v>
      </c>
      <c r="K1269" s="273" t="s">
        <v>138</v>
      </c>
      <c r="L1269" s="273" t="s">
        <v>138</v>
      </c>
      <c r="M1269" s="273" t="s">
        <v>138</v>
      </c>
      <c r="N1269" s="273" t="s">
        <v>138</v>
      </c>
      <c r="AY1269" s="273">
        <v>706345</v>
      </c>
    </row>
    <row r="1270" spans="1:51" s="273" customFormat="1" x14ac:dyDescent="0.2">
      <c r="A1270" s="273">
        <v>706346</v>
      </c>
      <c r="B1270" s="273" t="s">
        <v>261</v>
      </c>
      <c r="C1270" s="273" t="s">
        <v>139</v>
      </c>
      <c r="D1270" s="273" t="s">
        <v>139</v>
      </c>
      <c r="E1270" s="273" t="s">
        <v>139</v>
      </c>
      <c r="F1270" s="273" t="s">
        <v>139</v>
      </c>
      <c r="G1270" s="273" t="s">
        <v>139</v>
      </c>
      <c r="H1270" s="273" t="s">
        <v>139</v>
      </c>
      <c r="I1270" s="273" t="s">
        <v>138</v>
      </c>
      <c r="J1270" s="273" t="s">
        <v>138</v>
      </c>
      <c r="K1270" s="273" t="s">
        <v>138</v>
      </c>
      <c r="L1270" s="273" t="s">
        <v>138</v>
      </c>
      <c r="M1270" s="273" t="s">
        <v>138</v>
      </c>
      <c r="N1270" s="273" t="s">
        <v>138</v>
      </c>
      <c r="AY1270" s="273">
        <v>706346</v>
      </c>
    </row>
    <row r="1271" spans="1:51" s="273" customFormat="1" x14ac:dyDescent="0.2">
      <c r="A1271" s="273">
        <v>706348</v>
      </c>
      <c r="B1271" s="273" t="s">
        <v>261</v>
      </c>
      <c r="C1271" s="273" t="s">
        <v>139</v>
      </c>
      <c r="D1271" s="273" t="s">
        <v>139</v>
      </c>
      <c r="E1271" s="273" t="s">
        <v>139</v>
      </c>
      <c r="F1271" s="273" t="s">
        <v>139</v>
      </c>
      <c r="G1271" s="273" t="s">
        <v>138</v>
      </c>
      <c r="H1271" s="273" t="s">
        <v>138</v>
      </c>
      <c r="I1271" s="273" t="s">
        <v>138</v>
      </c>
      <c r="J1271" s="273" t="s">
        <v>138</v>
      </c>
      <c r="K1271" s="273" t="s">
        <v>138</v>
      </c>
      <c r="L1271" s="273" t="s">
        <v>138</v>
      </c>
      <c r="M1271" s="273" t="s">
        <v>138</v>
      </c>
      <c r="N1271" s="273" t="s">
        <v>138</v>
      </c>
      <c r="AY1271" s="273">
        <v>706348</v>
      </c>
    </row>
    <row r="1272" spans="1:51" s="273" customFormat="1" x14ac:dyDescent="0.2">
      <c r="A1272" s="273">
        <v>706349</v>
      </c>
      <c r="B1272" s="273" t="s">
        <v>261</v>
      </c>
      <c r="C1272" s="273" t="s">
        <v>139</v>
      </c>
      <c r="D1272" s="273" t="s">
        <v>139</v>
      </c>
      <c r="E1272" s="273" t="s">
        <v>138</v>
      </c>
      <c r="F1272" s="273" t="s">
        <v>138</v>
      </c>
      <c r="G1272" s="273" t="s">
        <v>138</v>
      </c>
      <c r="H1272" s="273" t="s">
        <v>139</v>
      </c>
      <c r="I1272" s="273" t="s">
        <v>138</v>
      </c>
      <c r="J1272" s="273" t="s">
        <v>138</v>
      </c>
      <c r="K1272" s="273" t="s">
        <v>138</v>
      </c>
      <c r="L1272" s="273" t="s">
        <v>138</v>
      </c>
      <c r="M1272" s="273" t="s">
        <v>138</v>
      </c>
      <c r="N1272" s="273" t="s">
        <v>138</v>
      </c>
      <c r="AY1272" s="273">
        <v>706349</v>
      </c>
    </row>
    <row r="1273" spans="1:51" s="273" customFormat="1" x14ac:dyDescent="0.2">
      <c r="A1273" s="273">
        <v>706350</v>
      </c>
      <c r="B1273" s="273" t="s">
        <v>261</v>
      </c>
      <c r="C1273" s="273" t="s">
        <v>139</v>
      </c>
      <c r="D1273" s="273" t="s">
        <v>139</v>
      </c>
      <c r="E1273" s="273" t="s">
        <v>139</v>
      </c>
      <c r="F1273" s="273" t="s">
        <v>139</v>
      </c>
      <c r="G1273" s="273" t="s">
        <v>139</v>
      </c>
      <c r="H1273" s="273" t="s">
        <v>139</v>
      </c>
      <c r="I1273" s="273" t="s">
        <v>138</v>
      </c>
      <c r="J1273" s="273" t="s">
        <v>138</v>
      </c>
      <c r="K1273" s="273" t="s">
        <v>138</v>
      </c>
      <c r="L1273" s="273" t="s">
        <v>138</v>
      </c>
      <c r="M1273" s="273" t="s">
        <v>138</v>
      </c>
      <c r="N1273" s="273" t="s">
        <v>138</v>
      </c>
      <c r="AY1273" s="273">
        <v>706350</v>
      </c>
    </row>
    <row r="1274" spans="1:51" s="273" customFormat="1" x14ac:dyDescent="0.2">
      <c r="A1274" s="273">
        <v>706351</v>
      </c>
      <c r="B1274" s="273" t="s">
        <v>261</v>
      </c>
      <c r="C1274" s="273" t="s">
        <v>139</v>
      </c>
      <c r="D1274" s="273" t="s">
        <v>139</v>
      </c>
      <c r="E1274" s="273" t="s">
        <v>139</v>
      </c>
      <c r="F1274" s="273" t="s">
        <v>139</v>
      </c>
      <c r="G1274" s="273" t="s">
        <v>138</v>
      </c>
      <c r="H1274" s="273" t="s">
        <v>139</v>
      </c>
      <c r="I1274" s="273" t="s">
        <v>138</v>
      </c>
      <c r="J1274" s="273" t="s">
        <v>138</v>
      </c>
      <c r="K1274" s="273" t="s">
        <v>138</v>
      </c>
      <c r="L1274" s="273" t="s">
        <v>138</v>
      </c>
      <c r="M1274" s="273" t="s">
        <v>138</v>
      </c>
      <c r="N1274" s="273" t="s">
        <v>138</v>
      </c>
      <c r="AY1274" s="273">
        <v>706351</v>
      </c>
    </row>
    <row r="1275" spans="1:51" s="273" customFormat="1" x14ac:dyDescent="0.2">
      <c r="A1275" s="273">
        <v>706352</v>
      </c>
      <c r="B1275" s="273" t="s">
        <v>261</v>
      </c>
      <c r="C1275" s="273" t="s">
        <v>139</v>
      </c>
      <c r="D1275" s="273" t="s">
        <v>139</v>
      </c>
      <c r="E1275" s="273" t="s">
        <v>139</v>
      </c>
      <c r="F1275" s="273" t="s">
        <v>139</v>
      </c>
      <c r="G1275" s="273" t="s">
        <v>139</v>
      </c>
      <c r="H1275" s="273" t="s">
        <v>139</v>
      </c>
      <c r="I1275" s="273" t="s">
        <v>138</v>
      </c>
      <c r="J1275" s="273" t="s">
        <v>138</v>
      </c>
      <c r="K1275" s="273" t="s">
        <v>138</v>
      </c>
      <c r="L1275" s="273" t="s">
        <v>138</v>
      </c>
      <c r="M1275" s="273" t="s">
        <v>138</v>
      </c>
      <c r="N1275" s="273" t="s">
        <v>138</v>
      </c>
      <c r="AY1275" s="273">
        <v>706352</v>
      </c>
    </row>
    <row r="1276" spans="1:51" s="273" customFormat="1" x14ac:dyDescent="0.2">
      <c r="A1276" s="273">
        <v>706353</v>
      </c>
      <c r="B1276" s="273" t="s">
        <v>261</v>
      </c>
      <c r="C1276" s="273" t="s">
        <v>138</v>
      </c>
      <c r="D1276" s="273" t="s">
        <v>139</v>
      </c>
      <c r="E1276" s="273" t="s">
        <v>139</v>
      </c>
      <c r="F1276" s="273" t="s">
        <v>138</v>
      </c>
      <c r="G1276" s="273" t="s">
        <v>139</v>
      </c>
      <c r="H1276" s="273" t="s">
        <v>139</v>
      </c>
      <c r="I1276" s="273" t="s">
        <v>138</v>
      </c>
      <c r="J1276" s="273" t="s">
        <v>138</v>
      </c>
      <c r="K1276" s="273" t="s">
        <v>138</v>
      </c>
      <c r="L1276" s="273" t="s">
        <v>138</v>
      </c>
      <c r="M1276" s="273" t="s">
        <v>138</v>
      </c>
      <c r="N1276" s="273" t="s">
        <v>138</v>
      </c>
      <c r="AY1276" s="273">
        <v>706353</v>
      </c>
    </row>
    <row r="1277" spans="1:51" s="273" customFormat="1" x14ac:dyDescent="0.2">
      <c r="A1277" s="273">
        <v>706354</v>
      </c>
      <c r="B1277" s="273" t="s">
        <v>261</v>
      </c>
      <c r="C1277" s="273" t="s">
        <v>139</v>
      </c>
      <c r="D1277" s="273" t="s">
        <v>139</v>
      </c>
      <c r="E1277" s="273" t="s">
        <v>139</v>
      </c>
      <c r="F1277" s="273" t="s">
        <v>139</v>
      </c>
      <c r="G1277" s="273" t="s">
        <v>139</v>
      </c>
      <c r="H1277" s="273" t="s">
        <v>139</v>
      </c>
      <c r="I1277" s="273" t="s">
        <v>138</v>
      </c>
      <c r="J1277" s="273" t="s">
        <v>138</v>
      </c>
      <c r="K1277" s="273" t="s">
        <v>138</v>
      </c>
      <c r="L1277" s="273" t="s">
        <v>138</v>
      </c>
      <c r="M1277" s="273" t="s">
        <v>138</v>
      </c>
      <c r="N1277" s="273" t="s">
        <v>138</v>
      </c>
      <c r="AY1277" s="273">
        <v>706354</v>
      </c>
    </row>
    <row r="1278" spans="1:51" s="273" customFormat="1" x14ac:dyDescent="0.2">
      <c r="A1278" s="273">
        <v>706355</v>
      </c>
      <c r="B1278" s="273" t="s">
        <v>261</v>
      </c>
      <c r="C1278" s="273" t="s">
        <v>139</v>
      </c>
      <c r="D1278" s="273" t="s">
        <v>139</v>
      </c>
      <c r="E1278" s="273" t="s">
        <v>139</v>
      </c>
      <c r="F1278" s="273" t="s">
        <v>139</v>
      </c>
      <c r="G1278" s="273" t="s">
        <v>139</v>
      </c>
      <c r="H1278" s="273" t="s">
        <v>139</v>
      </c>
      <c r="I1278" s="273" t="s">
        <v>138</v>
      </c>
      <c r="J1278" s="273" t="s">
        <v>138</v>
      </c>
      <c r="K1278" s="273" t="s">
        <v>138</v>
      </c>
      <c r="L1278" s="273" t="s">
        <v>138</v>
      </c>
      <c r="M1278" s="273" t="s">
        <v>138</v>
      </c>
      <c r="N1278" s="273" t="s">
        <v>138</v>
      </c>
      <c r="AY1278" s="273">
        <v>706355</v>
      </c>
    </row>
    <row r="1279" spans="1:51" s="273" customFormat="1" x14ac:dyDescent="0.2">
      <c r="A1279" s="273">
        <v>706356</v>
      </c>
      <c r="B1279" s="273" t="s">
        <v>261</v>
      </c>
      <c r="C1279" s="273" t="s">
        <v>139</v>
      </c>
      <c r="D1279" s="273" t="s">
        <v>138</v>
      </c>
      <c r="E1279" s="273" t="s">
        <v>139</v>
      </c>
      <c r="F1279" s="273" t="s">
        <v>139</v>
      </c>
      <c r="G1279" s="273" t="s">
        <v>139</v>
      </c>
      <c r="H1279" s="273" t="s">
        <v>138</v>
      </c>
      <c r="I1279" s="273" t="s">
        <v>138</v>
      </c>
      <c r="J1279" s="273" t="s">
        <v>138</v>
      </c>
      <c r="K1279" s="273" t="s">
        <v>138</v>
      </c>
      <c r="L1279" s="273" t="s">
        <v>138</v>
      </c>
      <c r="M1279" s="273" t="s">
        <v>138</v>
      </c>
      <c r="N1279" s="273" t="s">
        <v>138</v>
      </c>
      <c r="AY1279" s="273">
        <v>706356</v>
      </c>
    </row>
    <row r="1280" spans="1:51" s="273" customFormat="1" x14ac:dyDescent="0.2">
      <c r="A1280" s="273">
        <v>706357</v>
      </c>
      <c r="B1280" s="273" t="s">
        <v>261</v>
      </c>
      <c r="C1280" s="273" t="s">
        <v>139</v>
      </c>
      <c r="D1280" s="273" t="s">
        <v>138</v>
      </c>
      <c r="E1280" s="273" t="s">
        <v>139</v>
      </c>
      <c r="F1280" s="273" t="s">
        <v>139</v>
      </c>
      <c r="G1280" s="273" t="s">
        <v>139</v>
      </c>
      <c r="H1280" s="273" t="s">
        <v>138</v>
      </c>
      <c r="I1280" s="273" t="s">
        <v>138</v>
      </c>
      <c r="J1280" s="273" t="s">
        <v>138</v>
      </c>
      <c r="K1280" s="273" t="s">
        <v>138</v>
      </c>
      <c r="L1280" s="273" t="s">
        <v>138</v>
      </c>
      <c r="M1280" s="273" t="s">
        <v>138</v>
      </c>
      <c r="N1280" s="273" t="s">
        <v>138</v>
      </c>
      <c r="AY1280" s="273">
        <v>706357</v>
      </c>
    </row>
    <row r="1281" spans="1:51" s="273" customFormat="1" x14ac:dyDescent="0.2">
      <c r="A1281" s="273">
        <v>706358</v>
      </c>
      <c r="B1281" s="273" t="s">
        <v>261</v>
      </c>
      <c r="C1281" s="273" t="s">
        <v>139</v>
      </c>
      <c r="D1281" s="273" t="s">
        <v>139</v>
      </c>
      <c r="E1281" s="273" t="s">
        <v>139</v>
      </c>
      <c r="F1281" s="273" t="s">
        <v>139</v>
      </c>
      <c r="G1281" s="273" t="s">
        <v>139</v>
      </c>
      <c r="H1281" s="273" t="s">
        <v>138</v>
      </c>
      <c r="I1281" s="273" t="s">
        <v>138</v>
      </c>
      <c r="J1281" s="273" t="s">
        <v>138</v>
      </c>
      <c r="K1281" s="273" t="s">
        <v>138</v>
      </c>
      <c r="L1281" s="273" t="s">
        <v>138</v>
      </c>
      <c r="M1281" s="273" t="s">
        <v>138</v>
      </c>
      <c r="N1281" s="273" t="s">
        <v>138</v>
      </c>
      <c r="AY1281" s="273">
        <v>706358</v>
      </c>
    </row>
    <row r="1282" spans="1:51" s="273" customFormat="1" x14ac:dyDescent="0.2">
      <c r="A1282" s="273">
        <v>706359</v>
      </c>
      <c r="B1282" s="273" t="s">
        <v>261</v>
      </c>
      <c r="C1282" s="273" t="s">
        <v>139</v>
      </c>
      <c r="D1282" s="273" t="s">
        <v>139</v>
      </c>
      <c r="E1282" s="273" t="s">
        <v>139</v>
      </c>
      <c r="F1282" s="273" t="s">
        <v>139</v>
      </c>
      <c r="G1282" s="273" t="s">
        <v>139</v>
      </c>
      <c r="H1282" s="273" t="s">
        <v>139</v>
      </c>
      <c r="I1282" s="273" t="s">
        <v>138</v>
      </c>
      <c r="J1282" s="273" t="s">
        <v>138</v>
      </c>
      <c r="K1282" s="273" t="s">
        <v>138</v>
      </c>
      <c r="L1282" s="273" t="s">
        <v>138</v>
      </c>
      <c r="M1282" s="273" t="s">
        <v>138</v>
      </c>
      <c r="N1282" s="273" t="s">
        <v>138</v>
      </c>
      <c r="AY1282" s="273">
        <v>706359</v>
      </c>
    </row>
    <row r="1283" spans="1:51" s="273" customFormat="1" x14ac:dyDescent="0.2">
      <c r="A1283" s="273">
        <v>706360</v>
      </c>
      <c r="B1283" s="273" t="s">
        <v>261</v>
      </c>
      <c r="C1283" s="273" t="s">
        <v>139</v>
      </c>
      <c r="D1283" s="273" t="s">
        <v>139</v>
      </c>
      <c r="E1283" s="273" t="s">
        <v>138</v>
      </c>
      <c r="F1283" s="273" t="s">
        <v>138</v>
      </c>
      <c r="G1283" s="273" t="s">
        <v>138</v>
      </c>
      <c r="H1283" s="273" t="s">
        <v>138</v>
      </c>
      <c r="I1283" s="273" t="s">
        <v>138</v>
      </c>
      <c r="J1283" s="273" t="s">
        <v>138</v>
      </c>
      <c r="K1283" s="273" t="s">
        <v>138</v>
      </c>
      <c r="L1283" s="273" t="s">
        <v>138</v>
      </c>
      <c r="M1283" s="273" t="s">
        <v>138</v>
      </c>
      <c r="N1283" s="273" t="s">
        <v>138</v>
      </c>
      <c r="AY1283" s="273">
        <v>706360</v>
      </c>
    </row>
    <row r="1284" spans="1:51" s="273" customFormat="1" x14ac:dyDescent="0.2">
      <c r="A1284" s="273">
        <v>706361</v>
      </c>
      <c r="B1284" s="273" t="s">
        <v>261</v>
      </c>
      <c r="C1284" s="273" t="s">
        <v>139</v>
      </c>
      <c r="D1284" s="273" t="s">
        <v>139</v>
      </c>
      <c r="E1284" s="273" t="s">
        <v>139</v>
      </c>
      <c r="F1284" s="273" t="s">
        <v>139</v>
      </c>
      <c r="G1284" s="273" t="s">
        <v>139</v>
      </c>
      <c r="H1284" s="273" t="s">
        <v>139</v>
      </c>
      <c r="I1284" s="273" t="s">
        <v>138</v>
      </c>
      <c r="J1284" s="273" t="s">
        <v>138</v>
      </c>
      <c r="K1284" s="273" t="s">
        <v>138</v>
      </c>
      <c r="L1284" s="273" t="s">
        <v>138</v>
      </c>
      <c r="M1284" s="273" t="s">
        <v>138</v>
      </c>
      <c r="N1284" s="273" t="s">
        <v>138</v>
      </c>
      <c r="AY1284" s="273">
        <v>706361</v>
      </c>
    </row>
    <row r="1285" spans="1:51" s="273" customFormat="1" ht="21.75" x14ac:dyDescent="0.2">
      <c r="A1285" s="274">
        <v>706362</v>
      </c>
      <c r="B1285" s="273" t="s">
        <v>261</v>
      </c>
      <c r="C1285" s="275" t="s">
        <v>138</v>
      </c>
      <c r="D1285" s="275" t="s">
        <v>138</v>
      </c>
      <c r="E1285" s="275" t="s">
        <v>138</v>
      </c>
      <c r="F1285" s="275" t="s">
        <v>138</v>
      </c>
      <c r="G1285" s="275" t="s">
        <v>138</v>
      </c>
      <c r="H1285" s="275" t="s">
        <v>138</v>
      </c>
      <c r="I1285" s="275" t="s">
        <v>138</v>
      </c>
      <c r="J1285" s="275" t="s">
        <v>138</v>
      </c>
      <c r="K1285" s="275" t="s">
        <v>138</v>
      </c>
      <c r="L1285" s="275" t="s">
        <v>138</v>
      </c>
      <c r="M1285" s="275" t="s">
        <v>138</v>
      </c>
      <c r="N1285" s="275" t="s">
        <v>138</v>
      </c>
      <c r="O1285" s="275"/>
      <c r="P1285" s="275"/>
      <c r="Q1285" s="275"/>
      <c r="R1285" s="275"/>
      <c r="S1285" s="275"/>
      <c r="T1285" s="275"/>
      <c r="U1285" s="275"/>
      <c r="V1285" s="275"/>
      <c r="W1285" s="275"/>
      <c r="X1285" s="275"/>
      <c r="Y1285" s="275"/>
      <c r="Z1285" s="275"/>
      <c r="AA1285" s="275"/>
      <c r="AB1285" s="275"/>
      <c r="AC1285" s="275"/>
      <c r="AD1285" s="275"/>
      <c r="AE1285" s="275"/>
      <c r="AF1285" s="275"/>
      <c r="AG1285" s="275"/>
      <c r="AH1285" s="275"/>
      <c r="AI1285" s="275"/>
      <c r="AJ1285" s="275"/>
      <c r="AK1285" s="275"/>
      <c r="AL1285" s="275"/>
      <c r="AM1285" s="275"/>
      <c r="AN1285" s="275"/>
      <c r="AO1285" s="275"/>
      <c r="AP1285" s="275"/>
      <c r="AQ1285" s="275"/>
      <c r="AR1285" s="275"/>
      <c r="AS1285" s="275"/>
      <c r="AT1285" s="275"/>
      <c r="AU1285" s="275"/>
      <c r="AV1285" s="275"/>
      <c r="AW1285" s="275"/>
      <c r="AX1285" s="275"/>
      <c r="AY1285" s="273">
        <v>706362</v>
      </c>
    </row>
    <row r="1286" spans="1:51" s="273" customFormat="1" x14ac:dyDescent="0.2">
      <c r="A1286" s="273">
        <v>706363</v>
      </c>
      <c r="B1286" s="273" t="s">
        <v>261</v>
      </c>
      <c r="C1286" s="273" t="s">
        <v>139</v>
      </c>
      <c r="D1286" s="273" t="s">
        <v>139</v>
      </c>
      <c r="E1286" s="273" t="s">
        <v>139</v>
      </c>
      <c r="F1286" s="273" t="s">
        <v>139</v>
      </c>
      <c r="G1286" s="273" t="s">
        <v>138</v>
      </c>
      <c r="H1286" s="273" t="s">
        <v>139</v>
      </c>
      <c r="I1286" s="273" t="s">
        <v>138</v>
      </c>
      <c r="J1286" s="273" t="s">
        <v>138</v>
      </c>
      <c r="K1286" s="273" t="s">
        <v>138</v>
      </c>
      <c r="L1286" s="273" t="s">
        <v>138</v>
      </c>
      <c r="M1286" s="273" t="s">
        <v>138</v>
      </c>
      <c r="N1286" s="273" t="s">
        <v>138</v>
      </c>
      <c r="AY1286" s="273">
        <v>706363</v>
      </c>
    </row>
    <row r="1287" spans="1:51" s="273" customFormat="1" x14ac:dyDescent="0.2">
      <c r="A1287" s="273">
        <v>706364</v>
      </c>
      <c r="B1287" s="273" t="s">
        <v>261</v>
      </c>
      <c r="C1287" s="273" t="s">
        <v>139</v>
      </c>
      <c r="D1287" s="273" t="s">
        <v>139</v>
      </c>
      <c r="E1287" s="273" t="s">
        <v>138</v>
      </c>
      <c r="F1287" s="273" t="s">
        <v>138</v>
      </c>
      <c r="G1287" s="273" t="s">
        <v>139</v>
      </c>
      <c r="H1287" s="273" t="s">
        <v>138</v>
      </c>
      <c r="I1287" s="273" t="s">
        <v>138</v>
      </c>
      <c r="J1287" s="273" t="s">
        <v>138</v>
      </c>
      <c r="K1287" s="273" t="s">
        <v>138</v>
      </c>
      <c r="L1287" s="273" t="s">
        <v>138</v>
      </c>
      <c r="M1287" s="273" t="s">
        <v>138</v>
      </c>
      <c r="N1287" s="273" t="s">
        <v>138</v>
      </c>
      <c r="AY1287" s="273">
        <v>706364</v>
      </c>
    </row>
    <row r="1288" spans="1:51" s="273" customFormat="1" x14ac:dyDescent="0.2">
      <c r="A1288" s="273">
        <v>706365</v>
      </c>
      <c r="B1288" s="273" t="s">
        <v>261</v>
      </c>
      <c r="C1288" s="273" t="s">
        <v>139</v>
      </c>
      <c r="D1288" s="273" t="s">
        <v>139</v>
      </c>
      <c r="E1288" s="273" t="s">
        <v>139</v>
      </c>
      <c r="F1288" s="273" t="s">
        <v>139</v>
      </c>
      <c r="G1288" s="273" t="s">
        <v>139</v>
      </c>
      <c r="H1288" s="273" t="s">
        <v>139</v>
      </c>
      <c r="I1288" s="273" t="s">
        <v>138</v>
      </c>
      <c r="J1288" s="273" t="s">
        <v>138</v>
      </c>
      <c r="K1288" s="273" t="s">
        <v>138</v>
      </c>
      <c r="L1288" s="273" t="s">
        <v>138</v>
      </c>
      <c r="M1288" s="273" t="s">
        <v>138</v>
      </c>
      <c r="N1288" s="273" t="s">
        <v>138</v>
      </c>
      <c r="AY1288" s="273">
        <v>706365</v>
      </c>
    </row>
    <row r="1289" spans="1:51" s="273" customFormat="1" x14ac:dyDescent="0.2">
      <c r="A1289" s="273">
        <v>706366</v>
      </c>
      <c r="B1289" s="273" t="s">
        <v>261</v>
      </c>
      <c r="C1289" s="273" t="s">
        <v>138</v>
      </c>
      <c r="D1289" s="273" t="s">
        <v>138</v>
      </c>
      <c r="E1289" s="273" t="s">
        <v>139</v>
      </c>
      <c r="F1289" s="273" t="s">
        <v>138</v>
      </c>
      <c r="G1289" s="273" t="s">
        <v>139</v>
      </c>
      <c r="H1289" s="273" t="s">
        <v>138</v>
      </c>
      <c r="I1289" s="273" t="s">
        <v>138</v>
      </c>
      <c r="J1289" s="273" t="s">
        <v>138</v>
      </c>
      <c r="K1289" s="273" t="s">
        <v>138</v>
      </c>
      <c r="L1289" s="273" t="s">
        <v>138</v>
      </c>
      <c r="M1289" s="273" t="s">
        <v>138</v>
      </c>
      <c r="N1289" s="273" t="s">
        <v>138</v>
      </c>
      <c r="AY1289" s="273">
        <v>706366</v>
      </c>
    </row>
    <row r="1290" spans="1:51" s="273" customFormat="1" x14ac:dyDescent="0.2">
      <c r="A1290" s="273">
        <v>706367</v>
      </c>
      <c r="B1290" s="273" t="s">
        <v>261</v>
      </c>
      <c r="C1290" s="273" t="s">
        <v>139</v>
      </c>
      <c r="D1290" s="273" t="s">
        <v>139</v>
      </c>
      <c r="E1290" s="273" t="s">
        <v>139</v>
      </c>
      <c r="F1290" s="273" t="s">
        <v>139</v>
      </c>
      <c r="G1290" s="273" t="s">
        <v>138</v>
      </c>
      <c r="H1290" s="273" t="s">
        <v>138</v>
      </c>
      <c r="I1290" s="273" t="s">
        <v>138</v>
      </c>
      <c r="J1290" s="273" t="s">
        <v>138</v>
      </c>
      <c r="K1290" s="273" t="s">
        <v>138</v>
      </c>
      <c r="L1290" s="273" t="s">
        <v>138</v>
      </c>
      <c r="M1290" s="273" t="s">
        <v>138</v>
      </c>
      <c r="N1290" s="273" t="s">
        <v>138</v>
      </c>
      <c r="AY1290" s="273">
        <v>706367</v>
      </c>
    </row>
    <row r="1291" spans="1:51" s="273" customFormat="1" x14ac:dyDescent="0.2">
      <c r="A1291" s="273">
        <v>706368</v>
      </c>
      <c r="B1291" s="273" t="s">
        <v>261</v>
      </c>
      <c r="C1291" s="273" t="s">
        <v>138</v>
      </c>
      <c r="D1291" s="273" t="s">
        <v>139</v>
      </c>
      <c r="E1291" s="273" t="s">
        <v>139</v>
      </c>
      <c r="F1291" s="273" t="s">
        <v>139</v>
      </c>
      <c r="G1291" s="273" t="s">
        <v>139</v>
      </c>
      <c r="H1291" s="273" t="s">
        <v>139</v>
      </c>
      <c r="I1291" s="273" t="s">
        <v>138</v>
      </c>
      <c r="J1291" s="273" t="s">
        <v>138</v>
      </c>
      <c r="K1291" s="273" t="s">
        <v>138</v>
      </c>
      <c r="L1291" s="273" t="s">
        <v>138</v>
      </c>
      <c r="M1291" s="273" t="s">
        <v>138</v>
      </c>
      <c r="N1291" s="273" t="s">
        <v>138</v>
      </c>
      <c r="AY1291" s="273">
        <v>706368</v>
      </c>
    </row>
    <row r="1292" spans="1:51" s="273" customFormat="1" x14ac:dyDescent="0.2">
      <c r="A1292" s="273">
        <v>706369</v>
      </c>
      <c r="B1292" s="273" t="s">
        <v>261</v>
      </c>
      <c r="C1292" s="273" t="s">
        <v>139</v>
      </c>
      <c r="D1292" s="273" t="s">
        <v>139</v>
      </c>
      <c r="E1292" s="273" t="s">
        <v>139</v>
      </c>
      <c r="F1292" s="273" t="s">
        <v>139</v>
      </c>
      <c r="G1292" s="273" t="s">
        <v>139</v>
      </c>
      <c r="H1292" s="273" t="s">
        <v>139</v>
      </c>
      <c r="I1292" s="273" t="s">
        <v>138</v>
      </c>
      <c r="J1292" s="273" t="s">
        <v>138</v>
      </c>
      <c r="K1292" s="273" t="s">
        <v>138</v>
      </c>
      <c r="L1292" s="273" t="s">
        <v>138</v>
      </c>
      <c r="M1292" s="273" t="s">
        <v>138</v>
      </c>
      <c r="N1292" s="273" t="s">
        <v>138</v>
      </c>
      <c r="AY1292" s="273">
        <v>706369</v>
      </c>
    </row>
    <row r="1293" spans="1:51" s="273" customFormat="1" x14ac:dyDescent="0.2">
      <c r="A1293" s="273">
        <v>706370</v>
      </c>
      <c r="B1293" s="273" t="s">
        <v>261</v>
      </c>
      <c r="C1293" s="273" t="s">
        <v>138</v>
      </c>
      <c r="D1293" s="273" t="s">
        <v>139</v>
      </c>
      <c r="E1293" s="273" t="s">
        <v>139</v>
      </c>
      <c r="F1293" s="273" t="s">
        <v>139</v>
      </c>
      <c r="G1293" s="273" t="s">
        <v>138</v>
      </c>
      <c r="H1293" s="273" t="s">
        <v>139</v>
      </c>
      <c r="I1293" s="273" t="s">
        <v>138</v>
      </c>
      <c r="J1293" s="273" t="s">
        <v>138</v>
      </c>
      <c r="K1293" s="273" t="s">
        <v>138</v>
      </c>
      <c r="L1293" s="273" t="s">
        <v>138</v>
      </c>
      <c r="M1293" s="273" t="s">
        <v>138</v>
      </c>
      <c r="N1293" s="273" t="s">
        <v>138</v>
      </c>
      <c r="AY1293" s="273">
        <v>706370</v>
      </c>
    </row>
    <row r="1294" spans="1:51" s="273" customFormat="1" x14ac:dyDescent="0.2">
      <c r="A1294" s="273">
        <v>706371</v>
      </c>
      <c r="B1294" s="273" t="s">
        <v>261</v>
      </c>
      <c r="C1294" s="273" t="s">
        <v>139</v>
      </c>
      <c r="D1294" s="273" t="s">
        <v>138</v>
      </c>
      <c r="E1294" s="273" t="s">
        <v>139</v>
      </c>
      <c r="F1294" s="273" t="s">
        <v>139</v>
      </c>
      <c r="G1294" s="273" t="s">
        <v>139</v>
      </c>
      <c r="H1294" s="273" t="s">
        <v>139</v>
      </c>
      <c r="I1294" s="273" t="s">
        <v>138</v>
      </c>
      <c r="J1294" s="273" t="s">
        <v>138</v>
      </c>
      <c r="K1294" s="273" t="s">
        <v>138</v>
      </c>
      <c r="L1294" s="273" t="s">
        <v>138</v>
      </c>
      <c r="M1294" s="273" t="s">
        <v>138</v>
      </c>
      <c r="N1294" s="273" t="s">
        <v>138</v>
      </c>
      <c r="AY1294" s="273">
        <v>706371</v>
      </c>
    </row>
    <row r="1295" spans="1:51" s="273" customFormat="1" x14ac:dyDescent="0.2">
      <c r="A1295" s="273">
        <v>706372</v>
      </c>
      <c r="B1295" s="273" t="s">
        <v>261</v>
      </c>
      <c r="C1295" s="273" t="s">
        <v>138</v>
      </c>
      <c r="D1295" s="273" t="s">
        <v>139</v>
      </c>
      <c r="E1295" s="273" t="s">
        <v>139</v>
      </c>
      <c r="F1295" s="273" t="s">
        <v>138</v>
      </c>
      <c r="G1295" s="273" t="s">
        <v>139</v>
      </c>
      <c r="H1295" s="273" t="s">
        <v>139</v>
      </c>
      <c r="I1295" s="273" t="s">
        <v>138</v>
      </c>
      <c r="J1295" s="273" t="s">
        <v>138</v>
      </c>
      <c r="K1295" s="273" t="s">
        <v>138</v>
      </c>
      <c r="L1295" s="273" t="s">
        <v>138</v>
      </c>
      <c r="M1295" s="273" t="s">
        <v>138</v>
      </c>
      <c r="N1295" s="273" t="s">
        <v>138</v>
      </c>
      <c r="AY1295" s="273">
        <v>706372</v>
      </c>
    </row>
    <row r="1296" spans="1:51" s="273" customFormat="1" x14ac:dyDescent="0.2">
      <c r="A1296" s="273">
        <v>706373</v>
      </c>
      <c r="B1296" s="273" t="s">
        <v>261</v>
      </c>
      <c r="C1296" s="273" t="s">
        <v>139</v>
      </c>
      <c r="D1296" s="273" t="s">
        <v>138</v>
      </c>
      <c r="E1296" s="273" t="s">
        <v>139</v>
      </c>
      <c r="F1296" s="273" t="s">
        <v>138</v>
      </c>
      <c r="G1296" s="273" t="s">
        <v>139</v>
      </c>
      <c r="H1296" s="273" t="s">
        <v>138</v>
      </c>
      <c r="I1296" s="273" t="s">
        <v>138</v>
      </c>
      <c r="J1296" s="273" t="s">
        <v>138</v>
      </c>
      <c r="K1296" s="273" t="s">
        <v>138</v>
      </c>
      <c r="L1296" s="273" t="s">
        <v>138</v>
      </c>
      <c r="M1296" s="273" t="s">
        <v>138</v>
      </c>
      <c r="N1296" s="273" t="s">
        <v>138</v>
      </c>
      <c r="AY1296" s="273">
        <v>706373</v>
      </c>
    </row>
    <row r="1297" spans="1:51" s="273" customFormat="1" x14ac:dyDescent="0.2">
      <c r="A1297" s="273">
        <v>706374</v>
      </c>
      <c r="B1297" s="273" t="s">
        <v>261</v>
      </c>
      <c r="C1297" s="273" t="s">
        <v>138</v>
      </c>
      <c r="D1297" s="273" t="s">
        <v>138</v>
      </c>
      <c r="E1297" s="273" t="s">
        <v>139</v>
      </c>
      <c r="F1297" s="273" t="s">
        <v>138</v>
      </c>
      <c r="G1297" s="273" t="s">
        <v>139</v>
      </c>
      <c r="H1297" s="273" t="s">
        <v>138</v>
      </c>
      <c r="I1297" s="273" t="s">
        <v>138</v>
      </c>
      <c r="J1297" s="273" t="s">
        <v>138</v>
      </c>
      <c r="K1297" s="273" t="s">
        <v>138</v>
      </c>
      <c r="L1297" s="273" t="s">
        <v>138</v>
      </c>
      <c r="M1297" s="273" t="s">
        <v>138</v>
      </c>
      <c r="N1297" s="273" t="s">
        <v>138</v>
      </c>
      <c r="AY1297" s="273">
        <v>706374</v>
      </c>
    </row>
    <row r="1298" spans="1:51" s="273" customFormat="1" x14ac:dyDescent="0.2">
      <c r="A1298" s="273">
        <v>706375</v>
      </c>
      <c r="B1298" s="273" t="s">
        <v>261</v>
      </c>
      <c r="C1298" s="273" t="s">
        <v>138</v>
      </c>
      <c r="D1298" s="273" t="s">
        <v>138</v>
      </c>
      <c r="E1298" s="273" t="s">
        <v>139</v>
      </c>
      <c r="F1298" s="273" t="s">
        <v>139</v>
      </c>
      <c r="G1298" s="273" t="s">
        <v>139</v>
      </c>
      <c r="H1298" s="273" t="s">
        <v>139</v>
      </c>
      <c r="I1298" s="273" t="s">
        <v>138</v>
      </c>
      <c r="J1298" s="273" t="s">
        <v>138</v>
      </c>
      <c r="K1298" s="273" t="s">
        <v>138</v>
      </c>
      <c r="L1298" s="273" t="s">
        <v>138</v>
      </c>
      <c r="M1298" s="273" t="s">
        <v>138</v>
      </c>
      <c r="N1298" s="273" t="s">
        <v>138</v>
      </c>
      <c r="AY1298" s="273">
        <v>706375</v>
      </c>
    </row>
    <row r="1299" spans="1:51" s="273" customFormat="1" x14ac:dyDescent="0.2">
      <c r="A1299" s="273">
        <v>706376</v>
      </c>
      <c r="B1299" s="273" t="s">
        <v>261</v>
      </c>
      <c r="C1299" s="273" t="s">
        <v>139</v>
      </c>
      <c r="D1299" s="273" t="s">
        <v>139</v>
      </c>
      <c r="E1299" s="273" t="s">
        <v>138</v>
      </c>
      <c r="F1299" s="273" t="s">
        <v>139</v>
      </c>
      <c r="G1299" s="273" t="s">
        <v>139</v>
      </c>
      <c r="H1299" s="273" t="s">
        <v>139</v>
      </c>
      <c r="I1299" s="273" t="s">
        <v>138</v>
      </c>
      <c r="J1299" s="273" t="s">
        <v>138</v>
      </c>
      <c r="K1299" s="273" t="s">
        <v>138</v>
      </c>
      <c r="L1299" s="273" t="s">
        <v>138</v>
      </c>
      <c r="M1299" s="273" t="s">
        <v>138</v>
      </c>
      <c r="N1299" s="273" t="s">
        <v>138</v>
      </c>
      <c r="AY1299" s="273">
        <v>706376</v>
      </c>
    </row>
    <row r="1300" spans="1:51" s="273" customFormat="1" x14ac:dyDescent="0.2">
      <c r="A1300" s="273">
        <v>706377</v>
      </c>
      <c r="B1300" s="273" t="s">
        <v>261</v>
      </c>
      <c r="C1300" s="273" t="s">
        <v>139</v>
      </c>
      <c r="D1300" s="273" t="s">
        <v>139</v>
      </c>
      <c r="E1300" s="273" t="s">
        <v>139</v>
      </c>
      <c r="F1300" s="273" t="s">
        <v>139</v>
      </c>
      <c r="G1300" s="273" t="s">
        <v>139</v>
      </c>
      <c r="H1300" s="273" t="s">
        <v>139</v>
      </c>
      <c r="I1300" s="273" t="s">
        <v>138</v>
      </c>
      <c r="J1300" s="273" t="s">
        <v>138</v>
      </c>
      <c r="K1300" s="273" t="s">
        <v>138</v>
      </c>
      <c r="L1300" s="273" t="s">
        <v>138</v>
      </c>
      <c r="M1300" s="273" t="s">
        <v>138</v>
      </c>
      <c r="N1300" s="273" t="s">
        <v>138</v>
      </c>
      <c r="AY1300" s="273">
        <v>706377</v>
      </c>
    </row>
    <row r="1301" spans="1:51" s="273" customFormat="1" x14ac:dyDescent="0.2">
      <c r="A1301" s="273">
        <v>706379</v>
      </c>
      <c r="B1301" s="273" t="s">
        <v>261</v>
      </c>
      <c r="C1301" s="273" t="s">
        <v>138</v>
      </c>
      <c r="D1301" s="273" t="s">
        <v>139</v>
      </c>
      <c r="E1301" s="273" t="s">
        <v>138</v>
      </c>
      <c r="F1301" s="273" t="s">
        <v>138</v>
      </c>
      <c r="G1301" s="273" t="s">
        <v>139</v>
      </c>
      <c r="H1301" s="273" t="s">
        <v>138</v>
      </c>
      <c r="I1301" s="273" t="s">
        <v>138</v>
      </c>
      <c r="J1301" s="273" t="s">
        <v>138</v>
      </c>
      <c r="K1301" s="273" t="s">
        <v>138</v>
      </c>
      <c r="L1301" s="273" t="s">
        <v>138</v>
      </c>
      <c r="M1301" s="273" t="s">
        <v>138</v>
      </c>
      <c r="N1301" s="273" t="s">
        <v>138</v>
      </c>
      <c r="AY1301" s="273">
        <v>706379</v>
      </c>
    </row>
    <row r="1302" spans="1:51" s="273" customFormat="1" x14ac:dyDescent="0.2">
      <c r="A1302" s="273">
        <v>706380</v>
      </c>
      <c r="B1302" s="273" t="s">
        <v>261</v>
      </c>
      <c r="C1302" s="273" t="s">
        <v>139</v>
      </c>
      <c r="D1302" s="273" t="s">
        <v>139</v>
      </c>
      <c r="E1302" s="273" t="s">
        <v>139</v>
      </c>
      <c r="F1302" s="273" t="s">
        <v>138</v>
      </c>
      <c r="G1302" s="273" t="s">
        <v>138</v>
      </c>
      <c r="H1302" s="273" t="s">
        <v>138</v>
      </c>
      <c r="I1302" s="273" t="s">
        <v>138</v>
      </c>
      <c r="J1302" s="273" t="s">
        <v>138</v>
      </c>
      <c r="K1302" s="273" t="s">
        <v>138</v>
      </c>
      <c r="L1302" s="273" t="s">
        <v>138</v>
      </c>
      <c r="M1302" s="273" t="s">
        <v>138</v>
      </c>
      <c r="N1302" s="273" t="s">
        <v>138</v>
      </c>
      <c r="AY1302" s="273">
        <v>706380</v>
      </c>
    </row>
    <row r="1303" spans="1:51" s="273" customFormat="1" x14ac:dyDescent="0.2">
      <c r="A1303" s="273">
        <v>706381</v>
      </c>
      <c r="B1303" s="273" t="s">
        <v>261</v>
      </c>
      <c r="C1303" s="273" t="s">
        <v>138</v>
      </c>
      <c r="D1303" s="273" t="s">
        <v>138</v>
      </c>
      <c r="E1303" s="273" t="s">
        <v>139</v>
      </c>
      <c r="F1303" s="273" t="s">
        <v>139</v>
      </c>
      <c r="G1303" s="273" t="s">
        <v>138</v>
      </c>
      <c r="H1303" s="273" t="s">
        <v>139</v>
      </c>
      <c r="I1303" s="273" t="s">
        <v>138</v>
      </c>
      <c r="J1303" s="273" t="s">
        <v>138</v>
      </c>
      <c r="K1303" s="273" t="s">
        <v>138</v>
      </c>
      <c r="L1303" s="273" t="s">
        <v>138</v>
      </c>
      <c r="M1303" s="273" t="s">
        <v>138</v>
      </c>
      <c r="N1303" s="273" t="s">
        <v>138</v>
      </c>
      <c r="AY1303" s="273">
        <v>706381</v>
      </c>
    </row>
    <row r="1304" spans="1:51" s="273" customFormat="1" x14ac:dyDescent="0.2">
      <c r="A1304" s="273">
        <v>706382</v>
      </c>
      <c r="B1304" s="273" t="s">
        <v>261</v>
      </c>
      <c r="C1304" s="273" t="s">
        <v>138</v>
      </c>
      <c r="D1304" s="273" t="s">
        <v>139</v>
      </c>
      <c r="E1304" s="273" t="s">
        <v>138</v>
      </c>
      <c r="F1304" s="273" t="s">
        <v>139</v>
      </c>
      <c r="G1304" s="273" t="s">
        <v>139</v>
      </c>
      <c r="H1304" s="273" t="s">
        <v>138</v>
      </c>
      <c r="I1304" s="273" t="s">
        <v>138</v>
      </c>
      <c r="J1304" s="273" t="s">
        <v>138</v>
      </c>
      <c r="K1304" s="273" t="s">
        <v>138</v>
      </c>
      <c r="L1304" s="273" t="s">
        <v>138</v>
      </c>
      <c r="M1304" s="273" t="s">
        <v>138</v>
      </c>
      <c r="N1304" s="273" t="s">
        <v>138</v>
      </c>
      <c r="AY1304" s="273">
        <v>706382</v>
      </c>
    </row>
    <row r="1305" spans="1:51" s="273" customFormat="1" x14ac:dyDescent="0.2">
      <c r="A1305" s="273">
        <v>706383</v>
      </c>
      <c r="B1305" s="273" t="s">
        <v>261</v>
      </c>
      <c r="C1305" s="273" t="s">
        <v>139</v>
      </c>
      <c r="D1305" s="273" t="s">
        <v>139</v>
      </c>
      <c r="E1305" s="273" t="s">
        <v>139</v>
      </c>
      <c r="F1305" s="273" t="s">
        <v>139</v>
      </c>
      <c r="G1305" s="273" t="s">
        <v>139</v>
      </c>
      <c r="H1305" s="273" t="s">
        <v>138</v>
      </c>
      <c r="I1305" s="273" t="s">
        <v>138</v>
      </c>
      <c r="J1305" s="273" t="s">
        <v>138</v>
      </c>
      <c r="K1305" s="273" t="s">
        <v>138</v>
      </c>
      <c r="L1305" s="273" t="s">
        <v>138</v>
      </c>
      <c r="M1305" s="273" t="s">
        <v>138</v>
      </c>
      <c r="N1305" s="273" t="s">
        <v>138</v>
      </c>
      <c r="AY1305" s="273">
        <v>706383</v>
      </c>
    </row>
    <row r="1306" spans="1:51" s="273" customFormat="1" x14ac:dyDescent="0.2">
      <c r="A1306" s="273">
        <v>706384</v>
      </c>
      <c r="B1306" s="273" t="s">
        <v>261</v>
      </c>
      <c r="C1306" s="273" t="s">
        <v>139</v>
      </c>
      <c r="D1306" s="273" t="s">
        <v>138</v>
      </c>
      <c r="E1306" s="273" t="s">
        <v>139</v>
      </c>
      <c r="F1306" s="273" t="s">
        <v>139</v>
      </c>
      <c r="G1306" s="273" t="s">
        <v>138</v>
      </c>
      <c r="H1306" s="273" t="s">
        <v>139</v>
      </c>
      <c r="I1306" s="273" t="s">
        <v>138</v>
      </c>
      <c r="J1306" s="273" t="s">
        <v>138</v>
      </c>
      <c r="K1306" s="273" t="s">
        <v>138</v>
      </c>
      <c r="L1306" s="273" t="s">
        <v>138</v>
      </c>
      <c r="M1306" s="273" t="s">
        <v>138</v>
      </c>
      <c r="N1306" s="273" t="s">
        <v>138</v>
      </c>
      <c r="AY1306" s="273">
        <v>706384</v>
      </c>
    </row>
    <row r="1307" spans="1:51" s="273" customFormat="1" x14ac:dyDescent="0.2">
      <c r="A1307" s="273">
        <v>706385</v>
      </c>
      <c r="B1307" s="273" t="s">
        <v>261</v>
      </c>
      <c r="C1307" s="273" t="s">
        <v>138</v>
      </c>
      <c r="D1307" s="273" t="s">
        <v>139</v>
      </c>
      <c r="E1307" s="273" t="s">
        <v>138</v>
      </c>
      <c r="F1307" s="273" t="s">
        <v>138</v>
      </c>
      <c r="G1307" s="273" t="s">
        <v>139</v>
      </c>
      <c r="H1307" s="273" t="s">
        <v>138</v>
      </c>
      <c r="I1307" s="273" t="s">
        <v>138</v>
      </c>
      <c r="J1307" s="273" t="s">
        <v>138</v>
      </c>
      <c r="K1307" s="273" t="s">
        <v>138</v>
      </c>
      <c r="L1307" s="273" t="s">
        <v>138</v>
      </c>
      <c r="M1307" s="273" t="s">
        <v>138</v>
      </c>
      <c r="N1307" s="273" t="s">
        <v>138</v>
      </c>
      <c r="AY1307" s="273">
        <v>706385</v>
      </c>
    </row>
    <row r="1308" spans="1:51" s="273" customFormat="1" x14ac:dyDescent="0.2">
      <c r="A1308" s="273">
        <v>706386</v>
      </c>
      <c r="B1308" s="273" t="s">
        <v>261</v>
      </c>
      <c r="C1308" s="273" t="s">
        <v>138</v>
      </c>
      <c r="D1308" s="273" t="s">
        <v>139</v>
      </c>
      <c r="E1308" s="273" t="s">
        <v>139</v>
      </c>
      <c r="F1308" s="273" t="s">
        <v>139</v>
      </c>
      <c r="G1308" s="273" t="s">
        <v>139</v>
      </c>
      <c r="H1308" s="273" t="s">
        <v>139</v>
      </c>
      <c r="I1308" s="273" t="s">
        <v>138</v>
      </c>
      <c r="J1308" s="273" t="s">
        <v>138</v>
      </c>
      <c r="K1308" s="273" t="s">
        <v>138</v>
      </c>
      <c r="L1308" s="273" t="s">
        <v>138</v>
      </c>
      <c r="M1308" s="273" t="s">
        <v>138</v>
      </c>
      <c r="N1308" s="273" t="s">
        <v>138</v>
      </c>
      <c r="AY1308" s="273">
        <v>706386</v>
      </c>
    </row>
    <row r="1309" spans="1:51" s="273" customFormat="1" x14ac:dyDescent="0.2">
      <c r="A1309" s="273">
        <v>706387</v>
      </c>
      <c r="B1309" s="273" t="s">
        <v>261</v>
      </c>
      <c r="C1309" s="273" t="s">
        <v>139</v>
      </c>
      <c r="D1309" s="273" t="s">
        <v>139</v>
      </c>
      <c r="E1309" s="273" t="s">
        <v>139</v>
      </c>
      <c r="F1309" s="273" t="s">
        <v>139</v>
      </c>
      <c r="G1309" s="273" t="s">
        <v>139</v>
      </c>
      <c r="H1309" s="273" t="s">
        <v>139</v>
      </c>
      <c r="I1309" s="273" t="s">
        <v>138</v>
      </c>
      <c r="J1309" s="273" t="s">
        <v>138</v>
      </c>
      <c r="K1309" s="273" t="s">
        <v>138</v>
      </c>
      <c r="L1309" s="273" t="s">
        <v>138</v>
      </c>
      <c r="M1309" s="273" t="s">
        <v>138</v>
      </c>
      <c r="N1309" s="273" t="s">
        <v>138</v>
      </c>
      <c r="AY1309" s="273">
        <v>706387</v>
      </c>
    </row>
    <row r="1310" spans="1:51" s="273" customFormat="1" x14ac:dyDescent="0.2">
      <c r="A1310" s="273">
        <v>706388</v>
      </c>
      <c r="B1310" s="273" t="s">
        <v>261</v>
      </c>
      <c r="C1310" s="273" t="s">
        <v>139</v>
      </c>
      <c r="D1310" s="273" t="s">
        <v>139</v>
      </c>
      <c r="E1310" s="273" t="s">
        <v>139</v>
      </c>
      <c r="F1310" s="273" t="s">
        <v>139</v>
      </c>
      <c r="G1310" s="273" t="s">
        <v>139</v>
      </c>
      <c r="H1310" s="273" t="s">
        <v>139</v>
      </c>
      <c r="I1310" s="273" t="s">
        <v>138</v>
      </c>
      <c r="J1310" s="273" t="s">
        <v>138</v>
      </c>
      <c r="K1310" s="273" t="s">
        <v>138</v>
      </c>
      <c r="L1310" s="273" t="s">
        <v>138</v>
      </c>
      <c r="M1310" s="273" t="s">
        <v>138</v>
      </c>
      <c r="N1310" s="273" t="s">
        <v>138</v>
      </c>
      <c r="AY1310" s="273">
        <v>706388</v>
      </c>
    </row>
    <row r="1311" spans="1:51" s="273" customFormat="1" x14ac:dyDescent="0.2">
      <c r="A1311" s="273">
        <v>706389</v>
      </c>
      <c r="B1311" s="273" t="s">
        <v>261</v>
      </c>
      <c r="C1311" s="273" t="s">
        <v>139</v>
      </c>
      <c r="D1311" s="273" t="s">
        <v>138</v>
      </c>
      <c r="E1311" s="273" t="s">
        <v>139</v>
      </c>
      <c r="F1311" s="273" t="s">
        <v>139</v>
      </c>
      <c r="G1311" s="273" t="s">
        <v>139</v>
      </c>
      <c r="H1311" s="273" t="s">
        <v>138</v>
      </c>
      <c r="I1311" s="273" t="s">
        <v>138</v>
      </c>
      <c r="J1311" s="273" t="s">
        <v>138</v>
      </c>
      <c r="K1311" s="273" t="s">
        <v>138</v>
      </c>
      <c r="L1311" s="273" t="s">
        <v>138</v>
      </c>
      <c r="M1311" s="273" t="s">
        <v>138</v>
      </c>
      <c r="N1311" s="273" t="s">
        <v>138</v>
      </c>
      <c r="AY1311" s="273">
        <v>706389</v>
      </c>
    </row>
    <row r="1312" spans="1:51" s="273" customFormat="1" x14ac:dyDescent="0.2">
      <c r="A1312" s="273">
        <v>706390</v>
      </c>
      <c r="B1312" s="273" t="s">
        <v>261</v>
      </c>
      <c r="C1312" s="273" t="s">
        <v>139</v>
      </c>
      <c r="D1312" s="273" t="s">
        <v>139</v>
      </c>
      <c r="E1312" s="273" t="s">
        <v>139</v>
      </c>
      <c r="F1312" s="273" t="s">
        <v>139</v>
      </c>
      <c r="G1312" s="273" t="s">
        <v>139</v>
      </c>
      <c r="H1312" s="273" t="s">
        <v>139</v>
      </c>
      <c r="I1312" s="273" t="s">
        <v>138</v>
      </c>
      <c r="J1312" s="273" t="s">
        <v>138</v>
      </c>
      <c r="K1312" s="273" t="s">
        <v>138</v>
      </c>
      <c r="L1312" s="273" t="s">
        <v>138</v>
      </c>
      <c r="M1312" s="273" t="s">
        <v>138</v>
      </c>
      <c r="N1312" s="273" t="s">
        <v>138</v>
      </c>
      <c r="AY1312" s="273">
        <v>706390</v>
      </c>
    </row>
    <row r="1313" spans="1:51" s="273" customFormat="1" x14ac:dyDescent="0.2">
      <c r="A1313" s="273">
        <v>706391</v>
      </c>
      <c r="B1313" s="273" t="s">
        <v>261</v>
      </c>
      <c r="C1313" s="273" t="s">
        <v>138</v>
      </c>
      <c r="D1313" s="273" t="s">
        <v>138</v>
      </c>
      <c r="E1313" s="273" t="s">
        <v>138</v>
      </c>
      <c r="F1313" s="273" t="s">
        <v>139</v>
      </c>
      <c r="G1313" s="273" t="s">
        <v>139</v>
      </c>
      <c r="H1313" s="273" t="s">
        <v>139</v>
      </c>
      <c r="I1313" s="273" t="s">
        <v>138</v>
      </c>
      <c r="J1313" s="273" t="s">
        <v>138</v>
      </c>
      <c r="K1313" s="273" t="s">
        <v>138</v>
      </c>
      <c r="L1313" s="273" t="s">
        <v>138</v>
      </c>
      <c r="M1313" s="273" t="s">
        <v>138</v>
      </c>
      <c r="N1313" s="273" t="s">
        <v>138</v>
      </c>
      <c r="AY1313" s="273">
        <v>706391</v>
      </c>
    </row>
    <row r="1314" spans="1:51" s="273" customFormat="1" x14ac:dyDescent="0.2">
      <c r="A1314" s="273">
        <v>706392</v>
      </c>
      <c r="B1314" s="273" t="s">
        <v>261</v>
      </c>
      <c r="C1314" s="273" t="s">
        <v>139</v>
      </c>
      <c r="D1314" s="273" t="s">
        <v>139</v>
      </c>
      <c r="E1314" s="273" t="s">
        <v>139</v>
      </c>
      <c r="F1314" s="273" t="s">
        <v>139</v>
      </c>
      <c r="G1314" s="273" t="s">
        <v>139</v>
      </c>
      <c r="H1314" s="273" t="s">
        <v>139</v>
      </c>
      <c r="I1314" s="273" t="s">
        <v>138</v>
      </c>
      <c r="J1314" s="273" t="s">
        <v>138</v>
      </c>
      <c r="K1314" s="273" t="s">
        <v>138</v>
      </c>
      <c r="L1314" s="273" t="s">
        <v>138</v>
      </c>
      <c r="M1314" s="273" t="s">
        <v>138</v>
      </c>
      <c r="N1314" s="273" t="s">
        <v>138</v>
      </c>
      <c r="AY1314" s="273">
        <v>706392</v>
      </c>
    </row>
    <row r="1315" spans="1:51" s="273" customFormat="1" x14ac:dyDescent="0.2">
      <c r="A1315" s="273">
        <v>706393</v>
      </c>
      <c r="B1315" s="273" t="s">
        <v>261</v>
      </c>
      <c r="C1315" s="273" t="s">
        <v>139</v>
      </c>
      <c r="D1315" s="273" t="s">
        <v>139</v>
      </c>
      <c r="E1315" s="273" t="s">
        <v>139</v>
      </c>
      <c r="F1315" s="273" t="s">
        <v>139</v>
      </c>
      <c r="G1315" s="273" t="s">
        <v>139</v>
      </c>
      <c r="H1315" s="273" t="s">
        <v>139</v>
      </c>
      <c r="I1315" s="273" t="s">
        <v>138</v>
      </c>
      <c r="J1315" s="273" t="s">
        <v>138</v>
      </c>
      <c r="K1315" s="273" t="s">
        <v>138</v>
      </c>
      <c r="L1315" s="273" t="s">
        <v>138</v>
      </c>
      <c r="M1315" s="273" t="s">
        <v>138</v>
      </c>
      <c r="N1315" s="273" t="s">
        <v>138</v>
      </c>
      <c r="AY1315" s="273">
        <v>706393</v>
      </c>
    </row>
    <row r="1316" spans="1:51" s="273" customFormat="1" x14ac:dyDescent="0.2">
      <c r="A1316" s="273">
        <v>706394</v>
      </c>
      <c r="B1316" s="273" t="s">
        <v>261</v>
      </c>
      <c r="C1316" s="273" t="s">
        <v>139</v>
      </c>
      <c r="D1316" s="273" t="s">
        <v>139</v>
      </c>
      <c r="E1316" s="273" t="s">
        <v>139</v>
      </c>
      <c r="F1316" s="273" t="s">
        <v>138</v>
      </c>
      <c r="G1316" s="273" t="s">
        <v>138</v>
      </c>
      <c r="H1316" s="273" t="s">
        <v>138</v>
      </c>
      <c r="I1316" s="273" t="s">
        <v>138</v>
      </c>
      <c r="J1316" s="273" t="s">
        <v>138</v>
      </c>
      <c r="K1316" s="273" t="s">
        <v>138</v>
      </c>
      <c r="L1316" s="273" t="s">
        <v>138</v>
      </c>
      <c r="M1316" s="273" t="s">
        <v>138</v>
      </c>
      <c r="N1316" s="273" t="s">
        <v>138</v>
      </c>
      <c r="AY1316" s="273">
        <v>706394</v>
      </c>
    </row>
    <row r="1317" spans="1:51" s="273" customFormat="1" x14ac:dyDescent="0.2">
      <c r="A1317" s="273">
        <v>706395</v>
      </c>
      <c r="B1317" s="273" t="s">
        <v>261</v>
      </c>
      <c r="C1317" s="273" t="s">
        <v>139</v>
      </c>
      <c r="D1317" s="273" t="s">
        <v>139</v>
      </c>
      <c r="E1317" s="273" t="s">
        <v>138</v>
      </c>
      <c r="F1317" s="273" t="s">
        <v>139</v>
      </c>
      <c r="G1317" s="273" t="s">
        <v>139</v>
      </c>
      <c r="H1317" s="273" t="s">
        <v>139</v>
      </c>
      <c r="I1317" s="273" t="s">
        <v>138</v>
      </c>
      <c r="J1317" s="273" t="s">
        <v>138</v>
      </c>
      <c r="K1317" s="273" t="s">
        <v>138</v>
      </c>
      <c r="L1317" s="273" t="s">
        <v>138</v>
      </c>
      <c r="M1317" s="273" t="s">
        <v>138</v>
      </c>
      <c r="N1317" s="273" t="s">
        <v>138</v>
      </c>
      <c r="AY1317" s="273">
        <v>706395</v>
      </c>
    </row>
    <row r="1318" spans="1:51" s="273" customFormat="1" x14ac:dyDescent="0.2">
      <c r="A1318" s="273">
        <v>706396</v>
      </c>
      <c r="B1318" s="273" t="s">
        <v>261</v>
      </c>
      <c r="C1318" s="273" t="s">
        <v>139</v>
      </c>
      <c r="D1318" s="273" t="s">
        <v>139</v>
      </c>
      <c r="E1318" s="273" t="s">
        <v>139</v>
      </c>
      <c r="F1318" s="273" t="s">
        <v>139</v>
      </c>
      <c r="G1318" s="273" t="s">
        <v>139</v>
      </c>
      <c r="H1318" s="273" t="s">
        <v>139</v>
      </c>
      <c r="I1318" s="273" t="s">
        <v>138</v>
      </c>
      <c r="J1318" s="273" t="s">
        <v>138</v>
      </c>
      <c r="K1318" s="273" t="s">
        <v>138</v>
      </c>
      <c r="L1318" s="273" t="s">
        <v>138</v>
      </c>
      <c r="M1318" s="273" t="s">
        <v>138</v>
      </c>
      <c r="N1318" s="273" t="s">
        <v>138</v>
      </c>
      <c r="AY1318" s="273">
        <v>706396</v>
      </c>
    </row>
    <row r="1319" spans="1:51" s="273" customFormat="1" x14ac:dyDescent="0.2">
      <c r="A1319" s="273">
        <v>706397</v>
      </c>
      <c r="B1319" s="273" t="s">
        <v>261</v>
      </c>
      <c r="C1319" s="273" t="s">
        <v>139</v>
      </c>
      <c r="D1319" s="273" t="s">
        <v>139</v>
      </c>
      <c r="E1319" s="273" t="s">
        <v>139</v>
      </c>
      <c r="F1319" s="273" t="s">
        <v>139</v>
      </c>
      <c r="G1319" s="273" t="s">
        <v>139</v>
      </c>
      <c r="H1319" s="273" t="s">
        <v>139</v>
      </c>
      <c r="I1319" s="273" t="s">
        <v>138</v>
      </c>
      <c r="J1319" s="273" t="s">
        <v>138</v>
      </c>
      <c r="K1319" s="273" t="s">
        <v>138</v>
      </c>
      <c r="L1319" s="273" t="s">
        <v>138</v>
      </c>
      <c r="M1319" s="273" t="s">
        <v>138</v>
      </c>
      <c r="N1319" s="273" t="s">
        <v>138</v>
      </c>
      <c r="AY1319" s="273">
        <v>706397</v>
      </c>
    </row>
    <row r="1320" spans="1:51" s="273" customFormat="1" x14ac:dyDescent="0.2">
      <c r="A1320" s="273">
        <v>706398</v>
      </c>
      <c r="B1320" s="273" t="s">
        <v>261</v>
      </c>
      <c r="C1320" s="273" t="s">
        <v>139</v>
      </c>
      <c r="D1320" s="273" t="s">
        <v>138</v>
      </c>
      <c r="E1320" s="273" t="s">
        <v>139</v>
      </c>
      <c r="F1320" s="273" t="s">
        <v>138</v>
      </c>
      <c r="G1320" s="273" t="s">
        <v>139</v>
      </c>
      <c r="H1320" s="273" t="s">
        <v>139</v>
      </c>
      <c r="I1320" s="273" t="s">
        <v>138</v>
      </c>
      <c r="J1320" s="273" t="s">
        <v>138</v>
      </c>
      <c r="K1320" s="273" t="s">
        <v>138</v>
      </c>
      <c r="L1320" s="273" t="s">
        <v>138</v>
      </c>
      <c r="M1320" s="273" t="s">
        <v>138</v>
      </c>
      <c r="N1320" s="273" t="s">
        <v>138</v>
      </c>
      <c r="AY1320" s="273">
        <v>706398</v>
      </c>
    </row>
    <row r="1321" spans="1:51" s="273" customFormat="1" x14ac:dyDescent="0.2">
      <c r="A1321" s="273">
        <v>706399</v>
      </c>
      <c r="B1321" s="273" t="s">
        <v>261</v>
      </c>
      <c r="C1321" s="273" t="s">
        <v>139</v>
      </c>
      <c r="D1321" s="273" t="s">
        <v>138</v>
      </c>
      <c r="E1321" s="273" t="s">
        <v>139</v>
      </c>
      <c r="F1321" s="273" t="s">
        <v>138</v>
      </c>
      <c r="G1321" s="273" t="s">
        <v>138</v>
      </c>
      <c r="H1321" s="273" t="s">
        <v>139</v>
      </c>
      <c r="I1321" s="273" t="s">
        <v>138</v>
      </c>
      <c r="J1321" s="273" t="s">
        <v>138</v>
      </c>
      <c r="K1321" s="273" t="s">
        <v>138</v>
      </c>
      <c r="L1321" s="273" t="s">
        <v>138</v>
      </c>
      <c r="M1321" s="273" t="s">
        <v>138</v>
      </c>
      <c r="N1321" s="273" t="s">
        <v>138</v>
      </c>
      <c r="AY1321" s="273">
        <v>706399</v>
      </c>
    </row>
    <row r="1322" spans="1:51" s="273" customFormat="1" x14ac:dyDescent="0.2">
      <c r="A1322" s="273">
        <v>706400</v>
      </c>
      <c r="B1322" s="273" t="s">
        <v>261</v>
      </c>
      <c r="C1322" s="273" t="s">
        <v>138</v>
      </c>
      <c r="D1322" s="273" t="s">
        <v>138</v>
      </c>
      <c r="E1322" s="273" t="s">
        <v>139</v>
      </c>
      <c r="F1322" s="273" t="s">
        <v>139</v>
      </c>
      <c r="G1322" s="273" t="s">
        <v>139</v>
      </c>
      <c r="H1322" s="273" t="s">
        <v>139</v>
      </c>
      <c r="I1322" s="273" t="s">
        <v>138</v>
      </c>
      <c r="J1322" s="273" t="s">
        <v>138</v>
      </c>
      <c r="K1322" s="273" t="s">
        <v>138</v>
      </c>
      <c r="L1322" s="273" t="s">
        <v>138</v>
      </c>
      <c r="M1322" s="273" t="s">
        <v>138</v>
      </c>
      <c r="N1322" s="273" t="s">
        <v>138</v>
      </c>
      <c r="AY1322" s="273">
        <v>706400</v>
      </c>
    </row>
    <row r="1323" spans="1:51" s="273" customFormat="1" x14ac:dyDescent="0.2">
      <c r="A1323" s="273">
        <v>706401</v>
      </c>
      <c r="B1323" s="273" t="s">
        <v>261</v>
      </c>
      <c r="C1323" s="273" t="s">
        <v>139</v>
      </c>
      <c r="D1323" s="273" t="s">
        <v>139</v>
      </c>
      <c r="E1323" s="273" t="s">
        <v>139</v>
      </c>
      <c r="F1323" s="273" t="s">
        <v>138</v>
      </c>
      <c r="G1323" s="273" t="s">
        <v>138</v>
      </c>
      <c r="H1323" s="273" t="s">
        <v>139</v>
      </c>
      <c r="I1323" s="273" t="s">
        <v>138</v>
      </c>
      <c r="J1323" s="273" t="s">
        <v>138</v>
      </c>
      <c r="K1323" s="273" t="s">
        <v>138</v>
      </c>
      <c r="L1323" s="273" t="s">
        <v>138</v>
      </c>
      <c r="M1323" s="273" t="s">
        <v>138</v>
      </c>
      <c r="N1323" s="273" t="s">
        <v>138</v>
      </c>
      <c r="AY1323" s="273">
        <v>706401</v>
      </c>
    </row>
    <row r="1324" spans="1:51" s="273" customFormat="1" x14ac:dyDescent="0.2">
      <c r="A1324" s="273">
        <v>706402</v>
      </c>
      <c r="B1324" s="273" t="s">
        <v>261</v>
      </c>
      <c r="C1324" s="273" t="s">
        <v>138</v>
      </c>
      <c r="D1324" s="273" t="s">
        <v>138</v>
      </c>
      <c r="E1324" s="273" t="s">
        <v>138</v>
      </c>
      <c r="F1324" s="273" t="s">
        <v>138</v>
      </c>
      <c r="G1324" s="273" t="s">
        <v>139</v>
      </c>
      <c r="H1324" s="273" t="s">
        <v>139</v>
      </c>
      <c r="I1324" s="273" t="s">
        <v>138</v>
      </c>
      <c r="J1324" s="273" t="s">
        <v>138</v>
      </c>
      <c r="K1324" s="273" t="s">
        <v>138</v>
      </c>
      <c r="L1324" s="273" t="s">
        <v>138</v>
      </c>
      <c r="M1324" s="273" t="s">
        <v>138</v>
      </c>
      <c r="N1324" s="273" t="s">
        <v>138</v>
      </c>
      <c r="AY1324" s="273">
        <v>706402</v>
      </c>
    </row>
    <row r="1325" spans="1:51" s="273" customFormat="1" x14ac:dyDescent="0.2">
      <c r="A1325" s="273">
        <v>706403</v>
      </c>
      <c r="B1325" s="273" t="s">
        <v>261</v>
      </c>
      <c r="C1325" s="273" t="s">
        <v>138</v>
      </c>
      <c r="D1325" s="273" t="s">
        <v>138</v>
      </c>
      <c r="E1325" s="273" t="s">
        <v>139</v>
      </c>
      <c r="F1325" s="273" t="s">
        <v>139</v>
      </c>
      <c r="G1325" s="273" t="s">
        <v>139</v>
      </c>
      <c r="H1325" s="273" t="s">
        <v>139</v>
      </c>
      <c r="I1325" s="273" t="s">
        <v>138</v>
      </c>
      <c r="J1325" s="273" t="s">
        <v>138</v>
      </c>
      <c r="K1325" s="273" t="s">
        <v>138</v>
      </c>
      <c r="L1325" s="273" t="s">
        <v>138</v>
      </c>
      <c r="M1325" s="273" t="s">
        <v>138</v>
      </c>
      <c r="N1325" s="273" t="s">
        <v>138</v>
      </c>
      <c r="AY1325" s="273">
        <v>706403</v>
      </c>
    </row>
    <row r="1326" spans="1:51" s="273" customFormat="1" x14ac:dyDescent="0.2">
      <c r="A1326" s="273">
        <v>706404</v>
      </c>
      <c r="B1326" s="273" t="s">
        <v>261</v>
      </c>
      <c r="C1326" s="273" t="s">
        <v>139</v>
      </c>
      <c r="D1326" s="273" t="s">
        <v>139</v>
      </c>
      <c r="E1326" s="273" t="s">
        <v>139</v>
      </c>
      <c r="F1326" s="273" t="s">
        <v>139</v>
      </c>
      <c r="G1326" s="273" t="s">
        <v>139</v>
      </c>
      <c r="H1326" s="273" t="s">
        <v>138</v>
      </c>
      <c r="I1326" s="273" t="s">
        <v>138</v>
      </c>
      <c r="J1326" s="273" t="s">
        <v>138</v>
      </c>
      <c r="K1326" s="273" t="s">
        <v>138</v>
      </c>
      <c r="L1326" s="273" t="s">
        <v>138</v>
      </c>
      <c r="M1326" s="273" t="s">
        <v>138</v>
      </c>
      <c r="N1326" s="273" t="s">
        <v>138</v>
      </c>
      <c r="AY1326" s="273">
        <v>706404</v>
      </c>
    </row>
    <row r="1327" spans="1:51" s="273" customFormat="1" x14ac:dyDescent="0.2">
      <c r="A1327" s="273">
        <v>706405</v>
      </c>
      <c r="B1327" s="273" t="s">
        <v>261</v>
      </c>
      <c r="C1327" s="273" t="s">
        <v>139</v>
      </c>
      <c r="D1327" s="273" t="s">
        <v>139</v>
      </c>
      <c r="E1327" s="273" t="s">
        <v>139</v>
      </c>
      <c r="F1327" s="273" t="s">
        <v>139</v>
      </c>
      <c r="G1327" s="273" t="s">
        <v>139</v>
      </c>
      <c r="H1327" s="273" t="s">
        <v>139</v>
      </c>
      <c r="I1327" s="273" t="s">
        <v>138</v>
      </c>
      <c r="J1327" s="273" t="s">
        <v>138</v>
      </c>
      <c r="K1327" s="273" t="s">
        <v>138</v>
      </c>
      <c r="L1327" s="273" t="s">
        <v>138</v>
      </c>
      <c r="M1327" s="273" t="s">
        <v>138</v>
      </c>
      <c r="N1327" s="273" t="s">
        <v>138</v>
      </c>
      <c r="AY1327" s="273">
        <v>706405</v>
      </c>
    </row>
    <row r="1328" spans="1:51" s="273" customFormat="1" x14ac:dyDescent="0.2">
      <c r="A1328" s="273">
        <v>706406</v>
      </c>
      <c r="B1328" s="273" t="s">
        <v>261</v>
      </c>
      <c r="C1328" s="273" t="s">
        <v>139</v>
      </c>
      <c r="D1328" s="273" t="s">
        <v>139</v>
      </c>
      <c r="E1328" s="273" t="s">
        <v>139</v>
      </c>
      <c r="F1328" s="273" t="s">
        <v>139</v>
      </c>
      <c r="G1328" s="273" t="s">
        <v>139</v>
      </c>
      <c r="H1328" s="273" t="s">
        <v>138</v>
      </c>
      <c r="I1328" s="273" t="s">
        <v>138</v>
      </c>
      <c r="J1328" s="273" t="s">
        <v>138</v>
      </c>
      <c r="K1328" s="273" t="s">
        <v>138</v>
      </c>
      <c r="L1328" s="273" t="s">
        <v>138</v>
      </c>
      <c r="M1328" s="273" t="s">
        <v>138</v>
      </c>
      <c r="N1328" s="273" t="s">
        <v>138</v>
      </c>
      <c r="AY1328" s="273">
        <v>706406</v>
      </c>
    </row>
    <row r="1329" spans="1:51" s="273" customFormat="1" x14ac:dyDescent="0.2">
      <c r="A1329" s="273">
        <v>706407</v>
      </c>
      <c r="B1329" s="273" t="s">
        <v>261</v>
      </c>
      <c r="C1329" s="273" t="s">
        <v>138</v>
      </c>
      <c r="D1329" s="273" t="s">
        <v>138</v>
      </c>
      <c r="E1329" s="273" t="s">
        <v>139</v>
      </c>
      <c r="F1329" s="273" t="s">
        <v>139</v>
      </c>
      <c r="G1329" s="273" t="s">
        <v>139</v>
      </c>
      <c r="H1329" s="273" t="s">
        <v>138</v>
      </c>
      <c r="I1329" s="273" t="s">
        <v>138</v>
      </c>
      <c r="J1329" s="273" t="s">
        <v>138</v>
      </c>
      <c r="K1329" s="273" t="s">
        <v>138</v>
      </c>
      <c r="L1329" s="273" t="s">
        <v>138</v>
      </c>
      <c r="M1329" s="273" t="s">
        <v>138</v>
      </c>
      <c r="N1329" s="273" t="s">
        <v>138</v>
      </c>
      <c r="AY1329" s="273">
        <v>706407</v>
      </c>
    </row>
    <row r="1330" spans="1:51" s="273" customFormat="1" ht="21.75" x14ac:dyDescent="0.2">
      <c r="A1330" s="274">
        <v>706408</v>
      </c>
      <c r="B1330" s="273" t="s">
        <v>261</v>
      </c>
      <c r="C1330" s="275" t="s">
        <v>138</v>
      </c>
      <c r="D1330" s="275" t="s">
        <v>138</v>
      </c>
      <c r="E1330" s="275" t="s">
        <v>138</v>
      </c>
      <c r="F1330" s="275" t="s">
        <v>138</v>
      </c>
      <c r="G1330" s="275" t="s">
        <v>138</v>
      </c>
      <c r="H1330" s="275" t="s">
        <v>138</v>
      </c>
      <c r="I1330" s="275" t="s">
        <v>138</v>
      </c>
      <c r="J1330" s="275" t="s">
        <v>138</v>
      </c>
      <c r="K1330" s="275" t="s">
        <v>138</v>
      </c>
      <c r="L1330" s="275" t="s">
        <v>138</v>
      </c>
      <c r="M1330" s="275" t="s">
        <v>138</v>
      </c>
      <c r="N1330" s="275" t="s">
        <v>138</v>
      </c>
      <c r="O1330" s="275"/>
      <c r="P1330" s="275"/>
      <c r="Q1330" s="275"/>
      <c r="R1330" s="275"/>
      <c r="S1330" s="275"/>
      <c r="T1330" s="275"/>
      <c r="U1330" s="275"/>
      <c r="V1330" s="275"/>
      <c r="W1330" s="275"/>
      <c r="X1330" s="275"/>
      <c r="Y1330" s="275"/>
      <c r="Z1330" s="275"/>
      <c r="AA1330" s="275"/>
      <c r="AB1330" s="275"/>
      <c r="AC1330" s="275"/>
      <c r="AD1330" s="275"/>
      <c r="AE1330" s="275"/>
      <c r="AF1330" s="275"/>
      <c r="AG1330" s="275"/>
      <c r="AH1330" s="275"/>
      <c r="AI1330" s="275"/>
      <c r="AJ1330" s="275"/>
      <c r="AK1330" s="275"/>
      <c r="AL1330" s="275"/>
      <c r="AM1330" s="275"/>
      <c r="AN1330" s="275"/>
      <c r="AO1330" s="275"/>
      <c r="AP1330" s="275"/>
      <c r="AQ1330" s="275"/>
      <c r="AR1330" s="275"/>
      <c r="AS1330" s="275"/>
      <c r="AT1330" s="275"/>
      <c r="AU1330" s="275"/>
      <c r="AV1330" s="275"/>
      <c r="AW1330" s="275"/>
      <c r="AX1330" s="275"/>
      <c r="AY1330" s="273">
        <v>706408</v>
      </c>
    </row>
    <row r="1331" spans="1:51" s="273" customFormat="1" x14ac:dyDescent="0.2">
      <c r="A1331" s="273">
        <v>706409</v>
      </c>
      <c r="B1331" s="273" t="s">
        <v>261</v>
      </c>
      <c r="C1331" s="273" t="s">
        <v>138</v>
      </c>
      <c r="D1331" s="273" t="s">
        <v>138</v>
      </c>
      <c r="E1331" s="273" t="s">
        <v>138</v>
      </c>
      <c r="F1331" s="273" t="s">
        <v>138</v>
      </c>
      <c r="G1331" s="273" t="s">
        <v>139</v>
      </c>
      <c r="H1331" s="273" t="s">
        <v>139</v>
      </c>
      <c r="I1331" s="273" t="s">
        <v>138</v>
      </c>
      <c r="J1331" s="273" t="s">
        <v>138</v>
      </c>
      <c r="K1331" s="273" t="s">
        <v>138</v>
      </c>
      <c r="L1331" s="273" t="s">
        <v>138</v>
      </c>
      <c r="M1331" s="273" t="s">
        <v>138</v>
      </c>
      <c r="N1331" s="273" t="s">
        <v>138</v>
      </c>
      <c r="AY1331" s="273">
        <v>706409</v>
      </c>
    </row>
    <row r="1332" spans="1:51" s="273" customFormat="1" x14ac:dyDescent="0.2">
      <c r="A1332" s="273">
        <v>706410</v>
      </c>
      <c r="B1332" s="273" t="s">
        <v>261</v>
      </c>
      <c r="C1332" s="273" t="s">
        <v>139</v>
      </c>
      <c r="D1332" s="273" t="s">
        <v>139</v>
      </c>
      <c r="E1332" s="273" t="s">
        <v>139</v>
      </c>
      <c r="F1332" s="273" t="s">
        <v>139</v>
      </c>
      <c r="G1332" s="273" t="s">
        <v>139</v>
      </c>
      <c r="H1332" s="273" t="s">
        <v>139</v>
      </c>
      <c r="I1332" s="273" t="s">
        <v>138</v>
      </c>
      <c r="J1332" s="273" t="s">
        <v>138</v>
      </c>
      <c r="K1332" s="273" t="s">
        <v>138</v>
      </c>
      <c r="L1332" s="273" t="s">
        <v>138</v>
      </c>
      <c r="M1332" s="273" t="s">
        <v>138</v>
      </c>
      <c r="N1332" s="273" t="s">
        <v>138</v>
      </c>
      <c r="AY1332" s="273">
        <v>706410</v>
      </c>
    </row>
    <row r="1333" spans="1:51" s="273" customFormat="1" x14ac:dyDescent="0.2">
      <c r="A1333" s="273">
        <v>706411</v>
      </c>
      <c r="B1333" s="273" t="s">
        <v>261</v>
      </c>
      <c r="C1333" s="273" t="s">
        <v>138</v>
      </c>
      <c r="D1333" s="273" t="s">
        <v>139</v>
      </c>
      <c r="E1333" s="273" t="s">
        <v>138</v>
      </c>
      <c r="F1333" s="273" t="s">
        <v>139</v>
      </c>
      <c r="G1333" s="273" t="s">
        <v>139</v>
      </c>
      <c r="H1333" s="273" t="s">
        <v>139</v>
      </c>
      <c r="I1333" s="273" t="s">
        <v>138</v>
      </c>
      <c r="J1333" s="273" t="s">
        <v>138</v>
      </c>
      <c r="K1333" s="273" t="s">
        <v>138</v>
      </c>
      <c r="L1333" s="273" t="s">
        <v>138</v>
      </c>
      <c r="M1333" s="273" t="s">
        <v>138</v>
      </c>
      <c r="N1333" s="273" t="s">
        <v>138</v>
      </c>
      <c r="AY1333" s="273">
        <v>706411</v>
      </c>
    </row>
    <row r="1334" spans="1:51" s="273" customFormat="1" x14ac:dyDescent="0.2">
      <c r="A1334" s="273">
        <v>706412</v>
      </c>
      <c r="B1334" s="273" t="s">
        <v>261</v>
      </c>
      <c r="C1334" s="273" t="s">
        <v>139</v>
      </c>
      <c r="D1334" s="273" t="s">
        <v>139</v>
      </c>
      <c r="E1334" s="273" t="s">
        <v>139</v>
      </c>
      <c r="F1334" s="273" t="s">
        <v>138</v>
      </c>
      <c r="G1334" s="273" t="s">
        <v>139</v>
      </c>
      <c r="H1334" s="273" t="s">
        <v>138</v>
      </c>
      <c r="I1334" s="273" t="s">
        <v>138</v>
      </c>
      <c r="J1334" s="273" t="s">
        <v>138</v>
      </c>
      <c r="K1334" s="273" t="s">
        <v>138</v>
      </c>
      <c r="L1334" s="273" t="s">
        <v>138</v>
      </c>
      <c r="M1334" s="273" t="s">
        <v>138</v>
      </c>
      <c r="N1334" s="273" t="s">
        <v>138</v>
      </c>
      <c r="AY1334" s="273">
        <v>706412</v>
      </c>
    </row>
    <row r="1335" spans="1:51" s="273" customFormat="1" ht="21.75" x14ac:dyDescent="0.2">
      <c r="A1335" s="274">
        <v>706413</v>
      </c>
      <c r="B1335" s="273" t="s">
        <v>261</v>
      </c>
      <c r="C1335" s="275" t="s">
        <v>138</v>
      </c>
      <c r="D1335" s="275" t="s">
        <v>138</v>
      </c>
      <c r="E1335" s="275" t="s">
        <v>138</v>
      </c>
      <c r="F1335" s="275" t="s">
        <v>138</v>
      </c>
      <c r="G1335" s="275" t="s">
        <v>138</v>
      </c>
      <c r="H1335" s="275" t="s">
        <v>138</v>
      </c>
      <c r="I1335" s="275" t="s">
        <v>138</v>
      </c>
      <c r="J1335" s="275" t="s">
        <v>138</v>
      </c>
      <c r="K1335" s="275" t="s">
        <v>138</v>
      </c>
      <c r="L1335" s="275" t="s">
        <v>138</v>
      </c>
      <c r="M1335" s="275" t="s">
        <v>138</v>
      </c>
      <c r="N1335" s="275" t="s">
        <v>138</v>
      </c>
      <c r="O1335" s="275"/>
      <c r="P1335" s="275"/>
      <c r="Q1335" s="275"/>
      <c r="R1335" s="275"/>
      <c r="S1335" s="275"/>
      <c r="T1335" s="275"/>
      <c r="U1335" s="275"/>
      <c r="V1335" s="275"/>
      <c r="W1335" s="275"/>
      <c r="X1335" s="275"/>
      <c r="Y1335" s="275"/>
      <c r="Z1335" s="275"/>
      <c r="AA1335" s="275"/>
      <c r="AB1335" s="275"/>
      <c r="AC1335" s="275"/>
      <c r="AD1335" s="275"/>
      <c r="AE1335" s="275"/>
      <c r="AF1335" s="275"/>
      <c r="AG1335" s="275"/>
      <c r="AH1335" s="275"/>
      <c r="AI1335" s="275"/>
      <c r="AJ1335" s="275"/>
      <c r="AK1335" s="275"/>
      <c r="AL1335" s="275"/>
      <c r="AM1335" s="275"/>
      <c r="AN1335" s="275"/>
      <c r="AO1335" s="275"/>
      <c r="AP1335" s="275"/>
      <c r="AQ1335" s="275"/>
      <c r="AR1335" s="275"/>
      <c r="AS1335" s="275"/>
      <c r="AT1335" s="275"/>
      <c r="AU1335" s="275"/>
      <c r="AV1335" s="275"/>
      <c r="AW1335" s="275"/>
      <c r="AX1335" s="275"/>
      <c r="AY1335" s="273">
        <v>706413</v>
      </c>
    </row>
    <row r="1336" spans="1:51" s="273" customFormat="1" x14ac:dyDescent="0.2">
      <c r="A1336" s="273">
        <v>706414</v>
      </c>
      <c r="B1336" s="273" t="s">
        <v>261</v>
      </c>
      <c r="C1336" s="273" t="s">
        <v>139</v>
      </c>
      <c r="D1336" s="273" t="s">
        <v>139</v>
      </c>
      <c r="E1336" s="273" t="s">
        <v>139</v>
      </c>
      <c r="F1336" s="273" t="s">
        <v>139</v>
      </c>
      <c r="G1336" s="273" t="s">
        <v>139</v>
      </c>
      <c r="H1336" s="273" t="s">
        <v>139</v>
      </c>
      <c r="I1336" s="273" t="s">
        <v>138</v>
      </c>
      <c r="J1336" s="273" t="s">
        <v>138</v>
      </c>
      <c r="K1336" s="273" t="s">
        <v>138</v>
      </c>
      <c r="L1336" s="273" t="s">
        <v>138</v>
      </c>
      <c r="M1336" s="273" t="s">
        <v>138</v>
      </c>
      <c r="N1336" s="273" t="s">
        <v>138</v>
      </c>
      <c r="AY1336" s="273">
        <v>706414</v>
      </c>
    </row>
    <row r="1337" spans="1:51" s="273" customFormat="1" x14ac:dyDescent="0.2">
      <c r="A1337" s="273">
        <v>706415</v>
      </c>
      <c r="B1337" s="273" t="s">
        <v>261</v>
      </c>
      <c r="C1337" s="273" t="s">
        <v>139</v>
      </c>
      <c r="D1337" s="273" t="s">
        <v>139</v>
      </c>
      <c r="E1337" s="273" t="s">
        <v>139</v>
      </c>
      <c r="F1337" s="273" t="s">
        <v>139</v>
      </c>
      <c r="G1337" s="273" t="s">
        <v>139</v>
      </c>
      <c r="H1337" s="273" t="s">
        <v>138</v>
      </c>
      <c r="I1337" s="273" t="s">
        <v>138</v>
      </c>
      <c r="J1337" s="273" t="s">
        <v>138</v>
      </c>
      <c r="K1337" s="273" t="s">
        <v>138</v>
      </c>
      <c r="L1337" s="273" t="s">
        <v>138</v>
      </c>
      <c r="M1337" s="273" t="s">
        <v>138</v>
      </c>
      <c r="N1337" s="273" t="s">
        <v>138</v>
      </c>
      <c r="AY1337" s="273">
        <v>706415</v>
      </c>
    </row>
    <row r="1338" spans="1:51" s="273" customFormat="1" x14ac:dyDescent="0.2">
      <c r="A1338" s="273">
        <v>706416</v>
      </c>
      <c r="B1338" s="273" t="s">
        <v>261</v>
      </c>
      <c r="C1338" s="273" t="s">
        <v>139</v>
      </c>
      <c r="D1338" s="273" t="s">
        <v>139</v>
      </c>
      <c r="E1338" s="273" t="s">
        <v>139</v>
      </c>
      <c r="F1338" s="273" t="s">
        <v>139</v>
      </c>
      <c r="G1338" s="273" t="s">
        <v>139</v>
      </c>
      <c r="H1338" s="273" t="s">
        <v>139</v>
      </c>
      <c r="I1338" s="273" t="s">
        <v>138</v>
      </c>
      <c r="J1338" s="273" t="s">
        <v>138</v>
      </c>
      <c r="K1338" s="273" t="s">
        <v>138</v>
      </c>
      <c r="L1338" s="273" t="s">
        <v>138</v>
      </c>
      <c r="M1338" s="273" t="s">
        <v>138</v>
      </c>
      <c r="N1338" s="273" t="s">
        <v>138</v>
      </c>
      <c r="AY1338" s="273">
        <v>706416</v>
      </c>
    </row>
    <row r="1339" spans="1:51" s="273" customFormat="1" x14ac:dyDescent="0.2">
      <c r="A1339" s="273">
        <v>706417</v>
      </c>
      <c r="B1339" s="273" t="s">
        <v>261</v>
      </c>
      <c r="C1339" s="273" t="s">
        <v>139</v>
      </c>
      <c r="D1339" s="273" t="s">
        <v>139</v>
      </c>
      <c r="E1339" s="273" t="s">
        <v>139</v>
      </c>
      <c r="F1339" s="273" t="s">
        <v>139</v>
      </c>
      <c r="G1339" s="273" t="s">
        <v>139</v>
      </c>
      <c r="H1339" s="273" t="s">
        <v>139</v>
      </c>
      <c r="I1339" s="273" t="s">
        <v>138</v>
      </c>
      <c r="J1339" s="273" t="s">
        <v>138</v>
      </c>
      <c r="K1339" s="273" t="s">
        <v>138</v>
      </c>
      <c r="L1339" s="273" t="s">
        <v>138</v>
      </c>
      <c r="M1339" s="273" t="s">
        <v>138</v>
      </c>
      <c r="N1339" s="273" t="s">
        <v>138</v>
      </c>
      <c r="AY1339" s="273">
        <v>706417</v>
      </c>
    </row>
    <row r="1340" spans="1:51" s="273" customFormat="1" x14ac:dyDescent="0.2">
      <c r="A1340" s="273">
        <v>706418</v>
      </c>
      <c r="B1340" s="273" t="s">
        <v>261</v>
      </c>
      <c r="C1340" s="273" t="s">
        <v>139</v>
      </c>
      <c r="D1340" s="273" t="s">
        <v>139</v>
      </c>
      <c r="E1340" s="273" t="s">
        <v>139</v>
      </c>
      <c r="F1340" s="273" t="s">
        <v>139</v>
      </c>
      <c r="G1340" s="273" t="s">
        <v>138</v>
      </c>
      <c r="H1340" s="273" t="s">
        <v>138</v>
      </c>
      <c r="I1340" s="273" t="s">
        <v>138</v>
      </c>
      <c r="J1340" s="273" t="s">
        <v>138</v>
      </c>
      <c r="K1340" s="273" t="s">
        <v>138</v>
      </c>
      <c r="L1340" s="273" t="s">
        <v>138</v>
      </c>
      <c r="M1340" s="273" t="s">
        <v>138</v>
      </c>
      <c r="N1340" s="273" t="s">
        <v>138</v>
      </c>
      <c r="AY1340" s="273">
        <v>706418</v>
      </c>
    </row>
    <row r="1341" spans="1:51" s="273" customFormat="1" x14ac:dyDescent="0.2">
      <c r="A1341" s="273">
        <v>706419</v>
      </c>
      <c r="B1341" s="273" t="s">
        <v>261</v>
      </c>
      <c r="C1341" s="273" t="s">
        <v>138</v>
      </c>
      <c r="D1341" s="273" t="s">
        <v>138</v>
      </c>
      <c r="E1341" s="273" t="s">
        <v>138</v>
      </c>
      <c r="F1341" s="273" t="s">
        <v>139</v>
      </c>
      <c r="G1341" s="273" t="s">
        <v>139</v>
      </c>
      <c r="H1341" s="273" t="s">
        <v>138</v>
      </c>
      <c r="I1341" s="273" t="s">
        <v>138</v>
      </c>
      <c r="J1341" s="273" t="s">
        <v>138</v>
      </c>
      <c r="K1341" s="273" t="s">
        <v>138</v>
      </c>
      <c r="L1341" s="273" t="s">
        <v>138</v>
      </c>
      <c r="M1341" s="273" t="s">
        <v>138</v>
      </c>
      <c r="N1341" s="273" t="s">
        <v>138</v>
      </c>
      <c r="AY1341" s="273">
        <v>706419</v>
      </c>
    </row>
    <row r="1342" spans="1:51" s="273" customFormat="1" x14ac:dyDescent="0.2">
      <c r="A1342" s="273">
        <v>706420</v>
      </c>
      <c r="B1342" s="273" t="s">
        <v>261</v>
      </c>
      <c r="C1342" s="273" t="s">
        <v>139</v>
      </c>
      <c r="D1342" s="273" t="s">
        <v>139</v>
      </c>
      <c r="E1342" s="273" t="s">
        <v>139</v>
      </c>
      <c r="F1342" s="273" t="s">
        <v>139</v>
      </c>
      <c r="G1342" s="273" t="s">
        <v>139</v>
      </c>
      <c r="H1342" s="273" t="s">
        <v>139</v>
      </c>
      <c r="I1342" s="273" t="s">
        <v>138</v>
      </c>
      <c r="J1342" s="273" t="s">
        <v>138</v>
      </c>
      <c r="K1342" s="273" t="s">
        <v>138</v>
      </c>
      <c r="L1342" s="273" t="s">
        <v>138</v>
      </c>
      <c r="M1342" s="273" t="s">
        <v>138</v>
      </c>
      <c r="N1342" s="273" t="s">
        <v>138</v>
      </c>
      <c r="AY1342" s="273">
        <v>706420</v>
      </c>
    </row>
    <row r="1343" spans="1:51" s="273" customFormat="1" x14ac:dyDescent="0.2">
      <c r="A1343" s="273">
        <v>706421</v>
      </c>
      <c r="B1343" s="273" t="s">
        <v>261</v>
      </c>
      <c r="C1343" s="273" t="s">
        <v>139</v>
      </c>
      <c r="D1343" s="273" t="s">
        <v>139</v>
      </c>
      <c r="E1343" s="273" t="s">
        <v>139</v>
      </c>
      <c r="F1343" s="273" t="s">
        <v>138</v>
      </c>
      <c r="G1343" s="273" t="s">
        <v>138</v>
      </c>
      <c r="H1343" s="273" t="s">
        <v>139</v>
      </c>
      <c r="I1343" s="273" t="s">
        <v>138</v>
      </c>
      <c r="J1343" s="273" t="s">
        <v>138</v>
      </c>
      <c r="K1343" s="273" t="s">
        <v>138</v>
      </c>
      <c r="L1343" s="273" t="s">
        <v>138</v>
      </c>
      <c r="M1343" s="273" t="s">
        <v>138</v>
      </c>
      <c r="N1343" s="273" t="s">
        <v>138</v>
      </c>
      <c r="AY1343" s="273">
        <v>706421</v>
      </c>
    </row>
    <row r="1344" spans="1:51" s="273" customFormat="1" x14ac:dyDescent="0.2">
      <c r="A1344" s="273">
        <v>706422</v>
      </c>
      <c r="B1344" s="273" t="s">
        <v>261</v>
      </c>
      <c r="C1344" s="273" t="s">
        <v>139</v>
      </c>
      <c r="D1344" s="273" t="s">
        <v>139</v>
      </c>
      <c r="E1344" s="273" t="s">
        <v>139</v>
      </c>
      <c r="F1344" s="273" t="s">
        <v>139</v>
      </c>
      <c r="G1344" s="273" t="s">
        <v>139</v>
      </c>
      <c r="H1344" s="273" t="s">
        <v>138</v>
      </c>
      <c r="I1344" s="273" t="s">
        <v>138</v>
      </c>
      <c r="J1344" s="273" t="s">
        <v>138</v>
      </c>
      <c r="K1344" s="273" t="s">
        <v>138</v>
      </c>
      <c r="L1344" s="273" t="s">
        <v>138</v>
      </c>
      <c r="M1344" s="273" t="s">
        <v>138</v>
      </c>
      <c r="N1344" s="273" t="s">
        <v>138</v>
      </c>
      <c r="AY1344" s="273">
        <v>706422</v>
      </c>
    </row>
    <row r="1345" spans="1:51" s="273" customFormat="1" x14ac:dyDescent="0.2">
      <c r="A1345" s="273">
        <v>706423</v>
      </c>
      <c r="B1345" s="273" t="s">
        <v>261</v>
      </c>
      <c r="C1345" s="273" t="s">
        <v>138</v>
      </c>
      <c r="D1345" s="273" t="s">
        <v>138</v>
      </c>
      <c r="E1345" s="273" t="s">
        <v>138</v>
      </c>
      <c r="F1345" s="273" t="s">
        <v>139</v>
      </c>
      <c r="G1345" s="273" t="s">
        <v>138</v>
      </c>
      <c r="H1345" s="273" t="s">
        <v>139</v>
      </c>
      <c r="I1345" s="273" t="s">
        <v>138</v>
      </c>
      <c r="J1345" s="273" t="s">
        <v>138</v>
      </c>
      <c r="K1345" s="273" t="s">
        <v>138</v>
      </c>
      <c r="L1345" s="273" t="s">
        <v>138</v>
      </c>
      <c r="M1345" s="273" t="s">
        <v>138</v>
      </c>
      <c r="N1345" s="273" t="s">
        <v>138</v>
      </c>
      <c r="AY1345" s="273">
        <v>706423</v>
      </c>
    </row>
    <row r="1346" spans="1:51" s="273" customFormat="1" x14ac:dyDescent="0.2">
      <c r="A1346" s="273">
        <v>706424</v>
      </c>
      <c r="B1346" s="273" t="s">
        <v>261</v>
      </c>
      <c r="C1346" s="273" t="s">
        <v>139</v>
      </c>
      <c r="D1346" s="273" t="s">
        <v>139</v>
      </c>
      <c r="E1346" s="273" t="s">
        <v>139</v>
      </c>
      <c r="F1346" s="273" t="s">
        <v>139</v>
      </c>
      <c r="G1346" s="273" t="s">
        <v>139</v>
      </c>
      <c r="H1346" s="273" t="s">
        <v>139</v>
      </c>
      <c r="I1346" s="273" t="s">
        <v>138</v>
      </c>
      <c r="J1346" s="273" t="s">
        <v>138</v>
      </c>
      <c r="K1346" s="273" t="s">
        <v>138</v>
      </c>
      <c r="L1346" s="273" t="s">
        <v>138</v>
      </c>
      <c r="M1346" s="273" t="s">
        <v>138</v>
      </c>
      <c r="N1346" s="273" t="s">
        <v>138</v>
      </c>
      <c r="AY1346" s="273">
        <v>706424</v>
      </c>
    </row>
    <row r="1347" spans="1:51" s="273" customFormat="1" x14ac:dyDescent="0.2">
      <c r="A1347" s="273">
        <v>706425</v>
      </c>
      <c r="B1347" s="273" t="s">
        <v>261</v>
      </c>
      <c r="C1347" s="273" t="s">
        <v>139</v>
      </c>
      <c r="D1347" s="273" t="s">
        <v>139</v>
      </c>
      <c r="E1347" s="273" t="s">
        <v>139</v>
      </c>
      <c r="F1347" s="273" t="s">
        <v>138</v>
      </c>
      <c r="G1347" s="273" t="s">
        <v>138</v>
      </c>
      <c r="H1347" s="273" t="s">
        <v>138</v>
      </c>
      <c r="I1347" s="273" t="s">
        <v>138</v>
      </c>
      <c r="J1347" s="273" t="s">
        <v>138</v>
      </c>
      <c r="K1347" s="273" t="s">
        <v>138</v>
      </c>
      <c r="L1347" s="273" t="s">
        <v>138</v>
      </c>
      <c r="M1347" s="273" t="s">
        <v>138</v>
      </c>
      <c r="N1347" s="273" t="s">
        <v>138</v>
      </c>
      <c r="AY1347" s="273">
        <v>706425</v>
      </c>
    </row>
    <row r="1348" spans="1:51" s="273" customFormat="1" x14ac:dyDescent="0.2">
      <c r="A1348" s="273">
        <v>706426</v>
      </c>
      <c r="B1348" s="273" t="s">
        <v>261</v>
      </c>
      <c r="C1348" s="273" t="s">
        <v>139</v>
      </c>
      <c r="D1348" s="273" t="s">
        <v>139</v>
      </c>
      <c r="E1348" s="273" t="s">
        <v>139</v>
      </c>
      <c r="F1348" s="273" t="s">
        <v>139</v>
      </c>
      <c r="G1348" s="273" t="s">
        <v>139</v>
      </c>
      <c r="H1348" s="273" t="s">
        <v>138</v>
      </c>
      <c r="I1348" s="273" t="s">
        <v>138</v>
      </c>
      <c r="J1348" s="273" t="s">
        <v>138</v>
      </c>
      <c r="K1348" s="273" t="s">
        <v>138</v>
      </c>
      <c r="L1348" s="273" t="s">
        <v>138</v>
      </c>
      <c r="M1348" s="273" t="s">
        <v>138</v>
      </c>
      <c r="N1348" s="273" t="s">
        <v>138</v>
      </c>
      <c r="AY1348" s="273">
        <v>706426</v>
      </c>
    </row>
    <row r="1349" spans="1:51" s="273" customFormat="1" x14ac:dyDescent="0.2">
      <c r="A1349" s="273">
        <v>706427</v>
      </c>
      <c r="B1349" s="273" t="s">
        <v>261</v>
      </c>
      <c r="C1349" s="273" t="s">
        <v>138</v>
      </c>
      <c r="D1349" s="273" t="s">
        <v>138</v>
      </c>
      <c r="E1349" s="273" t="s">
        <v>139</v>
      </c>
      <c r="F1349" s="273" t="s">
        <v>139</v>
      </c>
      <c r="G1349" s="273" t="s">
        <v>139</v>
      </c>
      <c r="H1349" s="273" t="s">
        <v>139</v>
      </c>
      <c r="I1349" s="273" t="s">
        <v>138</v>
      </c>
      <c r="J1349" s="273" t="s">
        <v>138</v>
      </c>
      <c r="K1349" s="273" t="s">
        <v>138</v>
      </c>
      <c r="L1349" s="273" t="s">
        <v>138</v>
      </c>
      <c r="M1349" s="273" t="s">
        <v>138</v>
      </c>
      <c r="N1349" s="273" t="s">
        <v>138</v>
      </c>
      <c r="AY1349" s="273">
        <v>706427</v>
      </c>
    </row>
    <row r="1350" spans="1:51" s="273" customFormat="1" x14ac:dyDescent="0.2">
      <c r="A1350" s="273">
        <v>706428</v>
      </c>
      <c r="B1350" s="273" t="s">
        <v>261</v>
      </c>
      <c r="C1350" s="273" t="s">
        <v>139</v>
      </c>
      <c r="D1350" s="273" t="s">
        <v>139</v>
      </c>
      <c r="E1350" s="273" t="s">
        <v>139</v>
      </c>
      <c r="F1350" s="273" t="s">
        <v>139</v>
      </c>
      <c r="G1350" s="273" t="s">
        <v>139</v>
      </c>
      <c r="H1350" s="273" t="s">
        <v>138</v>
      </c>
      <c r="I1350" s="273" t="s">
        <v>138</v>
      </c>
      <c r="J1350" s="273" t="s">
        <v>138</v>
      </c>
      <c r="K1350" s="273" t="s">
        <v>138</v>
      </c>
      <c r="L1350" s="273" t="s">
        <v>138</v>
      </c>
      <c r="M1350" s="273" t="s">
        <v>138</v>
      </c>
      <c r="N1350" s="273" t="s">
        <v>138</v>
      </c>
      <c r="AY1350" s="273">
        <v>706428</v>
      </c>
    </row>
    <row r="1351" spans="1:51" s="273" customFormat="1" x14ac:dyDescent="0.2">
      <c r="A1351" s="273">
        <v>706429</v>
      </c>
      <c r="B1351" s="273" t="s">
        <v>261</v>
      </c>
      <c r="C1351" s="273" t="s">
        <v>139</v>
      </c>
      <c r="D1351" s="273" t="s">
        <v>138</v>
      </c>
      <c r="E1351" s="273" t="s">
        <v>139</v>
      </c>
      <c r="F1351" s="273" t="s">
        <v>138</v>
      </c>
      <c r="G1351" s="273" t="s">
        <v>139</v>
      </c>
      <c r="H1351" s="273" t="s">
        <v>139</v>
      </c>
      <c r="I1351" s="273" t="s">
        <v>138</v>
      </c>
      <c r="J1351" s="273" t="s">
        <v>138</v>
      </c>
      <c r="K1351" s="273" t="s">
        <v>138</v>
      </c>
      <c r="L1351" s="273" t="s">
        <v>138</v>
      </c>
      <c r="M1351" s="273" t="s">
        <v>138</v>
      </c>
      <c r="N1351" s="273" t="s">
        <v>138</v>
      </c>
      <c r="AY1351" s="273">
        <v>706429</v>
      </c>
    </row>
    <row r="1352" spans="1:51" s="273" customFormat="1" x14ac:dyDescent="0.2">
      <c r="A1352" s="273">
        <v>706430</v>
      </c>
      <c r="B1352" s="273" t="s">
        <v>261</v>
      </c>
      <c r="C1352" s="273" t="s">
        <v>139</v>
      </c>
      <c r="D1352" s="273" t="s">
        <v>139</v>
      </c>
      <c r="E1352" s="273" t="s">
        <v>139</v>
      </c>
      <c r="F1352" s="273" t="s">
        <v>139</v>
      </c>
      <c r="G1352" s="273" t="s">
        <v>138</v>
      </c>
      <c r="H1352" s="273" t="s">
        <v>138</v>
      </c>
      <c r="I1352" s="273" t="s">
        <v>138</v>
      </c>
      <c r="J1352" s="273" t="s">
        <v>138</v>
      </c>
      <c r="K1352" s="273" t="s">
        <v>138</v>
      </c>
      <c r="L1352" s="273" t="s">
        <v>138</v>
      </c>
      <c r="M1352" s="273" t="s">
        <v>138</v>
      </c>
      <c r="N1352" s="273" t="s">
        <v>138</v>
      </c>
      <c r="AY1352" s="273">
        <v>706430</v>
      </c>
    </row>
    <row r="1353" spans="1:51" s="273" customFormat="1" ht="21.75" x14ac:dyDescent="0.2">
      <c r="A1353" s="274">
        <v>706431</v>
      </c>
      <c r="B1353" s="273" t="s">
        <v>261</v>
      </c>
      <c r="C1353" s="275" t="s">
        <v>138</v>
      </c>
      <c r="D1353" s="275" t="s">
        <v>138</v>
      </c>
      <c r="E1353" s="275" t="s">
        <v>138</v>
      </c>
      <c r="F1353" s="275" t="s">
        <v>138</v>
      </c>
      <c r="G1353" s="275" t="s">
        <v>138</v>
      </c>
      <c r="H1353" s="275" t="s">
        <v>138</v>
      </c>
      <c r="I1353" s="275" t="s">
        <v>138</v>
      </c>
      <c r="J1353" s="275" t="s">
        <v>138</v>
      </c>
      <c r="K1353" s="275" t="s">
        <v>138</v>
      </c>
      <c r="L1353" s="275" t="s">
        <v>138</v>
      </c>
      <c r="M1353" s="275" t="s">
        <v>138</v>
      </c>
      <c r="N1353" s="275" t="s">
        <v>138</v>
      </c>
      <c r="O1353" s="275"/>
      <c r="P1353" s="275"/>
      <c r="Q1353" s="275"/>
      <c r="R1353" s="275"/>
      <c r="S1353" s="275"/>
      <c r="T1353" s="275"/>
      <c r="U1353" s="275"/>
      <c r="V1353" s="275"/>
      <c r="W1353" s="275"/>
      <c r="X1353" s="275"/>
      <c r="Y1353" s="275"/>
      <c r="Z1353" s="275"/>
      <c r="AA1353" s="275"/>
      <c r="AB1353" s="275"/>
      <c r="AC1353" s="275"/>
      <c r="AD1353" s="275"/>
      <c r="AE1353" s="275"/>
      <c r="AF1353" s="275"/>
      <c r="AG1353" s="275"/>
      <c r="AH1353" s="275"/>
      <c r="AI1353" s="275"/>
      <c r="AJ1353" s="275"/>
      <c r="AK1353" s="275"/>
      <c r="AL1353" s="275"/>
      <c r="AM1353" s="275"/>
      <c r="AN1353" s="275"/>
      <c r="AO1353" s="275"/>
      <c r="AP1353" s="275"/>
      <c r="AQ1353" s="275"/>
      <c r="AR1353" s="275"/>
      <c r="AS1353" s="275"/>
      <c r="AT1353" s="275"/>
      <c r="AU1353" s="275"/>
      <c r="AV1353" s="275"/>
      <c r="AW1353" s="275"/>
      <c r="AX1353" s="275"/>
      <c r="AY1353" s="273">
        <v>706431</v>
      </c>
    </row>
    <row r="1354" spans="1:51" s="273" customFormat="1" x14ac:dyDescent="0.2">
      <c r="A1354" s="273">
        <v>706432</v>
      </c>
      <c r="B1354" s="273" t="s">
        <v>261</v>
      </c>
      <c r="C1354" s="273" t="s">
        <v>138</v>
      </c>
      <c r="D1354" s="273" t="s">
        <v>139</v>
      </c>
      <c r="E1354" s="273" t="s">
        <v>139</v>
      </c>
      <c r="F1354" s="273" t="s">
        <v>139</v>
      </c>
      <c r="G1354" s="273" t="s">
        <v>138</v>
      </c>
      <c r="H1354" s="273" t="s">
        <v>138</v>
      </c>
      <c r="I1354" s="273" t="s">
        <v>138</v>
      </c>
      <c r="J1354" s="273" t="s">
        <v>138</v>
      </c>
      <c r="K1354" s="273" t="s">
        <v>138</v>
      </c>
      <c r="L1354" s="273" t="s">
        <v>138</v>
      </c>
      <c r="M1354" s="273" t="s">
        <v>138</v>
      </c>
      <c r="N1354" s="273" t="s">
        <v>138</v>
      </c>
      <c r="AY1354" s="273">
        <v>706432</v>
      </c>
    </row>
    <row r="1355" spans="1:51" s="273" customFormat="1" x14ac:dyDescent="0.2">
      <c r="A1355" s="273">
        <v>706433</v>
      </c>
      <c r="B1355" s="273" t="s">
        <v>261</v>
      </c>
      <c r="C1355" s="273" t="s">
        <v>139</v>
      </c>
      <c r="D1355" s="273" t="s">
        <v>138</v>
      </c>
      <c r="E1355" s="273" t="s">
        <v>138</v>
      </c>
      <c r="F1355" s="273" t="s">
        <v>138</v>
      </c>
      <c r="G1355" s="273" t="s">
        <v>138</v>
      </c>
      <c r="H1355" s="273" t="s">
        <v>139</v>
      </c>
      <c r="I1355" s="273" t="s">
        <v>138</v>
      </c>
      <c r="J1355" s="273" t="s">
        <v>138</v>
      </c>
      <c r="K1355" s="273" t="s">
        <v>138</v>
      </c>
      <c r="L1355" s="273" t="s">
        <v>138</v>
      </c>
      <c r="M1355" s="273" t="s">
        <v>138</v>
      </c>
      <c r="N1355" s="273" t="s">
        <v>138</v>
      </c>
      <c r="AY1355" s="273">
        <v>706433</v>
      </c>
    </row>
    <row r="1356" spans="1:51" s="273" customFormat="1" x14ac:dyDescent="0.2">
      <c r="A1356" s="273">
        <v>706434</v>
      </c>
      <c r="B1356" s="273" t="s">
        <v>261</v>
      </c>
      <c r="C1356" s="273" t="s">
        <v>139</v>
      </c>
      <c r="D1356" s="273" t="s">
        <v>139</v>
      </c>
      <c r="E1356" s="273" t="s">
        <v>138</v>
      </c>
      <c r="F1356" s="273" t="s">
        <v>138</v>
      </c>
      <c r="G1356" s="273" t="s">
        <v>138</v>
      </c>
      <c r="H1356" s="273" t="s">
        <v>138</v>
      </c>
      <c r="I1356" s="273" t="s">
        <v>138</v>
      </c>
      <c r="J1356" s="273" t="s">
        <v>138</v>
      </c>
      <c r="K1356" s="273" t="s">
        <v>138</v>
      </c>
      <c r="L1356" s="273" t="s">
        <v>138</v>
      </c>
      <c r="M1356" s="273" t="s">
        <v>138</v>
      </c>
      <c r="N1356" s="273" t="s">
        <v>138</v>
      </c>
      <c r="AY1356" s="273">
        <v>706434</v>
      </c>
    </row>
    <row r="1357" spans="1:51" s="273" customFormat="1" x14ac:dyDescent="0.2">
      <c r="A1357" s="273">
        <v>706435</v>
      </c>
      <c r="B1357" s="273" t="s">
        <v>261</v>
      </c>
      <c r="C1357" s="273" t="s">
        <v>139</v>
      </c>
      <c r="D1357" s="273" t="s">
        <v>139</v>
      </c>
      <c r="E1357" s="273" t="s">
        <v>139</v>
      </c>
      <c r="F1357" s="273" t="s">
        <v>139</v>
      </c>
      <c r="G1357" s="273" t="s">
        <v>139</v>
      </c>
      <c r="H1357" s="273" t="s">
        <v>138</v>
      </c>
      <c r="I1357" s="273" t="s">
        <v>138</v>
      </c>
      <c r="J1357" s="273" t="s">
        <v>138</v>
      </c>
      <c r="K1357" s="273" t="s">
        <v>138</v>
      </c>
      <c r="L1357" s="273" t="s">
        <v>138</v>
      </c>
      <c r="M1357" s="273" t="s">
        <v>138</v>
      </c>
      <c r="N1357" s="273" t="s">
        <v>138</v>
      </c>
      <c r="AY1357" s="273">
        <v>706435</v>
      </c>
    </row>
    <row r="1358" spans="1:51" s="273" customFormat="1" x14ac:dyDescent="0.2">
      <c r="A1358" s="273">
        <v>706436</v>
      </c>
      <c r="B1358" s="273" t="s">
        <v>261</v>
      </c>
      <c r="C1358" s="273" t="s">
        <v>138</v>
      </c>
      <c r="D1358" s="273" t="s">
        <v>139</v>
      </c>
      <c r="E1358" s="273" t="s">
        <v>139</v>
      </c>
      <c r="F1358" s="273" t="s">
        <v>139</v>
      </c>
      <c r="G1358" s="273" t="s">
        <v>138</v>
      </c>
      <c r="H1358" s="273" t="s">
        <v>139</v>
      </c>
      <c r="I1358" s="273" t="s">
        <v>138</v>
      </c>
      <c r="J1358" s="273" t="s">
        <v>138</v>
      </c>
      <c r="K1358" s="273" t="s">
        <v>138</v>
      </c>
      <c r="L1358" s="273" t="s">
        <v>138</v>
      </c>
      <c r="M1358" s="273" t="s">
        <v>138</v>
      </c>
      <c r="N1358" s="273" t="s">
        <v>138</v>
      </c>
      <c r="AY1358" s="273">
        <v>706436</v>
      </c>
    </row>
    <row r="1359" spans="1:51" s="273" customFormat="1" x14ac:dyDescent="0.2">
      <c r="A1359" s="273">
        <v>706437</v>
      </c>
      <c r="B1359" s="273" t="s">
        <v>261</v>
      </c>
      <c r="C1359" s="273" t="s">
        <v>139</v>
      </c>
      <c r="D1359" s="273" t="s">
        <v>139</v>
      </c>
      <c r="E1359" s="273" t="s">
        <v>139</v>
      </c>
      <c r="F1359" s="273" t="s">
        <v>139</v>
      </c>
      <c r="G1359" s="273" t="s">
        <v>139</v>
      </c>
      <c r="H1359" s="273" t="s">
        <v>139</v>
      </c>
      <c r="I1359" s="273" t="s">
        <v>138</v>
      </c>
      <c r="J1359" s="273" t="s">
        <v>138</v>
      </c>
      <c r="K1359" s="273" t="s">
        <v>138</v>
      </c>
      <c r="L1359" s="273" t="s">
        <v>138</v>
      </c>
      <c r="M1359" s="273" t="s">
        <v>138</v>
      </c>
      <c r="N1359" s="273" t="s">
        <v>138</v>
      </c>
      <c r="AY1359" s="273">
        <v>706437</v>
      </c>
    </row>
    <row r="1360" spans="1:51" s="273" customFormat="1" x14ac:dyDescent="0.2">
      <c r="A1360" s="273">
        <v>706438</v>
      </c>
      <c r="B1360" s="273" t="s">
        <v>261</v>
      </c>
      <c r="C1360" s="273" t="s">
        <v>139</v>
      </c>
      <c r="D1360" s="273" t="s">
        <v>139</v>
      </c>
      <c r="E1360" s="273" t="s">
        <v>139</v>
      </c>
      <c r="F1360" s="273" t="s">
        <v>138</v>
      </c>
      <c r="G1360" s="273" t="s">
        <v>138</v>
      </c>
      <c r="H1360" s="273" t="s">
        <v>138</v>
      </c>
      <c r="I1360" s="273" t="s">
        <v>138</v>
      </c>
      <c r="J1360" s="273" t="s">
        <v>138</v>
      </c>
      <c r="K1360" s="273" t="s">
        <v>138</v>
      </c>
      <c r="L1360" s="273" t="s">
        <v>138</v>
      </c>
      <c r="M1360" s="273" t="s">
        <v>138</v>
      </c>
      <c r="N1360" s="273" t="s">
        <v>138</v>
      </c>
      <c r="AY1360" s="273">
        <v>706438</v>
      </c>
    </row>
    <row r="1361" spans="1:51" s="273" customFormat="1" x14ac:dyDescent="0.2">
      <c r="A1361" s="273">
        <v>706439</v>
      </c>
      <c r="B1361" s="273" t="s">
        <v>261</v>
      </c>
      <c r="C1361" s="273" t="s">
        <v>139</v>
      </c>
      <c r="D1361" s="273" t="s">
        <v>139</v>
      </c>
      <c r="E1361" s="273" t="s">
        <v>139</v>
      </c>
      <c r="F1361" s="273" t="s">
        <v>139</v>
      </c>
      <c r="G1361" s="273" t="s">
        <v>139</v>
      </c>
      <c r="H1361" s="273" t="s">
        <v>139</v>
      </c>
      <c r="I1361" s="273" t="s">
        <v>138</v>
      </c>
      <c r="J1361" s="273" t="s">
        <v>138</v>
      </c>
      <c r="K1361" s="273" t="s">
        <v>138</v>
      </c>
      <c r="L1361" s="273" t="s">
        <v>138</v>
      </c>
      <c r="M1361" s="273" t="s">
        <v>138</v>
      </c>
      <c r="N1361" s="273" t="s">
        <v>138</v>
      </c>
      <c r="AY1361" s="273">
        <v>706439</v>
      </c>
    </row>
    <row r="1362" spans="1:51" s="273" customFormat="1" x14ac:dyDescent="0.2">
      <c r="A1362" s="273">
        <v>706440</v>
      </c>
      <c r="B1362" s="273" t="s">
        <v>261</v>
      </c>
      <c r="C1362" s="273" t="s">
        <v>139</v>
      </c>
      <c r="D1362" s="273" t="s">
        <v>139</v>
      </c>
      <c r="E1362" s="273" t="s">
        <v>139</v>
      </c>
      <c r="F1362" s="273" t="s">
        <v>138</v>
      </c>
      <c r="G1362" s="273" t="s">
        <v>139</v>
      </c>
      <c r="H1362" s="273" t="s">
        <v>138</v>
      </c>
      <c r="I1362" s="273" t="s">
        <v>138</v>
      </c>
      <c r="J1362" s="273" t="s">
        <v>138</v>
      </c>
      <c r="K1362" s="273" t="s">
        <v>138</v>
      </c>
      <c r="L1362" s="273" t="s">
        <v>138</v>
      </c>
      <c r="M1362" s="273" t="s">
        <v>138</v>
      </c>
      <c r="N1362" s="273" t="s">
        <v>138</v>
      </c>
      <c r="AY1362" s="273">
        <v>706440</v>
      </c>
    </row>
    <row r="1363" spans="1:51" s="273" customFormat="1" x14ac:dyDescent="0.2">
      <c r="A1363" s="273">
        <v>706441</v>
      </c>
      <c r="B1363" s="273" t="s">
        <v>261</v>
      </c>
      <c r="C1363" s="273" t="s">
        <v>139</v>
      </c>
      <c r="D1363" s="273" t="s">
        <v>139</v>
      </c>
      <c r="E1363" s="273" t="s">
        <v>139</v>
      </c>
      <c r="F1363" s="273" t="s">
        <v>138</v>
      </c>
      <c r="G1363" s="273" t="s">
        <v>139</v>
      </c>
      <c r="H1363" s="273" t="s">
        <v>139</v>
      </c>
      <c r="I1363" s="273" t="s">
        <v>138</v>
      </c>
      <c r="J1363" s="273" t="s">
        <v>138</v>
      </c>
      <c r="K1363" s="273" t="s">
        <v>138</v>
      </c>
      <c r="L1363" s="273" t="s">
        <v>138</v>
      </c>
      <c r="M1363" s="273" t="s">
        <v>138</v>
      </c>
      <c r="N1363" s="273" t="s">
        <v>138</v>
      </c>
      <c r="AY1363" s="273">
        <v>706441</v>
      </c>
    </row>
    <row r="1364" spans="1:51" s="273" customFormat="1" x14ac:dyDescent="0.2">
      <c r="A1364" s="273">
        <v>706442</v>
      </c>
      <c r="B1364" s="273" t="s">
        <v>261</v>
      </c>
      <c r="C1364" s="273" t="s">
        <v>138</v>
      </c>
      <c r="D1364" s="273" t="s">
        <v>139</v>
      </c>
      <c r="E1364" s="273" t="s">
        <v>139</v>
      </c>
      <c r="F1364" s="273" t="s">
        <v>138</v>
      </c>
      <c r="G1364" s="273" t="s">
        <v>139</v>
      </c>
      <c r="H1364" s="273" t="s">
        <v>139</v>
      </c>
      <c r="I1364" s="273" t="s">
        <v>138</v>
      </c>
      <c r="J1364" s="273" t="s">
        <v>138</v>
      </c>
      <c r="K1364" s="273" t="s">
        <v>138</v>
      </c>
      <c r="L1364" s="273" t="s">
        <v>138</v>
      </c>
      <c r="M1364" s="273" t="s">
        <v>138</v>
      </c>
      <c r="N1364" s="273" t="s">
        <v>138</v>
      </c>
      <c r="AY1364" s="273">
        <v>706442</v>
      </c>
    </row>
    <row r="1365" spans="1:51" s="273" customFormat="1" x14ac:dyDescent="0.2">
      <c r="A1365" s="273">
        <v>706443</v>
      </c>
      <c r="B1365" s="273" t="s">
        <v>261</v>
      </c>
      <c r="C1365" s="273" t="s">
        <v>139</v>
      </c>
      <c r="D1365" s="273" t="s">
        <v>139</v>
      </c>
      <c r="E1365" s="273" t="s">
        <v>139</v>
      </c>
      <c r="F1365" s="273" t="s">
        <v>139</v>
      </c>
      <c r="G1365" s="273" t="s">
        <v>139</v>
      </c>
      <c r="H1365" s="273" t="s">
        <v>139</v>
      </c>
      <c r="I1365" s="273" t="s">
        <v>138</v>
      </c>
      <c r="J1365" s="273" t="s">
        <v>138</v>
      </c>
      <c r="K1365" s="273" t="s">
        <v>138</v>
      </c>
      <c r="L1365" s="273" t="s">
        <v>138</v>
      </c>
      <c r="M1365" s="273" t="s">
        <v>138</v>
      </c>
      <c r="N1365" s="273" t="s">
        <v>138</v>
      </c>
      <c r="AY1365" s="273">
        <v>706443</v>
      </c>
    </row>
    <row r="1366" spans="1:51" s="273" customFormat="1" x14ac:dyDescent="0.2">
      <c r="A1366" s="273">
        <v>706444</v>
      </c>
      <c r="B1366" s="273" t="s">
        <v>261</v>
      </c>
      <c r="C1366" s="273" t="s">
        <v>139</v>
      </c>
      <c r="D1366" s="273" t="s">
        <v>138</v>
      </c>
      <c r="E1366" s="273" t="s">
        <v>138</v>
      </c>
      <c r="F1366" s="273" t="s">
        <v>138</v>
      </c>
      <c r="G1366" s="273" t="s">
        <v>138</v>
      </c>
      <c r="H1366" s="273" t="s">
        <v>139</v>
      </c>
      <c r="I1366" s="273" t="s">
        <v>138</v>
      </c>
      <c r="J1366" s="273" t="s">
        <v>138</v>
      </c>
      <c r="K1366" s="273" t="s">
        <v>138</v>
      </c>
      <c r="L1366" s="273" t="s">
        <v>138</v>
      </c>
      <c r="M1366" s="273" t="s">
        <v>138</v>
      </c>
      <c r="N1366" s="273" t="s">
        <v>138</v>
      </c>
      <c r="AY1366" s="273">
        <v>706444</v>
      </c>
    </row>
    <row r="1367" spans="1:51" s="273" customFormat="1" x14ac:dyDescent="0.2">
      <c r="A1367" s="273">
        <v>706445</v>
      </c>
      <c r="B1367" s="273" t="s">
        <v>261</v>
      </c>
      <c r="C1367" s="273" t="s">
        <v>139</v>
      </c>
      <c r="D1367" s="273" t="s">
        <v>139</v>
      </c>
      <c r="E1367" s="273" t="s">
        <v>138</v>
      </c>
      <c r="F1367" s="273" t="s">
        <v>138</v>
      </c>
      <c r="G1367" s="273" t="s">
        <v>138</v>
      </c>
      <c r="H1367" s="273" t="s">
        <v>139</v>
      </c>
      <c r="I1367" s="273" t="s">
        <v>138</v>
      </c>
      <c r="J1367" s="273" t="s">
        <v>138</v>
      </c>
      <c r="K1367" s="273" t="s">
        <v>138</v>
      </c>
      <c r="L1367" s="273" t="s">
        <v>138</v>
      </c>
      <c r="M1367" s="273" t="s">
        <v>138</v>
      </c>
      <c r="N1367" s="273" t="s">
        <v>138</v>
      </c>
      <c r="AY1367" s="273">
        <v>706445</v>
      </c>
    </row>
    <row r="1368" spans="1:51" s="273" customFormat="1" x14ac:dyDescent="0.2">
      <c r="A1368" s="273">
        <v>706446</v>
      </c>
      <c r="B1368" s="273" t="s">
        <v>261</v>
      </c>
      <c r="C1368" s="273" t="s">
        <v>139</v>
      </c>
      <c r="D1368" s="273" t="s">
        <v>138</v>
      </c>
      <c r="E1368" s="273" t="s">
        <v>139</v>
      </c>
      <c r="F1368" s="273" t="s">
        <v>139</v>
      </c>
      <c r="G1368" s="273" t="s">
        <v>139</v>
      </c>
      <c r="H1368" s="273" t="s">
        <v>138</v>
      </c>
      <c r="I1368" s="273" t="s">
        <v>138</v>
      </c>
      <c r="J1368" s="273" t="s">
        <v>138</v>
      </c>
      <c r="K1368" s="273" t="s">
        <v>138</v>
      </c>
      <c r="L1368" s="273" t="s">
        <v>138</v>
      </c>
      <c r="M1368" s="273" t="s">
        <v>138</v>
      </c>
      <c r="N1368" s="273" t="s">
        <v>138</v>
      </c>
      <c r="AY1368" s="273">
        <v>706446</v>
      </c>
    </row>
    <row r="1369" spans="1:51" s="273" customFormat="1" x14ac:dyDescent="0.2">
      <c r="A1369" s="273">
        <v>706447</v>
      </c>
      <c r="B1369" s="273" t="s">
        <v>261</v>
      </c>
      <c r="C1369" s="273" t="s">
        <v>139</v>
      </c>
      <c r="D1369" s="273" t="s">
        <v>138</v>
      </c>
      <c r="E1369" s="273" t="s">
        <v>139</v>
      </c>
      <c r="F1369" s="273" t="s">
        <v>138</v>
      </c>
      <c r="G1369" s="273" t="s">
        <v>139</v>
      </c>
      <c r="H1369" s="273" t="s">
        <v>139</v>
      </c>
      <c r="I1369" s="273" t="s">
        <v>138</v>
      </c>
      <c r="J1369" s="273" t="s">
        <v>138</v>
      </c>
      <c r="K1369" s="273" t="s">
        <v>138</v>
      </c>
      <c r="L1369" s="273" t="s">
        <v>138</v>
      </c>
      <c r="M1369" s="273" t="s">
        <v>138</v>
      </c>
      <c r="N1369" s="273" t="s">
        <v>138</v>
      </c>
      <c r="AY1369" s="273">
        <v>706447</v>
      </c>
    </row>
    <row r="1370" spans="1:51" s="273" customFormat="1" x14ac:dyDescent="0.2">
      <c r="A1370" s="273">
        <v>706448</v>
      </c>
      <c r="B1370" s="273" t="s">
        <v>261</v>
      </c>
      <c r="C1370" s="273" t="s">
        <v>139</v>
      </c>
      <c r="D1370" s="273" t="s">
        <v>139</v>
      </c>
      <c r="E1370" s="273" t="s">
        <v>139</v>
      </c>
      <c r="F1370" s="273" t="s">
        <v>138</v>
      </c>
      <c r="G1370" s="273" t="s">
        <v>138</v>
      </c>
      <c r="H1370" s="273" t="s">
        <v>139</v>
      </c>
      <c r="I1370" s="273" t="s">
        <v>138</v>
      </c>
      <c r="J1370" s="273" t="s">
        <v>138</v>
      </c>
      <c r="K1370" s="273" t="s">
        <v>138</v>
      </c>
      <c r="L1370" s="273" t="s">
        <v>138</v>
      </c>
      <c r="M1370" s="273" t="s">
        <v>138</v>
      </c>
      <c r="N1370" s="273" t="s">
        <v>138</v>
      </c>
      <c r="AY1370" s="273">
        <v>706448</v>
      </c>
    </row>
    <row r="1371" spans="1:51" s="273" customFormat="1" x14ac:dyDescent="0.2">
      <c r="A1371" s="273">
        <v>706449</v>
      </c>
      <c r="B1371" s="273" t="s">
        <v>261</v>
      </c>
      <c r="C1371" s="273" t="s">
        <v>139</v>
      </c>
      <c r="D1371" s="273" t="s">
        <v>139</v>
      </c>
      <c r="E1371" s="273" t="s">
        <v>139</v>
      </c>
      <c r="F1371" s="273" t="s">
        <v>138</v>
      </c>
      <c r="G1371" s="273" t="s">
        <v>138</v>
      </c>
      <c r="H1371" s="273" t="s">
        <v>138</v>
      </c>
      <c r="I1371" s="273" t="s">
        <v>138</v>
      </c>
      <c r="J1371" s="273" t="s">
        <v>138</v>
      </c>
      <c r="K1371" s="273" t="s">
        <v>138</v>
      </c>
      <c r="L1371" s="273" t="s">
        <v>138</v>
      </c>
      <c r="M1371" s="273" t="s">
        <v>138</v>
      </c>
      <c r="N1371" s="273" t="s">
        <v>138</v>
      </c>
      <c r="AY1371" s="273">
        <v>706449</v>
      </c>
    </row>
    <row r="1372" spans="1:51" s="273" customFormat="1" x14ac:dyDescent="0.2">
      <c r="A1372" s="273">
        <v>706450</v>
      </c>
      <c r="B1372" s="273" t="s">
        <v>261</v>
      </c>
      <c r="C1372" s="273" t="s">
        <v>139</v>
      </c>
      <c r="D1372" s="273" t="s">
        <v>139</v>
      </c>
      <c r="E1372" s="273" t="s">
        <v>139</v>
      </c>
      <c r="F1372" s="273" t="s">
        <v>139</v>
      </c>
      <c r="G1372" s="273" t="s">
        <v>139</v>
      </c>
      <c r="H1372" s="273" t="s">
        <v>139</v>
      </c>
      <c r="I1372" s="273" t="s">
        <v>138</v>
      </c>
      <c r="J1372" s="273" t="s">
        <v>138</v>
      </c>
      <c r="K1372" s="273" t="s">
        <v>138</v>
      </c>
      <c r="L1372" s="273" t="s">
        <v>138</v>
      </c>
      <c r="M1372" s="273" t="s">
        <v>138</v>
      </c>
      <c r="N1372" s="273" t="s">
        <v>138</v>
      </c>
      <c r="AY1372" s="273">
        <v>706450</v>
      </c>
    </row>
    <row r="1373" spans="1:51" s="273" customFormat="1" x14ac:dyDescent="0.2">
      <c r="A1373" s="273">
        <v>706451</v>
      </c>
      <c r="B1373" s="273" t="s">
        <v>261</v>
      </c>
      <c r="C1373" s="273" t="s">
        <v>139</v>
      </c>
      <c r="D1373" s="273" t="s">
        <v>139</v>
      </c>
      <c r="E1373" s="273" t="s">
        <v>139</v>
      </c>
      <c r="F1373" s="273" t="s">
        <v>139</v>
      </c>
      <c r="G1373" s="273" t="s">
        <v>139</v>
      </c>
      <c r="H1373" s="273" t="s">
        <v>139</v>
      </c>
      <c r="I1373" s="273" t="s">
        <v>138</v>
      </c>
      <c r="J1373" s="273" t="s">
        <v>138</v>
      </c>
      <c r="K1373" s="273" t="s">
        <v>138</v>
      </c>
      <c r="L1373" s="273" t="s">
        <v>138</v>
      </c>
      <c r="M1373" s="273" t="s">
        <v>138</v>
      </c>
      <c r="N1373" s="273" t="s">
        <v>138</v>
      </c>
      <c r="AY1373" s="273">
        <v>706451</v>
      </c>
    </row>
    <row r="1374" spans="1:51" s="273" customFormat="1" x14ac:dyDescent="0.2">
      <c r="A1374" s="273">
        <v>706452</v>
      </c>
      <c r="B1374" s="273" t="s">
        <v>261</v>
      </c>
      <c r="C1374" s="273" t="s">
        <v>139</v>
      </c>
      <c r="D1374" s="273" t="s">
        <v>139</v>
      </c>
      <c r="E1374" s="273" t="s">
        <v>139</v>
      </c>
      <c r="F1374" s="273" t="s">
        <v>139</v>
      </c>
      <c r="G1374" s="273" t="s">
        <v>139</v>
      </c>
      <c r="H1374" s="273" t="s">
        <v>139</v>
      </c>
      <c r="I1374" s="273" t="s">
        <v>138</v>
      </c>
      <c r="J1374" s="273" t="s">
        <v>138</v>
      </c>
      <c r="K1374" s="273" t="s">
        <v>138</v>
      </c>
      <c r="L1374" s="273" t="s">
        <v>138</v>
      </c>
      <c r="M1374" s="273" t="s">
        <v>138</v>
      </c>
      <c r="N1374" s="273" t="s">
        <v>138</v>
      </c>
      <c r="AY1374" s="273">
        <v>706452</v>
      </c>
    </row>
    <row r="1375" spans="1:51" s="273" customFormat="1" x14ac:dyDescent="0.2">
      <c r="A1375" s="273">
        <v>706453</v>
      </c>
      <c r="B1375" s="273" t="s">
        <v>261</v>
      </c>
      <c r="C1375" s="273" t="s">
        <v>139</v>
      </c>
      <c r="D1375" s="273" t="s">
        <v>138</v>
      </c>
      <c r="E1375" s="273" t="s">
        <v>139</v>
      </c>
      <c r="F1375" s="273" t="s">
        <v>139</v>
      </c>
      <c r="G1375" s="273" t="s">
        <v>139</v>
      </c>
      <c r="H1375" s="273" t="s">
        <v>138</v>
      </c>
      <c r="I1375" s="273" t="s">
        <v>138</v>
      </c>
      <c r="J1375" s="273" t="s">
        <v>138</v>
      </c>
      <c r="K1375" s="273" t="s">
        <v>138</v>
      </c>
      <c r="L1375" s="273" t="s">
        <v>138</v>
      </c>
      <c r="M1375" s="273" t="s">
        <v>138</v>
      </c>
      <c r="N1375" s="273" t="s">
        <v>138</v>
      </c>
      <c r="AY1375" s="273">
        <v>706453</v>
      </c>
    </row>
    <row r="1376" spans="1:51" s="273" customFormat="1" x14ac:dyDescent="0.2">
      <c r="A1376" s="273">
        <v>706454</v>
      </c>
      <c r="B1376" s="273" t="s">
        <v>261</v>
      </c>
      <c r="C1376" s="273" t="s">
        <v>138</v>
      </c>
      <c r="D1376" s="273" t="s">
        <v>139</v>
      </c>
      <c r="E1376" s="273" t="s">
        <v>139</v>
      </c>
      <c r="F1376" s="273" t="s">
        <v>138</v>
      </c>
      <c r="G1376" s="273" t="s">
        <v>138</v>
      </c>
      <c r="H1376" s="273" t="s">
        <v>139</v>
      </c>
      <c r="I1376" s="273" t="s">
        <v>138</v>
      </c>
      <c r="J1376" s="273" t="s">
        <v>138</v>
      </c>
      <c r="K1376" s="273" t="s">
        <v>138</v>
      </c>
      <c r="L1376" s="273" t="s">
        <v>138</v>
      </c>
      <c r="M1376" s="273" t="s">
        <v>138</v>
      </c>
      <c r="N1376" s="273" t="s">
        <v>138</v>
      </c>
      <c r="AY1376" s="273">
        <v>706454</v>
      </c>
    </row>
    <row r="1377" spans="1:51" s="273" customFormat="1" x14ac:dyDescent="0.2">
      <c r="A1377" s="273">
        <v>706455</v>
      </c>
      <c r="B1377" s="273" t="s">
        <v>261</v>
      </c>
      <c r="C1377" s="273" t="s">
        <v>139</v>
      </c>
      <c r="D1377" s="273" t="s">
        <v>139</v>
      </c>
      <c r="E1377" s="273" t="s">
        <v>138</v>
      </c>
      <c r="F1377" s="273" t="s">
        <v>139</v>
      </c>
      <c r="G1377" s="273" t="s">
        <v>139</v>
      </c>
      <c r="H1377" s="273" t="s">
        <v>138</v>
      </c>
      <c r="I1377" s="273" t="s">
        <v>138</v>
      </c>
      <c r="J1377" s="273" t="s">
        <v>138</v>
      </c>
      <c r="K1377" s="273" t="s">
        <v>138</v>
      </c>
      <c r="L1377" s="273" t="s">
        <v>138</v>
      </c>
      <c r="M1377" s="273" t="s">
        <v>138</v>
      </c>
      <c r="N1377" s="273" t="s">
        <v>138</v>
      </c>
      <c r="AY1377" s="273">
        <v>706455</v>
      </c>
    </row>
    <row r="1378" spans="1:51" s="273" customFormat="1" x14ac:dyDescent="0.2">
      <c r="A1378" s="273">
        <v>706456</v>
      </c>
      <c r="B1378" s="273" t="s">
        <v>261</v>
      </c>
      <c r="C1378" s="273" t="s">
        <v>139</v>
      </c>
      <c r="D1378" s="273" t="s">
        <v>138</v>
      </c>
      <c r="E1378" s="273" t="s">
        <v>139</v>
      </c>
      <c r="F1378" s="273" t="s">
        <v>139</v>
      </c>
      <c r="G1378" s="273" t="s">
        <v>139</v>
      </c>
      <c r="H1378" s="273" t="s">
        <v>139</v>
      </c>
      <c r="I1378" s="273" t="s">
        <v>138</v>
      </c>
      <c r="J1378" s="273" t="s">
        <v>138</v>
      </c>
      <c r="K1378" s="273" t="s">
        <v>138</v>
      </c>
      <c r="L1378" s="273" t="s">
        <v>138</v>
      </c>
      <c r="M1378" s="273" t="s">
        <v>138</v>
      </c>
      <c r="N1378" s="273" t="s">
        <v>138</v>
      </c>
      <c r="AY1378" s="273">
        <v>706456</v>
      </c>
    </row>
    <row r="1379" spans="1:51" s="273" customFormat="1" x14ac:dyDescent="0.2">
      <c r="A1379" s="273">
        <v>706457</v>
      </c>
      <c r="B1379" s="273" t="s">
        <v>261</v>
      </c>
      <c r="C1379" s="273" t="s">
        <v>139</v>
      </c>
      <c r="D1379" s="273" t="s">
        <v>139</v>
      </c>
      <c r="E1379" s="273" t="s">
        <v>139</v>
      </c>
      <c r="F1379" s="273" t="s">
        <v>139</v>
      </c>
      <c r="G1379" s="273" t="s">
        <v>139</v>
      </c>
      <c r="H1379" s="273" t="s">
        <v>139</v>
      </c>
      <c r="I1379" s="273" t="s">
        <v>138</v>
      </c>
      <c r="J1379" s="273" t="s">
        <v>138</v>
      </c>
      <c r="K1379" s="273" t="s">
        <v>138</v>
      </c>
      <c r="L1379" s="273" t="s">
        <v>138</v>
      </c>
      <c r="M1379" s="273" t="s">
        <v>138</v>
      </c>
      <c r="N1379" s="273" t="s">
        <v>138</v>
      </c>
      <c r="AY1379" s="273">
        <v>706457</v>
      </c>
    </row>
    <row r="1380" spans="1:51" s="273" customFormat="1" x14ac:dyDescent="0.2">
      <c r="A1380" s="273">
        <v>706458</v>
      </c>
      <c r="B1380" s="273" t="s">
        <v>261</v>
      </c>
      <c r="C1380" s="273" t="s">
        <v>139</v>
      </c>
      <c r="D1380" s="273" t="s">
        <v>139</v>
      </c>
      <c r="E1380" s="273" t="s">
        <v>139</v>
      </c>
      <c r="F1380" s="273" t="s">
        <v>139</v>
      </c>
      <c r="G1380" s="273" t="s">
        <v>138</v>
      </c>
      <c r="H1380" s="273" t="s">
        <v>139</v>
      </c>
      <c r="I1380" s="273" t="s">
        <v>138</v>
      </c>
      <c r="J1380" s="273" t="s">
        <v>138</v>
      </c>
      <c r="K1380" s="273" t="s">
        <v>138</v>
      </c>
      <c r="L1380" s="273" t="s">
        <v>138</v>
      </c>
      <c r="M1380" s="273" t="s">
        <v>138</v>
      </c>
      <c r="N1380" s="273" t="s">
        <v>138</v>
      </c>
      <c r="AY1380" s="273">
        <v>706458</v>
      </c>
    </row>
    <row r="1381" spans="1:51" s="273" customFormat="1" x14ac:dyDescent="0.2">
      <c r="A1381" s="273">
        <v>706459</v>
      </c>
      <c r="B1381" s="273" t="s">
        <v>261</v>
      </c>
      <c r="C1381" s="273" t="s">
        <v>139</v>
      </c>
      <c r="D1381" s="273" t="s">
        <v>139</v>
      </c>
      <c r="E1381" s="273" t="s">
        <v>139</v>
      </c>
      <c r="F1381" s="273" t="s">
        <v>139</v>
      </c>
      <c r="G1381" s="273" t="s">
        <v>139</v>
      </c>
      <c r="H1381" s="273" t="s">
        <v>139</v>
      </c>
      <c r="I1381" s="273" t="s">
        <v>138</v>
      </c>
      <c r="J1381" s="273" t="s">
        <v>138</v>
      </c>
      <c r="K1381" s="273" t="s">
        <v>138</v>
      </c>
      <c r="L1381" s="273" t="s">
        <v>138</v>
      </c>
      <c r="M1381" s="273" t="s">
        <v>138</v>
      </c>
      <c r="N1381" s="273" t="s">
        <v>138</v>
      </c>
      <c r="AY1381" s="273">
        <v>706459</v>
      </c>
    </row>
    <row r="1382" spans="1:51" s="273" customFormat="1" x14ac:dyDescent="0.2">
      <c r="A1382" s="273">
        <v>706460</v>
      </c>
      <c r="B1382" s="273" t="s">
        <v>261</v>
      </c>
      <c r="C1382" s="273" t="s">
        <v>139</v>
      </c>
      <c r="D1382" s="273" t="s">
        <v>139</v>
      </c>
      <c r="E1382" s="273" t="s">
        <v>138</v>
      </c>
      <c r="F1382" s="273" t="s">
        <v>139</v>
      </c>
      <c r="G1382" s="273" t="s">
        <v>138</v>
      </c>
      <c r="H1382" s="273" t="s">
        <v>139</v>
      </c>
      <c r="I1382" s="273" t="s">
        <v>138</v>
      </c>
      <c r="J1382" s="273" t="s">
        <v>138</v>
      </c>
      <c r="K1382" s="273" t="s">
        <v>138</v>
      </c>
      <c r="L1382" s="273" t="s">
        <v>138</v>
      </c>
      <c r="M1382" s="273" t="s">
        <v>138</v>
      </c>
      <c r="N1382" s="273" t="s">
        <v>138</v>
      </c>
      <c r="AY1382" s="273">
        <v>706460</v>
      </c>
    </row>
    <row r="1383" spans="1:51" s="273" customFormat="1" x14ac:dyDescent="0.2">
      <c r="A1383" s="273">
        <v>706461</v>
      </c>
      <c r="B1383" s="273" t="s">
        <v>261</v>
      </c>
      <c r="C1383" s="273" t="s">
        <v>139</v>
      </c>
      <c r="D1383" s="273" t="s">
        <v>139</v>
      </c>
      <c r="E1383" s="273" t="s">
        <v>139</v>
      </c>
      <c r="F1383" s="273" t="s">
        <v>139</v>
      </c>
      <c r="G1383" s="273" t="s">
        <v>139</v>
      </c>
      <c r="H1383" s="273" t="s">
        <v>139</v>
      </c>
      <c r="I1383" s="273" t="s">
        <v>138</v>
      </c>
      <c r="J1383" s="273" t="s">
        <v>138</v>
      </c>
      <c r="K1383" s="273" t="s">
        <v>138</v>
      </c>
      <c r="L1383" s="273" t="s">
        <v>138</v>
      </c>
      <c r="M1383" s="273" t="s">
        <v>138</v>
      </c>
      <c r="N1383" s="273" t="s">
        <v>138</v>
      </c>
      <c r="AY1383" s="273">
        <v>706461</v>
      </c>
    </row>
    <row r="1384" spans="1:51" s="273" customFormat="1" x14ac:dyDescent="0.2">
      <c r="A1384" s="273">
        <v>706462</v>
      </c>
      <c r="B1384" s="273" t="s">
        <v>261</v>
      </c>
      <c r="C1384" s="273" t="s">
        <v>138</v>
      </c>
      <c r="D1384" s="273" t="s">
        <v>138</v>
      </c>
      <c r="E1384" s="273" t="s">
        <v>138</v>
      </c>
      <c r="F1384" s="273" t="s">
        <v>139</v>
      </c>
      <c r="G1384" s="273" t="s">
        <v>139</v>
      </c>
      <c r="H1384" s="273" t="s">
        <v>139</v>
      </c>
      <c r="I1384" s="273" t="s">
        <v>138</v>
      </c>
      <c r="J1384" s="273" t="s">
        <v>138</v>
      </c>
      <c r="K1384" s="273" t="s">
        <v>138</v>
      </c>
      <c r="L1384" s="273" t="s">
        <v>138</v>
      </c>
      <c r="M1384" s="273" t="s">
        <v>138</v>
      </c>
      <c r="N1384" s="273" t="s">
        <v>138</v>
      </c>
      <c r="AY1384" s="273">
        <v>706462</v>
      </c>
    </row>
    <row r="1385" spans="1:51" s="273" customFormat="1" x14ac:dyDescent="0.2">
      <c r="A1385" s="273">
        <v>706463</v>
      </c>
      <c r="B1385" s="273" t="s">
        <v>261</v>
      </c>
      <c r="C1385" s="273" t="s">
        <v>139</v>
      </c>
      <c r="D1385" s="273" t="s">
        <v>138</v>
      </c>
      <c r="E1385" s="273" t="s">
        <v>139</v>
      </c>
      <c r="F1385" s="273" t="s">
        <v>139</v>
      </c>
      <c r="G1385" s="273" t="s">
        <v>139</v>
      </c>
      <c r="H1385" s="273" t="s">
        <v>139</v>
      </c>
      <c r="I1385" s="273" t="s">
        <v>138</v>
      </c>
      <c r="J1385" s="273" t="s">
        <v>138</v>
      </c>
      <c r="K1385" s="273" t="s">
        <v>138</v>
      </c>
      <c r="L1385" s="273" t="s">
        <v>138</v>
      </c>
      <c r="M1385" s="273" t="s">
        <v>138</v>
      </c>
      <c r="N1385" s="273" t="s">
        <v>138</v>
      </c>
      <c r="AY1385" s="273">
        <v>706463</v>
      </c>
    </row>
    <row r="1386" spans="1:51" s="273" customFormat="1" ht="21.75" x14ac:dyDescent="0.2">
      <c r="A1386" s="274">
        <v>706464</v>
      </c>
      <c r="B1386" s="273" t="s">
        <v>261</v>
      </c>
      <c r="C1386" s="275" t="s">
        <v>138</v>
      </c>
      <c r="D1386" s="275" t="s">
        <v>138</v>
      </c>
      <c r="E1386" s="275" t="s">
        <v>138</v>
      </c>
      <c r="F1386" s="275" t="s">
        <v>138</v>
      </c>
      <c r="G1386" s="275" t="s">
        <v>138</v>
      </c>
      <c r="H1386" s="275" t="s">
        <v>138</v>
      </c>
      <c r="I1386" s="275" t="s">
        <v>138</v>
      </c>
      <c r="J1386" s="275" t="s">
        <v>138</v>
      </c>
      <c r="K1386" s="275" t="s">
        <v>138</v>
      </c>
      <c r="L1386" s="275" t="s">
        <v>138</v>
      </c>
      <c r="M1386" s="275" t="s">
        <v>138</v>
      </c>
      <c r="N1386" s="275" t="s">
        <v>138</v>
      </c>
      <c r="O1386" s="275"/>
      <c r="P1386" s="275"/>
      <c r="Q1386" s="275"/>
      <c r="R1386" s="275"/>
      <c r="S1386" s="275"/>
      <c r="T1386" s="275"/>
      <c r="U1386" s="275"/>
      <c r="V1386" s="275"/>
      <c r="W1386" s="275"/>
      <c r="X1386" s="275"/>
      <c r="Y1386" s="275"/>
      <c r="Z1386" s="275"/>
      <c r="AA1386" s="275"/>
      <c r="AB1386" s="275"/>
      <c r="AC1386" s="275"/>
      <c r="AD1386" s="275"/>
      <c r="AE1386" s="275"/>
      <c r="AF1386" s="275"/>
      <c r="AG1386" s="275"/>
      <c r="AH1386" s="275"/>
      <c r="AI1386" s="275"/>
      <c r="AJ1386" s="275"/>
      <c r="AK1386" s="275"/>
      <c r="AL1386" s="275"/>
      <c r="AM1386" s="275"/>
      <c r="AN1386" s="275"/>
      <c r="AO1386" s="275"/>
      <c r="AP1386" s="275"/>
      <c r="AQ1386" s="275"/>
      <c r="AR1386" s="275"/>
      <c r="AS1386" s="275"/>
      <c r="AT1386" s="275"/>
      <c r="AU1386" s="275"/>
      <c r="AV1386" s="275"/>
      <c r="AW1386" s="275"/>
      <c r="AX1386" s="275"/>
      <c r="AY1386" s="273">
        <v>706464</v>
      </c>
    </row>
    <row r="1387" spans="1:51" s="273" customFormat="1" x14ac:dyDescent="0.2">
      <c r="A1387" s="273">
        <v>706465</v>
      </c>
      <c r="B1387" s="273" t="s">
        <v>261</v>
      </c>
      <c r="C1387" s="273" t="s">
        <v>139</v>
      </c>
      <c r="D1387" s="273" t="s">
        <v>138</v>
      </c>
      <c r="E1387" s="273" t="s">
        <v>138</v>
      </c>
      <c r="F1387" s="273" t="s">
        <v>138</v>
      </c>
      <c r="G1387" s="273" t="s">
        <v>138</v>
      </c>
      <c r="H1387" s="273" t="s">
        <v>139</v>
      </c>
      <c r="I1387" s="273" t="s">
        <v>138</v>
      </c>
      <c r="J1387" s="273" t="s">
        <v>138</v>
      </c>
      <c r="K1387" s="273" t="s">
        <v>138</v>
      </c>
      <c r="L1387" s="273" t="s">
        <v>138</v>
      </c>
      <c r="M1387" s="273" t="s">
        <v>138</v>
      </c>
      <c r="N1387" s="273" t="s">
        <v>138</v>
      </c>
      <c r="AY1387" s="273">
        <v>706465</v>
      </c>
    </row>
    <row r="1388" spans="1:51" s="273" customFormat="1" x14ac:dyDescent="0.2">
      <c r="A1388" s="273">
        <v>706466</v>
      </c>
      <c r="B1388" s="273" t="s">
        <v>261</v>
      </c>
      <c r="C1388" s="273" t="s">
        <v>139</v>
      </c>
      <c r="D1388" s="273" t="s">
        <v>138</v>
      </c>
      <c r="E1388" s="273" t="s">
        <v>139</v>
      </c>
      <c r="F1388" s="273" t="s">
        <v>139</v>
      </c>
      <c r="G1388" s="273" t="s">
        <v>139</v>
      </c>
      <c r="H1388" s="273" t="s">
        <v>139</v>
      </c>
      <c r="I1388" s="273" t="s">
        <v>138</v>
      </c>
      <c r="J1388" s="273" t="s">
        <v>138</v>
      </c>
      <c r="K1388" s="273" t="s">
        <v>138</v>
      </c>
      <c r="L1388" s="273" t="s">
        <v>138</v>
      </c>
      <c r="M1388" s="273" t="s">
        <v>138</v>
      </c>
      <c r="N1388" s="273" t="s">
        <v>138</v>
      </c>
      <c r="AY1388" s="273">
        <v>706466</v>
      </c>
    </row>
    <row r="1389" spans="1:51" s="273" customFormat="1" x14ac:dyDescent="0.2">
      <c r="A1389" s="273">
        <v>706467</v>
      </c>
      <c r="B1389" s="273" t="s">
        <v>261</v>
      </c>
      <c r="C1389" s="273" t="s">
        <v>139</v>
      </c>
      <c r="D1389" s="273" t="s">
        <v>139</v>
      </c>
      <c r="E1389" s="273" t="s">
        <v>139</v>
      </c>
      <c r="F1389" s="273" t="s">
        <v>139</v>
      </c>
      <c r="G1389" s="273" t="s">
        <v>139</v>
      </c>
      <c r="H1389" s="273" t="s">
        <v>139</v>
      </c>
      <c r="I1389" s="273" t="s">
        <v>138</v>
      </c>
      <c r="J1389" s="273" t="s">
        <v>138</v>
      </c>
      <c r="K1389" s="273" t="s">
        <v>138</v>
      </c>
      <c r="L1389" s="273" t="s">
        <v>138</v>
      </c>
      <c r="M1389" s="273" t="s">
        <v>138</v>
      </c>
      <c r="N1389" s="273" t="s">
        <v>138</v>
      </c>
      <c r="AY1389" s="273">
        <v>706467</v>
      </c>
    </row>
    <row r="1390" spans="1:51" s="273" customFormat="1" x14ac:dyDescent="0.2">
      <c r="A1390" s="273">
        <v>706468</v>
      </c>
      <c r="B1390" s="273" t="s">
        <v>261</v>
      </c>
      <c r="C1390" s="273" t="s">
        <v>139</v>
      </c>
      <c r="D1390" s="273" t="s">
        <v>139</v>
      </c>
      <c r="E1390" s="273" t="s">
        <v>139</v>
      </c>
      <c r="F1390" s="273" t="s">
        <v>139</v>
      </c>
      <c r="G1390" s="273" t="s">
        <v>138</v>
      </c>
      <c r="H1390" s="273" t="s">
        <v>138</v>
      </c>
      <c r="I1390" s="273" t="s">
        <v>138</v>
      </c>
      <c r="J1390" s="273" t="s">
        <v>138</v>
      </c>
      <c r="K1390" s="273" t="s">
        <v>138</v>
      </c>
      <c r="L1390" s="273" t="s">
        <v>138</v>
      </c>
      <c r="M1390" s="273" t="s">
        <v>138</v>
      </c>
      <c r="N1390" s="273" t="s">
        <v>138</v>
      </c>
      <c r="AY1390" s="273">
        <v>706468</v>
      </c>
    </row>
    <row r="1391" spans="1:51" s="273" customFormat="1" x14ac:dyDescent="0.2">
      <c r="A1391" s="273">
        <v>706469</v>
      </c>
      <c r="B1391" s="273" t="s">
        <v>261</v>
      </c>
      <c r="C1391" s="273" t="s">
        <v>138</v>
      </c>
      <c r="D1391" s="273" t="s">
        <v>139</v>
      </c>
      <c r="E1391" s="273" t="s">
        <v>139</v>
      </c>
      <c r="F1391" s="273" t="s">
        <v>138</v>
      </c>
      <c r="G1391" s="273" t="s">
        <v>139</v>
      </c>
      <c r="H1391" s="273" t="s">
        <v>138</v>
      </c>
      <c r="I1391" s="273" t="s">
        <v>138</v>
      </c>
      <c r="J1391" s="273" t="s">
        <v>138</v>
      </c>
      <c r="K1391" s="273" t="s">
        <v>138</v>
      </c>
      <c r="L1391" s="273" t="s">
        <v>138</v>
      </c>
      <c r="M1391" s="273" t="s">
        <v>138</v>
      </c>
      <c r="N1391" s="273" t="s">
        <v>138</v>
      </c>
      <c r="AY1391" s="273">
        <v>706469</v>
      </c>
    </row>
    <row r="1392" spans="1:51" s="273" customFormat="1" x14ac:dyDescent="0.2">
      <c r="A1392" s="273">
        <v>706470</v>
      </c>
      <c r="B1392" s="273" t="s">
        <v>261</v>
      </c>
      <c r="C1392" s="273" t="s">
        <v>138</v>
      </c>
      <c r="D1392" s="273" t="s">
        <v>138</v>
      </c>
      <c r="E1392" s="273" t="s">
        <v>138</v>
      </c>
      <c r="F1392" s="273" t="s">
        <v>139</v>
      </c>
      <c r="G1392" s="273" t="s">
        <v>139</v>
      </c>
      <c r="H1392" s="273" t="s">
        <v>138</v>
      </c>
      <c r="I1392" s="273" t="s">
        <v>138</v>
      </c>
      <c r="J1392" s="273" t="s">
        <v>138</v>
      </c>
      <c r="K1392" s="273" t="s">
        <v>138</v>
      </c>
      <c r="L1392" s="273" t="s">
        <v>138</v>
      </c>
      <c r="M1392" s="273" t="s">
        <v>138</v>
      </c>
      <c r="N1392" s="273" t="s">
        <v>138</v>
      </c>
      <c r="AY1392" s="273">
        <v>706470</v>
      </c>
    </row>
    <row r="1393" spans="1:51" s="273" customFormat="1" ht="21.75" x14ac:dyDescent="0.2">
      <c r="A1393" s="274">
        <v>706471</v>
      </c>
      <c r="B1393" s="273" t="s">
        <v>261</v>
      </c>
      <c r="C1393" s="275" t="s">
        <v>138</v>
      </c>
      <c r="D1393" s="275" t="s">
        <v>138</v>
      </c>
      <c r="E1393" s="275" t="s">
        <v>138</v>
      </c>
      <c r="F1393" s="275" t="s">
        <v>138</v>
      </c>
      <c r="G1393" s="275" t="s">
        <v>138</v>
      </c>
      <c r="H1393" s="275" t="s">
        <v>138</v>
      </c>
      <c r="I1393" s="275" t="s">
        <v>138</v>
      </c>
      <c r="J1393" s="275" t="s">
        <v>138</v>
      </c>
      <c r="K1393" s="275" t="s">
        <v>138</v>
      </c>
      <c r="L1393" s="275" t="s">
        <v>138</v>
      </c>
      <c r="M1393" s="275" t="s">
        <v>138</v>
      </c>
      <c r="N1393" s="275" t="s">
        <v>138</v>
      </c>
      <c r="O1393" s="275"/>
      <c r="P1393" s="275"/>
      <c r="Q1393" s="275"/>
      <c r="R1393" s="275"/>
      <c r="S1393" s="275"/>
      <c r="T1393" s="275"/>
      <c r="U1393" s="275"/>
      <c r="V1393" s="275"/>
      <c r="W1393" s="275"/>
      <c r="X1393" s="275"/>
      <c r="Y1393" s="275"/>
      <c r="Z1393" s="275"/>
      <c r="AA1393" s="275"/>
      <c r="AB1393" s="275"/>
      <c r="AC1393" s="275"/>
      <c r="AD1393" s="275"/>
      <c r="AE1393" s="275"/>
      <c r="AF1393" s="275"/>
      <c r="AG1393" s="275"/>
      <c r="AH1393" s="275"/>
      <c r="AI1393" s="275"/>
      <c r="AJ1393" s="275"/>
      <c r="AK1393" s="275"/>
      <c r="AL1393" s="275"/>
      <c r="AM1393" s="275"/>
      <c r="AN1393" s="275"/>
      <c r="AO1393" s="275"/>
      <c r="AP1393" s="275"/>
      <c r="AQ1393" s="275"/>
      <c r="AR1393" s="275"/>
      <c r="AS1393" s="275"/>
      <c r="AT1393" s="275"/>
      <c r="AU1393" s="275"/>
      <c r="AV1393" s="275"/>
      <c r="AW1393" s="275"/>
      <c r="AX1393" s="275"/>
      <c r="AY1393" s="273">
        <v>706471</v>
      </c>
    </row>
    <row r="1394" spans="1:51" s="273" customFormat="1" x14ac:dyDescent="0.2">
      <c r="A1394" s="273">
        <v>706472</v>
      </c>
      <c r="B1394" s="273" t="s">
        <v>261</v>
      </c>
      <c r="C1394" s="273" t="s">
        <v>139</v>
      </c>
      <c r="D1394" s="273" t="s">
        <v>138</v>
      </c>
      <c r="E1394" s="273" t="s">
        <v>138</v>
      </c>
      <c r="F1394" s="273" t="s">
        <v>138</v>
      </c>
      <c r="G1394" s="273" t="s">
        <v>139</v>
      </c>
      <c r="H1394" s="273" t="s">
        <v>138</v>
      </c>
      <c r="I1394" s="273" t="s">
        <v>138</v>
      </c>
      <c r="J1394" s="273" t="s">
        <v>138</v>
      </c>
      <c r="K1394" s="273" t="s">
        <v>138</v>
      </c>
      <c r="L1394" s="273" t="s">
        <v>138</v>
      </c>
      <c r="M1394" s="273" t="s">
        <v>138</v>
      </c>
      <c r="N1394" s="273" t="s">
        <v>138</v>
      </c>
      <c r="AY1394" s="273">
        <v>706472</v>
      </c>
    </row>
    <row r="1395" spans="1:51" s="273" customFormat="1" x14ac:dyDescent="0.2">
      <c r="A1395" s="273">
        <v>706473</v>
      </c>
      <c r="B1395" s="273" t="s">
        <v>261</v>
      </c>
      <c r="C1395" s="273" t="s">
        <v>139</v>
      </c>
      <c r="D1395" s="273" t="s">
        <v>138</v>
      </c>
      <c r="E1395" s="273" t="s">
        <v>139</v>
      </c>
      <c r="F1395" s="273" t="s">
        <v>139</v>
      </c>
      <c r="G1395" s="273" t="s">
        <v>139</v>
      </c>
      <c r="H1395" s="273" t="s">
        <v>139</v>
      </c>
      <c r="I1395" s="273" t="s">
        <v>138</v>
      </c>
      <c r="J1395" s="273" t="s">
        <v>138</v>
      </c>
      <c r="K1395" s="273" t="s">
        <v>138</v>
      </c>
      <c r="L1395" s="273" t="s">
        <v>138</v>
      </c>
      <c r="M1395" s="273" t="s">
        <v>138</v>
      </c>
      <c r="N1395" s="273" t="s">
        <v>138</v>
      </c>
      <c r="AY1395" s="273">
        <v>706473</v>
      </c>
    </row>
    <row r="1396" spans="1:51" s="273" customFormat="1" x14ac:dyDescent="0.2">
      <c r="A1396" s="273">
        <v>706474</v>
      </c>
      <c r="B1396" s="273" t="s">
        <v>261</v>
      </c>
      <c r="C1396" s="273" t="s">
        <v>139</v>
      </c>
      <c r="D1396" s="273" t="s">
        <v>139</v>
      </c>
      <c r="E1396" s="273" t="s">
        <v>139</v>
      </c>
      <c r="F1396" s="273" t="s">
        <v>139</v>
      </c>
      <c r="G1396" s="273" t="s">
        <v>138</v>
      </c>
      <c r="H1396" s="273" t="s">
        <v>138</v>
      </c>
      <c r="I1396" s="273" t="s">
        <v>138</v>
      </c>
      <c r="J1396" s="273" t="s">
        <v>138</v>
      </c>
      <c r="K1396" s="273" t="s">
        <v>138</v>
      </c>
      <c r="L1396" s="273" t="s">
        <v>138</v>
      </c>
      <c r="M1396" s="273" t="s">
        <v>138</v>
      </c>
      <c r="N1396" s="273" t="s">
        <v>138</v>
      </c>
      <c r="AY1396" s="273">
        <v>706474</v>
      </c>
    </row>
    <row r="1397" spans="1:51" s="273" customFormat="1" x14ac:dyDescent="0.2">
      <c r="A1397" s="273">
        <v>706475</v>
      </c>
      <c r="B1397" s="273" t="s">
        <v>261</v>
      </c>
      <c r="C1397" s="273" t="s">
        <v>138</v>
      </c>
      <c r="D1397" s="273" t="s">
        <v>139</v>
      </c>
      <c r="E1397" s="273" t="s">
        <v>139</v>
      </c>
      <c r="F1397" s="273" t="s">
        <v>138</v>
      </c>
      <c r="G1397" s="273" t="s">
        <v>139</v>
      </c>
      <c r="H1397" s="273" t="s">
        <v>139</v>
      </c>
      <c r="I1397" s="273" t="s">
        <v>138</v>
      </c>
      <c r="J1397" s="273" t="s">
        <v>138</v>
      </c>
      <c r="K1397" s="273" t="s">
        <v>138</v>
      </c>
      <c r="L1397" s="273" t="s">
        <v>138</v>
      </c>
      <c r="M1397" s="273" t="s">
        <v>138</v>
      </c>
      <c r="N1397" s="273" t="s">
        <v>138</v>
      </c>
      <c r="AY1397" s="273">
        <v>706475</v>
      </c>
    </row>
    <row r="1398" spans="1:51" s="273" customFormat="1" x14ac:dyDescent="0.2">
      <c r="A1398" s="273">
        <v>706476</v>
      </c>
      <c r="B1398" s="273" t="s">
        <v>261</v>
      </c>
      <c r="C1398" s="273" t="s">
        <v>139</v>
      </c>
      <c r="D1398" s="273" t="s">
        <v>139</v>
      </c>
      <c r="E1398" s="273" t="s">
        <v>139</v>
      </c>
      <c r="F1398" s="273" t="s">
        <v>139</v>
      </c>
      <c r="G1398" s="273" t="s">
        <v>139</v>
      </c>
      <c r="H1398" s="273" t="s">
        <v>139</v>
      </c>
      <c r="I1398" s="273" t="s">
        <v>138</v>
      </c>
      <c r="J1398" s="273" t="s">
        <v>138</v>
      </c>
      <c r="K1398" s="273" t="s">
        <v>138</v>
      </c>
      <c r="L1398" s="273" t="s">
        <v>138</v>
      </c>
      <c r="M1398" s="273" t="s">
        <v>138</v>
      </c>
      <c r="N1398" s="273" t="s">
        <v>138</v>
      </c>
      <c r="AY1398" s="273">
        <v>706476</v>
      </c>
    </row>
    <row r="1399" spans="1:51" s="273" customFormat="1" x14ac:dyDescent="0.2">
      <c r="A1399" s="273">
        <v>706477</v>
      </c>
      <c r="B1399" s="273" t="s">
        <v>261</v>
      </c>
      <c r="C1399" s="273" t="s">
        <v>139</v>
      </c>
      <c r="D1399" s="273" t="s">
        <v>139</v>
      </c>
      <c r="E1399" s="273" t="s">
        <v>138</v>
      </c>
      <c r="F1399" s="273" t="s">
        <v>138</v>
      </c>
      <c r="G1399" s="273" t="s">
        <v>138</v>
      </c>
      <c r="H1399" s="273" t="s">
        <v>139</v>
      </c>
      <c r="I1399" s="273" t="s">
        <v>138</v>
      </c>
      <c r="J1399" s="273" t="s">
        <v>138</v>
      </c>
      <c r="K1399" s="273" t="s">
        <v>138</v>
      </c>
      <c r="L1399" s="273" t="s">
        <v>138</v>
      </c>
      <c r="M1399" s="273" t="s">
        <v>138</v>
      </c>
      <c r="N1399" s="273" t="s">
        <v>138</v>
      </c>
      <c r="AY1399" s="273">
        <v>706477</v>
      </c>
    </row>
    <row r="1400" spans="1:51" s="273" customFormat="1" x14ac:dyDescent="0.2">
      <c r="A1400" s="273">
        <v>706478</v>
      </c>
      <c r="B1400" s="273" t="s">
        <v>261</v>
      </c>
      <c r="C1400" s="273" t="s">
        <v>139</v>
      </c>
      <c r="D1400" s="273" t="s">
        <v>139</v>
      </c>
      <c r="E1400" s="273" t="s">
        <v>139</v>
      </c>
      <c r="F1400" s="273" t="s">
        <v>139</v>
      </c>
      <c r="G1400" s="273" t="s">
        <v>139</v>
      </c>
      <c r="H1400" s="273" t="s">
        <v>138</v>
      </c>
      <c r="I1400" s="273" t="s">
        <v>138</v>
      </c>
      <c r="J1400" s="273" t="s">
        <v>138</v>
      </c>
      <c r="K1400" s="273" t="s">
        <v>138</v>
      </c>
      <c r="L1400" s="273" t="s">
        <v>138</v>
      </c>
      <c r="M1400" s="273" t="s">
        <v>138</v>
      </c>
      <c r="N1400" s="273" t="s">
        <v>138</v>
      </c>
      <c r="AY1400" s="273">
        <v>706478</v>
      </c>
    </row>
    <row r="1401" spans="1:51" s="273" customFormat="1" x14ac:dyDescent="0.2">
      <c r="A1401" s="273">
        <v>706479</v>
      </c>
      <c r="B1401" s="273" t="s">
        <v>261</v>
      </c>
      <c r="C1401" s="273" t="s">
        <v>139</v>
      </c>
      <c r="D1401" s="273" t="s">
        <v>139</v>
      </c>
      <c r="E1401" s="273" t="s">
        <v>139</v>
      </c>
      <c r="F1401" s="273" t="s">
        <v>139</v>
      </c>
      <c r="G1401" s="273" t="s">
        <v>139</v>
      </c>
      <c r="H1401" s="273" t="s">
        <v>139</v>
      </c>
      <c r="I1401" s="273" t="s">
        <v>138</v>
      </c>
      <c r="J1401" s="273" t="s">
        <v>138</v>
      </c>
      <c r="K1401" s="273" t="s">
        <v>138</v>
      </c>
      <c r="L1401" s="273" t="s">
        <v>138</v>
      </c>
      <c r="M1401" s="273" t="s">
        <v>138</v>
      </c>
      <c r="N1401" s="273" t="s">
        <v>138</v>
      </c>
      <c r="AY1401" s="273">
        <v>706479</v>
      </c>
    </row>
    <row r="1402" spans="1:51" s="273" customFormat="1" x14ac:dyDescent="0.2">
      <c r="A1402" s="273">
        <v>706480</v>
      </c>
      <c r="B1402" s="273" t="s">
        <v>261</v>
      </c>
      <c r="C1402" s="273" t="s">
        <v>139</v>
      </c>
      <c r="D1402" s="273" t="s">
        <v>139</v>
      </c>
      <c r="E1402" s="273" t="s">
        <v>139</v>
      </c>
      <c r="F1402" s="273" t="s">
        <v>139</v>
      </c>
      <c r="G1402" s="273" t="s">
        <v>139</v>
      </c>
      <c r="H1402" s="273" t="s">
        <v>138</v>
      </c>
      <c r="I1402" s="273" t="s">
        <v>138</v>
      </c>
      <c r="J1402" s="273" t="s">
        <v>138</v>
      </c>
      <c r="K1402" s="273" t="s">
        <v>138</v>
      </c>
      <c r="L1402" s="273" t="s">
        <v>138</v>
      </c>
      <c r="M1402" s="273" t="s">
        <v>138</v>
      </c>
      <c r="N1402" s="273" t="s">
        <v>138</v>
      </c>
      <c r="AY1402" s="273">
        <v>706480</v>
      </c>
    </row>
    <row r="1403" spans="1:51" s="273" customFormat="1" x14ac:dyDescent="0.2">
      <c r="A1403" s="273">
        <v>706481</v>
      </c>
      <c r="B1403" s="273" t="s">
        <v>261</v>
      </c>
      <c r="C1403" s="273" t="s">
        <v>138</v>
      </c>
      <c r="D1403" s="273" t="s">
        <v>138</v>
      </c>
      <c r="E1403" s="273" t="s">
        <v>139</v>
      </c>
      <c r="F1403" s="273" t="s">
        <v>139</v>
      </c>
      <c r="G1403" s="273" t="s">
        <v>139</v>
      </c>
      <c r="H1403" s="273" t="s">
        <v>139</v>
      </c>
      <c r="I1403" s="273" t="s">
        <v>138</v>
      </c>
      <c r="J1403" s="273" t="s">
        <v>138</v>
      </c>
      <c r="K1403" s="273" t="s">
        <v>138</v>
      </c>
      <c r="L1403" s="273" t="s">
        <v>138</v>
      </c>
      <c r="M1403" s="273" t="s">
        <v>138</v>
      </c>
      <c r="N1403" s="273" t="s">
        <v>138</v>
      </c>
      <c r="AY1403" s="273">
        <v>706481</v>
      </c>
    </row>
    <row r="1404" spans="1:51" s="273" customFormat="1" x14ac:dyDescent="0.2">
      <c r="A1404" s="273">
        <v>706482</v>
      </c>
      <c r="B1404" s="273" t="s">
        <v>261</v>
      </c>
      <c r="C1404" s="273" t="s">
        <v>139</v>
      </c>
      <c r="D1404" s="273" t="s">
        <v>139</v>
      </c>
      <c r="E1404" s="273" t="s">
        <v>139</v>
      </c>
      <c r="F1404" s="273" t="s">
        <v>139</v>
      </c>
      <c r="G1404" s="273" t="s">
        <v>139</v>
      </c>
      <c r="H1404" s="273" t="s">
        <v>139</v>
      </c>
      <c r="I1404" s="273" t="s">
        <v>138</v>
      </c>
      <c r="J1404" s="273" t="s">
        <v>138</v>
      </c>
      <c r="K1404" s="273" t="s">
        <v>138</v>
      </c>
      <c r="L1404" s="273" t="s">
        <v>138</v>
      </c>
      <c r="M1404" s="273" t="s">
        <v>138</v>
      </c>
      <c r="N1404" s="273" t="s">
        <v>138</v>
      </c>
      <c r="AY1404" s="273">
        <v>706482</v>
      </c>
    </row>
    <row r="1405" spans="1:51" s="273" customFormat="1" x14ac:dyDescent="0.2">
      <c r="A1405" s="273">
        <v>706483</v>
      </c>
      <c r="B1405" s="273" t="s">
        <v>261</v>
      </c>
      <c r="C1405" s="273" t="s">
        <v>139</v>
      </c>
      <c r="D1405" s="273" t="s">
        <v>139</v>
      </c>
      <c r="E1405" s="273" t="s">
        <v>139</v>
      </c>
      <c r="F1405" s="273" t="s">
        <v>139</v>
      </c>
      <c r="G1405" s="273" t="s">
        <v>139</v>
      </c>
      <c r="H1405" s="273" t="s">
        <v>139</v>
      </c>
      <c r="I1405" s="273" t="s">
        <v>138</v>
      </c>
      <c r="J1405" s="273" t="s">
        <v>138</v>
      </c>
      <c r="K1405" s="273" t="s">
        <v>138</v>
      </c>
      <c r="L1405" s="273" t="s">
        <v>138</v>
      </c>
      <c r="M1405" s="273" t="s">
        <v>138</v>
      </c>
      <c r="N1405" s="273" t="s">
        <v>138</v>
      </c>
      <c r="AY1405" s="273">
        <v>706483</v>
      </c>
    </row>
    <row r="1406" spans="1:51" s="273" customFormat="1" ht="21.75" x14ac:dyDescent="0.2">
      <c r="A1406" s="274">
        <v>706484</v>
      </c>
      <c r="B1406" s="273" t="s">
        <v>261</v>
      </c>
      <c r="C1406" s="275" t="s">
        <v>138</v>
      </c>
      <c r="D1406" s="275" t="s">
        <v>138</v>
      </c>
      <c r="E1406" s="275" t="s">
        <v>138</v>
      </c>
      <c r="F1406" s="275" t="s">
        <v>138</v>
      </c>
      <c r="G1406" s="275" t="s">
        <v>138</v>
      </c>
      <c r="H1406" s="275" t="s">
        <v>138</v>
      </c>
      <c r="I1406" s="275" t="s">
        <v>138</v>
      </c>
      <c r="J1406" s="275" t="s">
        <v>138</v>
      </c>
      <c r="K1406" s="275" t="s">
        <v>138</v>
      </c>
      <c r="L1406" s="275" t="s">
        <v>138</v>
      </c>
      <c r="M1406" s="275" t="s">
        <v>138</v>
      </c>
      <c r="N1406" s="275" t="s">
        <v>138</v>
      </c>
      <c r="O1406" s="275"/>
      <c r="P1406" s="275"/>
      <c r="Q1406" s="275"/>
      <c r="R1406" s="275"/>
      <c r="S1406" s="275"/>
      <c r="T1406" s="275"/>
      <c r="U1406" s="275"/>
      <c r="V1406" s="275"/>
      <c r="W1406" s="275"/>
      <c r="X1406" s="275"/>
      <c r="Y1406" s="275"/>
      <c r="Z1406" s="275"/>
      <c r="AA1406" s="275"/>
      <c r="AB1406" s="275"/>
      <c r="AC1406" s="275"/>
      <c r="AD1406" s="275"/>
      <c r="AE1406" s="275"/>
      <c r="AF1406" s="275"/>
      <c r="AG1406" s="275"/>
      <c r="AH1406" s="275"/>
      <c r="AI1406" s="275"/>
      <c r="AJ1406" s="275"/>
      <c r="AK1406" s="275"/>
      <c r="AL1406" s="275"/>
      <c r="AM1406" s="275"/>
      <c r="AN1406" s="275"/>
      <c r="AO1406" s="275"/>
      <c r="AP1406" s="275"/>
      <c r="AQ1406" s="275"/>
      <c r="AR1406" s="275"/>
      <c r="AS1406" s="275"/>
      <c r="AT1406" s="275"/>
      <c r="AU1406" s="275"/>
      <c r="AV1406" s="275"/>
      <c r="AW1406" s="275"/>
      <c r="AX1406" s="275"/>
      <c r="AY1406" s="273">
        <v>706484</v>
      </c>
    </row>
    <row r="1407" spans="1:51" s="273" customFormat="1" x14ac:dyDescent="0.2">
      <c r="A1407" s="273">
        <v>706485</v>
      </c>
      <c r="B1407" s="273" t="s">
        <v>261</v>
      </c>
      <c r="C1407" s="273" t="s">
        <v>139</v>
      </c>
      <c r="D1407" s="273" t="s">
        <v>139</v>
      </c>
      <c r="E1407" s="273" t="s">
        <v>139</v>
      </c>
      <c r="F1407" s="273" t="s">
        <v>138</v>
      </c>
      <c r="G1407" s="273" t="s">
        <v>138</v>
      </c>
      <c r="H1407" s="273" t="s">
        <v>139</v>
      </c>
      <c r="I1407" s="273" t="s">
        <v>138</v>
      </c>
      <c r="J1407" s="273" t="s">
        <v>138</v>
      </c>
      <c r="K1407" s="273" t="s">
        <v>138</v>
      </c>
      <c r="L1407" s="273" t="s">
        <v>138</v>
      </c>
      <c r="M1407" s="273" t="s">
        <v>138</v>
      </c>
      <c r="N1407" s="273" t="s">
        <v>138</v>
      </c>
      <c r="AY1407" s="273">
        <v>706485</v>
      </c>
    </row>
    <row r="1408" spans="1:51" s="273" customFormat="1" x14ac:dyDescent="0.2">
      <c r="A1408" s="273">
        <v>706486</v>
      </c>
      <c r="B1408" s="273" t="s">
        <v>261</v>
      </c>
      <c r="C1408" s="273" t="s">
        <v>139</v>
      </c>
      <c r="D1408" s="273" t="s">
        <v>139</v>
      </c>
      <c r="E1408" s="273" t="s">
        <v>139</v>
      </c>
      <c r="F1408" s="273" t="s">
        <v>139</v>
      </c>
      <c r="G1408" s="273" t="s">
        <v>139</v>
      </c>
      <c r="H1408" s="273" t="s">
        <v>139</v>
      </c>
      <c r="I1408" s="273" t="s">
        <v>138</v>
      </c>
      <c r="J1408" s="273" t="s">
        <v>138</v>
      </c>
      <c r="K1408" s="273" t="s">
        <v>138</v>
      </c>
      <c r="L1408" s="273" t="s">
        <v>138</v>
      </c>
      <c r="M1408" s="273" t="s">
        <v>138</v>
      </c>
      <c r="N1408" s="273" t="s">
        <v>138</v>
      </c>
      <c r="AY1408" s="273">
        <v>706486</v>
      </c>
    </row>
    <row r="1409" spans="1:51" s="273" customFormat="1" x14ac:dyDescent="0.2">
      <c r="A1409" s="273">
        <v>706487</v>
      </c>
      <c r="B1409" s="273" t="s">
        <v>261</v>
      </c>
      <c r="C1409" s="273" t="s">
        <v>139</v>
      </c>
      <c r="D1409" s="273" t="s">
        <v>139</v>
      </c>
      <c r="E1409" s="273" t="s">
        <v>139</v>
      </c>
      <c r="F1409" s="273" t="s">
        <v>139</v>
      </c>
      <c r="G1409" s="273" t="s">
        <v>138</v>
      </c>
      <c r="H1409" s="273" t="s">
        <v>138</v>
      </c>
      <c r="I1409" s="273" t="s">
        <v>138</v>
      </c>
      <c r="J1409" s="273" t="s">
        <v>138</v>
      </c>
      <c r="K1409" s="273" t="s">
        <v>138</v>
      </c>
      <c r="L1409" s="273" t="s">
        <v>138</v>
      </c>
      <c r="M1409" s="273" t="s">
        <v>138</v>
      </c>
      <c r="N1409" s="273" t="s">
        <v>138</v>
      </c>
      <c r="AY1409" s="273">
        <v>706487</v>
      </c>
    </row>
    <row r="1410" spans="1:51" s="273" customFormat="1" x14ac:dyDescent="0.2">
      <c r="A1410" s="273">
        <v>706488</v>
      </c>
      <c r="B1410" s="273" t="s">
        <v>261</v>
      </c>
      <c r="C1410" s="273" t="s">
        <v>139</v>
      </c>
      <c r="D1410" s="273" t="s">
        <v>138</v>
      </c>
      <c r="E1410" s="273" t="s">
        <v>139</v>
      </c>
      <c r="F1410" s="273" t="s">
        <v>139</v>
      </c>
      <c r="G1410" s="273" t="s">
        <v>139</v>
      </c>
      <c r="H1410" s="273" t="s">
        <v>138</v>
      </c>
      <c r="I1410" s="273" t="s">
        <v>138</v>
      </c>
      <c r="J1410" s="273" t="s">
        <v>138</v>
      </c>
      <c r="K1410" s="273" t="s">
        <v>138</v>
      </c>
      <c r="L1410" s="273" t="s">
        <v>138</v>
      </c>
      <c r="M1410" s="273" t="s">
        <v>138</v>
      </c>
      <c r="N1410" s="273" t="s">
        <v>138</v>
      </c>
      <c r="AY1410" s="273">
        <v>706488</v>
      </c>
    </row>
    <row r="1411" spans="1:51" s="273" customFormat="1" x14ac:dyDescent="0.2">
      <c r="A1411" s="273">
        <v>706489</v>
      </c>
      <c r="B1411" s="273" t="s">
        <v>261</v>
      </c>
      <c r="C1411" s="273" t="s">
        <v>139</v>
      </c>
      <c r="D1411" s="273" t="s">
        <v>139</v>
      </c>
      <c r="E1411" s="273" t="s">
        <v>139</v>
      </c>
      <c r="F1411" s="273" t="s">
        <v>138</v>
      </c>
      <c r="G1411" s="273" t="s">
        <v>138</v>
      </c>
      <c r="H1411" s="273" t="s">
        <v>138</v>
      </c>
      <c r="I1411" s="273" t="s">
        <v>138</v>
      </c>
      <c r="J1411" s="273" t="s">
        <v>138</v>
      </c>
      <c r="K1411" s="273" t="s">
        <v>138</v>
      </c>
      <c r="L1411" s="273" t="s">
        <v>138</v>
      </c>
      <c r="M1411" s="273" t="s">
        <v>138</v>
      </c>
      <c r="N1411" s="273" t="s">
        <v>138</v>
      </c>
      <c r="AY1411" s="273">
        <v>706489</v>
      </c>
    </row>
    <row r="1412" spans="1:51" s="273" customFormat="1" x14ac:dyDescent="0.2">
      <c r="A1412" s="273">
        <v>706490</v>
      </c>
      <c r="B1412" s="273" t="s">
        <v>261</v>
      </c>
      <c r="C1412" s="273" t="s">
        <v>139</v>
      </c>
      <c r="D1412" s="273" t="s">
        <v>138</v>
      </c>
      <c r="E1412" s="273" t="s">
        <v>139</v>
      </c>
      <c r="F1412" s="273" t="s">
        <v>139</v>
      </c>
      <c r="G1412" s="273" t="s">
        <v>138</v>
      </c>
      <c r="H1412" s="273" t="s">
        <v>139</v>
      </c>
      <c r="I1412" s="273" t="s">
        <v>138</v>
      </c>
      <c r="J1412" s="273" t="s">
        <v>138</v>
      </c>
      <c r="K1412" s="273" t="s">
        <v>138</v>
      </c>
      <c r="L1412" s="273" t="s">
        <v>138</v>
      </c>
      <c r="M1412" s="273" t="s">
        <v>138</v>
      </c>
      <c r="N1412" s="273" t="s">
        <v>138</v>
      </c>
      <c r="AY1412" s="273">
        <v>706490</v>
      </c>
    </row>
    <row r="1413" spans="1:51" s="273" customFormat="1" x14ac:dyDescent="0.2">
      <c r="A1413" s="273">
        <v>706491</v>
      </c>
      <c r="B1413" s="273" t="s">
        <v>261</v>
      </c>
      <c r="C1413" s="273" t="s">
        <v>139</v>
      </c>
      <c r="D1413" s="273" t="s">
        <v>139</v>
      </c>
      <c r="E1413" s="273" t="s">
        <v>139</v>
      </c>
      <c r="F1413" s="273" t="s">
        <v>139</v>
      </c>
      <c r="G1413" s="273" t="s">
        <v>139</v>
      </c>
      <c r="H1413" s="273" t="s">
        <v>139</v>
      </c>
      <c r="I1413" s="273" t="s">
        <v>138</v>
      </c>
      <c r="J1413" s="273" t="s">
        <v>138</v>
      </c>
      <c r="K1413" s="273" t="s">
        <v>138</v>
      </c>
      <c r="L1413" s="273" t="s">
        <v>138</v>
      </c>
      <c r="M1413" s="273" t="s">
        <v>138</v>
      </c>
      <c r="N1413" s="273" t="s">
        <v>138</v>
      </c>
      <c r="AY1413" s="273">
        <v>706491</v>
      </c>
    </row>
    <row r="1414" spans="1:51" s="273" customFormat="1" x14ac:dyDescent="0.2">
      <c r="A1414" s="273">
        <v>706492</v>
      </c>
      <c r="B1414" s="273" t="s">
        <v>261</v>
      </c>
      <c r="C1414" s="273" t="s">
        <v>138</v>
      </c>
      <c r="D1414" s="273" t="s">
        <v>139</v>
      </c>
      <c r="E1414" s="273" t="s">
        <v>139</v>
      </c>
      <c r="F1414" s="273" t="s">
        <v>139</v>
      </c>
      <c r="G1414" s="273" t="s">
        <v>138</v>
      </c>
      <c r="H1414" s="273" t="s">
        <v>139</v>
      </c>
      <c r="I1414" s="273" t="s">
        <v>138</v>
      </c>
      <c r="J1414" s="273" t="s">
        <v>138</v>
      </c>
      <c r="K1414" s="273" t="s">
        <v>138</v>
      </c>
      <c r="L1414" s="273" t="s">
        <v>138</v>
      </c>
      <c r="M1414" s="273" t="s">
        <v>138</v>
      </c>
      <c r="N1414" s="273" t="s">
        <v>138</v>
      </c>
      <c r="AY1414" s="273">
        <v>706492</v>
      </c>
    </row>
    <row r="1415" spans="1:51" s="273" customFormat="1" x14ac:dyDescent="0.2">
      <c r="A1415" s="273">
        <v>706493</v>
      </c>
      <c r="B1415" s="273" t="s">
        <v>261</v>
      </c>
      <c r="C1415" s="273" t="s">
        <v>139</v>
      </c>
      <c r="D1415" s="273" t="s">
        <v>139</v>
      </c>
      <c r="E1415" s="273" t="s">
        <v>139</v>
      </c>
      <c r="F1415" s="273" t="s">
        <v>139</v>
      </c>
      <c r="G1415" s="273" t="s">
        <v>139</v>
      </c>
      <c r="H1415" s="273" t="s">
        <v>139</v>
      </c>
      <c r="I1415" s="273" t="s">
        <v>138</v>
      </c>
      <c r="J1415" s="273" t="s">
        <v>138</v>
      </c>
      <c r="K1415" s="273" t="s">
        <v>138</v>
      </c>
      <c r="L1415" s="273" t="s">
        <v>138</v>
      </c>
      <c r="M1415" s="273" t="s">
        <v>138</v>
      </c>
      <c r="N1415" s="273" t="s">
        <v>138</v>
      </c>
      <c r="AY1415" s="273">
        <v>706493</v>
      </c>
    </row>
    <row r="1416" spans="1:51" s="273" customFormat="1" x14ac:dyDescent="0.2">
      <c r="A1416" s="273">
        <v>706494</v>
      </c>
      <c r="B1416" s="273" t="s">
        <v>261</v>
      </c>
      <c r="C1416" s="273" t="s">
        <v>138</v>
      </c>
      <c r="D1416" s="273" t="s">
        <v>138</v>
      </c>
      <c r="E1416" s="273" t="s">
        <v>139</v>
      </c>
      <c r="F1416" s="273" t="s">
        <v>139</v>
      </c>
      <c r="G1416" s="273" t="s">
        <v>138</v>
      </c>
      <c r="H1416" s="273" t="s">
        <v>138</v>
      </c>
      <c r="I1416" s="273" t="s">
        <v>138</v>
      </c>
      <c r="J1416" s="273" t="s">
        <v>138</v>
      </c>
      <c r="K1416" s="273" t="s">
        <v>138</v>
      </c>
      <c r="L1416" s="273" t="s">
        <v>138</v>
      </c>
      <c r="M1416" s="273" t="s">
        <v>138</v>
      </c>
      <c r="N1416" s="273" t="s">
        <v>138</v>
      </c>
      <c r="AY1416" s="273">
        <v>706494</v>
      </c>
    </row>
    <row r="1417" spans="1:51" s="273" customFormat="1" x14ac:dyDescent="0.2">
      <c r="A1417" s="273">
        <v>706495</v>
      </c>
      <c r="B1417" s="273" t="s">
        <v>261</v>
      </c>
      <c r="C1417" s="273" t="s">
        <v>139</v>
      </c>
      <c r="D1417" s="273" t="s">
        <v>139</v>
      </c>
      <c r="E1417" s="273" t="s">
        <v>139</v>
      </c>
      <c r="F1417" s="273" t="s">
        <v>139</v>
      </c>
      <c r="G1417" s="273" t="s">
        <v>139</v>
      </c>
      <c r="H1417" s="273" t="s">
        <v>139</v>
      </c>
      <c r="I1417" s="273" t="s">
        <v>138</v>
      </c>
      <c r="J1417" s="273" t="s">
        <v>138</v>
      </c>
      <c r="K1417" s="273" t="s">
        <v>138</v>
      </c>
      <c r="L1417" s="273" t="s">
        <v>138</v>
      </c>
      <c r="M1417" s="273" t="s">
        <v>138</v>
      </c>
      <c r="N1417" s="273" t="s">
        <v>138</v>
      </c>
      <c r="AY1417" s="273">
        <v>706495</v>
      </c>
    </row>
    <row r="1418" spans="1:51" s="273" customFormat="1" x14ac:dyDescent="0.2">
      <c r="A1418" s="273">
        <v>706496</v>
      </c>
      <c r="B1418" s="273" t="s">
        <v>261</v>
      </c>
      <c r="C1418" s="273" t="s">
        <v>139</v>
      </c>
      <c r="D1418" s="273" t="s">
        <v>139</v>
      </c>
      <c r="E1418" s="273" t="s">
        <v>139</v>
      </c>
      <c r="F1418" s="273" t="s">
        <v>139</v>
      </c>
      <c r="G1418" s="273" t="s">
        <v>139</v>
      </c>
      <c r="H1418" s="273" t="s">
        <v>139</v>
      </c>
      <c r="I1418" s="273" t="s">
        <v>138</v>
      </c>
      <c r="J1418" s="273" t="s">
        <v>138</v>
      </c>
      <c r="K1418" s="273" t="s">
        <v>138</v>
      </c>
      <c r="L1418" s="273" t="s">
        <v>138</v>
      </c>
      <c r="M1418" s="273" t="s">
        <v>138</v>
      </c>
      <c r="N1418" s="273" t="s">
        <v>138</v>
      </c>
      <c r="AY1418" s="273">
        <v>706496</v>
      </c>
    </row>
    <row r="1419" spans="1:51" s="273" customFormat="1" x14ac:dyDescent="0.2">
      <c r="A1419" s="273">
        <v>706497</v>
      </c>
      <c r="B1419" s="273" t="s">
        <v>261</v>
      </c>
      <c r="C1419" s="273" t="s">
        <v>138</v>
      </c>
      <c r="D1419" s="273" t="s">
        <v>139</v>
      </c>
      <c r="E1419" s="273" t="s">
        <v>139</v>
      </c>
      <c r="F1419" s="273" t="s">
        <v>139</v>
      </c>
      <c r="G1419" s="273" t="s">
        <v>139</v>
      </c>
      <c r="H1419" s="273" t="s">
        <v>138</v>
      </c>
      <c r="I1419" s="273" t="s">
        <v>138</v>
      </c>
      <c r="J1419" s="273" t="s">
        <v>138</v>
      </c>
      <c r="K1419" s="273" t="s">
        <v>138</v>
      </c>
      <c r="L1419" s="273" t="s">
        <v>138</v>
      </c>
      <c r="M1419" s="273" t="s">
        <v>138</v>
      </c>
      <c r="N1419" s="273" t="s">
        <v>138</v>
      </c>
      <c r="AY1419" s="273">
        <v>706497</v>
      </c>
    </row>
    <row r="1420" spans="1:51" s="273" customFormat="1" x14ac:dyDescent="0.2">
      <c r="A1420" s="273">
        <v>706498</v>
      </c>
      <c r="B1420" s="273" t="s">
        <v>261</v>
      </c>
      <c r="C1420" s="273" t="s">
        <v>139</v>
      </c>
      <c r="D1420" s="273" t="s">
        <v>139</v>
      </c>
      <c r="E1420" s="273" t="s">
        <v>139</v>
      </c>
      <c r="F1420" s="273" t="s">
        <v>139</v>
      </c>
      <c r="G1420" s="273" t="s">
        <v>139</v>
      </c>
      <c r="H1420" s="273" t="s">
        <v>139</v>
      </c>
      <c r="I1420" s="273" t="s">
        <v>138</v>
      </c>
      <c r="J1420" s="273" t="s">
        <v>138</v>
      </c>
      <c r="K1420" s="273" t="s">
        <v>138</v>
      </c>
      <c r="L1420" s="273" t="s">
        <v>138</v>
      </c>
      <c r="M1420" s="273" t="s">
        <v>138</v>
      </c>
      <c r="N1420" s="273" t="s">
        <v>138</v>
      </c>
      <c r="AY1420" s="273">
        <v>706498</v>
      </c>
    </row>
    <row r="1421" spans="1:51" s="273" customFormat="1" x14ac:dyDescent="0.2">
      <c r="A1421" s="273">
        <v>706499</v>
      </c>
      <c r="B1421" s="273" t="s">
        <v>261</v>
      </c>
      <c r="C1421" s="273" t="s">
        <v>139</v>
      </c>
      <c r="D1421" s="273" t="s">
        <v>139</v>
      </c>
      <c r="E1421" s="273" t="s">
        <v>139</v>
      </c>
      <c r="F1421" s="273" t="s">
        <v>139</v>
      </c>
      <c r="G1421" s="273" t="s">
        <v>138</v>
      </c>
      <c r="H1421" s="273" t="s">
        <v>138</v>
      </c>
      <c r="I1421" s="273" t="s">
        <v>138</v>
      </c>
      <c r="J1421" s="273" t="s">
        <v>138</v>
      </c>
      <c r="K1421" s="273" t="s">
        <v>138</v>
      </c>
      <c r="L1421" s="273" t="s">
        <v>138</v>
      </c>
      <c r="M1421" s="273" t="s">
        <v>138</v>
      </c>
      <c r="N1421" s="273" t="s">
        <v>138</v>
      </c>
      <c r="AY1421" s="273">
        <v>706499</v>
      </c>
    </row>
    <row r="1422" spans="1:51" s="273" customFormat="1" x14ac:dyDescent="0.2">
      <c r="A1422" s="273">
        <v>706500</v>
      </c>
      <c r="B1422" s="273" t="s">
        <v>261</v>
      </c>
      <c r="C1422" s="273" t="s">
        <v>139</v>
      </c>
      <c r="D1422" s="273" t="s">
        <v>139</v>
      </c>
      <c r="E1422" s="273" t="s">
        <v>139</v>
      </c>
      <c r="F1422" s="273" t="s">
        <v>139</v>
      </c>
      <c r="G1422" s="273" t="s">
        <v>139</v>
      </c>
      <c r="H1422" s="273" t="s">
        <v>139</v>
      </c>
      <c r="I1422" s="273" t="s">
        <v>138</v>
      </c>
      <c r="J1422" s="273" t="s">
        <v>138</v>
      </c>
      <c r="K1422" s="273" t="s">
        <v>138</v>
      </c>
      <c r="L1422" s="273" t="s">
        <v>138</v>
      </c>
      <c r="M1422" s="273" t="s">
        <v>138</v>
      </c>
      <c r="N1422" s="273" t="s">
        <v>138</v>
      </c>
      <c r="AY1422" s="273">
        <v>706500</v>
      </c>
    </row>
    <row r="1423" spans="1:51" s="273" customFormat="1" x14ac:dyDescent="0.2">
      <c r="A1423" s="273">
        <v>706501</v>
      </c>
      <c r="B1423" s="273" t="s">
        <v>261</v>
      </c>
      <c r="C1423" s="273" t="s">
        <v>138</v>
      </c>
      <c r="D1423" s="273" t="s">
        <v>139</v>
      </c>
      <c r="E1423" s="273" t="s">
        <v>139</v>
      </c>
      <c r="F1423" s="273" t="s">
        <v>139</v>
      </c>
      <c r="G1423" s="273" t="s">
        <v>139</v>
      </c>
      <c r="H1423" s="273" t="s">
        <v>138</v>
      </c>
      <c r="I1423" s="273" t="s">
        <v>138</v>
      </c>
      <c r="J1423" s="273" t="s">
        <v>138</v>
      </c>
      <c r="K1423" s="273" t="s">
        <v>138</v>
      </c>
      <c r="L1423" s="273" t="s">
        <v>138</v>
      </c>
      <c r="M1423" s="273" t="s">
        <v>138</v>
      </c>
      <c r="N1423" s="273" t="s">
        <v>138</v>
      </c>
      <c r="AY1423" s="273">
        <v>706501</v>
      </c>
    </row>
    <row r="1424" spans="1:51" s="273" customFormat="1" x14ac:dyDescent="0.2">
      <c r="A1424" s="273">
        <v>706502</v>
      </c>
      <c r="B1424" s="273" t="s">
        <v>261</v>
      </c>
      <c r="C1424" s="273" t="s">
        <v>138</v>
      </c>
      <c r="D1424" s="273" t="s">
        <v>138</v>
      </c>
      <c r="E1424" s="273" t="s">
        <v>138</v>
      </c>
      <c r="F1424" s="273" t="s">
        <v>139</v>
      </c>
      <c r="G1424" s="273" t="s">
        <v>139</v>
      </c>
      <c r="H1424" s="273" t="s">
        <v>138</v>
      </c>
      <c r="I1424" s="273" t="s">
        <v>138</v>
      </c>
      <c r="J1424" s="273" t="s">
        <v>138</v>
      </c>
      <c r="K1424" s="273" t="s">
        <v>138</v>
      </c>
      <c r="L1424" s="273" t="s">
        <v>138</v>
      </c>
      <c r="M1424" s="273" t="s">
        <v>138</v>
      </c>
      <c r="N1424" s="273" t="s">
        <v>138</v>
      </c>
      <c r="AY1424" s="273">
        <v>706502</v>
      </c>
    </row>
    <row r="1425" spans="1:51" s="273" customFormat="1" x14ac:dyDescent="0.2">
      <c r="A1425" s="273">
        <v>706503</v>
      </c>
      <c r="B1425" s="273" t="s">
        <v>261</v>
      </c>
      <c r="C1425" s="273" t="s">
        <v>139</v>
      </c>
      <c r="D1425" s="273" t="s">
        <v>139</v>
      </c>
      <c r="E1425" s="273" t="s">
        <v>139</v>
      </c>
      <c r="F1425" s="273" t="s">
        <v>138</v>
      </c>
      <c r="G1425" s="273" t="s">
        <v>138</v>
      </c>
      <c r="H1425" s="273" t="s">
        <v>139</v>
      </c>
      <c r="I1425" s="273" t="s">
        <v>138</v>
      </c>
      <c r="J1425" s="273" t="s">
        <v>138</v>
      </c>
      <c r="K1425" s="273" t="s">
        <v>138</v>
      </c>
      <c r="L1425" s="273" t="s">
        <v>138</v>
      </c>
      <c r="M1425" s="273" t="s">
        <v>138</v>
      </c>
      <c r="N1425" s="273" t="s">
        <v>138</v>
      </c>
      <c r="AY1425" s="273">
        <v>706503</v>
      </c>
    </row>
    <row r="1426" spans="1:51" s="273" customFormat="1" x14ac:dyDescent="0.2">
      <c r="A1426" s="273">
        <v>706504</v>
      </c>
      <c r="B1426" s="273" t="s">
        <v>261</v>
      </c>
      <c r="C1426" s="273" t="s">
        <v>139</v>
      </c>
      <c r="D1426" s="273" t="s">
        <v>139</v>
      </c>
      <c r="E1426" s="273" t="s">
        <v>139</v>
      </c>
      <c r="F1426" s="273" t="s">
        <v>139</v>
      </c>
      <c r="G1426" s="273" t="s">
        <v>139</v>
      </c>
      <c r="H1426" s="273" t="s">
        <v>139</v>
      </c>
      <c r="I1426" s="273" t="s">
        <v>138</v>
      </c>
      <c r="J1426" s="273" t="s">
        <v>138</v>
      </c>
      <c r="K1426" s="273" t="s">
        <v>138</v>
      </c>
      <c r="L1426" s="273" t="s">
        <v>138</v>
      </c>
      <c r="M1426" s="273" t="s">
        <v>138</v>
      </c>
      <c r="N1426" s="273" t="s">
        <v>138</v>
      </c>
      <c r="AY1426" s="273">
        <v>706504</v>
      </c>
    </row>
    <row r="1427" spans="1:51" s="273" customFormat="1" x14ac:dyDescent="0.2">
      <c r="A1427" s="273">
        <v>706505</v>
      </c>
      <c r="B1427" s="273" t="s">
        <v>261</v>
      </c>
      <c r="C1427" s="273" t="s">
        <v>139</v>
      </c>
      <c r="D1427" s="273" t="s">
        <v>139</v>
      </c>
      <c r="E1427" s="273" t="s">
        <v>139</v>
      </c>
      <c r="F1427" s="273" t="s">
        <v>138</v>
      </c>
      <c r="G1427" s="273" t="s">
        <v>139</v>
      </c>
      <c r="H1427" s="273" t="s">
        <v>138</v>
      </c>
      <c r="I1427" s="273" t="s">
        <v>138</v>
      </c>
      <c r="J1427" s="273" t="s">
        <v>138</v>
      </c>
      <c r="K1427" s="273" t="s">
        <v>138</v>
      </c>
      <c r="L1427" s="273" t="s">
        <v>138</v>
      </c>
      <c r="M1427" s="273" t="s">
        <v>138</v>
      </c>
      <c r="N1427" s="273" t="s">
        <v>138</v>
      </c>
      <c r="AY1427" s="273">
        <v>706505</v>
      </c>
    </row>
    <row r="1428" spans="1:51" s="273" customFormat="1" x14ac:dyDescent="0.2">
      <c r="A1428" s="273">
        <v>706506</v>
      </c>
      <c r="B1428" s="273" t="s">
        <v>261</v>
      </c>
      <c r="C1428" s="273" t="s">
        <v>139</v>
      </c>
      <c r="D1428" s="273" t="s">
        <v>138</v>
      </c>
      <c r="E1428" s="273" t="s">
        <v>139</v>
      </c>
      <c r="F1428" s="273" t="s">
        <v>139</v>
      </c>
      <c r="G1428" s="273" t="s">
        <v>139</v>
      </c>
      <c r="H1428" s="273" t="s">
        <v>139</v>
      </c>
      <c r="I1428" s="273" t="s">
        <v>138</v>
      </c>
      <c r="J1428" s="273" t="s">
        <v>138</v>
      </c>
      <c r="K1428" s="273" t="s">
        <v>138</v>
      </c>
      <c r="L1428" s="273" t="s">
        <v>138</v>
      </c>
      <c r="M1428" s="273" t="s">
        <v>138</v>
      </c>
      <c r="N1428" s="273" t="s">
        <v>138</v>
      </c>
      <c r="AY1428" s="273">
        <v>706506</v>
      </c>
    </row>
    <row r="1429" spans="1:51" s="273" customFormat="1" x14ac:dyDescent="0.2">
      <c r="A1429" s="273">
        <v>706507</v>
      </c>
      <c r="B1429" s="273" t="s">
        <v>261</v>
      </c>
      <c r="C1429" s="273" t="s">
        <v>139</v>
      </c>
      <c r="D1429" s="273" t="s">
        <v>139</v>
      </c>
      <c r="E1429" s="273" t="s">
        <v>139</v>
      </c>
      <c r="F1429" s="273" t="s">
        <v>139</v>
      </c>
      <c r="G1429" s="273" t="s">
        <v>139</v>
      </c>
      <c r="H1429" s="273" t="s">
        <v>139</v>
      </c>
      <c r="I1429" s="273" t="s">
        <v>138</v>
      </c>
      <c r="J1429" s="273" t="s">
        <v>138</v>
      </c>
      <c r="K1429" s="273" t="s">
        <v>138</v>
      </c>
      <c r="L1429" s="273" t="s">
        <v>138</v>
      </c>
      <c r="M1429" s="273" t="s">
        <v>138</v>
      </c>
      <c r="N1429" s="273" t="s">
        <v>138</v>
      </c>
      <c r="AY1429" s="273">
        <v>706507</v>
      </c>
    </row>
    <row r="1430" spans="1:51" s="273" customFormat="1" x14ac:dyDescent="0.2">
      <c r="A1430" s="273">
        <v>706508</v>
      </c>
      <c r="B1430" s="273" t="s">
        <v>261</v>
      </c>
      <c r="C1430" s="273" t="s">
        <v>139</v>
      </c>
      <c r="D1430" s="273" t="s">
        <v>138</v>
      </c>
      <c r="E1430" s="273" t="s">
        <v>139</v>
      </c>
      <c r="F1430" s="273" t="s">
        <v>139</v>
      </c>
      <c r="G1430" s="273" t="s">
        <v>139</v>
      </c>
      <c r="H1430" s="273" t="s">
        <v>138</v>
      </c>
      <c r="I1430" s="273" t="s">
        <v>138</v>
      </c>
      <c r="J1430" s="273" t="s">
        <v>138</v>
      </c>
      <c r="K1430" s="273" t="s">
        <v>138</v>
      </c>
      <c r="L1430" s="273" t="s">
        <v>138</v>
      </c>
      <c r="M1430" s="273" t="s">
        <v>138</v>
      </c>
      <c r="N1430" s="273" t="s">
        <v>138</v>
      </c>
      <c r="AY1430" s="273">
        <v>706508</v>
      </c>
    </row>
    <row r="1431" spans="1:51" s="273" customFormat="1" x14ac:dyDescent="0.2">
      <c r="A1431" s="273">
        <v>706509</v>
      </c>
      <c r="B1431" s="273" t="s">
        <v>261</v>
      </c>
      <c r="C1431" s="273" t="s">
        <v>139</v>
      </c>
      <c r="D1431" s="273" t="s">
        <v>139</v>
      </c>
      <c r="E1431" s="273" t="s">
        <v>139</v>
      </c>
      <c r="F1431" s="273" t="s">
        <v>139</v>
      </c>
      <c r="G1431" s="273" t="s">
        <v>139</v>
      </c>
      <c r="H1431" s="273" t="s">
        <v>139</v>
      </c>
      <c r="I1431" s="273" t="s">
        <v>138</v>
      </c>
      <c r="J1431" s="273" t="s">
        <v>138</v>
      </c>
      <c r="K1431" s="273" t="s">
        <v>138</v>
      </c>
      <c r="L1431" s="273" t="s">
        <v>138</v>
      </c>
      <c r="M1431" s="273" t="s">
        <v>138</v>
      </c>
      <c r="N1431" s="273" t="s">
        <v>138</v>
      </c>
      <c r="AY1431" s="273">
        <v>706509</v>
      </c>
    </row>
    <row r="1432" spans="1:51" s="273" customFormat="1" x14ac:dyDescent="0.2">
      <c r="A1432" s="273">
        <v>706510</v>
      </c>
      <c r="B1432" s="273" t="s">
        <v>261</v>
      </c>
      <c r="C1432" s="273" t="s">
        <v>139</v>
      </c>
      <c r="D1432" s="273" t="s">
        <v>139</v>
      </c>
      <c r="E1432" s="273" t="s">
        <v>138</v>
      </c>
      <c r="F1432" s="273" t="s">
        <v>138</v>
      </c>
      <c r="G1432" s="273" t="s">
        <v>139</v>
      </c>
      <c r="H1432" s="273" t="s">
        <v>139</v>
      </c>
      <c r="I1432" s="273" t="s">
        <v>138</v>
      </c>
      <c r="J1432" s="273" t="s">
        <v>138</v>
      </c>
      <c r="K1432" s="273" t="s">
        <v>138</v>
      </c>
      <c r="L1432" s="273" t="s">
        <v>138</v>
      </c>
      <c r="M1432" s="273" t="s">
        <v>138</v>
      </c>
      <c r="N1432" s="273" t="s">
        <v>138</v>
      </c>
      <c r="AY1432" s="273">
        <v>706510</v>
      </c>
    </row>
    <row r="1433" spans="1:51" s="273" customFormat="1" x14ac:dyDescent="0.2">
      <c r="A1433" s="273">
        <v>706511</v>
      </c>
      <c r="B1433" s="273" t="s">
        <v>261</v>
      </c>
      <c r="C1433" s="273" t="s">
        <v>139</v>
      </c>
      <c r="D1433" s="273" t="s">
        <v>139</v>
      </c>
      <c r="E1433" s="273" t="s">
        <v>138</v>
      </c>
      <c r="F1433" s="273" t="s">
        <v>139</v>
      </c>
      <c r="G1433" s="273" t="s">
        <v>139</v>
      </c>
      <c r="H1433" s="273" t="s">
        <v>139</v>
      </c>
      <c r="I1433" s="273" t="s">
        <v>138</v>
      </c>
      <c r="J1433" s="273" t="s">
        <v>138</v>
      </c>
      <c r="K1433" s="273" t="s">
        <v>138</v>
      </c>
      <c r="L1433" s="273" t="s">
        <v>138</v>
      </c>
      <c r="M1433" s="273" t="s">
        <v>138</v>
      </c>
      <c r="N1433" s="273" t="s">
        <v>138</v>
      </c>
      <c r="AY1433" s="273">
        <v>706511</v>
      </c>
    </row>
    <row r="1434" spans="1:51" s="273" customFormat="1" x14ac:dyDescent="0.2">
      <c r="A1434" s="273">
        <v>706512</v>
      </c>
      <c r="B1434" s="273" t="s">
        <v>261</v>
      </c>
      <c r="C1434" s="273" t="s">
        <v>139</v>
      </c>
      <c r="D1434" s="273" t="s">
        <v>139</v>
      </c>
      <c r="E1434" s="273" t="s">
        <v>138</v>
      </c>
      <c r="F1434" s="273" t="s">
        <v>139</v>
      </c>
      <c r="G1434" s="273" t="s">
        <v>138</v>
      </c>
      <c r="H1434" s="273" t="s">
        <v>139</v>
      </c>
      <c r="I1434" s="273" t="s">
        <v>138</v>
      </c>
      <c r="J1434" s="273" t="s">
        <v>138</v>
      </c>
      <c r="K1434" s="273" t="s">
        <v>138</v>
      </c>
      <c r="L1434" s="273" t="s">
        <v>138</v>
      </c>
      <c r="M1434" s="273" t="s">
        <v>138</v>
      </c>
      <c r="N1434" s="273" t="s">
        <v>138</v>
      </c>
      <c r="AY1434" s="273">
        <v>706512</v>
      </c>
    </row>
    <row r="1435" spans="1:51" s="273" customFormat="1" x14ac:dyDescent="0.2">
      <c r="A1435" s="273">
        <v>706513</v>
      </c>
      <c r="B1435" s="273" t="s">
        <v>261</v>
      </c>
      <c r="C1435" s="273" t="s">
        <v>139</v>
      </c>
      <c r="D1435" s="273" t="s">
        <v>138</v>
      </c>
      <c r="E1435" s="273" t="s">
        <v>138</v>
      </c>
      <c r="F1435" s="273" t="s">
        <v>138</v>
      </c>
      <c r="G1435" s="273" t="s">
        <v>139</v>
      </c>
      <c r="H1435" s="273" t="s">
        <v>139</v>
      </c>
      <c r="I1435" s="273" t="s">
        <v>138</v>
      </c>
      <c r="J1435" s="273" t="s">
        <v>138</v>
      </c>
      <c r="K1435" s="273" t="s">
        <v>138</v>
      </c>
      <c r="L1435" s="273" t="s">
        <v>138</v>
      </c>
      <c r="M1435" s="273" t="s">
        <v>138</v>
      </c>
      <c r="N1435" s="273" t="s">
        <v>138</v>
      </c>
      <c r="AY1435" s="273">
        <v>706513</v>
      </c>
    </row>
    <row r="1436" spans="1:51" s="273" customFormat="1" x14ac:dyDescent="0.2">
      <c r="A1436" s="273">
        <v>706514</v>
      </c>
      <c r="B1436" s="273" t="s">
        <v>261</v>
      </c>
      <c r="C1436" s="273" t="s">
        <v>139</v>
      </c>
      <c r="D1436" s="273" t="s">
        <v>139</v>
      </c>
      <c r="E1436" s="273" t="s">
        <v>139</v>
      </c>
      <c r="F1436" s="273" t="s">
        <v>139</v>
      </c>
      <c r="G1436" s="273" t="s">
        <v>138</v>
      </c>
      <c r="H1436" s="273" t="s">
        <v>138</v>
      </c>
      <c r="I1436" s="273" t="s">
        <v>138</v>
      </c>
      <c r="J1436" s="273" t="s">
        <v>138</v>
      </c>
      <c r="K1436" s="273" t="s">
        <v>138</v>
      </c>
      <c r="L1436" s="273" t="s">
        <v>138</v>
      </c>
      <c r="M1436" s="273" t="s">
        <v>138</v>
      </c>
      <c r="N1436" s="273" t="s">
        <v>138</v>
      </c>
      <c r="AY1436" s="273">
        <v>706514</v>
      </c>
    </row>
    <row r="1437" spans="1:51" s="273" customFormat="1" x14ac:dyDescent="0.2">
      <c r="A1437" s="273">
        <v>706515</v>
      </c>
      <c r="B1437" s="273" t="s">
        <v>261</v>
      </c>
      <c r="C1437" s="273" t="s">
        <v>139</v>
      </c>
      <c r="D1437" s="273" t="s">
        <v>139</v>
      </c>
      <c r="E1437" s="273" t="s">
        <v>139</v>
      </c>
      <c r="F1437" s="273" t="s">
        <v>139</v>
      </c>
      <c r="G1437" s="273" t="s">
        <v>139</v>
      </c>
      <c r="H1437" s="273" t="s">
        <v>139</v>
      </c>
      <c r="I1437" s="273" t="s">
        <v>138</v>
      </c>
      <c r="J1437" s="273" t="s">
        <v>138</v>
      </c>
      <c r="K1437" s="273" t="s">
        <v>138</v>
      </c>
      <c r="L1437" s="273" t="s">
        <v>138</v>
      </c>
      <c r="M1437" s="273" t="s">
        <v>138</v>
      </c>
      <c r="N1437" s="273" t="s">
        <v>138</v>
      </c>
      <c r="AY1437" s="273">
        <v>706515</v>
      </c>
    </row>
    <row r="1438" spans="1:51" s="273" customFormat="1" x14ac:dyDescent="0.2">
      <c r="A1438" s="273">
        <v>706516</v>
      </c>
      <c r="B1438" s="273" t="s">
        <v>261</v>
      </c>
      <c r="C1438" s="273" t="s">
        <v>139</v>
      </c>
      <c r="D1438" s="273" t="s">
        <v>139</v>
      </c>
      <c r="E1438" s="273" t="s">
        <v>139</v>
      </c>
      <c r="F1438" s="273" t="s">
        <v>139</v>
      </c>
      <c r="G1438" s="273" t="s">
        <v>139</v>
      </c>
      <c r="H1438" s="273" t="s">
        <v>138</v>
      </c>
      <c r="I1438" s="273" t="s">
        <v>138</v>
      </c>
      <c r="J1438" s="273" t="s">
        <v>138</v>
      </c>
      <c r="K1438" s="273" t="s">
        <v>138</v>
      </c>
      <c r="L1438" s="273" t="s">
        <v>138</v>
      </c>
      <c r="M1438" s="273" t="s">
        <v>138</v>
      </c>
      <c r="N1438" s="273" t="s">
        <v>138</v>
      </c>
      <c r="AY1438" s="273">
        <v>706516</v>
      </c>
    </row>
    <row r="1439" spans="1:51" s="273" customFormat="1" ht="21.75" x14ac:dyDescent="0.2">
      <c r="A1439" s="274">
        <v>706517</v>
      </c>
      <c r="B1439" s="273" t="s">
        <v>261</v>
      </c>
      <c r="C1439" s="275" t="s">
        <v>138</v>
      </c>
      <c r="D1439" s="275" t="s">
        <v>138</v>
      </c>
      <c r="E1439" s="275" t="s">
        <v>138</v>
      </c>
      <c r="F1439" s="275" t="s">
        <v>138</v>
      </c>
      <c r="G1439" s="275" t="s">
        <v>138</v>
      </c>
      <c r="H1439" s="275" t="s">
        <v>138</v>
      </c>
      <c r="I1439" s="275" t="s">
        <v>138</v>
      </c>
      <c r="J1439" s="275" t="s">
        <v>138</v>
      </c>
      <c r="K1439" s="275" t="s">
        <v>138</v>
      </c>
      <c r="L1439" s="275" t="s">
        <v>138</v>
      </c>
      <c r="M1439" s="275" t="s">
        <v>138</v>
      </c>
      <c r="N1439" s="275" t="s">
        <v>138</v>
      </c>
      <c r="O1439" s="275"/>
      <c r="P1439" s="275"/>
      <c r="Q1439" s="275"/>
      <c r="R1439" s="275"/>
      <c r="S1439" s="275"/>
      <c r="T1439" s="275"/>
      <c r="U1439" s="275"/>
      <c r="V1439" s="275"/>
      <c r="W1439" s="275"/>
      <c r="X1439" s="275"/>
      <c r="Y1439" s="275"/>
      <c r="Z1439" s="275"/>
      <c r="AA1439" s="275"/>
      <c r="AB1439" s="275"/>
      <c r="AC1439" s="275"/>
      <c r="AD1439" s="275"/>
      <c r="AE1439" s="275"/>
      <c r="AF1439" s="275"/>
      <c r="AG1439" s="275"/>
      <c r="AH1439" s="275"/>
      <c r="AI1439" s="275"/>
      <c r="AJ1439" s="275"/>
      <c r="AK1439" s="275"/>
      <c r="AL1439" s="275"/>
      <c r="AM1439" s="275"/>
      <c r="AN1439" s="275"/>
      <c r="AO1439" s="275"/>
      <c r="AP1439" s="275"/>
      <c r="AQ1439" s="275"/>
      <c r="AR1439" s="275"/>
      <c r="AS1439" s="275"/>
      <c r="AT1439" s="275"/>
      <c r="AU1439" s="275"/>
      <c r="AV1439" s="275"/>
      <c r="AW1439" s="275"/>
      <c r="AX1439" s="275"/>
      <c r="AY1439" s="273">
        <v>706517</v>
      </c>
    </row>
    <row r="1440" spans="1:51" s="273" customFormat="1" x14ac:dyDescent="0.2">
      <c r="A1440" s="273">
        <v>706518</v>
      </c>
      <c r="B1440" s="273" t="s">
        <v>261</v>
      </c>
      <c r="C1440" s="273" t="s">
        <v>139</v>
      </c>
      <c r="D1440" s="273" t="s">
        <v>139</v>
      </c>
      <c r="E1440" s="273" t="s">
        <v>139</v>
      </c>
      <c r="F1440" s="273" t="s">
        <v>139</v>
      </c>
      <c r="G1440" s="273" t="s">
        <v>139</v>
      </c>
      <c r="H1440" s="273" t="s">
        <v>139</v>
      </c>
      <c r="I1440" s="273" t="s">
        <v>138</v>
      </c>
      <c r="J1440" s="273" t="s">
        <v>138</v>
      </c>
      <c r="K1440" s="273" t="s">
        <v>138</v>
      </c>
      <c r="L1440" s="273" t="s">
        <v>138</v>
      </c>
      <c r="M1440" s="273" t="s">
        <v>138</v>
      </c>
      <c r="N1440" s="273" t="s">
        <v>138</v>
      </c>
      <c r="AY1440" s="273">
        <v>706518</v>
      </c>
    </row>
    <row r="1441" spans="1:51" s="273" customFormat="1" x14ac:dyDescent="0.2">
      <c r="A1441" s="273">
        <v>706519</v>
      </c>
      <c r="B1441" s="273" t="s">
        <v>261</v>
      </c>
      <c r="C1441" s="273" t="s">
        <v>139</v>
      </c>
      <c r="D1441" s="273" t="s">
        <v>139</v>
      </c>
      <c r="E1441" s="273" t="s">
        <v>139</v>
      </c>
      <c r="F1441" s="273" t="s">
        <v>139</v>
      </c>
      <c r="G1441" s="273" t="s">
        <v>139</v>
      </c>
      <c r="H1441" s="273" t="s">
        <v>139</v>
      </c>
      <c r="I1441" s="273" t="s">
        <v>138</v>
      </c>
      <c r="J1441" s="273" t="s">
        <v>138</v>
      </c>
      <c r="K1441" s="273" t="s">
        <v>138</v>
      </c>
      <c r="L1441" s="273" t="s">
        <v>138</v>
      </c>
      <c r="M1441" s="273" t="s">
        <v>138</v>
      </c>
      <c r="N1441" s="273" t="s">
        <v>138</v>
      </c>
      <c r="AY1441" s="273">
        <v>706519</v>
      </c>
    </row>
    <row r="1442" spans="1:51" s="273" customFormat="1" x14ac:dyDescent="0.2">
      <c r="A1442" s="273">
        <v>706520</v>
      </c>
      <c r="B1442" s="273" t="s">
        <v>261</v>
      </c>
      <c r="C1442" s="273" t="s">
        <v>139</v>
      </c>
      <c r="D1442" s="273" t="s">
        <v>138</v>
      </c>
      <c r="E1442" s="273" t="s">
        <v>138</v>
      </c>
      <c r="F1442" s="273" t="s">
        <v>138</v>
      </c>
      <c r="G1442" s="273" t="s">
        <v>139</v>
      </c>
      <c r="H1442" s="273" t="s">
        <v>139</v>
      </c>
      <c r="I1442" s="273" t="s">
        <v>138</v>
      </c>
      <c r="J1442" s="273" t="s">
        <v>138</v>
      </c>
      <c r="K1442" s="273" t="s">
        <v>138</v>
      </c>
      <c r="L1442" s="273" t="s">
        <v>138</v>
      </c>
      <c r="M1442" s="273" t="s">
        <v>138</v>
      </c>
      <c r="N1442" s="273" t="s">
        <v>138</v>
      </c>
      <c r="AY1442" s="273">
        <v>706520</v>
      </c>
    </row>
    <row r="1443" spans="1:51" s="273" customFormat="1" x14ac:dyDescent="0.2">
      <c r="A1443" s="273">
        <v>706521</v>
      </c>
      <c r="B1443" s="273" t="s">
        <v>261</v>
      </c>
      <c r="C1443" s="273" t="s">
        <v>139</v>
      </c>
      <c r="D1443" s="273" t="s">
        <v>138</v>
      </c>
      <c r="E1443" s="273" t="s">
        <v>139</v>
      </c>
      <c r="F1443" s="273" t="s">
        <v>138</v>
      </c>
      <c r="G1443" s="273" t="s">
        <v>139</v>
      </c>
      <c r="H1443" s="273" t="s">
        <v>139</v>
      </c>
      <c r="I1443" s="273" t="s">
        <v>138</v>
      </c>
      <c r="J1443" s="273" t="s">
        <v>138</v>
      </c>
      <c r="K1443" s="273" t="s">
        <v>138</v>
      </c>
      <c r="L1443" s="273" t="s">
        <v>138</v>
      </c>
      <c r="M1443" s="273" t="s">
        <v>138</v>
      </c>
      <c r="N1443" s="273" t="s">
        <v>138</v>
      </c>
      <c r="AY1443" s="273">
        <v>706521</v>
      </c>
    </row>
    <row r="1444" spans="1:51" s="273" customFormat="1" x14ac:dyDescent="0.2">
      <c r="A1444" s="273">
        <v>706522</v>
      </c>
      <c r="B1444" s="273" t="s">
        <v>261</v>
      </c>
      <c r="C1444" s="273" t="s">
        <v>139</v>
      </c>
      <c r="D1444" s="273" t="s">
        <v>139</v>
      </c>
      <c r="E1444" s="273" t="s">
        <v>139</v>
      </c>
      <c r="F1444" s="273" t="s">
        <v>138</v>
      </c>
      <c r="G1444" s="273" t="s">
        <v>138</v>
      </c>
      <c r="H1444" s="273" t="s">
        <v>139</v>
      </c>
      <c r="I1444" s="273" t="s">
        <v>138</v>
      </c>
      <c r="J1444" s="273" t="s">
        <v>138</v>
      </c>
      <c r="K1444" s="273" t="s">
        <v>138</v>
      </c>
      <c r="L1444" s="273" t="s">
        <v>138</v>
      </c>
      <c r="M1444" s="273" t="s">
        <v>138</v>
      </c>
      <c r="N1444" s="273" t="s">
        <v>138</v>
      </c>
      <c r="AY1444" s="273">
        <v>706522</v>
      </c>
    </row>
    <row r="1445" spans="1:51" s="273" customFormat="1" ht="21.75" x14ac:dyDescent="0.2">
      <c r="A1445" s="274">
        <v>706523</v>
      </c>
      <c r="B1445" s="273" t="s">
        <v>261</v>
      </c>
      <c r="C1445" s="275" t="s">
        <v>138</v>
      </c>
      <c r="D1445" s="275" t="s">
        <v>138</v>
      </c>
      <c r="E1445" s="275" t="s">
        <v>138</v>
      </c>
      <c r="F1445" s="275" t="s">
        <v>138</v>
      </c>
      <c r="G1445" s="275" t="s">
        <v>138</v>
      </c>
      <c r="H1445" s="275" t="s">
        <v>138</v>
      </c>
      <c r="I1445" s="275" t="s">
        <v>138</v>
      </c>
      <c r="J1445" s="275" t="s">
        <v>138</v>
      </c>
      <c r="K1445" s="275" t="s">
        <v>138</v>
      </c>
      <c r="L1445" s="275" t="s">
        <v>138</v>
      </c>
      <c r="M1445" s="275" t="s">
        <v>138</v>
      </c>
      <c r="N1445" s="275" t="s">
        <v>138</v>
      </c>
      <c r="O1445" s="275"/>
      <c r="P1445" s="275"/>
      <c r="Q1445" s="275"/>
      <c r="R1445" s="275"/>
      <c r="S1445" s="275"/>
      <c r="T1445" s="275"/>
      <c r="U1445" s="275"/>
      <c r="V1445" s="275"/>
      <c r="W1445" s="275"/>
      <c r="X1445" s="275"/>
      <c r="Y1445" s="275"/>
      <c r="Z1445" s="275"/>
      <c r="AA1445" s="275"/>
      <c r="AB1445" s="275"/>
      <c r="AC1445" s="275"/>
      <c r="AD1445" s="275"/>
      <c r="AE1445" s="275"/>
      <c r="AF1445" s="275"/>
      <c r="AG1445" s="275"/>
      <c r="AH1445" s="275"/>
      <c r="AI1445" s="275"/>
      <c r="AJ1445" s="275"/>
      <c r="AK1445" s="275"/>
      <c r="AL1445" s="275"/>
      <c r="AM1445" s="275"/>
      <c r="AN1445" s="275"/>
      <c r="AO1445" s="275"/>
      <c r="AP1445" s="275"/>
      <c r="AQ1445" s="275"/>
      <c r="AR1445" s="275"/>
      <c r="AS1445" s="275"/>
      <c r="AT1445" s="275"/>
      <c r="AU1445" s="275"/>
      <c r="AV1445" s="275"/>
      <c r="AW1445" s="275"/>
      <c r="AX1445" s="275"/>
      <c r="AY1445" s="273">
        <v>706523</v>
      </c>
    </row>
    <row r="1446" spans="1:51" s="273" customFormat="1" x14ac:dyDescent="0.2">
      <c r="A1446" s="273">
        <v>706524</v>
      </c>
      <c r="B1446" s="273" t="s">
        <v>261</v>
      </c>
      <c r="C1446" s="273" t="s">
        <v>139</v>
      </c>
      <c r="D1446" s="273" t="s">
        <v>139</v>
      </c>
      <c r="E1446" s="273" t="s">
        <v>139</v>
      </c>
      <c r="F1446" s="273" t="s">
        <v>138</v>
      </c>
      <c r="G1446" s="273" t="s">
        <v>138</v>
      </c>
      <c r="H1446" s="273" t="s">
        <v>139</v>
      </c>
      <c r="I1446" s="273" t="s">
        <v>138</v>
      </c>
      <c r="J1446" s="273" t="s">
        <v>138</v>
      </c>
      <c r="K1446" s="273" t="s">
        <v>138</v>
      </c>
      <c r="L1446" s="273" t="s">
        <v>138</v>
      </c>
      <c r="M1446" s="273" t="s">
        <v>138</v>
      </c>
      <c r="N1446" s="273" t="s">
        <v>138</v>
      </c>
      <c r="AY1446" s="273">
        <v>706524</v>
      </c>
    </row>
    <row r="1447" spans="1:51" s="273" customFormat="1" x14ac:dyDescent="0.2">
      <c r="A1447" s="273">
        <v>706525</v>
      </c>
      <c r="B1447" s="273" t="s">
        <v>261</v>
      </c>
      <c r="C1447" s="273" t="s">
        <v>139</v>
      </c>
      <c r="D1447" s="273" t="s">
        <v>139</v>
      </c>
      <c r="E1447" s="273" t="s">
        <v>138</v>
      </c>
      <c r="F1447" s="273" t="s">
        <v>138</v>
      </c>
      <c r="G1447" s="273" t="s">
        <v>138</v>
      </c>
      <c r="H1447" s="273" t="s">
        <v>138</v>
      </c>
      <c r="I1447" s="273" t="s">
        <v>138</v>
      </c>
      <c r="J1447" s="273" t="s">
        <v>138</v>
      </c>
      <c r="K1447" s="273" t="s">
        <v>138</v>
      </c>
      <c r="L1447" s="273" t="s">
        <v>138</v>
      </c>
      <c r="M1447" s="273" t="s">
        <v>138</v>
      </c>
      <c r="N1447" s="273" t="s">
        <v>138</v>
      </c>
      <c r="AY1447" s="273">
        <v>706525</v>
      </c>
    </row>
    <row r="1448" spans="1:51" s="273" customFormat="1" x14ac:dyDescent="0.2">
      <c r="A1448" s="273">
        <v>706526</v>
      </c>
      <c r="B1448" s="273" t="s">
        <v>261</v>
      </c>
      <c r="C1448" s="273" t="s">
        <v>139</v>
      </c>
      <c r="D1448" s="273" t="s">
        <v>139</v>
      </c>
      <c r="E1448" s="273" t="s">
        <v>139</v>
      </c>
      <c r="F1448" s="273" t="s">
        <v>139</v>
      </c>
      <c r="G1448" s="273" t="s">
        <v>138</v>
      </c>
      <c r="H1448" s="273" t="s">
        <v>138</v>
      </c>
      <c r="I1448" s="273" t="s">
        <v>138</v>
      </c>
      <c r="J1448" s="273" t="s">
        <v>138</v>
      </c>
      <c r="K1448" s="273" t="s">
        <v>138</v>
      </c>
      <c r="L1448" s="273" t="s">
        <v>138</v>
      </c>
      <c r="M1448" s="273" t="s">
        <v>138</v>
      </c>
      <c r="N1448" s="273" t="s">
        <v>138</v>
      </c>
      <c r="AY1448" s="273">
        <v>706526</v>
      </c>
    </row>
    <row r="1449" spans="1:51" s="273" customFormat="1" ht="21.75" x14ac:dyDescent="0.2">
      <c r="A1449" s="274">
        <v>706527</v>
      </c>
      <c r="B1449" s="273" t="s">
        <v>261</v>
      </c>
      <c r="C1449" s="275" t="s">
        <v>138</v>
      </c>
      <c r="D1449" s="275" t="s">
        <v>138</v>
      </c>
      <c r="E1449" s="275" t="s">
        <v>138</v>
      </c>
      <c r="F1449" s="275" t="s">
        <v>138</v>
      </c>
      <c r="G1449" s="275" t="s">
        <v>138</v>
      </c>
      <c r="H1449" s="275" t="s">
        <v>138</v>
      </c>
      <c r="I1449" s="275" t="s">
        <v>138</v>
      </c>
      <c r="J1449" s="275" t="s">
        <v>138</v>
      </c>
      <c r="K1449" s="275" t="s">
        <v>138</v>
      </c>
      <c r="L1449" s="275" t="s">
        <v>138</v>
      </c>
      <c r="M1449" s="275" t="s">
        <v>138</v>
      </c>
      <c r="N1449" s="275" t="s">
        <v>138</v>
      </c>
      <c r="O1449" s="275"/>
      <c r="P1449" s="275"/>
      <c r="Q1449" s="275"/>
      <c r="R1449" s="275"/>
      <c r="S1449" s="275"/>
      <c r="T1449" s="275"/>
      <c r="U1449" s="275"/>
      <c r="V1449" s="275"/>
      <c r="W1449" s="275"/>
      <c r="X1449" s="275"/>
      <c r="Y1449" s="275"/>
      <c r="Z1449" s="275"/>
      <c r="AA1449" s="275"/>
      <c r="AB1449" s="275"/>
      <c r="AC1449" s="275"/>
      <c r="AD1449" s="275"/>
      <c r="AE1449" s="275"/>
      <c r="AF1449" s="275"/>
      <c r="AG1449" s="275"/>
      <c r="AH1449" s="275"/>
      <c r="AI1449" s="275"/>
      <c r="AJ1449" s="275"/>
      <c r="AK1449" s="275"/>
      <c r="AL1449" s="275"/>
      <c r="AM1449" s="275"/>
      <c r="AN1449" s="275"/>
      <c r="AO1449" s="275"/>
      <c r="AP1449" s="275"/>
      <c r="AQ1449" s="275"/>
      <c r="AR1449" s="275"/>
      <c r="AS1449" s="275"/>
      <c r="AT1449" s="275"/>
      <c r="AU1449" s="275"/>
      <c r="AV1449" s="275"/>
      <c r="AW1449" s="275"/>
      <c r="AX1449" s="275"/>
      <c r="AY1449" s="273">
        <v>706527</v>
      </c>
    </row>
    <row r="1450" spans="1:51" s="273" customFormat="1" x14ac:dyDescent="0.2">
      <c r="A1450" s="273">
        <v>706528</v>
      </c>
      <c r="B1450" s="273" t="s">
        <v>261</v>
      </c>
      <c r="C1450" s="273" t="s">
        <v>139</v>
      </c>
      <c r="D1450" s="273" t="s">
        <v>139</v>
      </c>
      <c r="E1450" s="273" t="s">
        <v>138</v>
      </c>
      <c r="F1450" s="273" t="s">
        <v>138</v>
      </c>
      <c r="G1450" s="273" t="s">
        <v>138</v>
      </c>
      <c r="H1450" s="273" t="s">
        <v>138</v>
      </c>
      <c r="I1450" s="273" t="s">
        <v>138</v>
      </c>
      <c r="J1450" s="273" t="s">
        <v>138</v>
      </c>
      <c r="K1450" s="273" t="s">
        <v>138</v>
      </c>
      <c r="L1450" s="273" t="s">
        <v>138</v>
      </c>
      <c r="M1450" s="273" t="s">
        <v>138</v>
      </c>
      <c r="N1450" s="273" t="s">
        <v>138</v>
      </c>
      <c r="AY1450" s="273">
        <v>706528</v>
      </c>
    </row>
    <row r="1451" spans="1:51" s="273" customFormat="1" x14ac:dyDescent="0.2">
      <c r="A1451" s="273">
        <v>706529</v>
      </c>
      <c r="B1451" s="273" t="s">
        <v>261</v>
      </c>
      <c r="C1451" s="273" t="s">
        <v>139</v>
      </c>
      <c r="D1451" s="273" t="s">
        <v>138</v>
      </c>
      <c r="E1451" s="273" t="s">
        <v>139</v>
      </c>
      <c r="F1451" s="273" t="s">
        <v>138</v>
      </c>
      <c r="G1451" s="273" t="s">
        <v>139</v>
      </c>
      <c r="H1451" s="273" t="s">
        <v>139</v>
      </c>
      <c r="I1451" s="273" t="s">
        <v>138</v>
      </c>
      <c r="J1451" s="273" t="s">
        <v>138</v>
      </c>
      <c r="K1451" s="273" t="s">
        <v>138</v>
      </c>
      <c r="L1451" s="273" t="s">
        <v>138</v>
      </c>
      <c r="M1451" s="273" t="s">
        <v>138</v>
      </c>
      <c r="N1451" s="273" t="s">
        <v>138</v>
      </c>
      <c r="AY1451" s="273">
        <v>706529</v>
      </c>
    </row>
    <row r="1452" spans="1:51" s="273" customFormat="1" ht="21.75" x14ac:dyDescent="0.2">
      <c r="A1452" s="274">
        <v>706530</v>
      </c>
      <c r="B1452" s="273" t="s">
        <v>261</v>
      </c>
      <c r="C1452" s="275" t="s">
        <v>138</v>
      </c>
      <c r="D1452" s="275" t="s">
        <v>138</v>
      </c>
      <c r="E1452" s="275" t="s">
        <v>138</v>
      </c>
      <c r="F1452" s="275" t="s">
        <v>138</v>
      </c>
      <c r="G1452" s="275" t="s">
        <v>138</v>
      </c>
      <c r="H1452" s="275" t="s">
        <v>138</v>
      </c>
      <c r="I1452" s="275" t="s">
        <v>138</v>
      </c>
      <c r="J1452" s="275" t="s">
        <v>138</v>
      </c>
      <c r="K1452" s="275" t="s">
        <v>138</v>
      </c>
      <c r="L1452" s="275" t="s">
        <v>138</v>
      </c>
      <c r="M1452" s="275" t="s">
        <v>138</v>
      </c>
      <c r="N1452" s="275" t="s">
        <v>138</v>
      </c>
      <c r="O1452" s="275"/>
      <c r="P1452" s="275"/>
      <c r="Q1452" s="275"/>
      <c r="R1452" s="275"/>
      <c r="S1452" s="275"/>
      <c r="T1452" s="275"/>
      <c r="U1452" s="275"/>
      <c r="V1452" s="275"/>
      <c r="W1452" s="275"/>
      <c r="X1452" s="275"/>
      <c r="Y1452" s="275"/>
      <c r="Z1452" s="275"/>
      <c r="AA1452" s="275"/>
      <c r="AB1452" s="275"/>
      <c r="AC1452" s="275"/>
      <c r="AD1452" s="275"/>
      <c r="AE1452" s="275"/>
      <c r="AF1452" s="275"/>
      <c r="AG1452" s="275"/>
      <c r="AH1452" s="275"/>
      <c r="AI1452" s="275"/>
      <c r="AJ1452" s="275"/>
      <c r="AK1452" s="275"/>
      <c r="AL1452" s="275"/>
      <c r="AM1452" s="275"/>
      <c r="AN1452" s="275"/>
      <c r="AO1452" s="275"/>
      <c r="AP1452" s="275"/>
      <c r="AQ1452" s="275"/>
      <c r="AR1452" s="275"/>
      <c r="AS1452" s="275"/>
      <c r="AT1452" s="275"/>
      <c r="AU1452" s="275"/>
      <c r="AV1452" s="275"/>
      <c r="AW1452" s="275"/>
      <c r="AX1452" s="275"/>
      <c r="AY1452" s="273">
        <v>706530</v>
      </c>
    </row>
    <row r="1453" spans="1:51" s="273" customFormat="1" x14ac:dyDescent="0.2">
      <c r="A1453" s="273">
        <v>706531</v>
      </c>
      <c r="B1453" s="273" t="s">
        <v>261</v>
      </c>
      <c r="C1453" s="273" t="s">
        <v>139</v>
      </c>
      <c r="D1453" s="273" t="s">
        <v>139</v>
      </c>
      <c r="E1453" s="273" t="s">
        <v>139</v>
      </c>
      <c r="F1453" s="273" t="s">
        <v>139</v>
      </c>
      <c r="G1453" s="273" t="s">
        <v>139</v>
      </c>
      <c r="H1453" s="273" t="s">
        <v>139</v>
      </c>
      <c r="I1453" s="273" t="s">
        <v>138</v>
      </c>
      <c r="J1453" s="273" t="s">
        <v>138</v>
      </c>
      <c r="K1453" s="273" t="s">
        <v>138</v>
      </c>
      <c r="L1453" s="273" t="s">
        <v>138</v>
      </c>
      <c r="M1453" s="273" t="s">
        <v>138</v>
      </c>
      <c r="N1453" s="273" t="s">
        <v>138</v>
      </c>
      <c r="AY1453" s="273">
        <v>706531</v>
      </c>
    </row>
    <row r="1454" spans="1:51" s="273" customFormat="1" x14ac:dyDescent="0.2">
      <c r="A1454" s="273">
        <v>706532</v>
      </c>
      <c r="B1454" s="273" t="s">
        <v>261</v>
      </c>
      <c r="C1454" s="273" t="s">
        <v>138</v>
      </c>
      <c r="D1454" s="273" t="s">
        <v>139</v>
      </c>
      <c r="E1454" s="273" t="s">
        <v>139</v>
      </c>
      <c r="F1454" s="273" t="s">
        <v>138</v>
      </c>
      <c r="G1454" s="273" t="s">
        <v>138</v>
      </c>
      <c r="H1454" s="273" t="s">
        <v>138</v>
      </c>
      <c r="I1454" s="273" t="s">
        <v>138</v>
      </c>
      <c r="J1454" s="273" t="s">
        <v>138</v>
      </c>
      <c r="K1454" s="273" t="s">
        <v>138</v>
      </c>
      <c r="L1454" s="273" t="s">
        <v>138</v>
      </c>
      <c r="M1454" s="273" t="s">
        <v>138</v>
      </c>
      <c r="N1454" s="273" t="s">
        <v>138</v>
      </c>
      <c r="AY1454" s="273">
        <v>706532</v>
      </c>
    </row>
    <row r="1455" spans="1:51" s="273" customFormat="1" x14ac:dyDescent="0.2">
      <c r="A1455" s="273">
        <v>706533</v>
      </c>
      <c r="B1455" s="273" t="s">
        <v>261</v>
      </c>
      <c r="C1455" s="273" t="s">
        <v>138</v>
      </c>
      <c r="D1455" s="273" t="s">
        <v>139</v>
      </c>
      <c r="E1455" s="273" t="s">
        <v>139</v>
      </c>
      <c r="F1455" s="273" t="s">
        <v>138</v>
      </c>
      <c r="G1455" s="273" t="s">
        <v>138</v>
      </c>
      <c r="H1455" s="273" t="s">
        <v>139</v>
      </c>
      <c r="I1455" s="273" t="s">
        <v>138</v>
      </c>
      <c r="J1455" s="273" t="s">
        <v>138</v>
      </c>
      <c r="K1455" s="273" t="s">
        <v>138</v>
      </c>
      <c r="L1455" s="273" t="s">
        <v>138</v>
      </c>
      <c r="M1455" s="273" t="s">
        <v>138</v>
      </c>
      <c r="N1455" s="273" t="s">
        <v>138</v>
      </c>
      <c r="AY1455" s="273">
        <v>706533</v>
      </c>
    </row>
    <row r="1456" spans="1:51" s="273" customFormat="1" x14ac:dyDescent="0.2">
      <c r="A1456" s="273">
        <v>706534</v>
      </c>
      <c r="B1456" s="273" t="s">
        <v>261</v>
      </c>
      <c r="C1456" s="273" t="s">
        <v>138</v>
      </c>
      <c r="D1456" s="273" t="s">
        <v>139</v>
      </c>
      <c r="E1456" s="273" t="s">
        <v>139</v>
      </c>
      <c r="F1456" s="273" t="s">
        <v>139</v>
      </c>
      <c r="G1456" s="273" t="s">
        <v>139</v>
      </c>
      <c r="H1456" s="273" t="s">
        <v>138</v>
      </c>
      <c r="I1456" s="273" t="s">
        <v>138</v>
      </c>
      <c r="J1456" s="273" t="s">
        <v>138</v>
      </c>
      <c r="K1456" s="273" t="s">
        <v>138</v>
      </c>
      <c r="L1456" s="273" t="s">
        <v>138</v>
      </c>
      <c r="M1456" s="273" t="s">
        <v>138</v>
      </c>
      <c r="N1456" s="273" t="s">
        <v>138</v>
      </c>
      <c r="AY1456" s="273">
        <v>706534</v>
      </c>
    </row>
    <row r="1457" spans="1:51" s="273" customFormat="1" x14ac:dyDescent="0.2">
      <c r="A1457" s="273">
        <v>706535</v>
      </c>
      <c r="B1457" s="273" t="s">
        <v>261</v>
      </c>
      <c r="C1457" s="273" t="s">
        <v>139</v>
      </c>
      <c r="D1457" s="273" t="s">
        <v>139</v>
      </c>
      <c r="E1457" s="273" t="s">
        <v>139</v>
      </c>
      <c r="F1457" s="273" t="s">
        <v>139</v>
      </c>
      <c r="G1457" s="273" t="s">
        <v>139</v>
      </c>
      <c r="H1457" s="273" t="s">
        <v>139</v>
      </c>
      <c r="I1457" s="273" t="s">
        <v>138</v>
      </c>
      <c r="J1457" s="273" t="s">
        <v>138</v>
      </c>
      <c r="K1457" s="273" t="s">
        <v>138</v>
      </c>
      <c r="L1457" s="273" t="s">
        <v>138</v>
      </c>
      <c r="M1457" s="273" t="s">
        <v>138</v>
      </c>
      <c r="N1457" s="273" t="s">
        <v>138</v>
      </c>
      <c r="AY1457" s="273">
        <v>706535</v>
      </c>
    </row>
    <row r="1458" spans="1:51" s="273" customFormat="1" x14ac:dyDescent="0.2">
      <c r="A1458" s="273">
        <v>706536</v>
      </c>
      <c r="B1458" s="273" t="s">
        <v>261</v>
      </c>
      <c r="C1458" s="273" t="s">
        <v>139</v>
      </c>
      <c r="D1458" s="273" t="s">
        <v>139</v>
      </c>
      <c r="E1458" s="273" t="s">
        <v>139</v>
      </c>
      <c r="F1458" s="273" t="s">
        <v>138</v>
      </c>
      <c r="G1458" s="273" t="s">
        <v>138</v>
      </c>
      <c r="H1458" s="273" t="s">
        <v>138</v>
      </c>
      <c r="I1458" s="273" t="s">
        <v>138</v>
      </c>
      <c r="J1458" s="273" t="s">
        <v>138</v>
      </c>
      <c r="K1458" s="273" t="s">
        <v>138</v>
      </c>
      <c r="L1458" s="273" t="s">
        <v>138</v>
      </c>
      <c r="M1458" s="273" t="s">
        <v>138</v>
      </c>
      <c r="N1458" s="273" t="s">
        <v>138</v>
      </c>
      <c r="AY1458" s="273">
        <v>706536</v>
      </c>
    </row>
    <row r="1459" spans="1:51" s="273" customFormat="1" x14ac:dyDescent="0.2">
      <c r="A1459" s="273">
        <v>706537</v>
      </c>
      <c r="B1459" s="273" t="s">
        <v>261</v>
      </c>
      <c r="C1459" s="273" t="s">
        <v>138</v>
      </c>
      <c r="D1459" s="273" t="s">
        <v>138</v>
      </c>
      <c r="E1459" s="273" t="s">
        <v>138</v>
      </c>
      <c r="F1459" s="273" t="s">
        <v>139</v>
      </c>
      <c r="G1459" s="273" t="s">
        <v>139</v>
      </c>
      <c r="H1459" s="273" t="s">
        <v>138</v>
      </c>
      <c r="I1459" s="273" t="s">
        <v>138</v>
      </c>
      <c r="J1459" s="273" t="s">
        <v>138</v>
      </c>
      <c r="K1459" s="273" t="s">
        <v>138</v>
      </c>
      <c r="L1459" s="273" t="s">
        <v>138</v>
      </c>
      <c r="M1459" s="273" t="s">
        <v>138</v>
      </c>
      <c r="N1459" s="273" t="s">
        <v>138</v>
      </c>
      <c r="AY1459" s="273">
        <v>706537</v>
      </c>
    </row>
    <row r="1460" spans="1:51" s="273" customFormat="1" ht="21.75" x14ac:dyDescent="0.2">
      <c r="A1460" s="274">
        <v>706538</v>
      </c>
      <c r="B1460" s="273" t="s">
        <v>261</v>
      </c>
      <c r="C1460" s="275" t="s">
        <v>138</v>
      </c>
      <c r="D1460" s="275" t="s">
        <v>138</v>
      </c>
      <c r="E1460" s="275" t="s">
        <v>138</v>
      </c>
      <c r="F1460" s="275" t="s">
        <v>138</v>
      </c>
      <c r="G1460" s="275" t="s">
        <v>138</v>
      </c>
      <c r="H1460" s="275" t="s">
        <v>138</v>
      </c>
      <c r="I1460" s="275" t="s">
        <v>138</v>
      </c>
      <c r="J1460" s="275" t="s">
        <v>138</v>
      </c>
      <c r="K1460" s="275" t="s">
        <v>138</v>
      </c>
      <c r="L1460" s="275" t="s">
        <v>138</v>
      </c>
      <c r="M1460" s="275" t="s">
        <v>138</v>
      </c>
      <c r="N1460" s="275" t="s">
        <v>138</v>
      </c>
      <c r="O1460" s="275"/>
      <c r="P1460" s="275"/>
      <c r="Q1460" s="275"/>
      <c r="R1460" s="275"/>
      <c r="S1460" s="275"/>
      <c r="T1460" s="275"/>
      <c r="U1460" s="275"/>
      <c r="V1460" s="275"/>
      <c r="W1460" s="275"/>
      <c r="X1460" s="275"/>
      <c r="Y1460" s="275"/>
      <c r="Z1460" s="275"/>
      <c r="AA1460" s="275"/>
      <c r="AB1460" s="275"/>
      <c r="AC1460" s="275"/>
      <c r="AD1460" s="275"/>
      <c r="AE1460" s="275"/>
      <c r="AF1460" s="275"/>
      <c r="AG1460" s="275"/>
      <c r="AH1460" s="275"/>
      <c r="AI1460" s="275"/>
      <c r="AJ1460" s="275"/>
      <c r="AK1460" s="275"/>
      <c r="AL1460" s="275"/>
      <c r="AM1460" s="275"/>
      <c r="AN1460" s="275"/>
      <c r="AO1460" s="275"/>
      <c r="AP1460" s="275"/>
      <c r="AQ1460" s="275"/>
      <c r="AR1460" s="275"/>
      <c r="AS1460" s="275"/>
      <c r="AT1460" s="275"/>
      <c r="AU1460" s="275"/>
      <c r="AV1460" s="275"/>
      <c r="AW1460" s="275"/>
      <c r="AX1460" s="275"/>
      <c r="AY1460" s="273">
        <v>706538</v>
      </c>
    </row>
    <row r="1461" spans="1:51" s="273" customFormat="1" x14ac:dyDescent="0.2">
      <c r="A1461" s="273">
        <v>706540</v>
      </c>
      <c r="B1461" s="273" t="s">
        <v>261</v>
      </c>
      <c r="C1461" s="273" t="s">
        <v>138</v>
      </c>
      <c r="D1461" s="273" t="s">
        <v>138</v>
      </c>
      <c r="E1461" s="273" t="s">
        <v>139</v>
      </c>
      <c r="F1461" s="273" t="s">
        <v>138</v>
      </c>
      <c r="G1461" s="273" t="s">
        <v>138</v>
      </c>
      <c r="H1461" s="273" t="s">
        <v>139</v>
      </c>
      <c r="I1461" s="273" t="s">
        <v>138</v>
      </c>
      <c r="J1461" s="273" t="s">
        <v>138</v>
      </c>
      <c r="K1461" s="273" t="s">
        <v>138</v>
      </c>
      <c r="L1461" s="273" t="s">
        <v>138</v>
      </c>
      <c r="M1461" s="273" t="s">
        <v>138</v>
      </c>
      <c r="N1461" s="273" t="s">
        <v>138</v>
      </c>
      <c r="AY1461" s="273">
        <v>706540</v>
      </c>
    </row>
    <row r="1462" spans="1:51" s="273" customFormat="1" x14ac:dyDescent="0.2">
      <c r="A1462" s="273">
        <v>706541</v>
      </c>
      <c r="B1462" s="273" t="s">
        <v>261</v>
      </c>
      <c r="C1462" s="273" t="s">
        <v>139</v>
      </c>
      <c r="D1462" s="273" t="s">
        <v>139</v>
      </c>
      <c r="E1462" s="273" t="s">
        <v>139</v>
      </c>
      <c r="F1462" s="273" t="s">
        <v>139</v>
      </c>
      <c r="G1462" s="273" t="s">
        <v>138</v>
      </c>
      <c r="H1462" s="273" t="s">
        <v>138</v>
      </c>
      <c r="I1462" s="273" t="s">
        <v>138</v>
      </c>
      <c r="J1462" s="273" t="s">
        <v>138</v>
      </c>
      <c r="K1462" s="273" t="s">
        <v>138</v>
      </c>
      <c r="L1462" s="273" t="s">
        <v>138</v>
      </c>
      <c r="M1462" s="273" t="s">
        <v>138</v>
      </c>
      <c r="N1462" s="273" t="s">
        <v>138</v>
      </c>
      <c r="AY1462" s="273">
        <v>706541</v>
      </c>
    </row>
    <row r="1463" spans="1:51" s="273" customFormat="1" x14ac:dyDescent="0.2">
      <c r="A1463" s="273">
        <v>706542</v>
      </c>
      <c r="B1463" s="273" t="s">
        <v>261</v>
      </c>
      <c r="C1463" s="273" t="s">
        <v>139</v>
      </c>
      <c r="D1463" s="273" t="s">
        <v>138</v>
      </c>
      <c r="E1463" s="273" t="s">
        <v>139</v>
      </c>
      <c r="F1463" s="273" t="s">
        <v>138</v>
      </c>
      <c r="G1463" s="273" t="s">
        <v>139</v>
      </c>
      <c r="H1463" s="273" t="s">
        <v>139</v>
      </c>
      <c r="I1463" s="273" t="s">
        <v>138</v>
      </c>
      <c r="J1463" s="273" t="s">
        <v>138</v>
      </c>
      <c r="K1463" s="273" t="s">
        <v>138</v>
      </c>
      <c r="L1463" s="273" t="s">
        <v>138</v>
      </c>
      <c r="M1463" s="273" t="s">
        <v>138</v>
      </c>
      <c r="N1463" s="273" t="s">
        <v>138</v>
      </c>
      <c r="AY1463" s="273">
        <v>706542</v>
      </c>
    </row>
    <row r="1464" spans="1:51" s="273" customFormat="1" x14ac:dyDescent="0.2">
      <c r="A1464" s="273">
        <v>706543</v>
      </c>
      <c r="B1464" s="273" t="s">
        <v>261</v>
      </c>
      <c r="C1464" s="273" t="s">
        <v>139</v>
      </c>
      <c r="D1464" s="273" t="s">
        <v>139</v>
      </c>
      <c r="E1464" s="273" t="s">
        <v>139</v>
      </c>
      <c r="F1464" s="273" t="s">
        <v>139</v>
      </c>
      <c r="G1464" s="273" t="s">
        <v>138</v>
      </c>
      <c r="H1464" s="273" t="s">
        <v>139</v>
      </c>
      <c r="I1464" s="273" t="s">
        <v>138</v>
      </c>
      <c r="J1464" s="273" t="s">
        <v>138</v>
      </c>
      <c r="K1464" s="273" t="s">
        <v>138</v>
      </c>
      <c r="L1464" s="273" t="s">
        <v>138</v>
      </c>
      <c r="M1464" s="273" t="s">
        <v>138</v>
      </c>
      <c r="N1464" s="273" t="s">
        <v>138</v>
      </c>
      <c r="AY1464" s="273">
        <v>706543</v>
      </c>
    </row>
    <row r="1465" spans="1:51" s="273" customFormat="1" x14ac:dyDescent="0.2">
      <c r="A1465" s="273">
        <v>706544</v>
      </c>
      <c r="B1465" s="273" t="s">
        <v>261</v>
      </c>
      <c r="C1465" s="273" t="s">
        <v>139</v>
      </c>
      <c r="D1465" s="273" t="s">
        <v>139</v>
      </c>
      <c r="E1465" s="273" t="s">
        <v>139</v>
      </c>
      <c r="F1465" s="273" t="s">
        <v>138</v>
      </c>
      <c r="G1465" s="273" t="s">
        <v>139</v>
      </c>
      <c r="H1465" s="273" t="s">
        <v>139</v>
      </c>
      <c r="I1465" s="273" t="s">
        <v>138</v>
      </c>
      <c r="J1465" s="273" t="s">
        <v>138</v>
      </c>
      <c r="K1465" s="273" t="s">
        <v>138</v>
      </c>
      <c r="L1465" s="273" t="s">
        <v>138</v>
      </c>
      <c r="M1465" s="273" t="s">
        <v>138</v>
      </c>
      <c r="N1465" s="273" t="s">
        <v>138</v>
      </c>
      <c r="AY1465" s="273">
        <v>706544</v>
      </c>
    </row>
    <row r="1466" spans="1:51" s="273" customFormat="1" x14ac:dyDescent="0.2">
      <c r="A1466" s="273">
        <v>706545</v>
      </c>
      <c r="B1466" s="273" t="s">
        <v>261</v>
      </c>
      <c r="C1466" s="273" t="s">
        <v>139</v>
      </c>
      <c r="D1466" s="273" t="s">
        <v>139</v>
      </c>
      <c r="E1466" s="273" t="s">
        <v>139</v>
      </c>
      <c r="F1466" s="273" t="s">
        <v>138</v>
      </c>
      <c r="G1466" s="273" t="s">
        <v>139</v>
      </c>
      <c r="H1466" s="273" t="s">
        <v>139</v>
      </c>
      <c r="I1466" s="273" t="s">
        <v>138</v>
      </c>
      <c r="J1466" s="273" t="s">
        <v>138</v>
      </c>
      <c r="K1466" s="273" t="s">
        <v>138</v>
      </c>
      <c r="L1466" s="273" t="s">
        <v>138</v>
      </c>
      <c r="M1466" s="273" t="s">
        <v>138</v>
      </c>
      <c r="N1466" s="273" t="s">
        <v>138</v>
      </c>
      <c r="AY1466" s="273">
        <v>706545</v>
      </c>
    </row>
    <row r="1467" spans="1:51" s="273" customFormat="1" x14ac:dyDescent="0.2">
      <c r="A1467" s="273">
        <v>706546</v>
      </c>
      <c r="B1467" s="273" t="s">
        <v>261</v>
      </c>
      <c r="C1467" s="273" t="s">
        <v>139</v>
      </c>
      <c r="D1467" s="273" t="s">
        <v>138</v>
      </c>
      <c r="E1467" s="273" t="s">
        <v>138</v>
      </c>
      <c r="F1467" s="273" t="s">
        <v>139</v>
      </c>
      <c r="G1467" s="273" t="s">
        <v>139</v>
      </c>
      <c r="H1467" s="273" t="s">
        <v>138</v>
      </c>
      <c r="I1467" s="273" t="s">
        <v>138</v>
      </c>
      <c r="J1467" s="273" t="s">
        <v>138</v>
      </c>
      <c r="K1467" s="273" t="s">
        <v>138</v>
      </c>
      <c r="L1467" s="273" t="s">
        <v>138</v>
      </c>
      <c r="M1467" s="273" t="s">
        <v>138</v>
      </c>
      <c r="N1467" s="273" t="s">
        <v>138</v>
      </c>
      <c r="AY1467" s="273">
        <v>706546</v>
      </c>
    </row>
    <row r="1468" spans="1:51" s="273" customFormat="1" x14ac:dyDescent="0.2">
      <c r="A1468" s="273">
        <v>706547</v>
      </c>
      <c r="B1468" s="273" t="s">
        <v>261</v>
      </c>
      <c r="C1468" s="273" t="s">
        <v>139</v>
      </c>
      <c r="D1468" s="273" t="s">
        <v>139</v>
      </c>
      <c r="E1468" s="273" t="s">
        <v>139</v>
      </c>
      <c r="F1468" s="273" t="s">
        <v>139</v>
      </c>
      <c r="G1468" s="273" t="s">
        <v>138</v>
      </c>
      <c r="H1468" s="273" t="s">
        <v>138</v>
      </c>
      <c r="I1468" s="273" t="s">
        <v>138</v>
      </c>
      <c r="J1468" s="273" t="s">
        <v>138</v>
      </c>
      <c r="K1468" s="273" t="s">
        <v>138</v>
      </c>
      <c r="L1468" s="273" t="s">
        <v>138</v>
      </c>
      <c r="M1468" s="273" t="s">
        <v>138</v>
      </c>
      <c r="N1468" s="273" t="s">
        <v>138</v>
      </c>
      <c r="AY1468" s="273">
        <v>706547</v>
      </c>
    </row>
    <row r="1469" spans="1:51" s="273" customFormat="1" x14ac:dyDescent="0.2">
      <c r="A1469" s="273">
        <v>706548</v>
      </c>
      <c r="B1469" s="273" t="s">
        <v>261</v>
      </c>
      <c r="C1469" s="273" t="s">
        <v>138</v>
      </c>
      <c r="D1469" s="273" t="s">
        <v>139</v>
      </c>
      <c r="E1469" s="273" t="s">
        <v>139</v>
      </c>
      <c r="F1469" s="273" t="s">
        <v>138</v>
      </c>
      <c r="G1469" s="273" t="s">
        <v>139</v>
      </c>
      <c r="H1469" s="273" t="s">
        <v>138</v>
      </c>
      <c r="I1469" s="273" t="s">
        <v>138</v>
      </c>
      <c r="J1469" s="273" t="s">
        <v>138</v>
      </c>
      <c r="K1469" s="273" t="s">
        <v>138</v>
      </c>
      <c r="L1469" s="273" t="s">
        <v>138</v>
      </c>
      <c r="M1469" s="273" t="s">
        <v>138</v>
      </c>
      <c r="N1469" s="273" t="s">
        <v>138</v>
      </c>
      <c r="AY1469" s="273">
        <v>706548</v>
      </c>
    </row>
    <row r="1470" spans="1:51" s="273" customFormat="1" ht="21.75" x14ac:dyDescent="0.2">
      <c r="A1470" s="274">
        <v>706549</v>
      </c>
      <c r="B1470" s="273" t="s">
        <v>261</v>
      </c>
      <c r="C1470" s="275" t="s">
        <v>138</v>
      </c>
      <c r="D1470" s="275" t="s">
        <v>138</v>
      </c>
      <c r="E1470" s="275" t="s">
        <v>138</v>
      </c>
      <c r="F1470" s="275" t="s">
        <v>138</v>
      </c>
      <c r="G1470" s="275" t="s">
        <v>138</v>
      </c>
      <c r="H1470" s="275" t="s">
        <v>138</v>
      </c>
      <c r="I1470" s="275" t="s">
        <v>138</v>
      </c>
      <c r="J1470" s="275" t="s">
        <v>138</v>
      </c>
      <c r="K1470" s="275" t="s">
        <v>138</v>
      </c>
      <c r="L1470" s="275" t="s">
        <v>138</v>
      </c>
      <c r="M1470" s="275" t="s">
        <v>138</v>
      </c>
      <c r="N1470" s="275" t="s">
        <v>138</v>
      </c>
      <c r="O1470" s="275"/>
      <c r="P1470" s="275"/>
      <c r="Q1470" s="275"/>
      <c r="R1470" s="275"/>
      <c r="S1470" s="275"/>
      <c r="T1470" s="275"/>
      <c r="U1470" s="275"/>
      <c r="V1470" s="275"/>
      <c r="W1470" s="275"/>
      <c r="X1470" s="275"/>
      <c r="Y1470" s="275"/>
      <c r="Z1470" s="275"/>
      <c r="AA1470" s="275"/>
      <c r="AB1470" s="275"/>
      <c r="AC1470" s="275"/>
      <c r="AD1470" s="275"/>
      <c r="AE1470" s="275"/>
      <c r="AF1470" s="275"/>
      <c r="AG1470" s="275"/>
      <c r="AH1470" s="275"/>
      <c r="AI1470" s="275"/>
      <c r="AJ1470" s="275"/>
      <c r="AK1470" s="275"/>
      <c r="AL1470" s="275"/>
      <c r="AM1470" s="275"/>
      <c r="AN1470" s="275"/>
      <c r="AO1470" s="275"/>
      <c r="AP1470" s="275"/>
      <c r="AQ1470" s="275"/>
      <c r="AR1470" s="275"/>
      <c r="AS1470" s="275"/>
      <c r="AT1470" s="275"/>
      <c r="AU1470" s="275"/>
      <c r="AV1470" s="275"/>
      <c r="AW1470" s="275"/>
      <c r="AX1470" s="275"/>
      <c r="AY1470" s="273">
        <v>706549</v>
      </c>
    </row>
    <row r="1471" spans="1:51" s="273" customFormat="1" x14ac:dyDescent="0.2">
      <c r="A1471" s="273">
        <v>706550</v>
      </c>
      <c r="B1471" s="273" t="s">
        <v>261</v>
      </c>
      <c r="C1471" s="273" t="s">
        <v>138</v>
      </c>
      <c r="D1471" s="273" t="s">
        <v>139</v>
      </c>
      <c r="E1471" s="273" t="s">
        <v>139</v>
      </c>
      <c r="F1471" s="273" t="s">
        <v>139</v>
      </c>
      <c r="G1471" s="273" t="s">
        <v>139</v>
      </c>
      <c r="H1471" s="273" t="s">
        <v>138</v>
      </c>
      <c r="I1471" s="273" t="s">
        <v>138</v>
      </c>
      <c r="J1471" s="273" t="s">
        <v>138</v>
      </c>
      <c r="K1471" s="273" t="s">
        <v>138</v>
      </c>
      <c r="L1471" s="273" t="s">
        <v>138</v>
      </c>
      <c r="M1471" s="273" t="s">
        <v>138</v>
      </c>
      <c r="N1471" s="273" t="s">
        <v>138</v>
      </c>
      <c r="AY1471" s="273">
        <v>706550</v>
      </c>
    </row>
    <row r="1472" spans="1:51" s="273" customFormat="1" x14ac:dyDescent="0.2">
      <c r="A1472" s="273">
        <v>706551</v>
      </c>
      <c r="B1472" s="273" t="s">
        <v>261</v>
      </c>
      <c r="C1472" s="273" t="s">
        <v>138</v>
      </c>
      <c r="D1472" s="273" t="s">
        <v>138</v>
      </c>
      <c r="E1472" s="273" t="s">
        <v>138</v>
      </c>
      <c r="F1472" s="273" t="s">
        <v>139</v>
      </c>
      <c r="G1472" s="273" t="s">
        <v>139</v>
      </c>
      <c r="H1472" s="273" t="s">
        <v>139</v>
      </c>
      <c r="I1472" s="273" t="s">
        <v>138</v>
      </c>
      <c r="J1472" s="273" t="s">
        <v>138</v>
      </c>
      <c r="K1472" s="273" t="s">
        <v>138</v>
      </c>
      <c r="L1472" s="273" t="s">
        <v>138</v>
      </c>
      <c r="M1472" s="273" t="s">
        <v>138</v>
      </c>
      <c r="N1472" s="273" t="s">
        <v>138</v>
      </c>
      <c r="AY1472" s="273">
        <v>706551</v>
      </c>
    </row>
    <row r="1473" spans="1:51" s="273" customFormat="1" x14ac:dyDescent="0.2">
      <c r="A1473" s="273">
        <v>706552</v>
      </c>
      <c r="B1473" s="273" t="s">
        <v>261</v>
      </c>
      <c r="C1473" s="273" t="s">
        <v>139</v>
      </c>
      <c r="D1473" s="273" t="s">
        <v>138</v>
      </c>
      <c r="E1473" s="273" t="s">
        <v>139</v>
      </c>
      <c r="F1473" s="273" t="s">
        <v>138</v>
      </c>
      <c r="G1473" s="273" t="s">
        <v>139</v>
      </c>
      <c r="H1473" s="273" t="s">
        <v>139</v>
      </c>
      <c r="I1473" s="273" t="s">
        <v>138</v>
      </c>
      <c r="J1473" s="273" t="s">
        <v>138</v>
      </c>
      <c r="K1473" s="273" t="s">
        <v>138</v>
      </c>
      <c r="L1473" s="273" t="s">
        <v>138</v>
      </c>
      <c r="M1473" s="273" t="s">
        <v>138</v>
      </c>
      <c r="N1473" s="273" t="s">
        <v>138</v>
      </c>
      <c r="AY1473" s="273">
        <v>706552</v>
      </c>
    </row>
    <row r="1474" spans="1:51" s="273" customFormat="1" ht="21.75" x14ac:dyDescent="0.2">
      <c r="A1474" s="274">
        <v>706553</v>
      </c>
      <c r="B1474" s="273" t="s">
        <v>261</v>
      </c>
      <c r="C1474" s="275" t="s">
        <v>138</v>
      </c>
      <c r="D1474" s="275" t="s">
        <v>138</v>
      </c>
      <c r="E1474" s="275" t="s">
        <v>138</v>
      </c>
      <c r="F1474" s="275" t="s">
        <v>138</v>
      </c>
      <c r="G1474" s="275" t="s">
        <v>138</v>
      </c>
      <c r="H1474" s="275" t="s">
        <v>138</v>
      </c>
      <c r="I1474" s="275" t="s">
        <v>138</v>
      </c>
      <c r="J1474" s="275" t="s">
        <v>138</v>
      </c>
      <c r="K1474" s="275" t="s">
        <v>138</v>
      </c>
      <c r="L1474" s="275" t="s">
        <v>138</v>
      </c>
      <c r="M1474" s="275" t="s">
        <v>138</v>
      </c>
      <c r="N1474" s="275" t="s">
        <v>138</v>
      </c>
      <c r="O1474" s="275"/>
      <c r="P1474" s="275"/>
      <c r="Q1474" s="275"/>
      <c r="R1474" s="275"/>
      <c r="S1474" s="275"/>
      <c r="T1474" s="275"/>
      <c r="U1474" s="275"/>
      <c r="V1474" s="275"/>
      <c r="W1474" s="275"/>
      <c r="X1474" s="275"/>
      <c r="Y1474" s="275"/>
      <c r="Z1474" s="275"/>
      <c r="AA1474" s="275"/>
      <c r="AB1474" s="275"/>
      <c r="AC1474" s="275"/>
      <c r="AD1474" s="275"/>
      <c r="AE1474" s="275"/>
      <c r="AF1474" s="275"/>
      <c r="AG1474" s="275"/>
      <c r="AH1474" s="275"/>
      <c r="AI1474" s="275"/>
      <c r="AJ1474" s="275"/>
      <c r="AK1474" s="275"/>
      <c r="AL1474" s="275"/>
      <c r="AM1474" s="275"/>
      <c r="AN1474" s="275"/>
      <c r="AO1474" s="275"/>
      <c r="AP1474" s="275"/>
      <c r="AQ1474" s="275"/>
      <c r="AR1474" s="275"/>
      <c r="AS1474" s="275"/>
      <c r="AT1474" s="275"/>
      <c r="AU1474" s="275"/>
      <c r="AV1474" s="275"/>
      <c r="AW1474" s="275"/>
      <c r="AX1474" s="275"/>
      <c r="AY1474" s="273">
        <v>706553</v>
      </c>
    </row>
    <row r="1475" spans="1:51" s="273" customFormat="1" x14ac:dyDescent="0.2">
      <c r="A1475" s="273">
        <v>706554</v>
      </c>
      <c r="B1475" s="273" t="s">
        <v>261</v>
      </c>
      <c r="C1475" s="273" t="s">
        <v>139</v>
      </c>
      <c r="D1475" s="273" t="s">
        <v>139</v>
      </c>
      <c r="E1475" s="273" t="s">
        <v>139</v>
      </c>
      <c r="F1475" s="273" t="s">
        <v>139</v>
      </c>
      <c r="G1475" s="273" t="s">
        <v>139</v>
      </c>
      <c r="H1475" s="273" t="s">
        <v>139</v>
      </c>
      <c r="I1475" s="273" t="s">
        <v>138</v>
      </c>
      <c r="J1475" s="273" t="s">
        <v>138</v>
      </c>
      <c r="K1475" s="273" t="s">
        <v>138</v>
      </c>
      <c r="L1475" s="273" t="s">
        <v>138</v>
      </c>
      <c r="M1475" s="273" t="s">
        <v>138</v>
      </c>
      <c r="N1475" s="273" t="s">
        <v>138</v>
      </c>
      <c r="AY1475" s="273">
        <v>706554</v>
      </c>
    </row>
    <row r="1476" spans="1:51" s="273" customFormat="1" ht="21.75" x14ac:dyDescent="0.2">
      <c r="A1476" s="274">
        <v>706555</v>
      </c>
      <c r="B1476" s="273" t="s">
        <v>261</v>
      </c>
      <c r="C1476" s="275" t="s">
        <v>138</v>
      </c>
      <c r="D1476" s="275" t="s">
        <v>138</v>
      </c>
      <c r="E1476" s="275" t="s">
        <v>138</v>
      </c>
      <c r="F1476" s="275" t="s">
        <v>138</v>
      </c>
      <c r="G1476" s="275" t="s">
        <v>138</v>
      </c>
      <c r="H1476" s="275" t="s">
        <v>138</v>
      </c>
      <c r="I1476" s="275" t="s">
        <v>138</v>
      </c>
      <c r="J1476" s="275" t="s">
        <v>138</v>
      </c>
      <c r="K1476" s="275" t="s">
        <v>138</v>
      </c>
      <c r="L1476" s="275" t="s">
        <v>138</v>
      </c>
      <c r="M1476" s="275" t="s">
        <v>138</v>
      </c>
      <c r="N1476" s="275" t="s">
        <v>138</v>
      </c>
      <c r="O1476" s="275"/>
      <c r="P1476" s="275"/>
      <c r="Q1476" s="275"/>
      <c r="R1476" s="275"/>
      <c r="S1476" s="275"/>
      <c r="T1476" s="275"/>
      <c r="U1476" s="275"/>
      <c r="V1476" s="275"/>
      <c r="W1476" s="275"/>
      <c r="X1476" s="275"/>
      <c r="Y1476" s="275"/>
      <c r="Z1476" s="275"/>
      <c r="AA1476" s="275"/>
      <c r="AB1476" s="275"/>
      <c r="AC1476" s="275"/>
      <c r="AD1476" s="275"/>
      <c r="AE1476" s="275"/>
      <c r="AF1476" s="275"/>
      <c r="AG1476" s="275"/>
      <c r="AH1476" s="275"/>
      <c r="AI1476" s="275"/>
      <c r="AJ1476" s="275"/>
      <c r="AK1476" s="275"/>
      <c r="AL1476" s="275"/>
      <c r="AM1476" s="275"/>
      <c r="AN1476" s="275"/>
      <c r="AO1476" s="275"/>
      <c r="AP1476" s="275"/>
      <c r="AQ1476" s="275"/>
      <c r="AR1476" s="275"/>
      <c r="AS1476" s="275"/>
      <c r="AT1476" s="275"/>
      <c r="AU1476" s="275"/>
      <c r="AV1476" s="275"/>
      <c r="AW1476" s="275"/>
      <c r="AX1476" s="275"/>
      <c r="AY1476" s="273">
        <v>706555</v>
      </c>
    </row>
    <row r="1477" spans="1:51" s="273" customFormat="1" x14ac:dyDescent="0.2">
      <c r="A1477" s="273">
        <v>706556</v>
      </c>
      <c r="B1477" s="273" t="s">
        <v>261</v>
      </c>
      <c r="C1477" s="273" t="s">
        <v>139</v>
      </c>
      <c r="D1477" s="273" t="s">
        <v>138</v>
      </c>
      <c r="E1477" s="273" t="s">
        <v>139</v>
      </c>
      <c r="F1477" s="273" t="s">
        <v>139</v>
      </c>
      <c r="G1477" s="273" t="s">
        <v>139</v>
      </c>
      <c r="H1477" s="273" t="s">
        <v>139</v>
      </c>
      <c r="I1477" s="273" t="s">
        <v>138</v>
      </c>
      <c r="J1477" s="273" t="s">
        <v>138</v>
      </c>
      <c r="K1477" s="273" t="s">
        <v>138</v>
      </c>
      <c r="L1477" s="273" t="s">
        <v>138</v>
      </c>
      <c r="M1477" s="273" t="s">
        <v>138</v>
      </c>
      <c r="N1477" s="273" t="s">
        <v>138</v>
      </c>
      <c r="AY1477" s="273">
        <v>706556</v>
      </c>
    </row>
    <row r="1478" spans="1:51" s="273" customFormat="1" x14ac:dyDescent="0.2">
      <c r="A1478" s="273">
        <v>706557</v>
      </c>
      <c r="B1478" s="273" t="s">
        <v>261</v>
      </c>
      <c r="C1478" s="273" t="s">
        <v>138</v>
      </c>
      <c r="D1478" s="273" t="s">
        <v>138</v>
      </c>
      <c r="E1478" s="273" t="s">
        <v>139</v>
      </c>
      <c r="F1478" s="273" t="s">
        <v>138</v>
      </c>
      <c r="G1478" s="273" t="s">
        <v>139</v>
      </c>
      <c r="H1478" s="273" t="s">
        <v>138</v>
      </c>
      <c r="I1478" s="273" t="s">
        <v>138</v>
      </c>
      <c r="J1478" s="273" t="s">
        <v>138</v>
      </c>
      <c r="K1478" s="273" t="s">
        <v>138</v>
      </c>
      <c r="L1478" s="273" t="s">
        <v>138</v>
      </c>
      <c r="M1478" s="273" t="s">
        <v>138</v>
      </c>
      <c r="N1478" s="273" t="s">
        <v>138</v>
      </c>
      <c r="AY1478" s="273">
        <v>706557</v>
      </c>
    </row>
    <row r="1479" spans="1:51" s="273" customFormat="1" x14ac:dyDescent="0.2">
      <c r="A1479" s="273">
        <v>706558</v>
      </c>
      <c r="B1479" s="273" t="s">
        <v>261</v>
      </c>
      <c r="C1479" s="273" t="s">
        <v>138</v>
      </c>
      <c r="D1479" s="273" t="s">
        <v>139</v>
      </c>
      <c r="E1479" s="273" t="s">
        <v>139</v>
      </c>
      <c r="F1479" s="273" t="s">
        <v>139</v>
      </c>
      <c r="G1479" s="273" t="s">
        <v>138</v>
      </c>
      <c r="H1479" s="273" t="s">
        <v>138</v>
      </c>
      <c r="I1479" s="273" t="s">
        <v>138</v>
      </c>
      <c r="J1479" s="273" t="s">
        <v>138</v>
      </c>
      <c r="K1479" s="273" t="s">
        <v>138</v>
      </c>
      <c r="L1479" s="273" t="s">
        <v>138</v>
      </c>
      <c r="M1479" s="273" t="s">
        <v>138</v>
      </c>
      <c r="N1479" s="273" t="s">
        <v>138</v>
      </c>
      <c r="AY1479" s="273">
        <v>706558</v>
      </c>
    </row>
    <row r="1480" spans="1:51" s="273" customFormat="1" x14ac:dyDescent="0.2">
      <c r="A1480" s="273">
        <v>706559</v>
      </c>
      <c r="B1480" s="273" t="s">
        <v>261</v>
      </c>
      <c r="C1480" s="273" t="s">
        <v>139</v>
      </c>
      <c r="D1480" s="273" t="s">
        <v>139</v>
      </c>
      <c r="E1480" s="273" t="s">
        <v>139</v>
      </c>
      <c r="F1480" s="273" t="s">
        <v>139</v>
      </c>
      <c r="G1480" s="273" t="s">
        <v>139</v>
      </c>
      <c r="H1480" s="273" t="s">
        <v>138</v>
      </c>
      <c r="I1480" s="273" t="s">
        <v>138</v>
      </c>
      <c r="J1480" s="273" t="s">
        <v>138</v>
      </c>
      <c r="K1480" s="273" t="s">
        <v>138</v>
      </c>
      <c r="L1480" s="273" t="s">
        <v>138</v>
      </c>
      <c r="M1480" s="273" t="s">
        <v>138</v>
      </c>
      <c r="N1480" s="273" t="s">
        <v>138</v>
      </c>
      <c r="AY1480" s="273">
        <v>706559</v>
      </c>
    </row>
    <row r="1481" spans="1:51" s="273" customFormat="1" x14ac:dyDescent="0.2">
      <c r="A1481" s="273">
        <v>706560</v>
      </c>
      <c r="B1481" s="273" t="s">
        <v>261</v>
      </c>
      <c r="C1481" s="273" t="s">
        <v>138</v>
      </c>
      <c r="D1481" s="273" t="s">
        <v>139</v>
      </c>
      <c r="E1481" s="273" t="s">
        <v>138</v>
      </c>
      <c r="F1481" s="273" t="s">
        <v>139</v>
      </c>
      <c r="G1481" s="273" t="s">
        <v>139</v>
      </c>
      <c r="H1481" s="273" t="s">
        <v>139</v>
      </c>
      <c r="I1481" s="273" t="s">
        <v>138</v>
      </c>
      <c r="J1481" s="273" t="s">
        <v>138</v>
      </c>
      <c r="K1481" s="273" t="s">
        <v>138</v>
      </c>
      <c r="L1481" s="273" t="s">
        <v>138</v>
      </c>
      <c r="M1481" s="273" t="s">
        <v>138</v>
      </c>
      <c r="N1481" s="273" t="s">
        <v>138</v>
      </c>
      <c r="AY1481" s="273">
        <v>706560</v>
      </c>
    </row>
    <row r="1482" spans="1:51" s="273" customFormat="1" x14ac:dyDescent="0.2">
      <c r="A1482" s="273">
        <v>706561</v>
      </c>
      <c r="B1482" s="273" t="s">
        <v>261</v>
      </c>
      <c r="C1482" s="273" t="s">
        <v>139</v>
      </c>
      <c r="D1482" s="273" t="s">
        <v>139</v>
      </c>
      <c r="E1482" s="273" t="s">
        <v>138</v>
      </c>
      <c r="F1482" s="273" t="s">
        <v>138</v>
      </c>
      <c r="G1482" s="273" t="s">
        <v>138</v>
      </c>
      <c r="H1482" s="273" t="s">
        <v>139</v>
      </c>
      <c r="I1482" s="273" t="s">
        <v>138</v>
      </c>
      <c r="J1482" s="273" t="s">
        <v>138</v>
      </c>
      <c r="K1482" s="273" t="s">
        <v>138</v>
      </c>
      <c r="L1482" s="273" t="s">
        <v>138</v>
      </c>
      <c r="M1482" s="273" t="s">
        <v>138</v>
      </c>
      <c r="N1482" s="273" t="s">
        <v>138</v>
      </c>
      <c r="AY1482" s="273">
        <v>706561</v>
      </c>
    </row>
    <row r="1483" spans="1:51" s="273" customFormat="1" x14ac:dyDescent="0.2">
      <c r="A1483" s="273">
        <v>706562</v>
      </c>
      <c r="B1483" s="273" t="s">
        <v>261</v>
      </c>
      <c r="C1483" s="273" t="s">
        <v>139</v>
      </c>
      <c r="D1483" s="273" t="s">
        <v>138</v>
      </c>
      <c r="E1483" s="273" t="s">
        <v>139</v>
      </c>
      <c r="F1483" s="273" t="s">
        <v>138</v>
      </c>
      <c r="G1483" s="273" t="s">
        <v>139</v>
      </c>
      <c r="H1483" s="273" t="s">
        <v>139</v>
      </c>
      <c r="I1483" s="273" t="s">
        <v>138</v>
      </c>
      <c r="J1483" s="273" t="s">
        <v>138</v>
      </c>
      <c r="K1483" s="273" t="s">
        <v>138</v>
      </c>
      <c r="L1483" s="273" t="s">
        <v>138</v>
      </c>
      <c r="M1483" s="273" t="s">
        <v>138</v>
      </c>
      <c r="N1483" s="273" t="s">
        <v>138</v>
      </c>
      <c r="AY1483" s="273">
        <v>706562</v>
      </c>
    </row>
    <row r="1484" spans="1:51" s="273" customFormat="1" x14ac:dyDescent="0.2">
      <c r="A1484" s="273">
        <v>706563</v>
      </c>
      <c r="B1484" s="273" t="s">
        <v>261</v>
      </c>
      <c r="C1484" s="273" t="s">
        <v>139</v>
      </c>
      <c r="D1484" s="273" t="s">
        <v>139</v>
      </c>
      <c r="E1484" s="273" t="s">
        <v>139</v>
      </c>
      <c r="F1484" s="273" t="s">
        <v>139</v>
      </c>
      <c r="G1484" s="273" t="s">
        <v>138</v>
      </c>
      <c r="H1484" s="273" t="s">
        <v>138</v>
      </c>
      <c r="I1484" s="273" t="s">
        <v>138</v>
      </c>
      <c r="J1484" s="273" t="s">
        <v>138</v>
      </c>
      <c r="K1484" s="273" t="s">
        <v>138</v>
      </c>
      <c r="L1484" s="273" t="s">
        <v>138</v>
      </c>
      <c r="M1484" s="273" t="s">
        <v>138</v>
      </c>
      <c r="N1484" s="273" t="s">
        <v>138</v>
      </c>
      <c r="AY1484" s="273">
        <v>706563</v>
      </c>
    </row>
    <row r="1485" spans="1:51" s="273" customFormat="1" x14ac:dyDescent="0.2">
      <c r="A1485" s="273">
        <v>706564</v>
      </c>
      <c r="B1485" s="273" t="s">
        <v>261</v>
      </c>
      <c r="C1485" s="273" t="s">
        <v>139</v>
      </c>
      <c r="D1485" s="273" t="s">
        <v>139</v>
      </c>
      <c r="E1485" s="273" t="s">
        <v>139</v>
      </c>
      <c r="F1485" s="273" t="s">
        <v>138</v>
      </c>
      <c r="G1485" s="273" t="s">
        <v>139</v>
      </c>
      <c r="H1485" s="273" t="s">
        <v>139</v>
      </c>
      <c r="I1485" s="273" t="s">
        <v>138</v>
      </c>
      <c r="J1485" s="273" t="s">
        <v>138</v>
      </c>
      <c r="K1485" s="273" t="s">
        <v>138</v>
      </c>
      <c r="L1485" s="273" t="s">
        <v>138</v>
      </c>
      <c r="M1485" s="273" t="s">
        <v>138</v>
      </c>
      <c r="N1485" s="273" t="s">
        <v>138</v>
      </c>
      <c r="AY1485" s="273">
        <v>706564</v>
      </c>
    </row>
    <row r="1486" spans="1:51" s="273" customFormat="1" x14ac:dyDescent="0.2">
      <c r="A1486" s="273">
        <v>706565</v>
      </c>
      <c r="B1486" s="273" t="s">
        <v>261</v>
      </c>
      <c r="C1486" s="273" t="s">
        <v>139</v>
      </c>
      <c r="D1486" s="273" t="s">
        <v>139</v>
      </c>
      <c r="E1486" s="273" t="s">
        <v>139</v>
      </c>
      <c r="F1486" s="273" t="s">
        <v>138</v>
      </c>
      <c r="G1486" s="273" t="s">
        <v>139</v>
      </c>
      <c r="H1486" s="273" t="s">
        <v>139</v>
      </c>
      <c r="I1486" s="273" t="s">
        <v>138</v>
      </c>
      <c r="J1486" s="273" t="s">
        <v>138</v>
      </c>
      <c r="K1486" s="273" t="s">
        <v>138</v>
      </c>
      <c r="L1486" s="273" t="s">
        <v>138</v>
      </c>
      <c r="M1486" s="273" t="s">
        <v>138</v>
      </c>
      <c r="N1486" s="273" t="s">
        <v>138</v>
      </c>
      <c r="AY1486" s="273">
        <v>706565</v>
      </c>
    </row>
    <row r="1487" spans="1:51" s="273" customFormat="1" ht="21.75" x14ac:dyDescent="0.2">
      <c r="A1487" s="274">
        <v>706566</v>
      </c>
      <c r="B1487" s="273" t="s">
        <v>261</v>
      </c>
      <c r="C1487" s="275" t="s">
        <v>138</v>
      </c>
      <c r="D1487" s="275" t="s">
        <v>138</v>
      </c>
      <c r="E1487" s="275" t="s">
        <v>138</v>
      </c>
      <c r="F1487" s="275" t="s">
        <v>138</v>
      </c>
      <c r="G1487" s="275" t="s">
        <v>138</v>
      </c>
      <c r="H1487" s="275" t="s">
        <v>138</v>
      </c>
      <c r="I1487" s="275" t="s">
        <v>138</v>
      </c>
      <c r="J1487" s="275" t="s">
        <v>138</v>
      </c>
      <c r="K1487" s="275" t="s">
        <v>138</v>
      </c>
      <c r="L1487" s="275" t="s">
        <v>138</v>
      </c>
      <c r="M1487" s="275" t="s">
        <v>138</v>
      </c>
      <c r="N1487" s="275" t="s">
        <v>138</v>
      </c>
      <c r="O1487" s="275"/>
      <c r="P1487" s="275"/>
      <c r="Q1487" s="275"/>
      <c r="R1487" s="275"/>
      <c r="S1487" s="275"/>
      <c r="T1487" s="275"/>
      <c r="U1487" s="275"/>
      <c r="V1487" s="275"/>
      <c r="W1487" s="275"/>
      <c r="X1487" s="275"/>
      <c r="Y1487" s="275"/>
      <c r="Z1487" s="275"/>
      <c r="AA1487" s="275"/>
      <c r="AB1487" s="275"/>
      <c r="AC1487" s="275"/>
      <c r="AD1487" s="275"/>
      <c r="AE1487" s="275"/>
      <c r="AF1487" s="275"/>
      <c r="AG1487" s="275"/>
      <c r="AH1487" s="275"/>
      <c r="AI1487" s="275"/>
      <c r="AJ1487" s="275"/>
      <c r="AK1487" s="275"/>
      <c r="AL1487" s="275"/>
      <c r="AM1487" s="275"/>
      <c r="AN1487" s="275"/>
      <c r="AO1487" s="275"/>
      <c r="AP1487" s="275"/>
      <c r="AQ1487" s="275"/>
      <c r="AR1487" s="275"/>
      <c r="AS1487" s="275"/>
      <c r="AT1487" s="275"/>
      <c r="AU1487" s="275"/>
      <c r="AV1487" s="275"/>
      <c r="AW1487" s="275"/>
      <c r="AX1487" s="275"/>
      <c r="AY1487" s="273">
        <v>706566</v>
      </c>
    </row>
    <row r="1488" spans="1:51" s="273" customFormat="1" x14ac:dyDescent="0.2">
      <c r="A1488" s="273">
        <v>706567</v>
      </c>
      <c r="B1488" s="273" t="s">
        <v>261</v>
      </c>
      <c r="C1488" s="273" t="s">
        <v>139</v>
      </c>
      <c r="D1488" s="273" t="s">
        <v>139</v>
      </c>
      <c r="E1488" s="273" t="s">
        <v>139</v>
      </c>
      <c r="F1488" s="273" t="s">
        <v>139</v>
      </c>
      <c r="G1488" s="273" t="s">
        <v>139</v>
      </c>
      <c r="H1488" s="273" t="s">
        <v>138</v>
      </c>
      <c r="I1488" s="273" t="s">
        <v>138</v>
      </c>
      <c r="J1488" s="273" t="s">
        <v>138</v>
      </c>
      <c r="K1488" s="273" t="s">
        <v>138</v>
      </c>
      <c r="L1488" s="273" t="s">
        <v>138</v>
      </c>
      <c r="M1488" s="273" t="s">
        <v>138</v>
      </c>
      <c r="N1488" s="273" t="s">
        <v>138</v>
      </c>
      <c r="AY1488" s="273">
        <v>706567</v>
      </c>
    </row>
    <row r="1489" spans="1:51" s="273" customFormat="1" x14ac:dyDescent="0.2">
      <c r="A1489" s="273">
        <v>706568</v>
      </c>
      <c r="B1489" s="273" t="s">
        <v>261</v>
      </c>
      <c r="C1489" s="273" t="s">
        <v>139</v>
      </c>
      <c r="D1489" s="273" t="s">
        <v>139</v>
      </c>
      <c r="E1489" s="273" t="s">
        <v>138</v>
      </c>
      <c r="F1489" s="273" t="s">
        <v>139</v>
      </c>
      <c r="G1489" s="273" t="s">
        <v>138</v>
      </c>
      <c r="H1489" s="273" t="s">
        <v>138</v>
      </c>
      <c r="I1489" s="273" t="s">
        <v>138</v>
      </c>
      <c r="J1489" s="273" t="s">
        <v>138</v>
      </c>
      <c r="K1489" s="273" t="s">
        <v>138</v>
      </c>
      <c r="L1489" s="273" t="s">
        <v>138</v>
      </c>
      <c r="M1489" s="273" t="s">
        <v>138</v>
      </c>
      <c r="N1489" s="273" t="s">
        <v>138</v>
      </c>
      <c r="AY1489" s="273">
        <v>706568</v>
      </c>
    </row>
    <row r="1490" spans="1:51" s="273" customFormat="1" x14ac:dyDescent="0.2">
      <c r="A1490" s="273">
        <v>706569</v>
      </c>
      <c r="B1490" s="273" t="s">
        <v>261</v>
      </c>
      <c r="C1490" s="273" t="s">
        <v>139</v>
      </c>
      <c r="D1490" s="273" t="s">
        <v>139</v>
      </c>
      <c r="E1490" s="273" t="s">
        <v>139</v>
      </c>
      <c r="F1490" s="273" t="s">
        <v>139</v>
      </c>
      <c r="G1490" s="273" t="s">
        <v>139</v>
      </c>
      <c r="H1490" s="273" t="s">
        <v>139</v>
      </c>
      <c r="I1490" s="273" t="s">
        <v>138</v>
      </c>
      <c r="J1490" s="273" t="s">
        <v>138</v>
      </c>
      <c r="K1490" s="273" t="s">
        <v>138</v>
      </c>
      <c r="L1490" s="273" t="s">
        <v>138</v>
      </c>
      <c r="M1490" s="273" t="s">
        <v>138</v>
      </c>
      <c r="N1490" s="273" t="s">
        <v>138</v>
      </c>
      <c r="AY1490" s="273">
        <v>706569</v>
      </c>
    </row>
    <row r="1491" spans="1:51" s="273" customFormat="1" x14ac:dyDescent="0.2">
      <c r="A1491" s="273">
        <v>706570</v>
      </c>
      <c r="B1491" s="273" t="s">
        <v>261</v>
      </c>
      <c r="C1491" s="273" t="s">
        <v>139</v>
      </c>
      <c r="D1491" s="273" t="s">
        <v>139</v>
      </c>
      <c r="E1491" s="273" t="s">
        <v>139</v>
      </c>
      <c r="F1491" s="273" t="s">
        <v>139</v>
      </c>
      <c r="G1491" s="273" t="s">
        <v>139</v>
      </c>
      <c r="H1491" s="273" t="s">
        <v>139</v>
      </c>
      <c r="I1491" s="273" t="s">
        <v>138</v>
      </c>
      <c r="J1491" s="273" t="s">
        <v>138</v>
      </c>
      <c r="K1491" s="273" t="s">
        <v>138</v>
      </c>
      <c r="L1491" s="273" t="s">
        <v>138</v>
      </c>
      <c r="M1491" s="273" t="s">
        <v>138</v>
      </c>
      <c r="N1491" s="273" t="s">
        <v>138</v>
      </c>
      <c r="AY1491" s="273">
        <v>706570</v>
      </c>
    </row>
    <row r="1492" spans="1:51" s="273" customFormat="1" x14ac:dyDescent="0.2">
      <c r="A1492" s="273">
        <v>706571</v>
      </c>
      <c r="B1492" s="273" t="s">
        <v>261</v>
      </c>
      <c r="C1492" s="273" t="s">
        <v>139</v>
      </c>
      <c r="D1492" s="273" t="s">
        <v>139</v>
      </c>
      <c r="E1492" s="273" t="s">
        <v>139</v>
      </c>
      <c r="F1492" s="273" t="s">
        <v>139</v>
      </c>
      <c r="G1492" s="273" t="s">
        <v>139</v>
      </c>
      <c r="H1492" s="273" t="s">
        <v>138</v>
      </c>
      <c r="I1492" s="273" t="s">
        <v>138</v>
      </c>
      <c r="J1492" s="273" t="s">
        <v>138</v>
      </c>
      <c r="K1492" s="273" t="s">
        <v>138</v>
      </c>
      <c r="L1492" s="273" t="s">
        <v>138</v>
      </c>
      <c r="M1492" s="273" t="s">
        <v>138</v>
      </c>
      <c r="N1492" s="273" t="s">
        <v>138</v>
      </c>
      <c r="AY1492" s="273">
        <v>706571</v>
      </c>
    </row>
    <row r="1493" spans="1:51" s="273" customFormat="1" x14ac:dyDescent="0.2">
      <c r="A1493" s="273">
        <v>706572</v>
      </c>
      <c r="B1493" s="273" t="s">
        <v>261</v>
      </c>
      <c r="C1493" s="273" t="s">
        <v>138</v>
      </c>
      <c r="D1493" s="273" t="s">
        <v>138</v>
      </c>
      <c r="E1493" s="273" t="s">
        <v>139</v>
      </c>
      <c r="F1493" s="273" t="s">
        <v>139</v>
      </c>
      <c r="G1493" s="273" t="s">
        <v>138</v>
      </c>
      <c r="H1493" s="273" t="s">
        <v>139</v>
      </c>
      <c r="I1493" s="273" t="s">
        <v>138</v>
      </c>
      <c r="J1493" s="273" t="s">
        <v>138</v>
      </c>
      <c r="K1493" s="273" t="s">
        <v>138</v>
      </c>
      <c r="L1493" s="273" t="s">
        <v>138</v>
      </c>
      <c r="M1493" s="273" t="s">
        <v>138</v>
      </c>
      <c r="N1493" s="273" t="s">
        <v>138</v>
      </c>
      <c r="AY1493" s="273">
        <v>706572</v>
      </c>
    </row>
    <row r="1494" spans="1:51" s="273" customFormat="1" x14ac:dyDescent="0.2">
      <c r="A1494" s="273">
        <v>706573</v>
      </c>
      <c r="B1494" s="273" t="s">
        <v>261</v>
      </c>
      <c r="C1494" s="273" t="s">
        <v>139</v>
      </c>
      <c r="D1494" s="273" t="s">
        <v>139</v>
      </c>
      <c r="E1494" s="273" t="s">
        <v>139</v>
      </c>
      <c r="F1494" s="273" t="s">
        <v>139</v>
      </c>
      <c r="G1494" s="273" t="s">
        <v>139</v>
      </c>
      <c r="H1494" s="273" t="s">
        <v>139</v>
      </c>
      <c r="I1494" s="273" t="s">
        <v>138</v>
      </c>
      <c r="J1494" s="273" t="s">
        <v>138</v>
      </c>
      <c r="K1494" s="273" t="s">
        <v>138</v>
      </c>
      <c r="L1494" s="273" t="s">
        <v>138</v>
      </c>
      <c r="M1494" s="273" t="s">
        <v>138</v>
      </c>
      <c r="N1494" s="273" t="s">
        <v>138</v>
      </c>
      <c r="AY1494" s="273">
        <v>706573</v>
      </c>
    </row>
    <row r="1495" spans="1:51" s="273" customFormat="1" x14ac:dyDescent="0.2">
      <c r="A1495" s="273">
        <v>706574</v>
      </c>
      <c r="B1495" s="273" t="s">
        <v>261</v>
      </c>
      <c r="C1495" s="273" t="s">
        <v>139</v>
      </c>
      <c r="D1495" s="273" t="s">
        <v>139</v>
      </c>
      <c r="E1495" s="273" t="s">
        <v>139</v>
      </c>
      <c r="F1495" s="273" t="s">
        <v>139</v>
      </c>
      <c r="G1495" s="273" t="s">
        <v>139</v>
      </c>
      <c r="H1495" s="273" t="s">
        <v>139</v>
      </c>
      <c r="I1495" s="273" t="s">
        <v>138</v>
      </c>
      <c r="J1495" s="273" t="s">
        <v>138</v>
      </c>
      <c r="K1495" s="273" t="s">
        <v>138</v>
      </c>
      <c r="L1495" s="273" t="s">
        <v>138</v>
      </c>
      <c r="M1495" s="273" t="s">
        <v>138</v>
      </c>
      <c r="N1495" s="273" t="s">
        <v>138</v>
      </c>
      <c r="AY1495" s="273">
        <v>706574</v>
      </c>
    </row>
    <row r="1496" spans="1:51" s="273" customFormat="1" x14ac:dyDescent="0.2">
      <c r="A1496" s="273">
        <v>706575</v>
      </c>
      <c r="B1496" s="273" t="s">
        <v>261</v>
      </c>
      <c r="C1496" s="273" t="s">
        <v>139</v>
      </c>
      <c r="D1496" s="273" t="s">
        <v>139</v>
      </c>
      <c r="E1496" s="273" t="s">
        <v>139</v>
      </c>
      <c r="F1496" s="273" t="s">
        <v>139</v>
      </c>
      <c r="G1496" s="273" t="s">
        <v>139</v>
      </c>
      <c r="H1496" s="273" t="s">
        <v>138</v>
      </c>
      <c r="I1496" s="273" t="s">
        <v>138</v>
      </c>
      <c r="J1496" s="273" t="s">
        <v>138</v>
      </c>
      <c r="K1496" s="273" t="s">
        <v>138</v>
      </c>
      <c r="L1496" s="273" t="s">
        <v>138</v>
      </c>
      <c r="M1496" s="273" t="s">
        <v>138</v>
      </c>
      <c r="N1496" s="273" t="s">
        <v>138</v>
      </c>
      <c r="AY1496" s="273">
        <v>706575</v>
      </c>
    </row>
    <row r="1497" spans="1:51" s="273" customFormat="1" x14ac:dyDescent="0.2">
      <c r="A1497" s="273">
        <v>706576</v>
      </c>
      <c r="B1497" s="273" t="s">
        <v>261</v>
      </c>
      <c r="C1497" s="273" t="s">
        <v>139</v>
      </c>
      <c r="D1497" s="273" t="s">
        <v>138</v>
      </c>
      <c r="E1497" s="273" t="s">
        <v>139</v>
      </c>
      <c r="F1497" s="273" t="s">
        <v>139</v>
      </c>
      <c r="G1497" s="273" t="s">
        <v>139</v>
      </c>
      <c r="H1497" s="273" t="s">
        <v>138</v>
      </c>
      <c r="I1497" s="273" t="s">
        <v>138</v>
      </c>
      <c r="J1497" s="273" t="s">
        <v>138</v>
      </c>
      <c r="K1497" s="273" t="s">
        <v>138</v>
      </c>
      <c r="L1497" s="273" t="s">
        <v>138</v>
      </c>
      <c r="M1497" s="273" t="s">
        <v>138</v>
      </c>
      <c r="N1497" s="273" t="s">
        <v>138</v>
      </c>
      <c r="AY1497" s="273">
        <v>706576</v>
      </c>
    </row>
    <row r="1498" spans="1:51" s="273" customFormat="1" x14ac:dyDescent="0.2">
      <c r="A1498" s="273">
        <v>706577</v>
      </c>
      <c r="B1498" s="273" t="s">
        <v>261</v>
      </c>
      <c r="C1498" s="273" t="s">
        <v>139</v>
      </c>
      <c r="D1498" s="273" t="s">
        <v>138</v>
      </c>
      <c r="E1498" s="273" t="s">
        <v>138</v>
      </c>
      <c r="F1498" s="273" t="s">
        <v>138</v>
      </c>
      <c r="G1498" s="273" t="s">
        <v>139</v>
      </c>
      <c r="H1498" s="273" t="s">
        <v>138</v>
      </c>
      <c r="I1498" s="273" t="s">
        <v>138</v>
      </c>
      <c r="J1498" s="273" t="s">
        <v>138</v>
      </c>
      <c r="K1498" s="273" t="s">
        <v>138</v>
      </c>
      <c r="L1498" s="273" t="s">
        <v>138</v>
      </c>
      <c r="M1498" s="273" t="s">
        <v>138</v>
      </c>
      <c r="N1498" s="273" t="s">
        <v>138</v>
      </c>
      <c r="AY1498" s="273">
        <v>706577</v>
      </c>
    </row>
    <row r="1499" spans="1:51" s="273" customFormat="1" x14ac:dyDescent="0.2">
      <c r="A1499" s="273">
        <v>706578</v>
      </c>
      <c r="B1499" s="273" t="s">
        <v>261</v>
      </c>
      <c r="C1499" s="273" t="s">
        <v>139</v>
      </c>
      <c r="D1499" s="273" t="s">
        <v>138</v>
      </c>
      <c r="E1499" s="273" t="s">
        <v>139</v>
      </c>
      <c r="F1499" s="273" t="s">
        <v>139</v>
      </c>
      <c r="G1499" s="273" t="s">
        <v>138</v>
      </c>
      <c r="H1499" s="273" t="s">
        <v>138</v>
      </c>
      <c r="I1499" s="273" t="s">
        <v>138</v>
      </c>
      <c r="J1499" s="273" t="s">
        <v>138</v>
      </c>
      <c r="K1499" s="273" t="s">
        <v>138</v>
      </c>
      <c r="L1499" s="273" t="s">
        <v>138</v>
      </c>
      <c r="M1499" s="273" t="s">
        <v>138</v>
      </c>
      <c r="N1499" s="273" t="s">
        <v>138</v>
      </c>
      <c r="AY1499" s="273">
        <v>706578</v>
      </c>
    </row>
    <row r="1500" spans="1:51" s="273" customFormat="1" x14ac:dyDescent="0.2">
      <c r="A1500" s="273">
        <v>706579</v>
      </c>
      <c r="B1500" s="273" t="s">
        <v>261</v>
      </c>
      <c r="C1500" s="273" t="s">
        <v>139</v>
      </c>
      <c r="D1500" s="273" t="s">
        <v>139</v>
      </c>
      <c r="E1500" s="273" t="s">
        <v>139</v>
      </c>
      <c r="F1500" s="273" t="s">
        <v>138</v>
      </c>
      <c r="G1500" s="273" t="s">
        <v>139</v>
      </c>
      <c r="H1500" s="273" t="s">
        <v>138</v>
      </c>
      <c r="I1500" s="273" t="s">
        <v>138</v>
      </c>
      <c r="J1500" s="273" t="s">
        <v>138</v>
      </c>
      <c r="K1500" s="273" t="s">
        <v>138</v>
      </c>
      <c r="L1500" s="273" t="s">
        <v>138</v>
      </c>
      <c r="M1500" s="273" t="s">
        <v>138</v>
      </c>
      <c r="N1500" s="273" t="s">
        <v>138</v>
      </c>
      <c r="AY1500" s="273">
        <v>706579</v>
      </c>
    </row>
    <row r="1501" spans="1:51" s="273" customFormat="1" x14ac:dyDescent="0.2">
      <c r="A1501" s="273">
        <v>706580</v>
      </c>
      <c r="B1501" s="273" t="s">
        <v>261</v>
      </c>
      <c r="C1501" s="273" t="s">
        <v>139</v>
      </c>
      <c r="D1501" s="273" t="s">
        <v>139</v>
      </c>
      <c r="E1501" s="273" t="s">
        <v>139</v>
      </c>
      <c r="F1501" s="273" t="s">
        <v>139</v>
      </c>
      <c r="G1501" s="273" t="s">
        <v>139</v>
      </c>
      <c r="H1501" s="273" t="s">
        <v>139</v>
      </c>
      <c r="I1501" s="273" t="s">
        <v>138</v>
      </c>
      <c r="J1501" s="273" t="s">
        <v>138</v>
      </c>
      <c r="K1501" s="273" t="s">
        <v>138</v>
      </c>
      <c r="L1501" s="273" t="s">
        <v>138</v>
      </c>
      <c r="M1501" s="273" t="s">
        <v>138</v>
      </c>
      <c r="N1501" s="273" t="s">
        <v>138</v>
      </c>
      <c r="AY1501" s="273">
        <v>706580</v>
      </c>
    </row>
    <row r="1502" spans="1:51" s="273" customFormat="1" x14ac:dyDescent="0.2">
      <c r="A1502" s="273">
        <v>706581</v>
      </c>
      <c r="B1502" s="273" t="s">
        <v>261</v>
      </c>
      <c r="C1502" s="273" t="s">
        <v>138</v>
      </c>
      <c r="D1502" s="273" t="s">
        <v>139</v>
      </c>
      <c r="E1502" s="273" t="s">
        <v>139</v>
      </c>
      <c r="F1502" s="273" t="s">
        <v>138</v>
      </c>
      <c r="G1502" s="273" t="s">
        <v>139</v>
      </c>
      <c r="H1502" s="273" t="s">
        <v>139</v>
      </c>
      <c r="I1502" s="273" t="s">
        <v>138</v>
      </c>
      <c r="J1502" s="273" t="s">
        <v>138</v>
      </c>
      <c r="K1502" s="273" t="s">
        <v>138</v>
      </c>
      <c r="L1502" s="273" t="s">
        <v>138</v>
      </c>
      <c r="M1502" s="273" t="s">
        <v>138</v>
      </c>
      <c r="N1502" s="273" t="s">
        <v>138</v>
      </c>
      <c r="AY1502" s="273">
        <v>706581</v>
      </c>
    </row>
    <row r="1503" spans="1:51" s="273" customFormat="1" x14ac:dyDescent="0.2">
      <c r="A1503" s="273">
        <v>706582</v>
      </c>
      <c r="B1503" s="273" t="s">
        <v>261</v>
      </c>
      <c r="C1503" s="273" t="s">
        <v>139</v>
      </c>
      <c r="D1503" s="273" t="s">
        <v>139</v>
      </c>
      <c r="E1503" s="273" t="s">
        <v>139</v>
      </c>
      <c r="F1503" s="273" t="s">
        <v>138</v>
      </c>
      <c r="G1503" s="273" t="s">
        <v>139</v>
      </c>
      <c r="H1503" s="273" t="s">
        <v>138</v>
      </c>
      <c r="I1503" s="273" t="s">
        <v>138</v>
      </c>
      <c r="J1503" s="273" t="s">
        <v>138</v>
      </c>
      <c r="K1503" s="273" t="s">
        <v>138</v>
      </c>
      <c r="L1503" s="273" t="s">
        <v>138</v>
      </c>
      <c r="M1503" s="273" t="s">
        <v>138</v>
      </c>
      <c r="N1503" s="273" t="s">
        <v>138</v>
      </c>
      <c r="AY1503" s="273">
        <v>706582</v>
      </c>
    </row>
    <row r="1504" spans="1:51" s="273" customFormat="1" x14ac:dyDescent="0.2">
      <c r="A1504" s="273">
        <v>706583</v>
      </c>
      <c r="B1504" s="273" t="s">
        <v>261</v>
      </c>
      <c r="C1504" s="273" t="s">
        <v>139</v>
      </c>
      <c r="D1504" s="273" t="s">
        <v>138</v>
      </c>
      <c r="E1504" s="273" t="s">
        <v>139</v>
      </c>
      <c r="F1504" s="273" t="s">
        <v>138</v>
      </c>
      <c r="G1504" s="273" t="s">
        <v>139</v>
      </c>
      <c r="H1504" s="273" t="s">
        <v>138</v>
      </c>
      <c r="I1504" s="273" t="s">
        <v>138</v>
      </c>
      <c r="J1504" s="273" t="s">
        <v>138</v>
      </c>
      <c r="K1504" s="273" t="s">
        <v>138</v>
      </c>
      <c r="L1504" s="273" t="s">
        <v>138</v>
      </c>
      <c r="M1504" s="273" t="s">
        <v>138</v>
      </c>
      <c r="N1504" s="273" t="s">
        <v>138</v>
      </c>
      <c r="AY1504" s="273">
        <v>706583</v>
      </c>
    </row>
    <row r="1505" spans="1:51" s="273" customFormat="1" x14ac:dyDescent="0.2">
      <c r="A1505" s="273">
        <v>706584</v>
      </c>
      <c r="B1505" s="273" t="s">
        <v>261</v>
      </c>
      <c r="C1505" s="273" t="s">
        <v>139</v>
      </c>
      <c r="D1505" s="273" t="s">
        <v>139</v>
      </c>
      <c r="E1505" s="273" t="s">
        <v>139</v>
      </c>
      <c r="F1505" s="273" t="s">
        <v>138</v>
      </c>
      <c r="G1505" s="273" t="s">
        <v>138</v>
      </c>
      <c r="H1505" s="273" t="s">
        <v>139</v>
      </c>
      <c r="I1505" s="273" t="s">
        <v>138</v>
      </c>
      <c r="J1505" s="273" t="s">
        <v>138</v>
      </c>
      <c r="K1505" s="273" t="s">
        <v>138</v>
      </c>
      <c r="L1505" s="273" t="s">
        <v>138</v>
      </c>
      <c r="M1505" s="273" t="s">
        <v>138</v>
      </c>
      <c r="N1505" s="273" t="s">
        <v>138</v>
      </c>
      <c r="AY1505" s="273">
        <v>706584</v>
      </c>
    </row>
    <row r="1506" spans="1:51" s="273" customFormat="1" x14ac:dyDescent="0.2">
      <c r="A1506" s="273">
        <v>706585</v>
      </c>
      <c r="B1506" s="273" t="s">
        <v>261</v>
      </c>
      <c r="C1506" s="273" t="s">
        <v>139</v>
      </c>
      <c r="D1506" s="273" t="s">
        <v>139</v>
      </c>
      <c r="E1506" s="273" t="s">
        <v>139</v>
      </c>
      <c r="F1506" s="273" t="s">
        <v>139</v>
      </c>
      <c r="G1506" s="273" t="s">
        <v>139</v>
      </c>
      <c r="H1506" s="273" t="s">
        <v>139</v>
      </c>
      <c r="I1506" s="273" t="s">
        <v>138</v>
      </c>
      <c r="J1506" s="273" t="s">
        <v>138</v>
      </c>
      <c r="K1506" s="273" t="s">
        <v>138</v>
      </c>
      <c r="L1506" s="273" t="s">
        <v>138</v>
      </c>
      <c r="M1506" s="273" t="s">
        <v>138</v>
      </c>
      <c r="N1506" s="273" t="s">
        <v>138</v>
      </c>
      <c r="AY1506" s="273">
        <v>706585</v>
      </c>
    </row>
    <row r="1507" spans="1:51" s="273" customFormat="1" x14ac:dyDescent="0.2">
      <c r="A1507" s="273">
        <v>706586</v>
      </c>
      <c r="B1507" s="273" t="s">
        <v>261</v>
      </c>
      <c r="C1507" s="273" t="s">
        <v>139</v>
      </c>
      <c r="D1507" s="273" t="s">
        <v>138</v>
      </c>
      <c r="E1507" s="273" t="s">
        <v>139</v>
      </c>
      <c r="F1507" s="273" t="s">
        <v>139</v>
      </c>
      <c r="G1507" s="273" t="s">
        <v>139</v>
      </c>
      <c r="H1507" s="273" t="s">
        <v>139</v>
      </c>
      <c r="I1507" s="273" t="s">
        <v>138</v>
      </c>
      <c r="J1507" s="273" t="s">
        <v>138</v>
      </c>
      <c r="K1507" s="273" t="s">
        <v>138</v>
      </c>
      <c r="L1507" s="273" t="s">
        <v>138</v>
      </c>
      <c r="M1507" s="273" t="s">
        <v>138</v>
      </c>
      <c r="N1507" s="273" t="s">
        <v>138</v>
      </c>
      <c r="AY1507" s="273">
        <v>706586</v>
      </c>
    </row>
    <row r="1508" spans="1:51" s="273" customFormat="1" x14ac:dyDescent="0.2">
      <c r="A1508" s="273">
        <v>706587</v>
      </c>
      <c r="B1508" s="273" t="s">
        <v>261</v>
      </c>
      <c r="C1508" s="273" t="s">
        <v>138</v>
      </c>
      <c r="D1508" s="273" t="s">
        <v>139</v>
      </c>
      <c r="E1508" s="273" t="s">
        <v>139</v>
      </c>
      <c r="F1508" s="273" t="s">
        <v>139</v>
      </c>
      <c r="G1508" s="273" t="s">
        <v>139</v>
      </c>
      <c r="H1508" s="273" t="s">
        <v>138</v>
      </c>
      <c r="I1508" s="273" t="s">
        <v>138</v>
      </c>
      <c r="J1508" s="273" t="s">
        <v>138</v>
      </c>
      <c r="K1508" s="273" t="s">
        <v>138</v>
      </c>
      <c r="L1508" s="273" t="s">
        <v>138</v>
      </c>
      <c r="M1508" s="273" t="s">
        <v>138</v>
      </c>
      <c r="N1508" s="273" t="s">
        <v>138</v>
      </c>
      <c r="AY1508" s="273">
        <v>706587</v>
      </c>
    </row>
    <row r="1509" spans="1:51" s="273" customFormat="1" x14ac:dyDescent="0.2">
      <c r="A1509" s="273">
        <v>706588</v>
      </c>
      <c r="B1509" s="273" t="s">
        <v>261</v>
      </c>
      <c r="C1509" s="273" t="s">
        <v>139</v>
      </c>
      <c r="D1509" s="273" t="s">
        <v>139</v>
      </c>
      <c r="E1509" s="273" t="s">
        <v>139</v>
      </c>
      <c r="F1509" s="273" t="s">
        <v>138</v>
      </c>
      <c r="G1509" s="273" t="s">
        <v>138</v>
      </c>
      <c r="H1509" s="273" t="s">
        <v>138</v>
      </c>
      <c r="I1509" s="273" t="s">
        <v>138</v>
      </c>
      <c r="J1509" s="273" t="s">
        <v>138</v>
      </c>
      <c r="K1509" s="273" t="s">
        <v>138</v>
      </c>
      <c r="L1509" s="273" t="s">
        <v>138</v>
      </c>
      <c r="M1509" s="273" t="s">
        <v>138</v>
      </c>
      <c r="N1509" s="273" t="s">
        <v>138</v>
      </c>
      <c r="AY1509" s="273">
        <v>706588</v>
      </c>
    </row>
    <row r="1510" spans="1:51" s="273" customFormat="1" x14ac:dyDescent="0.2">
      <c r="A1510" s="273">
        <v>706589</v>
      </c>
      <c r="B1510" s="273" t="s">
        <v>261</v>
      </c>
      <c r="C1510" s="273" t="s">
        <v>139</v>
      </c>
      <c r="D1510" s="273" t="s">
        <v>139</v>
      </c>
      <c r="E1510" s="273" t="s">
        <v>139</v>
      </c>
      <c r="F1510" s="273" t="s">
        <v>138</v>
      </c>
      <c r="G1510" s="273" t="s">
        <v>138</v>
      </c>
      <c r="H1510" s="273" t="s">
        <v>139</v>
      </c>
      <c r="I1510" s="273" t="s">
        <v>138</v>
      </c>
      <c r="J1510" s="273" t="s">
        <v>138</v>
      </c>
      <c r="K1510" s="273" t="s">
        <v>138</v>
      </c>
      <c r="L1510" s="273" t="s">
        <v>138</v>
      </c>
      <c r="M1510" s="273" t="s">
        <v>138</v>
      </c>
      <c r="N1510" s="273" t="s">
        <v>138</v>
      </c>
      <c r="AY1510" s="273">
        <v>706589</v>
      </c>
    </row>
    <row r="1511" spans="1:51" s="273" customFormat="1" x14ac:dyDescent="0.2">
      <c r="A1511" s="273">
        <v>706590</v>
      </c>
      <c r="B1511" s="273" t="s">
        <v>261</v>
      </c>
      <c r="C1511" s="273" t="s">
        <v>139</v>
      </c>
      <c r="D1511" s="273" t="s">
        <v>138</v>
      </c>
      <c r="E1511" s="273" t="s">
        <v>139</v>
      </c>
      <c r="F1511" s="273" t="s">
        <v>138</v>
      </c>
      <c r="G1511" s="273" t="s">
        <v>139</v>
      </c>
      <c r="H1511" s="273" t="s">
        <v>139</v>
      </c>
      <c r="I1511" s="273" t="s">
        <v>138</v>
      </c>
      <c r="J1511" s="273" t="s">
        <v>138</v>
      </c>
      <c r="K1511" s="273" t="s">
        <v>138</v>
      </c>
      <c r="L1511" s="273" t="s">
        <v>138</v>
      </c>
      <c r="M1511" s="273" t="s">
        <v>138</v>
      </c>
      <c r="N1511" s="273" t="s">
        <v>138</v>
      </c>
      <c r="AY1511" s="273">
        <v>706590</v>
      </c>
    </row>
    <row r="1512" spans="1:51" s="273" customFormat="1" x14ac:dyDescent="0.2">
      <c r="A1512" s="273">
        <v>706591</v>
      </c>
      <c r="B1512" s="273" t="s">
        <v>261</v>
      </c>
      <c r="C1512" s="273" t="s">
        <v>139</v>
      </c>
      <c r="D1512" s="273" t="s">
        <v>139</v>
      </c>
      <c r="E1512" s="273" t="s">
        <v>139</v>
      </c>
      <c r="F1512" s="273" t="s">
        <v>139</v>
      </c>
      <c r="G1512" s="273" t="s">
        <v>139</v>
      </c>
      <c r="H1512" s="273" t="s">
        <v>139</v>
      </c>
      <c r="I1512" s="273" t="s">
        <v>138</v>
      </c>
      <c r="J1512" s="273" t="s">
        <v>138</v>
      </c>
      <c r="K1512" s="273" t="s">
        <v>138</v>
      </c>
      <c r="L1512" s="273" t="s">
        <v>138</v>
      </c>
      <c r="M1512" s="273" t="s">
        <v>138</v>
      </c>
      <c r="N1512" s="273" t="s">
        <v>138</v>
      </c>
      <c r="AY1512" s="273">
        <v>706591</v>
      </c>
    </row>
    <row r="1513" spans="1:51" s="273" customFormat="1" x14ac:dyDescent="0.2">
      <c r="A1513" s="273">
        <v>706592</v>
      </c>
      <c r="B1513" s="273" t="s">
        <v>261</v>
      </c>
      <c r="C1513" s="273" t="s">
        <v>138</v>
      </c>
      <c r="D1513" s="273" t="s">
        <v>139</v>
      </c>
      <c r="E1513" s="273" t="s">
        <v>139</v>
      </c>
      <c r="F1513" s="273" t="s">
        <v>138</v>
      </c>
      <c r="G1513" s="273" t="s">
        <v>138</v>
      </c>
      <c r="H1513" s="273" t="s">
        <v>138</v>
      </c>
      <c r="I1513" s="273" t="s">
        <v>138</v>
      </c>
      <c r="J1513" s="273" t="s">
        <v>138</v>
      </c>
      <c r="K1513" s="273" t="s">
        <v>138</v>
      </c>
      <c r="L1513" s="273" t="s">
        <v>138</v>
      </c>
      <c r="M1513" s="273" t="s">
        <v>138</v>
      </c>
      <c r="N1513" s="273" t="s">
        <v>138</v>
      </c>
      <c r="AY1513" s="273">
        <v>706592</v>
      </c>
    </row>
    <row r="1514" spans="1:51" s="273" customFormat="1" x14ac:dyDescent="0.2">
      <c r="A1514" s="273">
        <v>706593</v>
      </c>
      <c r="B1514" s="273" t="s">
        <v>261</v>
      </c>
      <c r="C1514" s="273" t="s">
        <v>138</v>
      </c>
      <c r="D1514" s="273" t="s">
        <v>139</v>
      </c>
      <c r="E1514" s="273" t="s">
        <v>139</v>
      </c>
      <c r="F1514" s="273" t="s">
        <v>138</v>
      </c>
      <c r="G1514" s="273" t="s">
        <v>139</v>
      </c>
      <c r="H1514" s="273" t="s">
        <v>139</v>
      </c>
      <c r="I1514" s="273" t="s">
        <v>138</v>
      </c>
      <c r="J1514" s="273" t="s">
        <v>138</v>
      </c>
      <c r="K1514" s="273" t="s">
        <v>138</v>
      </c>
      <c r="L1514" s="273" t="s">
        <v>138</v>
      </c>
      <c r="M1514" s="273" t="s">
        <v>138</v>
      </c>
      <c r="N1514" s="273" t="s">
        <v>138</v>
      </c>
      <c r="AY1514" s="273">
        <v>706593</v>
      </c>
    </row>
    <row r="1515" spans="1:51" s="273" customFormat="1" x14ac:dyDescent="0.2">
      <c r="A1515" s="273">
        <v>706594</v>
      </c>
      <c r="B1515" s="273" t="s">
        <v>261</v>
      </c>
      <c r="C1515" s="273" t="s">
        <v>139</v>
      </c>
      <c r="D1515" s="273" t="s">
        <v>138</v>
      </c>
      <c r="E1515" s="273" t="s">
        <v>138</v>
      </c>
      <c r="F1515" s="273" t="s">
        <v>138</v>
      </c>
      <c r="G1515" s="273" t="s">
        <v>138</v>
      </c>
      <c r="H1515" s="273" t="s">
        <v>139</v>
      </c>
      <c r="I1515" s="273" t="s">
        <v>138</v>
      </c>
      <c r="J1515" s="273" t="s">
        <v>138</v>
      </c>
      <c r="K1515" s="273" t="s">
        <v>138</v>
      </c>
      <c r="L1515" s="273" t="s">
        <v>138</v>
      </c>
      <c r="M1515" s="273" t="s">
        <v>138</v>
      </c>
      <c r="N1515" s="273" t="s">
        <v>138</v>
      </c>
      <c r="AY1515" s="273">
        <v>706594</v>
      </c>
    </row>
    <row r="1516" spans="1:51" s="273" customFormat="1" x14ac:dyDescent="0.2">
      <c r="A1516" s="273">
        <v>706595</v>
      </c>
      <c r="B1516" s="273" t="s">
        <v>261</v>
      </c>
      <c r="C1516" s="273" t="s">
        <v>138</v>
      </c>
      <c r="D1516" s="273" t="s">
        <v>138</v>
      </c>
      <c r="E1516" s="273" t="s">
        <v>139</v>
      </c>
      <c r="F1516" s="273" t="s">
        <v>139</v>
      </c>
      <c r="G1516" s="273" t="s">
        <v>139</v>
      </c>
      <c r="H1516" s="273" t="s">
        <v>139</v>
      </c>
      <c r="I1516" s="273" t="s">
        <v>138</v>
      </c>
      <c r="J1516" s="273" t="s">
        <v>138</v>
      </c>
      <c r="K1516" s="273" t="s">
        <v>138</v>
      </c>
      <c r="L1516" s="273" t="s">
        <v>138</v>
      </c>
      <c r="M1516" s="273" t="s">
        <v>138</v>
      </c>
      <c r="N1516" s="273" t="s">
        <v>138</v>
      </c>
      <c r="AY1516" s="273">
        <v>706595</v>
      </c>
    </row>
    <row r="1517" spans="1:51" s="273" customFormat="1" x14ac:dyDescent="0.2">
      <c r="A1517" s="273">
        <v>706596</v>
      </c>
      <c r="B1517" s="273" t="s">
        <v>261</v>
      </c>
      <c r="C1517" s="273" t="s">
        <v>139</v>
      </c>
      <c r="D1517" s="273" t="s">
        <v>139</v>
      </c>
      <c r="E1517" s="273" t="s">
        <v>139</v>
      </c>
      <c r="F1517" s="273" t="s">
        <v>138</v>
      </c>
      <c r="G1517" s="273" t="s">
        <v>139</v>
      </c>
      <c r="H1517" s="273" t="s">
        <v>138</v>
      </c>
      <c r="I1517" s="273" t="s">
        <v>138</v>
      </c>
      <c r="J1517" s="273" t="s">
        <v>138</v>
      </c>
      <c r="K1517" s="273" t="s">
        <v>138</v>
      </c>
      <c r="L1517" s="273" t="s">
        <v>138</v>
      </c>
      <c r="M1517" s="273" t="s">
        <v>138</v>
      </c>
      <c r="N1517" s="273" t="s">
        <v>138</v>
      </c>
      <c r="AY1517" s="273">
        <v>706596</v>
      </c>
    </row>
    <row r="1518" spans="1:51" s="273" customFormat="1" x14ac:dyDescent="0.2">
      <c r="A1518" s="273">
        <v>706597</v>
      </c>
      <c r="B1518" s="273" t="s">
        <v>261</v>
      </c>
      <c r="C1518" s="273" t="s">
        <v>138</v>
      </c>
      <c r="D1518" s="273" t="s">
        <v>138</v>
      </c>
      <c r="E1518" s="273" t="s">
        <v>139</v>
      </c>
      <c r="F1518" s="273" t="s">
        <v>139</v>
      </c>
      <c r="G1518" s="273" t="s">
        <v>139</v>
      </c>
      <c r="H1518" s="273" t="s">
        <v>139</v>
      </c>
      <c r="I1518" s="273" t="s">
        <v>138</v>
      </c>
      <c r="J1518" s="273" t="s">
        <v>138</v>
      </c>
      <c r="K1518" s="273" t="s">
        <v>138</v>
      </c>
      <c r="L1518" s="273" t="s">
        <v>138</v>
      </c>
      <c r="M1518" s="273" t="s">
        <v>138</v>
      </c>
      <c r="N1518" s="273" t="s">
        <v>138</v>
      </c>
      <c r="AY1518" s="273">
        <v>706597</v>
      </c>
    </row>
    <row r="1519" spans="1:51" s="273" customFormat="1" x14ac:dyDescent="0.2">
      <c r="A1519" s="273">
        <v>706598</v>
      </c>
      <c r="B1519" s="273" t="s">
        <v>261</v>
      </c>
      <c r="C1519" s="273" t="s">
        <v>138</v>
      </c>
      <c r="D1519" s="273" t="s">
        <v>138</v>
      </c>
      <c r="E1519" s="273" t="s">
        <v>139</v>
      </c>
      <c r="F1519" s="273" t="s">
        <v>139</v>
      </c>
      <c r="G1519" s="273" t="s">
        <v>139</v>
      </c>
      <c r="H1519" s="273" t="s">
        <v>139</v>
      </c>
      <c r="I1519" s="273" t="s">
        <v>138</v>
      </c>
      <c r="J1519" s="273" t="s">
        <v>138</v>
      </c>
      <c r="K1519" s="273" t="s">
        <v>138</v>
      </c>
      <c r="L1519" s="273" t="s">
        <v>138</v>
      </c>
      <c r="M1519" s="273" t="s">
        <v>138</v>
      </c>
      <c r="N1519" s="273" t="s">
        <v>138</v>
      </c>
      <c r="AY1519" s="273">
        <v>706598</v>
      </c>
    </row>
    <row r="1520" spans="1:51" s="273" customFormat="1" x14ac:dyDescent="0.2">
      <c r="A1520" s="273">
        <v>706599</v>
      </c>
      <c r="B1520" s="273" t="s">
        <v>261</v>
      </c>
      <c r="C1520" s="273" t="s">
        <v>139</v>
      </c>
      <c r="D1520" s="273" t="s">
        <v>139</v>
      </c>
      <c r="E1520" s="273" t="s">
        <v>139</v>
      </c>
      <c r="F1520" s="273" t="s">
        <v>139</v>
      </c>
      <c r="G1520" s="273" t="s">
        <v>138</v>
      </c>
      <c r="H1520" s="273" t="s">
        <v>138</v>
      </c>
      <c r="I1520" s="273" t="s">
        <v>138</v>
      </c>
      <c r="J1520" s="273" t="s">
        <v>138</v>
      </c>
      <c r="K1520" s="273" t="s">
        <v>138</v>
      </c>
      <c r="L1520" s="273" t="s">
        <v>138</v>
      </c>
      <c r="M1520" s="273" t="s">
        <v>138</v>
      </c>
      <c r="N1520" s="273" t="s">
        <v>138</v>
      </c>
      <c r="AY1520" s="273">
        <v>706599</v>
      </c>
    </row>
    <row r="1521" spans="1:51" s="273" customFormat="1" x14ac:dyDescent="0.2">
      <c r="A1521" s="273">
        <v>706600</v>
      </c>
      <c r="B1521" s="273" t="s">
        <v>261</v>
      </c>
      <c r="C1521" s="273" t="s">
        <v>139</v>
      </c>
      <c r="D1521" s="273" t="s">
        <v>138</v>
      </c>
      <c r="E1521" s="273" t="s">
        <v>139</v>
      </c>
      <c r="F1521" s="273" t="s">
        <v>138</v>
      </c>
      <c r="G1521" s="273" t="s">
        <v>139</v>
      </c>
      <c r="H1521" s="273" t="s">
        <v>138</v>
      </c>
      <c r="I1521" s="273" t="s">
        <v>138</v>
      </c>
      <c r="J1521" s="273" t="s">
        <v>138</v>
      </c>
      <c r="K1521" s="273" t="s">
        <v>138</v>
      </c>
      <c r="L1521" s="273" t="s">
        <v>138</v>
      </c>
      <c r="M1521" s="273" t="s">
        <v>138</v>
      </c>
      <c r="N1521" s="273" t="s">
        <v>138</v>
      </c>
      <c r="AY1521" s="273">
        <v>706600</v>
      </c>
    </row>
    <row r="1522" spans="1:51" s="273" customFormat="1" x14ac:dyDescent="0.2">
      <c r="A1522" s="273">
        <v>706601</v>
      </c>
      <c r="B1522" s="273" t="s">
        <v>261</v>
      </c>
      <c r="C1522" s="273" t="s">
        <v>139</v>
      </c>
      <c r="D1522" s="273" t="s">
        <v>139</v>
      </c>
      <c r="E1522" s="273" t="s">
        <v>139</v>
      </c>
      <c r="F1522" s="273" t="s">
        <v>139</v>
      </c>
      <c r="G1522" s="273" t="s">
        <v>139</v>
      </c>
      <c r="H1522" s="273" t="s">
        <v>139</v>
      </c>
      <c r="I1522" s="273" t="s">
        <v>138</v>
      </c>
      <c r="J1522" s="273" t="s">
        <v>138</v>
      </c>
      <c r="K1522" s="273" t="s">
        <v>138</v>
      </c>
      <c r="L1522" s="273" t="s">
        <v>138</v>
      </c>
      <c r="M1522" s="273" t="s">
        <v>138</v>
      </c>
      <c r="N1522" s="273" t="s">
        <v>138</v>
      </c>
      <c r="AY1522" s="273">
        <v>706601</v>
      </c>
    </row>
    <row r="1523" spans="1:51" s="273" customFormat="1" x14ac:dyDescent="0.2">
      <c r="A1523" s="273">
        <v>706602</v>
      </c>
      <c r="B1523" s="273" t="s">
        <v>261</v>
      </c>
      <c r="C1523" s="273" t="s">
        <v>139</v>
      </c>
      <c r="D1523" s="273" t="s">
        <v>138</v>
      </c>
      <c r="E1523" s="273" t="s">
        <v>138</v>
      </c>
      <c r="F1523" s="273" t="s">
        <v>138</v>
      </c>
      <c r="G1523" s="273" t="s">
        <v>139</v>
      </c>
      <c r="H1523" s="273" t="s">
        <v>139</v>
      </c>
      <c r="I1523" s="273" t="s">
        <v>138</v>
      </c>
      <c r="J1523" s="273" t="s">
        <v>138</v>
      </c>
      <c r="K1523" s="273" t="s">
        <v>138</v>
      </c>
      <c r="L1523" s="273" t="s">
        <v>138</v>
      </c>
      <c r="M1523" s="273" t="s">
        <v>138</v>
      </c>
      <c r="N1523" s="273" t="s">
        <v>138</v>
      </c>
      <c r="AY1523" s="273">
        <v>706602</v>
      </c>
    </row>
    <row r="1524" spans="1:51" s="273" customFormat="1" x14ac:dyDescent="0.2">
      <c r="A1524" s="273">
        <v>706603</v>
      </c>
      <c r="B1524" s="273" t="s">
        <v>261</v>
      </c>
      <c r="C1524" s="273" t="s">
        <v>139</v>
      </c>
      <c r="D1524" s="273" t="s">
        <v>139</v>
      </c>
      <c r="E1524" s="273" t="s">
        <v>139</v>
      </c>
      <c r="F1524" s="273" t="s">
        <v>138</v>
      </c>
      <c r="G1524" s="273" t="s">
        <v>139</v>
      </c>
      <c r="H1524" s="273" t="s">
        <v>138</v>
      </c>
      <c r="I1524" s="273" t="s">
        <v>138</v>
      </c>
      <c r="J1524" s="273" t="s">
        <v>138</v>
      </c>
      <c r="K1524" s="273" t="s">
        <v>138</v>
      </c>
      <c r="L1524" s="273" t="s">
        <v>138</v>
      </c>
      <c r="M1524" s="273" t="s">
        <v>138</v>
      </c>
      <c r="N1524" s="273" t="s">
        <v>138</v>
      </c>
      <c r="AY1524" s="273">
        <v>706603</v>
      </c>
    </row>
    <row r="1525" spans="1:51" s="273" customFormat="1" x14ac:dyDescent="0.2">
      <c r="A1525" s="273">
        <v>706604</v>
      </c>
      <c r="B1525" s="273" t="s">
        <v>261</v>
      </c>
      <c r="C1525" s="273" t="s">
        <v>139</v>
      </c>
      <c r="D1525" s="273" t="s">
        <v>139</v>
      </c>
      <c r="E1525" s="273" t="s">
        <v>139</v>
      </c>
      <c r="F1525" s="273" t="s">
        <v>139</v>
      </c>
      <c r="G1525" s="273" t="s">
        <v>138</v>
      </c>
      <c r="H1525" s="273" t="s">
        <v>138</v>
      </c>
      <c r="I1525" s="273" t="s">
        <v>138</v>
      </c>
      <c r="J1525" s="273" t="s">
        <v>138</v>
      </c>
      <c r="K1525" s="273" t="s">
        <v>138</v>
      </c>
      <c r="L1525" s="273" t="s">
        <v>138</v>
      </c>
      <c r="M1525" s="273" t="s">
        <v>138</v>
      </c>
      <c r="N1525" s="273" t="s">
        <v>138</v>
      </c>
      <c r="AY1525" s="273">
        <v>706604</v>
      </c>
    </row>
    <row r="1526" spans="1:51" s="273" customFormat="1" x14ac:dyDescent="0.2">
      <c r="A1526" s="273">
        <v>706605</v>
      </c>
      <c r="B1526" s="273" t="s">
        <v>261</v>
      </c>
      <c r="C1526" s="273" t="s">
        <v>139</v>
      </c>
      <c r="D1526" s="273" t="s">
        <v>138</v>
      </c>
      <c r="E1526" s="273" t="s">
        <v>138</v>
      </c>
      <c r="F1526" s="273" t="s">
        <v>139</v>
      </c>
      <c r="G1526" s="273" t="s">
        <v>139</v>
      </c>
      <c r="H1526" s="273" t="s">
        <v>139</v>
      </c>
      <c r="I1526" s="273" t="s">
        <v>138</v>
      </c>
      <c r="J1526" s="273" t="s">
        <v>138</v>
      </c>
      <c r="K1526" s="273" t="s">
        <v>138</v>
      </c>
      <c r="L1526" s="273" t="s">
        <v>138</v>
      </c>
      <c r="M1526" s="273" t="s">
        <v>138</v>
      </c>
      <c r="N1526" s="273" t="s">
        <v>138</v>
      </c>
      <c r="AY1526" s="273">
        <v>706605</v>
      </c>
    </row>
    <row r="1527" spans="1:51" s="273" customFormat="1" x14ac:dyDescent="0.2">
      <c r="A1527" s="273">
        <v>706606</v>
      </c>
      <c r="B1527" s="273" t="s">
        <v>261</v>
      </c>
      <c r="C1527" s="273" t="s">
        <v>138</v>
      </c>
      <c r="D1527" s="273" t="s">
        <v>139</v>
      </c>
      <c r="E1527" s="273" t="s">
        <v>138</v>
      </c>
      <c r="F1527" s="273" t="s">
        <v>138</v>
      </c>
      <c r="G1527" s="273" t="s">
        <v>139</v>
      </c>
      <c r="H1527" s="273" t="s">
        <v>138</v>
      </c>
      <c r="I1527" s="273" t="s">
        <v>138</v>
      </c>
      <c r="J1527" s="273" t="s">
        <v>138</v>
      </c>
      <c r="K1527" s="273" t="s">
        <v>138</v>
      </c>
      <c r="L1527" s="273" t="s">
        <v>138</v>
      </c>
      <c r="M1527" s="273" t="s">
        <v>138</v>
      </c>
      <c r="N1527" s="273" t="s">
        <v>138</v>
      </c>
      <c r="AY1527" s="273">
        <v>706606</v>
      </c>
    </row>
    <row r="1528" spans="1:51" s="273" customFormat="1" x14ac:dyDescent="0.2">
      <c r="A1528" s="273">
        <v>706607</v>
      </c>
      <c r="B1528" s="273" t="s">
        <v>261</v>
      </c>
      <c r="C1528" s="273" t="s">
        <v>139</v>
      </c>
      <c r="D1528" s="273" t="s">
        <v>138</v>
      </c>
      <c r="E1528" s="273" t="s">
        <v>139</v>
      </c>
      <c r="F1528" s="273" t="s">
        <v>138</v>
      </c>
      <c r="G1528" s="273" t="s">
        <v>139</v>
      </c>
      <c r="H1528" s="273" t="s">
        <v>139</v>
      </c>
      <c r="I1528" s="273" t="s">
        <v>138</v>
      </c>
      <c r="J1528" s="273" t="s">
        <v>138</v>
      </c>
      <c r="K1528" s="273" t="s">
        <v>138</v>
      </c>
      <c r="L1528" s="273" t="s">
        <v>138</v>
      </c>
      <c r="M1528" s="273" t="s">
        <v>138</v>
      </c>
      <c r="N1528" s="273" t="s">
        <v>138</v>
      </c>
      <c r="AY1528" s="273">
        <v>706607</v>
      </c>
    </row>
    <row r="1529" spans="1:51" s="273" customFormat="1" x14ac:dyDescent="0.2">
      <c r="A1529" s="273">
        <v>706608</v>
      </c>
      <c r="B1529" s="273" t="s">
        <v>261</v>
      </c>
      <c r="C1529" s="273" t="s">
        <v>139</v>
      </c>
      <c r="D1529" s="273" t="s">
        <v>139</v>
      </c>
      <c r="E1529" s="273" t="s">
        <v>139</v>
      </c>
      <c r="F1529" s="273" t="s">
        <v>138</v>
      </c>
      <c r="G1529" s="273" t="s">
        <v>138</v>
      </c>
      <c r="H1529" s="273" t="s">
        <v>138</v>
      </c>
      <c r="I1529" s="273" t="s">
        <v>138</v>
      </c>
      <c r="J1529" s="273" t="s">
        <v>138</v>
      </c>
      <c r="K1529" s="273" t="s">
        <v>138</v>
      </c>
      <c r="L1529" s="273" t="s">
        <v>138</v>
      </c>
      <c r="M1529" s="273" t="s">
        <v>138</v>
      </c>
      <c r="N1529" s="273" t="s">
        <v>138</v>
      </c>
      <c r="AY1529" s="273">
        <v>706608</v>
      </c>
    </row>
    <row r="1530" spans="1:51" s="273" customFormat="1" x14ac:dyDescent="0.2">
      <c r="A1530" s="273">
        <v>706609</v>
      </c>
      <c r="B1530" s="273" t="s">
        <v>261</v>
      </c>
      <c r="C1530" s="273" t="s">
        <v>138</v>
      </c>
      <c r="D1530" s="273" t="s">
        <v>139</v>
      </c>
      <c r="E1530" s="273" t="s">
        <v>139</v>
      </c>
      <c r="F1530" s="273" t="s">
        <v>139</v>
      </c>
      <c r="G1530" s="273" t="s">
        <v>138</v>
      </c>
      <c r="H1530" s="273" t="s">
        <v>139</v>
      </c>
      <c r="I1530" s="273" t="s">
        <v>138</v>
      </c>
      <c r="J1530" s="273" t="s">
        <v>138</v>
      </c>
      <c r="K1530" s="273" t="s">
        <v>138</v>
      </c>
      <c r="L1530" s="273" t="s">
        <v>138</v>
      </c>
      <c r="M1530" s="273" t="s">
        <v>138</v>
      </c>
      <c r="N1530" s="273" t="s">
        <v>138</v>
      </c>
      <c r="AY1530" s="273">
        <v>706609</v>
      </c>
    </row>
    <row r="1531" spans="1:51" s="273" customFormat="1" x14ac:dyDescent="0.2">
      <c r="A1531" s="273">
        <v>706610</v>
      </c>
      <c r="B1531" s="273" t="s">
        <v>261</v>
      </c>
      <c r="C1531" s="273" t="s">
        <v>139</v>
      </c>
      <c r="D1531" s="273" t="s">
        <v>139</v>
      </c>
      <c r="E1531" s="273" t="s">
        <v>139</v>
      </c>
      <c r="F1531" s="273" t="s">
        <v>139</v>
      </c>
      <c r="G1531" s="273" t="s">
        <v>139</v>
      </c>
      <c r="H1531" s="273" t="s">
        <v>139</v>
      </c>
      <c r="I1531" s="273" t="s">
        <v>138</v>
      </c>
      <c r="J1531" s="273" t="s">
        <v>138</v>
      </c>
      <c r="K1531" s="273" t="s">
        <v>138</v>
      </c>
      <c r="L1531" s="273" t="s">
        <v>138</v>
      </c>
      <c r="M1531" s="273" t="s">
        <v>138</v>
      </c>
      <c r="N1531" s="273" t="s">
        <v>138</v>
      </c>
      <c r="AY1531" s="273">
        <v>706610</v>
      </c>
    </row>
    <row r="1532" spans="1:51" s="273" customFormat="1" x14ac:dyDescent="0.2">
      <c r="A1532" s="273">
        <v>706611</v>
      </c>
      <c r="B1532" s="273" t="s">
        <v>261</v>
      </c>
      <c r="C1532" s="273" t="s">
        <v>139</v>
      </c>
      <c r="D1532" s="273" t="s">
        <v>139</v>
      </c>
      <c r="E1532" s="273" t="s">
        <v>139</v>
      </c>
      <c r="F1532" s="273" t="s">
        <v>139</v>
      </c>
      <c r="G1532" s="273" t="s">
        <v>139</v>
      </c>
      <c r="H1532" s="273" t="s">
        <v>138</v>
      </c>
      <c r="I1532" s="273" t="s">
        <v>138</v>
      </c>
      <c r="J1532" s="273" t="s">
        <v>138</v>
      </c>
      <c r="K1532" s="273" t="s">
        <v>138</v>
      </c>
      <c r="L1532" s="273" t="s">
        <v>138</v>
      </c>
      <c r="M1532" s="273" t="s">
        <v>138</v>
      </c>
      <c r="N1532" s="273" t="s">
        <v>138</v>
      </c>
      <c r="AY1532" s="273">
        <v>706611</v>
      </c>
    </row>
    <row r="1533" spans="1:51" s="273" customFormat="1" x14ac:dyDescent="0.2">
      <c r="A1533" s="273">
        <v>706612</v>
      </c>
      <c r="B1533" s="273" t="s">
        <v>261</v>
      </c>
      <c r="C1533" s="273" t="s">
        <v>139</v>
      </c>
      <c r="D1533" s="273" t="s">
        <v>139</v>
      </c>
      <c r="E1533" s="273" t="s">
        <v>139</v>
      </c>
      <c r="F1533" s="273" t="s">
        <v>139</v>
      </c>
      <c r="G1533" s="273" t="s">
        <v>139</v>
      </c>
      <c r="H1533" s="273" t="s">
        <v>138</v>
      </c>
      <c r="I1533" s="273" t="s">
        <v>138</v>
      </c>
      <c r="J1533" s="273" t="s">
        <v>138</v>
      </c>
      <c r="K1533" s="273" t="s">
        <v>138</v>
      </c>
      <c r="L1533" s="273" t="s">
        <v>138</v>
      </c>
      <c r="M1533" s="273" t="s">
        <v>138</v>
      </c>
      <c r="N1533" s="273" t="s">
        <v>138</v>
      </c>
      <c r="AY1533" s="273">
        <v>706612</v>
      </c>
    </row>
    <row r="1534" spans="1:51" s="273" customFormat="1" x14ac:dyDescent="0.2">
      <c r="A1534" s="273">
        <v>706613</v>
      </c>
      <c r="B1534" s="273" t="s">
        <v>261</v>
      </c>
      <c r="C1534" s="273" t="s">
        <v>139</v>
      </c>
      <c r="D1534" s="273" t="s">
        <v>138</v>
      </c>
      <c r="E1534" s="273" t="s">
        <v>139</v>
      </c>
      <c r="F1534" s="273" t="s">
        <v>139</v>
      </c>
      <c r="G1534" s="273" t="s">
        <v>138</v>
      </c>
      <c r="H1534" s="273" t="s">
        <v>138</v>
      </c>
      <c r="I1534" s="273" t="s">
        <v>138</v>
      </c>
      <c r="J1534" s="273" t="s">
        <v>138</v>
      </c>
      <c r="K1534" s="273" t="s">
        <v>138</v>
      </c>
      <c r="L1534" s="273" t="s">
        <v>138</v>
      </c>
      <c r="M1534" s="273" t="s">
        <v>138</v>
      </c>
      <c r="N1534" s="273" t="s">
        <v>138</v>
      </c>
      <c r="AY1534" s="273">
        <v>706613</v>
      </c>
    </row>
    <row r="1535" spans="1:51" s="273" customFormat="1" x14ac:dyDescent="0.2">
      <c r="A1535" s="273">
        <v>706614</v>
      </c>
      <c r="B1535" s="273" t="s">
        <v>261</v>
      </c>
      <c r="C1535" s="273" t="s">
        <v>139</v>
      </c>
      <c r="D1535" s="273" t="s">
        <v>139</v>
      </c>
      <c r="E1535" s="273" t="s">
        <v>139</v>
      </c>
      <c r="F1535" s="273" t="s">
        <v>138</v>
      </c>
      <c r="G1535" s="273" t="s">
        <v>139</v>
      </c>
      <c r="H1535" s="273" t="s">
        <v>139</v>
      </c>
      <c r="I1535" s="273" t="s">
        <v>138</v>
      </c>
      <c r="J1535" s="273" t="s">
        <v>138</v>
      </c>
      <c r="K1535" s="273" t="s">
        <v>138</v>
      </c>
      <c r="L1535" s="273" t="s">
        <v>138</v>
      </c>
      <c r="M1535" s="273" t="s">
        <v>138</v>
      </c>
      <c r="N1535" s="273" t="s">
        <v>138</v>
      </c>
      <c r="AY1535" s="273">
        <v>706614</v>
      </c>
    </row>
    <row r="1536" spans="1:51" s="273" customFormat="1" x14ac:dyDescent="0.2">
      <c r="A1536" s="273">
        <v>706615</v>
      </c>
      <c r="B1536" s="273" t="s">
        <v>261</v>
      </c>
      <c r="C1536" s="273" t="s">
        <v>139</v>
      </c>
      <c r="D1536" s="273" t="s">
        <v>139</v>
      </c>
      <c r="E1536" s="273" t="s">
        <v>138</v>
      </c>
      <c r="F1536" s="273" t="s">
        <v>138</v>
      </c>
      <c r="G1536" s="273" t="s">
        <v>138</v>
      </c>
      <c r="H1536" s="273" t="s">
        <v>138</v>
      </c>
      <c r="I1536" s="273" t="s">
        <v>138</v>
      </c>
      <c r="J1536" s="273" t="s">
        <v>138</v>
      </c>
      <c r="K1536" s="273" t="s">
        <v>138</v>
      </c>
      <c r="L1536" s="273" t="s">
        <v>138</v>
      </c>
      <c r="M1536" s="273" t="s">
        <v>138</v>
      </c>
      <c r="N1536" s="273" t="s">
        <v>138</v>
      </c>
      <c r="AY1536" s="273">
        <v>706615</v>
      </c>
    </row>
    <row r="1537" spans="1:51" s="273" customFormat="1" x14ac:dyDescent="0.2">
      <c r="A1537" s="273">
        <v>706616</v>
      </c>
      <c r="B1537" s="273" t="s">
        <v>261</v>
      </c>
      <c r="C1537" s="273" t="s">
        <v>139</v>
      </c>
      <c r="D1537" s="273" t="s">
        <v>138</v>
      </c>
      <c r="E1537" s="273" t="s">
        <v>138</v>
      </c>
      <c r="F1537" s="273" t="s">
        <v>138</v>
      </c>
      <c r="G1537" s="273" t="s">
        <v>139</v>
      </c>
      <c r="H1537" s="273" t="s">
        <v>138</v>
      </c>
      <c r="I1537" s="273" t="s">
        <v>138</v>
      </c>
      <c r="J1537" s="273" t="s">
        <v>138</v>
      </c>
      <c r="K1537" s="273" t="s">
        <v>138</v>
      </c>
      <c r="L1537" s="273" t="s">
        <v>138</v>
      </c>
      <c r="M1537" s="273" t="s">
        <v>138</v>
      </c>
      <c r="N1537" s="273" t="s">
        <v>138</v>
      </c>
      <c r="AY1537" s="273">
        <v>706616</v>
      </c>
    </row>
    <row r="1538" spans="1:51" s="273" customFormat="1" x14ac:dyDescent="0.2">
      <c r="A1538" s="273">
        <v>706617</v>
      </c>
      <c r="B1538" s="273" t="s">
        <v>261</v>
      </c>
      <c r="C1538" s="273" t="s">
        <v>138</v>
      </c>
      <c r="D1538" s="273" t="s">
        <v>138</v>
      </c>
      <c r="E1538" s="273" t="s">
        <v>138</v>
      </c>
      <c r="F1538" s="273" t="s">
        <v>139</v>
      </c>
      <c r="G1538" s="273" t="s">
        <v>139</v>
      </c>
      <c r="H1538" s="273" t="s">
        <v>138</v>
      </c>
      <c r="I1538" s="273" t="s">
        <v>138</v>
      </c>
      <c r="J1538" s="273" t="s">
        <v>138</v>
      </c>
      <c r="K1538" s="273" t="s">
        <v>138</v>
      </c>
      <c r="L1538" s="273" t="s">
        <v>138</v>
      </c>
      <c r="M1538" s="273" t="s">
        <v>138</v>
      </c>
      <c r="N1538" s="273" t="s">
        <v>138</v>
      </c>
      <c r="AY1538" s="273">
        <v>706617</v>
      </c>
    </row>
    <row r="1539" spans="1:51" s="273" customFormat="1" x14ac:dyDescent="0.2">
      <c r="A1539" s="273">
        <v>706618</v>
      </c>
      <c r="B1539" s="273" t="s">
        <v>261</v>
      </c>
      <c r="C1539" s="273" t="s">
        <v>138</v>
      </c>
      <c r="D1539" s="273" t="s">
        <v>139</v>
      </c>
      <c r="E1539" s="273" t="s">
        <v>138</v>
      </c>
      <c r="F1539" s="273" t="s">
        <v>139</v>
      </c>
      <c r="G1539" s="273" t="s">
        <v>138</v>
      </c>
      <c r="H1539" s="273" t="s">
        <v>138</v>
      </c>
      <c r="I1539" s="273" t="s">
        <v>138</v>
      </c>
      <c r="J1539" s="273" t="s">
        <v>138</v>
      </c>
      <c r="K1539" s="273" t="s">
        <v>138</v>
      </c>
      <c r="L1539" s="273" t="s">
        <v>138</v>
      </c>
      <c r="M1539" s="273" t="s">
        <v>138</v>
      </c>
      <c r="N1539" s="273" t="s">
        <v>138</v>
      </c>
      <c r="AY1539" s="273">
        <v>706618</v>
      </c>
    </row>
    <row r="1540" spans="1:51" s="273" customFormat="1" x14ac:dyDescent="0.2">
      <c r="A1540" s="273">
        <v>706619</v>
      </c>
      <c r="B1540" s="273" t="s">
        <v>261</v>
      </c>
      <c r="C1540" s="273" t="s">
        <v>139</v>
      </c>
      <c r="D1540" s="273" t="s">
        <v>139</v>
      </c>
      <c r="E1540" s="273" t="s">
        <v>138</v>
      </c>
      <c r="F1540" s="273" t="s">
        <v>138</v>
      </c>
      <c r="G1540" s="273" t="s">
        <v>138</v>
      </c>
      <c r="H1540" s="273" t="s">
        <v>139</v>
      </c>
      <c r="I1540" s="273" t="s">
        <v>138</v>
      </c>
      <c r="J1540" s="273" t="s">
        <v>138</v>
      </c>
      <c r="K1540" s="273" t="s">
        <v>138</v>
      </c>
      <c r="L1540" s="273" t="s">
        <v>138</v>
      </c>
      <c r="M1540" s="273" t="s">
        <v>138</v>
      </c>
      <c r="N1540" s="273" t="s">
        <v>138</v>
      </c>
      <c r="AY1540" s="273">
        <v>706619</v>
      </c>
    </row>
    <row r="1541" spans="1:51" s="273" customFormat="1" x14ac:dyDescent="0.2">
      <c r="A1541" s="273">
        <v>706620</v>
      </c>
      <c r="B1541" s="273" t="s">
        <v>261</v>
      </c>
      <c r="C1541" s="273" t="s">
        <v>139</v>
      </c>
      <c r="D1541" s="273" t="s">
        <v>139</v>
      </c>
      <c r="E1541" s="273" t="s">
        <v>139</v>
      </c>
      <c r="F1541" s="273" t="s">
        <v>139</v>
      </c>
      <c r="G1541" s="273" t="s">
        <v>139</v>
      </c>
      <c r="H1541" s="273" t="s">
        <v>139</v>
      </c>
      <c r="I1541" s="273" t="s">
        <v>138</v>
      </c>
      <c r="J1541" s="273" t="s">
        <v>138</v>
      </c>
      <c r="K1541" s="273" t="s">
        <v>138</v>
      </c>
      <c r="L1541" s="273" t="s">
        <v>138</v>
      </c>
      <c r="M1541" s="273" t="s">
        <v>138</v>
      </c>
      <c r="N1541" s="273" t="s">
        <v>138</v>
      </c>
      <c r="AY1541" s="273">
        <v>706620</v>
      </c>
    </row>
    <row r="1542" spans="1:51" s="273" customFormat="1" x14ac:dyDescent="0.2">
      <c r="A1542" s="273">
        <v>706621</v>
      </c>
      <c r="B1542" s="273" t="s">
        <v>261</v>
      </c>
      <c r="C1542" s="273" t="s">
        <v>138</v>
      </c>
      <c r="D1542" s="273" t="s">
        <v>139</v>
      </c>
      <c r="E1542" s="273" t="s">
        <v>139</v>
      </c>
      <c r="F1542" s="273" t="s">
        <v>138</v>
      </c>
      <c r="G1542" s="273" t="s">
        <v>138</v>
      </c>
      <c r="H1542" s="273" t="s">
        <v>138</v>
      </c>
      <c r="I1542" s="273" t="s">
        <v>138</v>
      </c>
      <c r="J1542" s="273" t="s">
        <v>138</v>
      </c>
      <c r="K1542" s="273" t="s">
        <v>138</v>
      </c>
      <c r="L1542" s="273" t="s">
        <v>138</v>
      </c>
      <c r="M1542" s="273" t="s">
        <v>138</v>
      </c>
      <c r="N1542" s="273" t="s">
        <v>138</v>
      </c>
      <c r="AY1542" s="273">
        <v>706621</v>
      </c>
    </row>
    <row r="1543" spans="1:51" s="273" customFormat="1" x14ac:dyDescent="0.2">
      <c r="A1543" s="273">
        <v>706622</v>
      </c>
      <c r="B1543" s="273" t="s">
        <v>261</v>
      </c>
      <c r="C1543" s="273" t="s">
        <v>139</v>
      </c>
      <c r="D1543" s="273" t="s">
        <v>139</v>
      </c>
      <c r="E1543" s="273" t="s">
        <v>139</v>
      </c>
      <c r="F1543" s="273" t="s">
        <v>139</v>
      </c>
      <c r="G1543" s="273" t="s">
        <v>139</v>
      </c>
      <c r="H1543" s="273" t="s">
        <v>139</v>
      </c>
      <c r="I1543" s="273" t="s">
        <v>138</v>
      </c>
      <c r="J1543" s="273" t="s">
        <v>138</v>
      </c>
      <c r="K1543" s="273" t="s">
        <v>138</v>
      </c>
      <c r="L1543" s="273" t="s">
        <v>138</v>
      </c>
      <c r="M1543" s="273" t="s">
        <v>138</v>
      </c>
      <c r="N1543" s="273" t="s">
        <v>138</v>
      </c>
      <c r="AY1543" s="273">
        <v>706622</v>
      </c>
    </row>
    <row r="1544" spans="1:51" s="273" customFormat="1" x14ac:dyDescent="0.2">
      <c r="A1544" s="273">
        <v>706623</v>
      </c>
      <c r="B1544" s="273" t="s">
        <v>261</v>
      </c>
      <c r="C1544" s="273" t="s">
        <v>139</v>
      </c>
      <c r="D1544" s="273" t="s">
        <v>139</v>
      </c>
      <c r="E1544" s="273" t="s">
        <v>139</v>
      </c>
      <c r="F1544" s="273" t="s">
        <v>139</v>
      </c>
      <c r="G1544" s="273" t="s">
        <v>139</v>
      </c>
      <c r="H1544" s="273" t="s">
        <v>139</v>
      </c>
      <c r="I1544" s="273" t="s">
        <v>138</v>
      </c>
      <c r="J1544" s="273" t="s">
        <v>138</v>
      </c>
      <c r="K1544" s="273" t="s">
        <v>138</v>
      </c>
      <c r="L1544" s="273" t="s">
        <v>138</v>
      </c>
      <c r="M1544" s="273" t="s">
        <v>138</v>
      </c>
      <c r="N1544" s="273" t="s">
        <v>138</v>
      </c>
      <c r="AY1544" s="273">
        <v>706623</v>
      </c>
    </row>
    <row r="1545" spans="1:51" s="273" customFormat="1" x14ac:dyDescent="0.2">
      <c r="A1545" s="273">
        <v>706624</v>
      </c>
      <c r="B1545" s="273" t="s">
        <v>261</v>
      </c>
      <c r="C1545" s="273" t="s">
        <v>139</v>
      </c>
      <c r="D1545" s="273" t="s">
        <v>139</v>
      </c>
      <c r="E1545" s="273" t="s">
        <v>139</v>
      </c>
      <c r="F1545" s="273" t="s">
        <v>138</v>
      </c>
      <c r="G1545" s="273" t="s">
        <v>138</v>
      </c>
      <c r="H1545" s="273" t="s">
        <v>139</v>
      </c>
      <c r="I1545" s="273" t="s">
        <v>138</v>
      </c>
      <c r="J1545" s="273" t="s">
        <v>138</v>
      </c>
      <c r="K1545" s="273" t="s">
        <v>138</v>
      </c>
      <c r="L1545" s="273" t="s">
        <v>138</v>
      </c>
      <c r="M1545" s="273" t="s">
        <v>138</v>
      </c>
      <c r="N1545" s="273" t="s">
        <v>138</v>
      </c>
      <c r="AY1545" s="273">
        <v>706624</v>
      </c>
    </row>
    <row r="1546" spans="1:51" s="273" customFormat="1" x14ac:dyDescent="0.2">
      <c r="A1546" s="273">
        <v>706625</v>
      </c>
      <c r="B1546" s="273" t="s">
        <v>261</v>
      </c>
      <c r="C1546" s="273" t="s">
        <v>139</v>
      </c>
      <c r="D1546" s="273" t="s">
        <v>139</v>
      </c>
      <c r="E1546" s="273" t="s">
        <v>139</v>
      </c>
      <c r="F1546" s="273" t="s">
        <v>139</v>
      </c>
      <c r="G1546" s="273" t="s">
        <v>139</v>
      </c>
      <c r="H1546" s="273" t="s">
        <v>139</v>
      </c>
      <c r="I1546" s="273" t="s">
        <v>138</v>
      </c>
      <c r="J1546" s="273" t="s">
        <v>138</v>
      </c>
      <c r="K1546" s="273" t="s">
        <v>138</v>
      </c>
      <c r="L1546" s="273" t="s">
        <v>138</v>
      </c>
      <c r="M1546" s="273" t="s">
        <v>138</v>
      </c>
      <c r="N1546" s="273" t="s">
        <v>138</v>
      </c>
      <c r="AY1546" s="273">
        <v>706625</v>
      </c>
    </row>
    <row r="1547" spans="1:51" s="273" customFormat="1" x14ac:dyDescent="0.2">
      <c r="A1547" s="273">
        <v>706626</v>
      </c>
      <c r="B1547" s="273" t="s">
        <v>261</v>
      </c>
      <c r="C1547" s="273" t="s">
        <v>139</v>
      </c>
      <c r="D1547" s="273" t="s">
        <v>139</v>
      </c>
      <c r="E1547" s="273" t="s">
        <v>139</v>
      </c>
      <c r="F1547" s="273" t="s">
        <v>139</v>
      </c>
      <c r="G1547" s="273" t="s">
        <v>139</v>
      </c>
      <c r="H1547" s="273" t="s">
        <v>139</v>
      </c>
      <c r="I1547" s="273" t="s">
        <v>138</v>
      </c>
      <c r="J1547" s="273" t="s">
        <v>138</v>
      </c>
      <c r="K1547" s="273" t="s">
        <v>138</v>
      </c>
      <c r="L1547" s="273" t="s">
        <v>138</v>
      </c>
      <c r="M1547" s="273" t="s">
        <v>138</v>
      </c>
      <c r="N1547" s="273" t="s">
        <v>138</v>
      </c>
      <c r="AY1547" s="273">
        <v>706626</v>
      </c>
    </row>
    <row r="1548" spans="1:51" s="273" customFormat="1" x14ac:dyDescent="0.2">
      <c r="A1548" s="273">
        <v>706627</v>
      </c>
      <c r="B1548" s="273" t="s">
        <v>261</v>
      </c>
      <c r="C1548" s="273" t="s">
        <v>138</v>
      </c>
      <c r="D1548" s="273" t="s">
        <v>139</v>
      </c>
      <c r="E1548" s="273" t="s">
        <v>139</v>
      </c>
      <c r="F1548" s="273" t="s">
        <v>139</v>
      </c>
      <c r="G1548" s="273" t="s">
        <v>139</v>
      </c>
      <c r="H1548" s="273" t="s">
        <v>139</v>
      </c>
      <c r="I1548" s="273" t="s">
        <v>138</v>
      </c>
      <c r="J1548" s="273" t="s">
        <v>138</v>
      </c>
      <c r="K1548" s="273" t="s">
        <v>138</v>
      </c>
      <c r="L1548" s="273" t="s">
        <v>138</v>
      </c>
      <c r="M1548" s="273" t="s">
        <v>138</v>
      </c>
      <c r="N1548" s="273" t="s">
        <v>138</v>
      </c>
      <c r="AY1548" s="273">
        <v>706627</v>
      </c>
    </row>
    <row r="1549" spans="1:51" s="273" customFormat="1" x14ac:dyDescent="0.2">
      <c r="A1549" s="273">
        <v>706628</v>
      </c>
      <c r="B1549" s="273" t="s">
        <v>261</v>
      </c>
      <c r="C1549" s="273" t="s">
        <v>139</v>
      </c>
      <c r="D1549" s="273" t="s">
        <v>139</v>
      </c>
      <c r="E1549" s="273" t="s">
        <v>139</v>
      </c>
      <c r="F1549" s="273" t="s">
        <v>139</v>
      </c>
      <c r="G1549" s="273" t="s">
        <v>139</v>
      </c>
      <c r="H1549" s="273" t="s">
        <v>139</v>
      </c>
      <c r="I1549" s="273" t="s">
        <v>138</v>
      </c>
      <c r="J1549" s="273" t="s">
        <v>138</v>
      </c>
      <c r="K1549" s="273" t="s">
        <v>138</v>
      </c>
      <c r="L1549" s="273" t="s">
        <v>138</v>
      </c>
      <c r="M1549" s="273" t="s">
        <v>138</v>
      </c>
      <c r="N1549" s="273" t="s">
        <v>138</v>
      </c>
      <c r="AY1549" s="273">
        <v>706628</v>
      </c>
    </row>
    <row r="1550" spans="1:51" s="273" customFormat="1" x14ac:dyDescent="0.2">
      <c r="A1550" s="273">
        <v>706629</v>
      </c>
      <c r="B1550" s="273" t="s">
        <v>261</v>
      </c>
      <c r="C1550" s="273" t="s">
        <v>139</v>
      </c>
      <c r="D1550" s="273" t="s">
        <v>139</v>
      </c>
      <c r="E1550" s="273" t="s">
        <v>139</v>
      </c>
      <c r="F1550" s="273" t="s">
        <v>139</v>
      </c>
      <c r="G1550" s="273" t="s">
        <v>139</v>
      </c>
      <c r="H1550" s="273" t="s">
        <v>139</v>
      </c>
      <c r="I1550" s="273" t="s">
        <v>138</v>
      </c>
      <c r="J1550" s="273" t="s">
        <v>138</v>
      </c>
      <c r="K1550" s="273" t="s">
        <v>138</v>
      </c>
      <c r="L1550" s="273" t="s">
        <v>138</v>
      </c>
      <c r="M1550" s="273" t="s">
        <v>138</v>
      </c>
      <c r="N1550" s="273" t="s">
        <v>138</v>
      </c>
      <c r="AY1550" s="273">
        <v>706629</v>
      </c>
    </row>
    <row r="1551" spans="1:51" s="273" customFormat="1" x14ac:dyDescent="0.2">
      <c r="A1551" s="273">
        <v>706630</v>
      </c>
      <c r="B1551" s="273" t="s">
        <v>261</v>
      </c>
      <c r="C1551" s="273" t="s">
        <v>139</v>
      </c>
      <c r="D1551" s="273" t="s">
        <v>139</v>
      </c>
      <c r="E1551" s="273" t="s">
        <v>139</v>
      </c>
      <c r="F1551" s="273" t="s">
        <v>139</v>
      </c>
      <c r="G1551" s="273" t="s">
        <v>138</v>
      </c>
      <c r="H1551" s="273" t="s">
        <v>139</v>
      </c>
      <c r="I1551" s="273" t="s">
        <v>138</v>
      </c>
      <c r="J1551" s="273" t="s">
        <v>138</v>
      </c>
      <c r="K1551" s="273" t="s">
        <v>138</v>
      </c>
      <c r="L1551" s="273" t="s">
        <v>138</v>
      </c>
      <c r="M1551" s="273" t="s">
        <v>138</v>
      </c>
      <c r="N1551" s="273" t="s">
        <v>138</v>
      </c>
      <c r="AY1551" s="273">
        <v>706630</v>
      </c>
    </row>
    <row r="1552" spans="1:51" s="273" customFormat="1" x14ac:dyDescent="0.2">
      <c r="A1552" s="273">
        <v>706631</v>
      </c>
      <c r="B1552" s="273" t="s">
        <v>261</v>
      </c>
      <c r="C1552" s="273" t="s">
        <v>138</v>
      </c>
      <c r="D1552" s="273" t="s">
        <v>139</v>
      </c>
      <c r="E1552" s="273" t="s">
        <v>139</v>
      </c>
      <c r="F1552" s="273" t="s">
        <v>138</v>
      </c>
      <c r="G1552" s="273" t="s">
        <v>139</v>
      </c>
      <c r="H1552" s="273" t="s">
        <v>138</v>
      </c>
      <c r="I1552" s="273" t="s">
        <v>138</v>
      </c>
      <c r="J1552" s="273" t="s">
        <v>138</v>
      </c>
      <c r="K1552" s="273" t="s">
        <v>138</v>
      </c>
      <c r="L1552" s="273" t="s">
        <v>138</v>
      </c>
      <c r="M1552" s="273" t="s">
        <v>138</v>
      </c>
      <c r="N1552" s="273" t="s">
        <v>138</v>
      </c>
      <c r="AY1552" s="273">
        <v>706631</v>
      </c>
    </row>
    <row r="1553" spans="1:51" s="273" customFormat="1" x14ac:dyDescent="0.2">
      <c r="A1553" s="273">
        <v>706632</v>
      </c>
      <c r="B1553" s="273" t="s">
        <v>261</v>
      </c>
      <c r="C1553" s="273" t="s">
        <v>139</v>
      </c>
      <c r="D1553" s="273" t="s">
        <v>139</v>
      </c>
      <c r="E1553" s="273" t="s">
        <v>139</v>
      </c>
      <c r="F1553" s="273" t="s">
        <v>139</v>
      </c>
      <c r="G1553" s="273" t="s">
        <v>138</v>
      </c>
      <c r="H1553" s="273" t="s">
        <v>139</v>
      </c>
      <c r="I1553" s="273" t="s">
        <v>138</v>
      </c>
      <c r="J1553" s="273" t="s">
        <v>138</v>
      </c>
      <c r="K1553" s="273" t="s">
        <v>138</v>
      </c>
      <c r="L1553" s="273" t="s">
        <v>138</v>
      </c>
      <c r="M1553" s="273" t="s">
        <v>138</v>
      </c>
      <c r="N1553" s="273" t="s">
        <v>138</v>
      </c>
      <c r="AY1553" s="273">
        <v>706632</v>
      </c>
    </row>
    <row r="1554" spans="1:51" s="273" customFormat="1" x14ac:dyDescent="0.2">
      <c r="A1554" s="273">
        <v>706633</v>
      </c>
      <c r="B1554" s="273" t="s">
        <v>261</v>
      </c>
      <c r="C1554" s="273" t="s">
        <v>139</v>
      </c>
      <c r="D1554" s="273" t="s">
        <v>138</v>
      </c>
      <c r="E1554" s="273" t="s">
        <v>139</v>
      </c>
      <c r="F1554" s="273" t="s">
        <v>138</v>
      </c>
      <c r="G1554" s="273" t="s">
        <v>138</v>
      </c>
      <c r="H1554" s="273" t="s">
        <v>139</v>
      </c>
      <c r="I1554" s="273" t="s">
        <v>138</v>
      </c>
      <c r="J1554" s="273" t="s">
        <v>138</v>
      </c>
      <c r="K1554" s="273" t="s">
        <v>138</v>
      </c>
      <c r="L1554" s="273" t="s">
        <v>138</v>
      </c>
      <c r="M1554" s="273" t="s">
        <v>138</v>
      </c>
      <c r="N1554" s="273" t="s">
        <v>138</v>
      </c>
      <c r="AY1554" s="273">
        <v>706633</v>
      </c>
    </row>
    <row r="1555" spans="1:51" s="273" customFormat="1" x14ac:dyDescent="0.2">
      <c r="A1555" s="273">
        <v>706635</v>
      </c>
      <c r="B1555" s="273" t="s">
        <v>261</v>
      </c>
      <c r="C1555" s="273" t="s">
        <v>139</v>
      </c>
      <c r="D1555" s="273" t="s">
        <v>139</v>
      </c>
      <c r="E1555" s="273" t="s">
        <v>139</v>
      </c>
      <c r="F1555" s="273" t="s">
        <v>139</v>
      </c>
      <c r="G1555" s="273" t="s">
        <v>139</v>
      </c>
      <c r="H1555" s="273" t="s">
        <v>139</v>
      </c>
      <c r="I1555" s="273" t="s">
        <v>138</v>
      </c>
      <c r="J1555" s="273" t="s">
        <v>138</v>
      </c>
      <c r="K1555" s="273" t="s">
        <v>138</v>
      </c>
      <c r="L1555" s="273" t="s">
        <v>138</v>
      </c>
      <c r="M1555" s="273" t="s">
        <v>138</v>
      </c>
      <c r="N1555" s="273" t="s">
        <v>138</v>
      </c>
      <c r="AY1555" s="273">
        <v>706635</v>
      </c>
    </row>
    <row r="1556" spans="1:51" s="273" customFormat="1" x14ac:dyDescent="0.2">
      <c r="A1556" s="273">
        <v>706636</v>
      </c>
      <c r="B1556" s="273" t="s">
        <v>261</v>
      </c>
      <c r="C1556" s="273" t="s">
        <v>138</v>
      </c>
      <c r="D1556" s="273" t="s">
        <v>139</v>
      </c>
      <c r="E1556" s="273" t="s">
        <v>139</v>
      </c>
      <c r="F1556" s="273" t="s">
        <v>138</v>
      </c>
      <c r="G1556" s="273" t="s">
        <v>139</v>
      </c>
      <c r="H1556" s="273" t="s">
        <v>139</v>
      </c>
      <c r="I1556" s="273" t="s">
        <v>138</v>
      </c>
      <c r="J1556" s="273" t="s">
        <v>138</v>
      </c>
      <c r="K1556" s="273" t="s">
        <v>138</v>
      </c>
      <c r="L1556" s="273" t="s">
        <v>138</v>
      </c>
      <c r="M1556" s="273" t="s">
        <v>138</v>
      </c>
      <c r="N1556" s="273" t="s">
        <v>138</v>
      </c>
      <c r="AY1556" s="273">
        <v>706636</v>
      </c>
    </row>
    <row r="1557" spans="1:51" s="273" customFormat="1" x14ac:dyDescent="0.2">
      <c r="A1557" s="273">
        <v>706637</v>
      </c>
      <c r="B1557" s="273" t="s">
        <v>261</v>
      </c>
      <c r="C1557" s="273" t="s">
        <v>139</v>
      </c>
      <c r="D1557" s="273" t="s">
        <v>139</v>
      </c>
      <c r="E1557" s="273" t="s">
        <v>139</v>
      </c>
      <c r="F1557" s="273" t="s">
        <v>139</v>
      </c>
      <c r="G1557" s="273" t="s">
        <v>138</v>
      </c>
      <c r="H1557" s="273" t="s">
        <v>138</v>
      </c>
      <c r="I1557" s="273" t="s">
        <v>138</v>
      </c>
      <c r="J1557" s="273" t="s">
        <v>138</v>
      </c>
      <c r="K1557" s="273" t="s">
        <v>138</v>
      </c>
      <c r="L1557" s="273" t="s">
        <v>138</v>
      </c>
      <c r="M1557" s="273" t="s">
        <v>138</v>
      </c>
      <c r="N1557" s="273" t="s">
        <v>138</v>
      </c>
      <c r="AY1557" s="273">
        <v>706637</v>
      </c>
    </row>
    <row r="1558" spans="1:51" s="273" customFormat="1" x14ac:dyDescent="0.2">
      <c r="A1558" s="273">
        <v>706638</v>
      </c>
      <c r="B1558" s="273" t="s">
        <v>261</v>
      </c>
      <c r="C1558" s="273" t="s">
        <v>139</v>
      </c>
      <c r="D1558" s="273" t="s">
        <v>139</v>
      </c>
      <c r="E1558" s="273" t="s">
        <v>139</v>
      </c>
      <c r="F1558" s="273" t="s">
        <v>139</v>
      </c>
      <c r="G1558" s="273" t="s">
        <v>139</v>
      </c>
      <c r="H1558" s="273" t="s">
        <v>139</v>
      </c>
      <c r="I1558" s="273" t="s">
        <v>138</v>
      </c>
      <c r="J1558" s="273" t="s">
        <v>138</v>
      </c>
      <c r="K1558" s="273" t="s">
        <v>138</v>
      </c>
      <c r="L1558" s="273" t="s">
        <v>138</v>
      </c>
      <c r="M1558" s="273" t="s">
        <v>138</v>
      </c>
      <c r="N1558" s="273" t="s">
        <v>138</v>
      </c>
      <c r="AY1558" s="273">
        <v>706638</v>
      </c>
    </row>
    <row r="1559" spans="1:51" s="273" customFormat="1" x14ac:dyDescent="0.2">
      <c r="A1559" s="273">
        <v>706639</v>
      </c>
      <c r="B1559" s="273" t="s">
        <v>261</v>
      </c>
      <c r="C1559" s="273" t="s">
        <v>139</v>
      </c>
      <c r="D1559" s="273" t="s">
        <v>139</v>
      </c>
      <c r="E1559" s="273" t="s">
        <v>139</v>
      </c>
      <c r="F1559" s="273" t="s">
        <v>138</v>
      </c>
      <c r="G1559" s="273" t="s">
        <v>139</v>
      </c>
      <c r="H1559" s="273" t="s">
        <v>138</v>
      </c>
      <c r="I1559" s="273" t="s">
        <v>138</v>
      </c>
      <c r="J1559" s="273" t="s">
        <v>138</v>
      </c>
      <c r="K1559" s="273" t="s">
        <v>138</v>
      </c>
      <c r="L1559" s="273" t="s">
        <v>138</v>
      </c>
      <c r="M1559" s="273" t="s">
        <v>138</v>
      </c>
      <c r="N1559" s="273" t="s">
        <v>138</v>
      </c>
      <c r="AY1559" s="273">
        <v>706639</v>
      </c>
    </row>
    <row r="1560" spans="1:51" s="273" customFormat="1" x14ac:dyDescent="0.2">
      <c r="A1560" s="273">
        <v>706640</v>
      </c>
      <c r="B1560" s="273" t="s">
        <v>261</v>
      </c>
      <c r="C1560" s="273" t="s">
        <v>139</v>
      </c>
      <c r="D1560" s="273" t="s">
        <v>139</v>
      </c>
      <c r="E1560" s="273" t="s">
        <v>139</v>
      </c>
      <c r="F1560" s="273" t="s">
        <v>139</v>
      </c>
      <c r="G1560" s="273" t="s">
        <v>139</v>
      </c>
      <c r="H1560" s="273" t="s">
        <v>139</v>
      </c>
      <c r="I1560" s="273" t="s">
        <v>138</v>
      </c>
      <c r="J1560" s="273" t="s">
        <v>138</v>
      </c>
      <c r="K1560" s="273" t="s">
        <v>138</v>
      </c>
      <c r="L1560" s="273" t="s">
        <v>138</v>
      </c>
      <c r="M1560" s="273" t="s">
        <v>138</v>
      </c>
      <c r="N1560" s="273" t="s">
        <v>138</v>
      </c>
      <c r="AY1560" s="273">
        <v>706640</v>
      </c>
    </row>
    <row r="1561" spans="1:51" s="273" customFormat="1" x14ac:dyDescent="0.2">
      <c r="A1561" s="273">
        <v>706641</v>
      </c>
      <c r="B1561" s="273" t="s">
        <v>261</v>
      </c>
      <c r="C1561" s="273" t="s">
        <v>138</v>
      </c>
      <c r="D1561" s="273" t="s">
        <v>138</v>
      </c>
      <c r="E1561" s="273" t="s">
        <v>138</v>
      </c>
      <c r="F1561" s="273" t="s">
        <v>138</v>
      </c>
      <c r="G1561" s="273" t="s">
        <v>139</v>
      </c>
      <c r="H1561" s="273" t="s">
        <v>139</v>
      </c>
      <c r="I1561" s="273" t="s">
        <v>138</v>
      </c>
      <c r="J1561" s="273" t="s">
        <v>138</v>
      </c>
      <c r="K1561" s="273" t="s">
        <v>138</v>
      </c>
      <c r="L1561" s="273" t="s">
        <v>138</v>
      </c>
      <c r="M1561" s="273" t="s">
        <v>138</v>
      </c>
      <c r="N1561" s="273" t="s">
        <v>138</v>
      </c>
      <c r="AY1561" s="273">
        <v>706641</v>
      </c>
    </row>
    <row r="1562" spans="1:51" s="273" customFormat="1" x14ac:dyDescent="0.2">
      <c r="A1562" s="273">
        <v>706642</v>
      </c>
      <c r="B1562" s="273" t="s">
        <v>261</v>
      </c>
      <c r="C1562" s="273" t="s">
        <v>139</v>
      </c>
      <c r="D1562" s="273" t="s">
        <v>139</v>
      </c>
      <c r="E1562" s="273" t="s">
        <v>139</v>
      </c>
      <c r="F1562" s="273" t="s">
        <v>139</v>
      </c>
      <c r="G1562" s="273" t="s">
        <v>139</v>
      </c>
      <c r="H1562" s="273" t="s">
        <v>139</v>
      </c>
      <c r="I1562" s="273" t="s">
        <v>138</v>
      </c>
      <c r="J1562" s="273" t="s">
        <v>138</v>
      </c>
      <c r="K1562" s="273" t="s">
        <v>138</v>
      </c>
      <c r="L1562" s="273" t="s">
        <v>138</v>
      </c>
      <c r="M1562" s="273" t="s">
        <v>138</v>
      </c>
      <c r="N1562" s="273" t="s">
        <v>138</v>
      </c>
      <c r="AY1562" s="273">
        <v>706642</v>
      </c>
    </row>
    <row r="1563" spans="1:51" s="273" customFormat="1" x14ac:dyDescent="0.2">
      <c r="A1563" s="273">
        <v>706643</v>
      </c>
      <c r="B1563" s="273" t="s">
        <v>261</v>
      </c>
      <c r="C1563" s="273" t="s">
        <v>139</v>
      </c>
      <c r="D1563" s="273" t="s">
        <v>139</v>
      </c>
      <c r="E1563" s="273" t="s">
        <v>139</v>
      </c>
      <c r="F1563" s="273" t="s">
        <v>139</v>
      </c>
      <c r="G1563" s="273" t="s">
        <v>139</v>
      </c>
      <c r="H1563" s="273" t="s">
        <v>139</v>
      </c>
      <c r="I1563" s="273" t="s">
        <v>138</v>
      </c>
      <c r="J1563" s="273" t="s">
        <v>138</v>
      </c>
      <c r="K1563" s="273" t="s">
        <v>138</v>
      </c>
      <c r="L1563" s="273" t="s">
        <v>138</v>
      </c>
      <c r="M1563" s="273" t="s">
        <v>138</v>
      </c>
      <c r="N1563" s="273" t="s">
        <v>138</v>
      </c>
      <c r="AY1563" s="273">
        <v>706643</v>
      </c>
    </row>
    <row r="1564" spans="1:51" s="273" customFormat="1" x14ac:dyDescent="0.2">
      <c r="A1564" s="273">
        <v>706644</v>
      </c>
      <c r="B1564" s="273" t="s">
        <v>261</v>
      </c>
      <c r="C1564" s="273" t="s">
        <v>138</v>
      </c>
      <c r="D1564" s="273" t="s">
        <v>139</v>
      </c>
      <c r="E1564" s="273" t="s">
        <v>139</v>
      </c>
      <c r="F1564" s="273" t="s">
        <v>139</v>
      </c>
      <c r="G1564" s="273" t="s">
        <v>138</v>
      </c>
      <c r="H1564" s="273" t="s">
        <v>139</v>
      </c>
      <c r="I1564" s="273" t="s">
        <v>138</v>
      </c>
      <c r="J1564" s="273" t="s">
        <v>138</v>
      </c>
      <c r="K1564" s="273" t="s">
        <v>138</v>
      </c>
      <c r="L1564" s="273" t="s">
        <v>138</v>
      </c>
      <c r="M1564" s="273" t="s">
        <v>138</v>
      </c>
      <c r="N1564" s="273" t="s">
        <v>138</v>
      </c>
      <c r="AY1564" s="273">
        <v>706644</v>
      </c>
    </row>
    <row r="1565" spans="1:51" s="273" customFormat="1" x14ac:dyDescent="0.2">
      <c r="A1565" s="273">
        <v>706645</v>
      </c>
      <c r="B1565" s="273" t="s">
        <v>261</v>
      </c>
      <c r="C1565" s="273" t="s">
        <v>139</v>
      </c>
      <c r="D1565" s="273" t="s">
        <v>139</v>
      </c>
      <c r="E1565" s="273" t="s">
        <v>138</v>
      </c>
      <c r="F1565" s="273" t="s">
        <v>138</v>
      </c>
      <c r="G1565" s="273" t="s">
        <v>139</v>
      </c>
      <c r="H1565" s="273" t="s">
        <v>139</v>
      </c>
      <c r="I1565" s="273" t="s">
        <v>138</v>
      </c>
      <c r="J1565" s="273" t="s">
        <v>138</v>
      </c>
      <c r="K1565" s="273" t="s">
        <v>138</v>
      </c>
      <c r="L1565" s="273" t="s">
        <v>138</v>
      </c>
      <c r="M1565" s="273" t="s">
        <v>138</v>
      </c>
      <c r="N1565" s="273" t="s">
        <v>138</v>
      </c>
      <c r="AY1565" s="273">
        <v>706645</v>
      </c>
    </row>
    <row r="1566" spans="1:51" s="273" customFormat="1" x14ac:dyDescent="0.2">
      <c r="A1566" s="273">
        <v>706646</v>
      </c>
      <c r="B1566" s="273" t="s">
        <v>261</v>
      </c>
      <c r="C1566" s="273" t="s">
        <v>139</v>
      </c>
      <c r="D1566" s="273" t="s">
        <v>139</v>
      </c>
      <c r="E1566" s="273" t="s">
        <v>139</v>
      </c>
      <c r="F1566" s="273" t="s">
        <v>139</v>
      </c>
      <c r="G1566" s="273" t="s">
        <v>139</v>
      </c>
      <c r="H1566" s="273" t="s">
        <v>139</v>
      </c>
      <c r="I1566" s="273" t="s">
        <v>138</v>
      </c>
      <c r="J1566" s="273" t="s">
        <v>138</v>
      </c>
      <c r="K1566" s="273" t="s">
        <v>138</v>
      </c>
      <c r="L1566" s="273" t="s">
        <v>138</v>
      </c>
      <c r="M1566" s="273" t="s">
        <v>138</v>
      </c>
      <c r="N1566" s="273" t="s">
        <v>138</v>
      </c>
      <c r="AY1566" s="273">
        <v>706646</v>
      </c>
    </row>
    <row r="1567" spans="1:51" s="273" customFormat="1" x14ac:dyDescent="0.2">
      <c r="A1567" s="273">
        <v>706647</v>
      </c>
      <c r="B1567" s="273" t="s">
        <v>261</v>
      </c>
      <c r="C1567" s="273" t="s">
        <v>139</v>
      </c>
      <c r="D1567" s="273" t="s">
        <v>139</v>
      </c>
      <c r="E1567" s="273" t="s">
        <v>138</v>
      </c>
      <c r="F1567" s="273" t="s">
        <v>138</v>
      </c>
      <c r="G1567" s="273" t="s">
        <v>138</v>
      </c>
      <c r="H1567" s="273" t="s">
        <v>139</v>
      </c>
      <c r="I1567" s="273" t="s">
        <v>138</v>
      </c>
      <c r="J1567" s="273" t="s">
        <v>138</v>
      </c>
      <c r="K1567" s="273" t="s">
        <v>138</v>
      </c>
      <c r="L1567" s="273" t="s">
        <v>138</v>
      </c>
      <c r="M1567" s="273" t="s">
        <v>138</v>
      </c>
      <c r="N1567" s="273" t="s">
        <v>138</v>
      </c>
      <c r="AY1567" s="273">
        <v>706647</v>
      </c>
    </row>
    <row r="1568" spans="1:51" s="273" customFormat="1" x14ac:dyDescent="0.2">
      <c r="A1568" s="273">
        <v>706648</v>
      </c>
      <c r="B1568" s="273" t="s">
        <v>261</v>
      </c>
      <c r="C1568" s="273" t="s">
        <v>138</v>
      </c>
      <c r="D1568" s="273" t="s">
        <v>139</v>
      </c>
      <c r="E1568" s="273" t="s">
        <v>139</v>
      </c>
      <c r="F1568" s="273" t="s">
        <v>139</v>
      </c>
      <c r="G1568" s="273" t="s">
        <v>138</v>
      </c>
      <c r="H1568" s="273" t="s">
        <v>138</v>
      </c>
      <c r="I1568" s="273" t="s">
        <v>138</v>
      </c>
      <c r="J1568" s="273" t="s">
        <v>138</v>
      </c>
      <c r="K1568" s="273" t="s">
        <v>138</v>
      </c>
      <c r="L1568" s="273" t="s">
        <v>138</v>
      </c>
      <c r="M1568" s="273" t="s">
        <v>138</v>
      </c>
      <c r="N1568" s="273" t="s">
        <v>138</v>
      </c>
      <c r="AY1568" s="273">
        <v>706648</v>
      </c>
    </row>
    <row r="1569" spans="1:51" s="273" customFormat="1" x14ac:dyDescent="0.2">
      <c r="A1569" s="273">
        <v>706650</v>
      </c>
      <c r="B1569" s="273" t="s">
        <v>261</v>
      </c>
      <c r="C1569" s="273" t="s">
        <v>139</v>
      </c>
      <c r="D1569" s="273" t="s">
        <v>139</v>
      </c>
      <c r="E1569" s="273" t="s">
        <v>139</v>
      </c>
      <c r="F1569" s="273" t="s">
        <v>139</v>
      </c>
      <c r="G1569" s="273" t="s">
        <v>139</v>
      </c>
      <c r="H1569" s="273" t="s">
        <v>138</v>
      </c>
      <c r="I1569" s="273" t="s">
        <v>138</v>
      </c>
      <c r="J1569" s="273" t="s">
        <v>138</v>
      </c>
      <c r="K1569" s="273" t="s">
        <v>138</v>
      </c>
      <c r="L1569" s="273" t="s">
        <v>138</v>
      </c>
      <c r="M1569" s="273" t="s">
        <v>138</v>
      </c>
      <c r="N1569" s="273" t="s">
        <v>138</v>
      </c>
      <c r="AY1569" s="273">
        <v>706650</v>
      </c>
    </row>
    <row r="1570" spans="1:51" s="273" customFormat="1" x14ac:dyDescent="0.2">
      <c r="A1570" s="273">
        <v>706651</v>
      </c>
      <c r="B1570" s="273" t="s">
        <v>261</v>
      </c>
      <c r="C1570" s="273" t="s">
        <v>139</v>
      </c>
      <c r="D1570" s="273" t="s">
        <v>139</v>
      </c>
      <c r="E1570" s="273" t="s">
        <v>139</v>
      </c>
      <c r="F1570" s="273" t="s">
        <v>139</v>
      </c>
      <c r="G1570" s="273" t="s">
        <v>139</v>
      </c>
      <c r="H1570" s="273" t="s">
        <v>139</v>
      </c>
      <c r="I1570" s="273" t="s">
        <v>138</v>
      </c>
      <c r="J1570" s="273" t="s">
        <v>138</v>
      </c>
      <c r="K1570" s="273" t="s">
        <v>138</v>
      </c>
      <c r="L1570" s="273" t="s">
        <v>138</v>
      </c>
      <c r="M1570" s="273" t="s">
        <v>138</v>
      </c>
      <c r="N1570" s="273" t="s">
        <v>138</v>
      </c>
      <c r="AY1570" s="273">
        <v>706651</v>
      </c>
    </row>
    <row r="1571" spans="1:51" s="273" customFormat="1" x14ac:dyDescent="0.2">
      <c r="A1571" s="273">
        <v>706652</v>
      </c>
      <c r="B1571" s="273" t="s">
        <v>261</v>
      </c>
      <c r="C1571" s="273" t="s">
        <v>138</v>
      </c>
      <c r="D1571" s="273" t="s">
        <v>139</v>
      </c>
      <c r="E1571" s="273" t="s">
        <v>139</v>
      </c>
      <c r="F1571" s="273" t="s">
        <v>138</v>
      </c>
      <c r="G1571" s="273" t="s">
        <v>138</v>
      </c>
      <c r="H1571" s="273" t="s">
        <v>138</v>
      </c>
      <c r="I1571" s="273" t="s">
        <v>138</v>
      </c>
      <c r="J1571" s="273" t="s">
        <v>138</v>
      </c>
      <c r="K1571" s="273" t="s">
        <v>138</v>
      </c>
      <c r="L1571" s="273" t="s">
        <v>138</v>
      </c>
      <c r="M1571" s="273" t="s">
        <v>138</v>
      </c>
      <c r="N1571" s="273" t="s">
        <v>138</v>
      </c>
      <c r="AY1571" s="273">
        <v>706652</v>
      </c>
    </row>
    <row r="1572" spans="1:51" s="273" customFormat="1" x14ac:dyDescent="0.2">
      <c r="A1572" s="273">
        <v>706653</v>
      </c>
      <c r="B1572" s="273" t="s">
        <v>261</v>
      </c>
      <c r="C1572" s="273" t="s">
        <v>138</v>
      </c>
      <c r="D1572" s="273" t="s">
        <v>139</v>
      </c>
      <c r="E1572" s="273" t="s">
        <v>139</v>
      </c>
      <c r="F1572" s="273" t="s">
        <v>138</v>
      </c>
      <c r="G1572" s="273" t="s">
        <v>139</v>
      </c>
      <c r="H1572" s="273" t="s">
        <v>138</v>
      </c>
      <c r="I1572" s="273" t="s">
        <v>138</v>
      </c>
      <c r="J1572" s="273" t="s">
        <v>138</v>
      </c>
      <c r="K1572" s="273" t="s">
        <v>138</v>
      </c>
      <c r="L1572" s="273" t="s">
        <v>138</v>
      </c>
      <c r="M1572" s="273" t="s">
        <v>138</v>
      </c>
      <c r="N1572" s="273" t="s">
        <v>138</v>
      </c>
      <c r="AY1572" s="273">
        <v>706653</v>
      </c>
    </row>
    <row r="1573" spans="1:51" s="273" customFormat="1" x14ac:dyDescent="0.2">
      <c r="A1573" s="273">
        <v>706654</v>
      </c>
      <c r="B1573" s="273" t="s">
        <v>261</v>
      </c>
      <c r="C1573" s="273" t="s">
        <v>139</v>
      </c>
      <c r="D1573" s="273" t="s">
        <v>138</v>
      </c>
      <c r="E1573" s="273" t="s">
        <v>139</v>
      </c>
      <c r="F1573" s="273" t="s">
        <v>139</v>
      </c>
      <c r="G1573" s="273" t="s">
        <v>139</v>
      </c>
      <c r="H1573" s="273" t="s">
        <v>139</v>
      </c>
      <c r="I1573" s="273" t="s">
        <v>138</v>
      </c>
      <c r="J1573" s="273" t="s">
        <v>138</v>
      </c>
      <c r="K1573" s="273" t="s">
        <v>138</v>
      </c>
      <c r="L1573" s="273" t="s">
        <v>138</v>
      </c>
      <c r="M1573" s="273" t="s">
        <v>138</v>
      </c>
      <c r="N1573" s="273" t="s">
        <v>138</v>
      </c>
      <c r="AY1573" s="273">
        <v>706654</v>
      </c>
    </row>
    <row r="1574" spans="1:51" s="273" customFormat="1" ht="21.75" x14ac:dyDescent="0.2">
      <c r="A1574" s="274">
        <v>706655</v>
      </c>
      <c r="B1574" s="273" t="s">
        <v>261</v>
      </c>
      <c r="C1574" s="275" t="s">
        <v>138</v>
      </c>
      <c r="D1574" s="275" t="s">
        <v>138</v>
      </c>
      <c r="E1574" s="275" t="s">
        <v>138</v>
      </c>
      <c r="F1574" s="275" t="s">
        <v>138</v>
      </c>
      <c r="G1574" s="275" t="s">
        <v>138</v>
      </c>
      <c r="H1574" s="275" t="s">
        <v>138</v>
      </c>
      <c r="I1574" s="275" t="s">
        <v>138</v>
      </c>
      <c r="J1574" s="275" t="s">
        <v>138</v>
      </c>
      <c r="K1574" s="275" t="s">
        <v>138</v>
      </c>
      <c r="L1574" s="275" t="s">
        <v>138</v>
      </c>
      <c r="M1574" s="275" t="s">
        <v>138</v>
      </c>
      <c r="N1574" s="275" t="s">
        <v>138</v>
      </c>
      <c r="O1574" s="275"/>
      <c r="P1574" s="275"/>
      <c r="Q1574" s="275"/>
      <c r="R1574" s="275"/>
      <c r="S1574" s="275"/>
      <c r="T1574" s="275"/>
      <c r="U1574" s="275"/>
      <c r="V1574" s="275"/>
      <c r="W1574" s="275"/>
      <c r="X1574" s="275"/>
      <c r="Y1574" s="275"/>
      <c r="Z1574" s="275"/>
      <c r="AA1574" s="275"/>
      <c r="AB1574" s="275"/>
      <c r="AC1574" s="275"/>
      <c r="AD1574" s="275"/>
      <c r="AE1574" s="275"/>
      <c r="AF1574" s="275"/>
      <c r="AG1574" s="275"/>
      <c r="AH1574" s="275"/>
      <c r="AI1574" s="275"/>
      <c r="AJ1574" s="275"/>
      <c r="AK1574" s="275"/>
      <c r="AL1574" s="275"/>
      <c r="AM1574" s="275"/>
      <c r="AN1574" s="275"/>
      <c r="AO1574" s="275"/>
      <c r="AP1574" s="275"/>
      <c r="AQ1574" s="275"/>
      <c r="AR1574" s="275"/>
      <c r="AS1574" s="275"/>
      <c r="AT1574" s="275"/>
      <c r="AU1574" s="275"/>
      <c r="AV1574" s="275"/>
      <c r="AW1574" s="275"/>
      <c r="AX1574" s="275"/>
      <c r="AY1574" s="273">
        <v>706655</v>
      </c>
    </row>
    <row r="1575" spans="1:51" s="273" customFormat="1" ht="21.75" x14ac:dyDescent="0.2">
      <c r="A1575" s="274">
        <v>706656</v>
      </c>
      <c r="B1575" s="273" t="s">
        <v>261</v>
      </c>
      <c r="C1575" s="275" t="s">
        <v>138</v>
      </c>
      <c r="D1575" s="275" t="s">
        <v>138</v>
      </c>
      <c r="E1575" s="275" t="s">
        <v>138</v>
      </c>
      <c r="F1575" s="275" t="s">
        <v>138</v>
      </c>
      <c r="G1575" s="275" t="s">
        <v>138</v>
      </c>
      <c r="H1575" s="275" t="s">
        <v>138</v>
      </c>
      <c r="I1575" s="275" t="s">
        <v>138</v>
      </c>
      <c r="J1575" s="275" t="s">
        <v>138</v>
      </c>
      <c r="K1575" s="275" t="s">
        <v>138</v>
      </c>
      <c r="L1575" s="275" t="s">
        <v>138</v>
      </c>
      <c r="M1575" s="275" t="s">
        <v>138</v>
      </c>
      <c r="N1575" s="275" t="s">
        <v>138</v>
      </c>
      <c r="O1575" s="275"/>
      <c r="P1575" s="275"/>
      <c r="Q1575" s="275"/>
      <c r="R1575" s="275"/>
      <c r="S1575" s="275"/>
      <c r="T1575" s="275"/>
      <c r="U1575" s="275"/>
      <c r="V1575" s="275"/>
      <c r="W1575" s="275"/>
      <c r="X1575" s="275"/>
      <c r="Y1575" s="275"/>
      <c r="Z1575" s="275"/>
      <c r="AA1575" s="275"/>
      <c r="AB1575" s="275"/>
      <c r="AC1575" s="275"/>
      <c r="AD1575" s="275"/>
      <c r="AE1575" s="275"/>
      <c r="AF1575" s="275"/>
      <c r="AG1575" s="275"/>
      <c r="AH1575" s="275"/>
      <c r="AI1575" s="275"/>
      <c r="AJ1575" s="275"/>
      <c r="AK1575" s="275"/>
      <c r="AL1575" s="275"/>
      <c r="AM1575" s="275"/>
      <c r="AN1575" s="275"/>
      <c r="AO1575" s="275"/>
      <c r="AP1575" s="275"/>
      <c r="AQ1575" s="275"/>
      <c r="AR1575" s="275"/>
      <c r="AS1575" s="275"/>
      <c r="AT1575" s="275"/>
      <c r="AU1575" s="275"/>
      <c r="AV1575" s="275"/>
      <c r="AW1575" s="275"/>
      <c r="AX1575" s="275"/>
      <c r="AY1575" s="273">
        <v>706656</v>
      </c>
    </row>
    <row r="1576" spans="1:51" s="273" customFormat="1" x14ac:dyDescent="0.2">
      <c r="A1576" s="273">
        <v>706657</v>
      </c>
      <c r="B1576" s="273" t="s">
        <v>261</v>
      </c>
      <c r="C1576" s="273" t="s">
        <v>139</v>
      </c>
      <c r="D1576" s="273" t="s">
        <v>139</v>
      </c>
      <c r="E1576" s="273" t="s">
        <v>139</v>
      </c>
      <c r="F1576" s="273" t="s">
        <v>138</v>
      </c>
      <c r="G1576" s="273" t="s">
        <v>139</v>
      </c>
      <c r="H1576" s="273" t="s">
        <v>138</v>
      </c>
      <c r="I1576" s="273" t="s">
        <v>138</v>
      </c>
      <c r="J1576" s="273" t="s">
        <v>138</v>
      </c>
      <c r="K1576" s="273" t="s">
        <v>138</v>
      </c>
      <c r="L1576" s="273" t="s">
        <v>138</v>
      </c>
      <c r="M1576" s="273" t="s">
        <v>138</v>
      </c>
      <c r="N1576" s="273" t="s">
        <v>138</v>
      </c>
      <c r="AY1576" s="273">
        <v>706657</v>
      </c>
    </row>
    <row r="1577" spans="1:51" s="273" customFormat="1" x14ac:dyDescent="0.2">
      <c r="A1577" s="273">
        <v>706658</v>
      </c>
      <c r="B1577" s="273" t="s">
        <v>261</v>
      </c>
      <c r="C1577" s="273" t="s">
        <v>139</v>
      </c>
      <c r="D1577" s="273" t="s">
        <v>139</v>
      </c>
      <c r="E1577" s="273" t="s">
        <v>139</v>
      </c>
      <c r="F1577" s="273" t="s">
        <v>139</v>
      </c>
      <c r="G1577" s="273" t="s">
        <v>139</v>
      </c>
      <c r="H1577" s="273" t="s">
        <v>139</v>
      </c>
      <c r="I1577" s="273" t="s">
        <v>138</v>
      </c>
      <c r="J1577" s="273" t="s">
        <v>138</v>
      </c>
      <c r="K1577" s="273" t="s">
        <v>138</v>
      </c>
      <c r="L1577" s="273" t="s">
        <v>138</v>
      </c>
      <c r="M1577" s="273" t="s">
        <v>138</v>
      </c>
      <c r="N1577" s="273" t="s">
        <v>138</v>
      </c>
      <c r="AY1577" s="273">
        <v>706658</v>
      </c>
    </row>
    <row r="1578" spans="1:51" s="273" customFormat="1" x14ac:dyDescent="0.2">
      <c r="A1578" s="273">
        <v>706659</v>
      </c>
      <c r="B1578" s="273" t="s">
        <v>261</v>
      </c>
      <c r="C1578" s="273" t="s">
        <v>139</v>
      </c>
      <c r="D1578" s="273" t="s">
        <v>138</v>
      </c>
      <c r="E1578" s="273" t="s">
        <v>139</v>
      </c>
      <c r="F1578" s="273" t="s">
        <v>138</v>
      </c>
      <c r="G1578" s="273" t="s">
        <v>139</v>
      </c>
      <c r="H1578" s="273" t="s">
        <v>139</v>
      </c>
      <c r="I1578" s="273" t="s">
        <v>138</v>
      </c>
      <c r="J1578" s="273" t="s">
        <v>138</v>
      </c>
      <c r="K1578" s="273" t="s">
        <v>138</v>
      </c>
      <c r="L1578" s="273" t="s">
        <v>138</v>
      </c>
      <c r="M1578" s="273" t="s">
        <v>138</v>
      </c>
      <c r="N1578" s="273" t="s">
        <v>138</v>
      </c>
      <c r="AY1578" s="273">
        <v>706659</v>
      </c>
    </row>
    <row r="1579" spans="1:51" s="273" customFormat="1" x14ac:dyDescent="0.2">
      <c r="A1579" s="273">
        <v>706660</v>
      </c>
      <c r="B1579" s="273" t="s">
        <v>261</v>
      </c>
      <c r="C1579" s="273" t="s">
        <v>139</v>
      </c>
      <c r="D1579" s="273" t="s">
        <v>139</v>
      </c>
      <c r="E1579" s="273" t="s">
        <v>139</v>
      </c>
      <c r="F1579" s="273" t="s">
        <v>138</v>
      </c>
      <c r="G1579" s="273" t="s">
        <v>139</v>
      </c>
      <c r="H1579" s="273" t="s">
        <v>138</v>
      </c>
      <c r="I1579" s="273" t="s">
        <v>138</v>
      </c>
      <c r="J1579" s="273" t="s">
        <v>138</v>
      </c>
      <c r="K1579" s="273" t="s">
        <v>138</v>
      </c>
      <c r="L1579" s="273" t="s">
        <v>138</v>
      </c>
      <c r="M1579" s="273" t="s">
        <v>138</v>
      </c>
      <c r="N1579" s="273" t="s">
        <v>138</v>
      </c>
      <c r="AY1579" s="273">
        <v>706660</v>
      </c>
    </row>
    <row r="1580" spans="1:51" s="273" customFormat="1" x14ac:dyDescent="0.2">
      <c r="A1580" s="273">
        <v>706661</v>
      </c>
      <c r="B1580" s="273" t="s">
        <v>261</v>
      </c>
      <c r="C1580" s="273" t="s">
        <v>139</v>
      </c>
      <c r="D1580" s="273" t="s">
        <v>139</v>
      </c>
      <c r="E1580" s="273" t="s">
        <v>138</v>
      </c>
      <c r="F1580" s="273" t="s">
        <v>138</v>
      </c>
      <c r="G1580" s="273" t="s">
        <v>138</v>
      </c>
      <c r="H1580" s="273" t="s">
        <v>138</v>
      </c>
      <c r="I1580" s="273" t="s">
        <v>138</v>
      </c>
      <c r="J1580" s="273" t="s">
        <v>138</v>
      </c>
      <c r="K1580" s="273" t="s">
        <v>138</v>
      </c>
      <c r="L1580" s="273" t="s">
        <v>138</v>
      </c>
      <c r="M1580" s="273" t="s">
        <v>138</v>
      </c>
      <c r="N1580" s="273" t="s">
        <v>138</v>
      </c>
      <c r="AY1580" s="273">
        <v>706661</v>
      </c>
    </row>
    <row r="1581" spans="1:51" s="273" customFormat="1" ht="21.75" x14ac:dyDescent="0.2">
      <c r="A1581" s="274">
        <v>706662</v>
      </c>
      <c r="B1581" s="273" t="s">
        <v>261</v>
      </c>
      <c r="C1581" s="275" t="s">
        <v>138</v>
      </c>
      <c r="D1581" s="275" t="s">
        <v>138</v>
      </c>
      <c r="E1581" s="275" t="s">
        <v>138</v>
      </c>
      <c r="F1581" s="275" t="s">
        <v>138</v>
      </c>
      <c r="G1581" s="275" t="s">
        <v>138</v>
      </c>
      <c r="H1581" s="275" t="s">
        <v>138</v>
      </c>
      <c r="I1581" s="275" t="s">
        <v>138</v>
      </c>
      <c r="J1581" s="275" t="s">
        <v>138</v>
      </c>
      <c r="K1581" s="275" t="s">
        <v>138</v>
      </c>
      <c r="L1581" s="275" t="s">
        <v>138</v>
      </c>
      <c r="M1581" s="275" t="s">
        <v>138</v>
      </c>
      <c r="N1581" s="275" t="s">
        <v>138</v>
      </c>
      <c r="O1581" s="275"/>
      <c r="P1581" s="275"/>
      <c r="Q1581" s="275"/>
      <c r="R1581" s="275"/>
      <c r="S1581" s="275"/>
      <c r="T1581" s="275"/>
      <c r="U1581" s="275"/>
      <c r="V1581" s="275"/>
      <c r="W1581" s="275"/>
      <c r="X1581" s="275"/>
      <c r="Y1581" s="275"/>
      <c r="Z1581" s="275"/>
      <c r="AA1581" s="275"/>
      <c r="AB1581" s="275"/>
      <c r="AC1581" s="275"/>
      <c r="AD1581" s="275"/>
      <c r="AE1581" s="275"/>
      <c r="AF1581" s="275"/>
      <c r="AG1581" s="275"/>
      <c r="AH1581" s="275"/>
      <c r="AI1581" s="275"/>
      <c r="AJ1581" s="275"/>
      <c r="AK1581" s="275"/>
      <c r="AL1581" s="275"/>
      <c r="AM1581" s="275"/>
      <c r="AN1581" s="275"/>
      <c r="AO1581" s="275"/>
      <c r="AP1581" s="275"/>
      <c r="AQ1581" s="275"/>
      <c r="AR1581" s="275"/>
      <c r="AS1581" s="275"/>
      <c r="AT1581" s="275"/>
      <c r="AU1581" s="275"/>
      <c r="AV1581" s="275"/>
      <c r="AW1581" s="275"/>
      <c r="AX1581" s="275"/>
      <c r="AY1581" s="273">
        <v>706662</v>
      </c>
    </row>
    <row r="1582" spans="1:51" s="273" customFormat="1" ht="21.75" x14ac:dyDescent="0.2">
      <c r="A1582" s="274">
        <v>706663</v>
      </c>
      <c r="B1582" s="273" t="s">
        <v>261</v>
      </c>
      <c r="C1582" s="275" t="s">
        <v>138</v>
      </c>
      <c r="D1582" s="275" t="s">
        <v>138</v>
      </c>
      <c r="E1582" s="275" t="s">
        <v>138</v>
      </c>
      <c r="F1582" s="275" t="s">
        <v>138</v>
      </c>
      <c r="G1582" s="275" t="s">
        <v>138</v>
      </c>
      <c r="H1582" s="275" t="s">
        <v>138</v>
      </c>
      <c r="I1582" s="275" t="s">
        <v>138</v>
      </c>
      <c r="J1582" s="275" t="s">
        <v>138</v>
      </c>
      <c r="K1582" s="275" t="s">
        <v>138</v>
      </c>
      <c r="L1582" s="275" t="s">
        <v>138</v>
      </c>
      <c r="M1582" s="275" t="s">
        <v>138</v>
      </c>
      <c r="N1582" s="275" t="s">
        <v>138</v>
      </c>
      <c r="O1582" s="275"/>
      <c r="P1582" s="275"/>
      <c r="Q1582" s="275"/>
      <c r="R1582" s="275"/>
      <c r="S1582" s="275"/>
      <c r="T1582" s="275"/>
      <c r="U1582" s="275"/>
      <c r="V1582" s="275"/>
      <c r="W1582" s="275"/>
      <c r="X1582" s="275"/>
      <c r="Y1582" s="275"/>
      <c r="Z1582" s="275"/>
      <c r="AA1582" s="275"/>
      <c r="AB1582" s="275"/>
      <c r="AC1582" s="275"/>
      <c r="AD1582" s="275"/>
      <c r="AE1582" s="275"/>
      <c r="AF1582" s="275"/>
      <c r="AG1582" s="275"/>
      <c r="AH1582" s="275"/>
      <c r="AI1582" s="275"/>
      <c r="AJ1582" s="275"/>
      <c r="AK1582" s="275"/>
      <c r="AL1582" s="275"/>
      <c r="AM1582" s="275"/>
      <c r="AN1582" s="275"/>
      <c r="AO1582" s="275"/>
      <c r="AP1582" s="275"/>
      <c r="AQ1582" s="275"/>
      <c r="AR1582" s="275"/>
      <c r="AS1582" s="275"/>
      <c r="AT1582" s="275"/>
      <c r="AU1582" s="275"/>
      <c r="AV1582" s="275"/>
      <c r="AW1582" s="275"/>
      <c r="AX1582" s="275"/>
      <c r="AY1582" s="273">
        <v>706663</v>
      </c>
    </row>
    <row r="1583" spans="1:51" s="273" customFormat="1" x14ac:dyDescent="0.2">
      <c r="A1583" s="273">
        <v>706664</v>
      </c>
      <c r="B1583" s="273" t="s">
        <v>261</v>
      </c>
      <c r="C1583" s="273" t="s">
        <v>138</v>
      </c>
      <c r="D1583" s="273" t="s">
        <v>139</v>
      </c>
      <c r="E1583" s="273" t="s">
        <v>138</v>
      </c>
      <c r="F1583" s="273" t="s">
        <v>139</v>
      </c>
      <c r="G1583" s="273" t="s">
        <v>138</v>
      </c>
      <c r="H1583" s="273" t="s">
        <v>138</v>
      </c>
      <c r="I1583" s="273" t="s">
        <v>138</v>
      </c>
      <c r="J1583" s="273" t="s">
        <v>138</v>
      </c>
      <c r="K1583" s="273" t="s">
        <v>138</v>
      </c>
      <c r="L1583" s="273" t="s">
        <v>138</v>
      </c>
      <c r="M1583" s="273" t="s">
        <v>138</v>
      </c>
      <c r="N1583" s="273" t="s">
        <v>138</v>
      </c>
      <c r="AY1583" s="273">
        <v>706664</v>
      </c>
    </row>
    <row r="1584" spans="1:51" s="273" customFormat="1" x14ac:dyDescent="0.2">
      <c r="A1584" s="273">
        <v>706665</v>
      </c>
      <c r="B1584" s="273" t="s">
        <v>261</v>
      </c>
      <c r="C1584" s="273" t="s">
        <v>139</v>
      </c>
      <c r="D1584" s="273" t="s">
        <v>139</v>
      </c>
      <c r="E1584" s="273" t="s">
        <v>139</v>
      </c>
      <c r="F1584" s="273" t="s">
        <v>139</v>
      </c>
      <c r="G1584" s="273" t="s">
        <v>139</v>
      </c>
      <c r="H1584" s="273" t="s">
        <v>138</v>
      </c>
      <c r="I1584" s="273" t="s">
        <v>138</v>
      </c>
      <c r="J1584" s="273" t="s">
        <v>138</v>
      </c>
      <c r="K1584" s="273" t="s">
        <v>138</v>
      </c>
      <c r="L1584" s="273" t="s">
        <v>138</v>
      </c>
      <c r="M1584" s="273" t="s">
        <v>138</v>
      </c>
      <c r="N1584" s="273" t="s">
        <v>138</v>
      </c>
      <c r="AY1584" s="273">
        <v>706665</v>
      </c>
    </row>
    <row r="1585" spans="1:51" s="273" customFormat="1" ht="21.75" x14ac:dyDescent="0.2">
      <c r="A1585" s="274">
        <v>706666</v>
      </c>
      <c r="B1585" s="273" t="s">
        <v>261</v>
      </c>
      <c r="C1585" s="275" t="s">
        <v>138</v>
      </c>
      <c r="D1585" s="275" t="s">
        <v>138</v>
      </c>
      <c r="E1585" s="275" t="s">
        <v>138</v>
      </c>
      <c r="F1585" s="275" t="s">
        <v>138</v>
      </c>
      <c r="G1585" s="275" t="s">
        <v>138</v>
      </c>
      <c r="H1585" s="275" t="s">
        <v>138</v>
      </c>
      <c r="I1585" s="275" t="s">
        <v>138</v>
      </c>
      <c r="J1585" s="275" t="s">
        <v>138</v>
      </c>
      <c r="K1585" s="275" t="s">
        <v>138</v>
      </c>
      <c r="L1585" s="275" t="s">
        <v>138</v>
      </c>
      <c r="M1585" s="275" t="s">
        <v>138</v>
      </c>
      <c r="N1585" s="275" t="s">
        <v>138</v>
      </c>
      <c r="O1585" s="275"/>
      <c r="P1585" s="275"/>
      <c r="Q1585" s="275"/>
      <c r="R1585" s="275"/>
      <c r="S1585" s="275"/>
      <c r="T1585" s="275"/>
      <c r="U1585" s="275"/>
      <c r="V1585" s="275"/>
      <c r="W1585" s="275"/>
      <c r="X1585" s="275"/>
      <c r="Y1585" s="275"/>
      <c r="Z1585" s="275"/>
      <c r="AA1585" s="275"/>
      <c r="AB1585" s="275"/>
      <c r="AC1585" s="275"/>
      <c r="AD1585" s="275"/>
      <c r="AE1585" s="275"/>
      <c r="AF1585" s="275"/>
      <c r="AG1585" s="275"/>
      <c r="AH1585" s="275"/>
      <c r="AI1585" s="275"/>
      <c r="AJ1585" s="275"/>
      <c r="AK1585" s="275"/>
      <c r="AL1585" s="275"/>
      <c r="AM1585" s="275"/>
      <c r="AN1585" s="275"/>
      <c r="AO1585" s="275"/>
      <c r="AP1585" s="275"/>
      <c r="AQ1585" s="275"/>
      <c r="AR1585" s="275"/>
      <c r="AS1585" s="275"/>
      <c r="AT1585" s="275"/>
      <c r="AU1585" s="275"/>
      <c r="AV1585" s="275"/>
      <c r="AW1585" s="275"/>
      <c r="AX1585" s="275"/>
      <c r="AY1585" s="273">
        <v>706666</v>
      </c>
    </row>
    <row r="1586" spans="1:51" s="273" customFormat="1" ht="21.75" x14ac:dyDescent="0.2">
      <c r="A1586" s="274">
        <v>706667</v>
      </c>
      <c r="B1586" s="273" t="s">
        <v>261</v>
      </c>
      <c r="C1586" s="275" t="s">
        <v>138</v>
      </c>
      <c r="D1586" s="275" t="s">
        <v>138</v>
      </c>
      <c r="E1586" s="275" t="s">
        <v>138</v>
      </c>
      <c r="F1586" s="275" t="s">
        <v>138</v>
      </c>
      <c r="G1586" s="275" t="s">
        <v>138</v>
      </c>
      <c r="H1586" s="275" t="s">
        <v>138</v>
      </c>
      <c r="I1586" s="275" t="s">
        <v>138</v>
      </c>
      <c r="J1586" s="275" t="s">
        <v>138</v>
      </c>
      <c r="K1586" s="275" t="s">
        <v>138</v>
      </c>
      <c r="L1586" s="275" t="s">
        <v>138</v>
      </c>
      <c r="M1586" s="275" t="s">
        <v>138</v>
      </c>
      <c r="N1586" s="275" t="s">
        <v>138</v>
      </c>
      <c r="O1586" s="275"/>
      <c r="P1586" s="275"/>
      <c r="Q1586" s="275"/>
      <c r="R1586" s="275"/>
      <c r="S1586" s="275"/>
      <c r="T1586" s="275"/>
      <c r="U1586" s="275"/>
      <c r="V1586" s="275"/>
      <c r="W1586" s="275"/>
      <c r="X1586" s="275"/>
      <c r="Y1586" s="275"/>
      <c r="Z1586" s="275"/>
      <c r="AA1586" s="275"/>
      <c r="AB1586" s="275"/>
      <c r="AC1586" s="275"/>
      <c r="AD1586" s="275"/>
      <c r="AE1586" s="275"/>
      <c r="AF1586" s="275"/>
      <c r="AG1586" s="275"/>
      <c r="AH1586" s="275"/>
      <c r="AI1586" s="275"/>
      <c r="AJ1586" s="275"/>
      <c r="AK1586" s="275"/>
      <c r="AL1586" s="275"/>
      <c r="AM1586" s="275"/>
      <c r="AN1586" s="275"/>
      <c r="AO1586" s="275"/>
      <c r="AP1586" s="275"/>
      <c r="AQ1586" s="275"/>
      <c r="AR1586" s="275"/>
      <c r="AS1586" s="275"/>
      <c r="AT1586" s="275"/>
      <c r="AU1586" s="275"/>
      <c r="AV1586" s="275"/>
      <c r="AW1586" s="275"/>
      <c r="AX1586" s="275"/>
      <c r="AY1586" s="273">
        <v>706667</v>
      </c>
    </row>
    <row r="1587" spans="1:51" s="273" customFormat="1" x14ac:dyDescent="0.2">
      <c r="A1587" s="273">
        <v>706668</v>
      </c>
      <c r="B1587" s="273" t="s">
        <v>261</v>
      </c>
      <c r="C1587" s="273" t="s">
        <v>139</v>
      </c>
      <c r="D1587" s="273" t="s">
        <v>139</v>
      </c>
      <c r="E1587" s="273" t="s">
        <v>139</v>
      </c>
      <c r="F1587" s="273" t="s">
        <v>138</v>
      </c>
      <c r="G1587" s="273" t="s">
        <v>138</v>
      </c>
      <c r="H1587" s="273" t="s">
        <v>138</v>
      </c>
      <c r="I1587" s="273" t="s">
        <v>138</v>
      </c>
      <c r="J1587" s="273" t="s">
        <v>138</v>
      </c>
      <c r="K1587" s="273" t="s">
        <v>138</v>
      </c>
      <c r="L1587" s="273" t="s">
        <v>138</v>
      </c>
      <c r="M1587" s="273" t="s">
        <v>138</v>
      </c>
      <c r="N1587" s="273" t="s">
        <v>138</v>
      </c>
      <c r="AY1587" s="273">
        <v>706668</v>
      </c>
    </row>
    <row r="1588" spans="1:51" s="273" customFormat="1" x14ac:dyDescent="0.2">
      <c r="A1588" s="273">
        <v>706669</v>
      </c>
      <c r="B1588" s="273" t="s">
        <v>261</v>
      </c>
      <c r="C1588" s="273" t="s">
        <v>139</v>
      </c>
      <c r="D1588" s="273" t="s">
        <v>139</v>
      </c>
      <c r="E1588" s="273" t="s">
        <v>138</v>
      </c>
      <c r="F1588" s="273" t="s">
        <v>139</v>
      </c>
      <c r="G1588" s="273" t="s">
        <v>139</v>
      </c>
      <c r="H1588" s="273" t="s">
        <v>138</v>
      </c>
      <c r="I1588" s="273" t="s">
        <v>138</v>
      </c>
      <c r="J1588" s="273" t="s">
        <v>138</v>
      </c>
      <c r="K1588" s="273" t="s">
        <v>138</v>
      </c>
      <c r="L1588" s="273" t="s">
        <v>138</v>
      </c>
      <c r="M1588" s="273" t="s">
        <v>138</v>
      </c>
      <c r="N1588" s="273" t="s">
        <v>138</v>
      </c>
      <c r="AY1588" s="273">
        <v>706669</v>
      </c>
    </row>
    <row r="1589" spans="1:51" s="273" customFormat="1" x14ac:dyDescent="0.2">
      <c r="A1589" s="273">
        <v>706670</v>
      </c>
      <c r="B1589" s="273" t="s">
        <v>261</v>
      </c>
      <c r="C1589" s="273" t="s">
        <v>139</v>
      </c>
      <c r="D1589" s="273" t="s">
        <v>138</v>
      </c>
      <c r="E1589" s="273" t="s">
        <v>138</v>
      </c>
      <c r="F1589" s="273" t="s">
        <v>139</v>
      </c>
      <c r="G1589" s="273" t="s">
        <v>139</v>
      </c>
      <c r="H1589" s="273" t="s">
        <v>138</v>
      </c>
      <c r="I1589" s="273" t="s">
        <v>138</v>
      </c>
      <c r="J1589" s="273" t="s">
        <v>138</v>
      </c>
      <c r="K1589" s="273" t="s">
        <v>138</v>
      </c>
      <c r="L1589" s="273" t="s">
        <v>138</v>
      </c>
      <c r="M1589" s="273" t="s">
        <v>138</v>
      </c>
      <c r="N1589" s="273" t="s">
        <v>138</v>
      </c>
      <c r="AY1589" s="273">
        <v>706670</v>
      </c>
    </row>
    <row r="1590" spans="1:51" s="273" customFormat="1" x14ac:dyDescent="0.2">
      <c r="A1590" s="273">
        <v>706671</v>
      </c>
      <c r="B1590" s="273" t="s">
        <v>261</v>
      </c>
      <c r="C1590" s="273" t="s">
        <v>139</v>
      </c>
      <c r="D1590" s="273" t="s">
        <v>138</v>
      </c>
      <c r="E1590" s="273" t="s">
        <v>138</v>
      </c>
      <c r="F1590" s="273" t="s">
        <v>138</v>
      </c>
      <c r="G1590" s="273" t="s">
        <v>139</v>
      </c>
      <c r="H1590" s="273" t="s">
        <v>139</v>
      </c>
      <c r="I1590" s="273" t="s">
        <v>138</v>
      </c>
      <c r="J1590" s="273" t="s">
        <v>138</v>
      </c>
      <c r="K1590" s="273" t="s">
        <v>138</v>
      </c>
      <c r="L1590" s="273" t="s">
        <v>138</v>
      </c>
      <c r="M1590" s="273" t="s">
        <v>138</v>
      </c>
      <c r="N1590" s="273" t="s">
        <v>138</v>
      </c>
      <c r="AY1590" s="273">
        <v>706671</v>
      </c>
    </row>
    <row r="1591" spans="1:51" s="273" customFormat="1" x14ac:dyDescent="0.2">
      <c r="A1591" s="273">
        <v>706672</v>
      </c>
      <c r="B1591" s="273" t="s">
        <v>261</v>
      </c>
      <c r="C1591" s="273" t="s">
        <v>138</v>
      </c>
      <c r="D1591" s="273" t="s">
        <v>139</v>
      </c>
      <c r="E1591" s="273" t="s">
        <v>139</v>
      </c>
      <c r="F1591" s="273" t="s">
        <v>139</v>
      </c>
      <c r="G1591" s="273" t="s">
        <v>139</v>
      </c>
      <c r="H1591" s="273" t="s">
        <v>138</v>
      </c>
      <c r="I1591" s="273" t="s">
        <v>138</v>
      </c>
      <c r="J1591" s="273" t="s">
        <v>138</v>
      </c>
      <c r="K1591" s="273" t="s">
        <v>138</v>
      </c>
      <c r="L1591" s="273" t="s">
        <v>138</v>
      </c>
      <c r="M1591" s="273" t="s">
        <v>138</v>
      </c>
      <c r="N1591" s="273" t="s">
        <v>138</v>
      </c>
      <c r="AY1591" s="273">
        <v>706672</v>
      </c>
    </row>
    <row r="1592" spans="1:51" s="273" customFormat="1" x14ac:dyDescent="0.2">
      <c r="A1592" s="273">
        <v>706673</v>
      </c>
      <c r="B1592" s="273" t="s">
        <v>261</v>
      </c>
      <c r="C1592" s="273" t="s">
        <v>139</v>
      </c>
      <c r="D1592" s="273" t="s">
        <v>138</v>
      </c>
      <c r="E1592" s="273" t="s">
        <v>139</v>
      </c>
      <c r="F1592" s="273" t="s">
        <v>138</v>
      </c>
      <c r="G1592" s="273" t="s">
        <v>139</v>
      </c>
      <c r="H1592" s="273" t="s">
        <v>138</v>
      </c>
      <c r="I1592" s="273" t="s">
        <v>138</v>
      </c>
      <c r="J1592" s="273" t="s">
        <v>138</v>
      </c>
      <c r="K1592" s="273" t="s">
        <v>138</v>
      </c>
      <c r="L1592" s="273" t="s">
        <v>138</v>
      </c>
      <c r="M1592" s="273" t="s">
        <v>138</v>
      </c>
      <c r="N1592" s="273" t="s">
        <v>138</v>
      </c>
      <c r="AY1592" s="273">
        <v>706673</v>
      </c>
    </row>
    <row r="1593" spans="1:51" s="273" customFormat="1" x14ac:dyDescent="0.2">
      <c r="A1593" s="273">
        <v>706674</v>
      </c>
      <c r="B1593" s="273" t="s">
        <v>261</v>
      </c>
      <c r="C1593" s="273" t="s">
        <v>138</v>
      </c>
      <c r="D1593" s="273" t="s">
        <v>138</v>
      </c>
      <c r="E1593" s="273" t="s">
        <v>139</v>
      </c>
      <c r="F1593" s="273" t="s">
        <v>138</v>
      </c>
      <c r="G1593" s="273" t="s">
        <v>138</v>
      </c>
      <c r="H1593" s="273" t="s">
        <v>139</v>
      </c>
      <c r="I1593" s="273" t="s">
        <v>138</v>
      </c>
      <c r="J1593" s="273" t="s">
        <v>138</v>
      </c>
      <c r="K1593" s="273" t="s">
        <v>138</v>
      </c>
      <c r="L1593" s="273" t="s">
        <v>138</v>
      </c>
      <c r="M1593" s="273" t="s">
        <v>138</v>
      </c>
      <c r="N1593" s="273" t="s">
        <v>138</v>
      </c>
      <c r="AY1593" s="273">
        <v>706674</v>
      </c>
    </row>
    <row r="1594" spans="1:51" s="273" customFormat="1" x14ac:dyDescent="0.2">
      <c r="A1594" s="273">
        <v>706675</v>
      </c>
      <c r="B1594" s="273" t="s">
        <v>261</v>
      </c>
      <c r="C1594" s="273" t="s">
        <v>139</v>
      </c>
      <c r="D1594" s="273" t="s">
        <v>139</v>
      </c>
      <c r="E1594" s="273" t="s">
        <v>139</v>
      </c>
      <c r="F1594" s="273" t="s">
        <v>138</v>
      </c>
      <c r="G1594" s="273" t="s">
        <v>138</v>
      </c>
      <c r="H1594" s="273" t="s">
        <v>139</v>
      </c>
      <c r="I1594" s="273" t="s">
        <v>138</v>
      </c>
      <c r="J1594" s="273" t="s">
        <v>138</v>
      </c>
      <c r="K1594" s="273" t="s">
        <v>138</v>
      </c>
      <c r="L1594" s="273" t="s">
        <v>138</v>
      </c>
      <c r="M1594" s="273" t="s">
        <v>138</v>
      </c>
      <c r="N1594" s="273" t="s">
        <v>138</v>
      </c>
      <c r="AY1594" s="273">
        <v>706675</v>
      </c>
    </row>
    <row r="1595" spans="1:51" s="273" customFormat="1" x14ac:dyDescent="0.2">
      <c r="A1595" s="273">
        <v>706676</v>
      </c>
      <c r="B1595" s="273" t="s">
        <v>261</v>
      </c>
      <c r="C1595" s="273" t="s">
        <v>138</v>
      </c>
      <c r="D1595" s="273" t="s">
        <v>139</v>
      </c>
      <c r="E1595" s="273" t="s">
        <v>139</v>
      </c>
      <c r="F1595" s="273" t="s">
        <v>139</v>
      </c>
      <c r="G1595" s="273" t="s">
        <v>138</v>
      </c>
      <c r="H1595" s="273" t="s">
        <v>138</v>
      </c>
      <c r="I1595" s="273" t="s">
        <v>138</v>
      </c>
      <c r="J1595" s="273" t="s">
        <v>138</v>
      </c>
      <c r="K1595" s="273" t="s">
        <v>138</v>
      </c>
      <c r="L1595" s="273" t="s">
        <v>138</v>
      </c>
      <c r="M1595" s="273" t="s">
        <v>138</v>
      </c>
      <c r="N1595" s="273" t="s">
        <v>138</v>
      </c>
      <c r="AY1595" s="273">
        <v>706676</v>
      </c>
    </row>
    <row r="1596" spans="1:51" s="273" customFormat="1" x14ac:dyDescent="0.2">
      <c r="A1596" s="273">
        <v>706677</v>
      </c>
      <c r="B1596" s="273" t="s">
        <v>261</v>
      </c>
      <c r="C1596" s="273" t="s">
        <v>138</v>
      </c>
      <c r="D1596" s="273" t="s">
        <v>138</v>
      </c>
      <c r="E1596" s="273" t="s">
        <v>138</v>
      </c>
      <c r="F1596" s="273" t="s">
        <v>138</v>
      </c>
      <c r="G1596" s="273" t="s">
        <v>139</v>
      </c>
      <c r="H1596" s="273" t="s">
        <v>139</v>
      </c>
      <c r="I1596" s="273" t="s">
        <v>138</v>
      </c>
      <c r="J1596" s="273" t="s">
        <v>138</v>
      </c>
      <c r="K1596" s="273" t="s">
        <v>138</v>
      </c>
      <c r="L1596" s="273" t="s">
        <v>138</v>
      </c>
      <c r="M1596" s="273" t="s">
        <v>138</v>
      </c>
      <c r="N1596" s="273" t="s">
        <v>138</v>
      </c>
      <c r="AY1596" s="273">
        <v>706677</v>
      </c>
    </row>
    <row r="1597" spans="1:51" s="273" customFormat="1" x14ac:dyDescent="0.2">
      <c r="A1597" s="273">
        <v>706678</v>
      </c>
      <c r="B1597" s="273" t="s">
        <v>261</v>
      </c>
      <c r="C1597" s="273" t="s">
        <v>138</v>
      </c>
      <c r="D1597" s="273" t="s">
        <v>138</v>
      </c>
      <c r="E1597" s="273" t="s">
        <v>139</v>
      </c>
      <c r="F1597" s="273" t="s">
        <v>139</v>
      </c>
      <c r="G1597" s="273" t="s">
        <v>139</v>
      </c>
      <c r="H1597" s="273" t="s">
        <v>138</v>
      </c>
      <c r="I1597" s="273" t="s">
        <v>138</v>
      </c>
      <c r="J1597" s="273" t="s">
        <v>138</v>
      </c>
      <c r="K1597" s="273" t="s">
        <v>138</v>
      </c>
      <c r="L1597" s="273" t="s">
        <v>138</v>
      </c>
      <c r="M1597" s="273" t="s">
        <v>138</v>
      </c>
      <c r="N1597" s="273" t="s">
        <v>138</v>
      </c>
      <c r="AY1597" s="273">
        <v>706678</v>
      </c>
    </row>
    <row r="1598" spans="1:51" s="273" customFormat="1" x14ac:dyDescent="0.2">
      <c r="A1598" s="273">
        <v>706679</v>
      </c>
      <c r="B1598" s="273" t="s">
        <v>261</v>
      </c>
      <c r="C1598" s="273" t="s">
        <v>138</v>
      </c>
      <c r="D1598" s="273" t="s">
        <v>138</v>
      </c>
      <c r="E1598" s="273" t="s">
        <v>138</v>
      </c>
      <c r="F1598" s="273" t="s">
        <v>139</v>
      </c>
      <c r="G1598" s="273" t="s">
        <v>139</v>
      </c>
      <c r="H1598" s="273" t="s">
        <v>139</v>
      </c>
      <c r="I1598" s="273" t="s">
        <v>138</v>
      </c>
      <c r="J1598" s="273" t="s">
        <v>138</v>
      </c>
      <c r="K1598" s="273" t="s">
        <v>138</v>
      </c>
      <c r="L1598" s="273" t="s">
        <v>138</v>
      </c>
      <c r="M1598" s="273" t="s">
        <v>138</v>
      </c>
      <c r="N1598" s="273" t="s">
        <v>138</v>
      </c>
      <c r="AY1598" s="273">
        <v>706679</v>
      </c>
    </row>
    <row r="1599" spans="1:51" s="273" customFormat="1" x14ac:dyDescent="0.2">
      <c r="A1599" s="273">
        <v>706680</v>
      </c>
      <c r="B1599" s="273" t="s">
        <v>261</v>
      </c>
      <c r="C1599" s="273" t="s">
        <v>138</v>
      </c>
      <c r="D1599" s="273" t="s">
        <v>138</v>
      </c>
      <c r="E1599" s="273" t="s">
        <v>138</v>
      </c>
      <c r="F1599" s="273" t="s">
        <v>138</v>
      </c>
      <c r="G1599" s="273" t="s">
        <v>139</v>
      </c>
      <c r="H1599" s="273" t="s">
        <v>139</v>
      </c>
      <c r="I1599" s="273" t="s">
        <v>138</v>
      </c>
      <c r="J1599" s="273" t="s">
        <v>138</v>
      </c>
      <c r="K1599" s="273" t="s">
        <v>138</v>
      </c>
      <c r="L1599" s="273" t="s">
        <v>138</v>
      </c>
      <c r="M1599" s="273" t="s">
        <v>138</v>
      </c>
      <c r="N1599" s="273" t="s">
        <v>138</v>
      </c>
      <c r="AY1599" s="273">
        <v>706680</v>
      </c>
    </row>
    <row r="1600" spans="1:51" s="273" customFormat="1" x14ac:dyDescent="0.2">
      <c r="A1600" s="273">
        <v>706681</v>
      </c>
      <c r="B1600" s="273" t="s">
        <v>261</v>
      </c>
      <c r="C1600" s="273" t="s">
        <v>139</v>
      </c>
      <c r="D1600" s="273" t="s">
        <v>138</v>
      </c>
      <c r="E1600" s="273" t="s">
        <v>138</v>
      </c>
      <c r="F1600" s="273" t="s">
        <v>139</v>
      </c>
      <c r="G1600" s="273" t="s">
        <v>139</v>
      </c>
      <c r="H1600" s="273" t="s">
        <v>138</v>
      </c>
      <c r="I1600" s="273" t="s">
        <v>138</v>
      </c>
      <c r="J1600" s="273" t="s">
        <v>138</v>
      </c>
      <c r="K1600" s="273" t="s">
        <v>138</v>
      </c>
      <c r="L1600" s="273" t="s">
        <v>138</v>
      </c>
      <c r="M1600" s="273" t="s">
        <v>138</v>
      </c>
      <c r="N1600" s="273" t="s">
        <v>138</v>
      </c>
      <c r="AY1600" s="273">
        <v>706681</v>
      </c>
    </row>
    <row r="1601" spans="1:51" s="273" customFormat="1" x14ac:dyDescent="0.2">
      <c r="A1601" s="273">
        <v>706682</v>
      </c>
      <c r="B1601" s="273" t="s">
        <v>261</v>
      </c>
      <c r="C1601" s="273" t="s">
        <v>138</v>
      </c>
      <c r="D1601" s="273" t="s">
        <v>139</v>
      </c>
      <c r="E1601" s="273" t="s">
        <v>139</v>
      </c>
      <c r="F1601" s="273" t="s">
        <v>139</v>
      </c>
      <c r="G1601" s="273" t="s">
        <v>139</v>
      </c>
      <c r="H1601" s="273" t="s">
        <v>138</v>
      </c>
      <c r="I1601" s="273" t="s">
        <v>138</v>
      </c>
      <c r="J1601" s="273" t="s">
        <v>138</v>
      </c>
      <c r="K1601" s="273" t="s">
        <v>138</v>
      </c>
      <c r="L1601" s="273" t="s">
        <v>138</v>
      </c>
      <c r="M1601" s="273" t="s">
        <v>138</v>
      </c>
      <c r="N1601" s="273" t="s">
        <v>138</v>
      </c>
      <c r="AY1601" s="273">
        <v>706682</v>
      </c>
    </row>
    <row r="1602" spans="1:51" s="273" customFormat="1" x14ac:dyDescent="0.2">
      <c r="A1602" s="273">
        <v>706683</v>
      </c>
      <c r="B1602" s="273" t="s">
        <v>261</v>
      </c>
      <c r="C1602" s="273" t="s">
        <v>138</v>
      </c>
      <c r="D1602" s="273" t="s">
        <v>138</v>
      </c>
      <c r="E1602" s="273" t="s">
        <v>139</v>
      </c>
      <c r="F1602" s="273" t="s">
        <v>138</v>
      </c>
      <c r="G1602" s="273" t="s">
        <v>138</v>
      </c>
      <c r="H1602" s="273" t="s">
        <v>139</v>
      </c>
      <c r="I1602" s="273" t="s">
        <v>138</v>
      </c>
      <c r="J1602" s="273" t="s">
        <v>138</v>
      </c>
      <c r="K1602" s="273" t="s">
        <v>138</v>
      </c>
      <c r="L1602" s="273" t="s">
        <v>138</v>
      </c>
      <c r="M1602" s="273" t="s">
        <v>138</v>
      </c>
      <c r="N1602" s="273" t="s">
        <v>138</v>
      </c>
      <c r="AY1602" s="273">
        <v>706683</v>
      </c>
    </row>
    <row r="1603" spans="1:51" s="273" customFormat="1" x14ac:dyDescent="0.2">
      <c r="A1603" s="273">
        <v>706684</v>
      </c>
      <c r="B1603" s="273" t="s">
        <v>261</v>
      </c>
      <c r="C1603" s="273" t="s">
        <v>139</v>
      </c>
      <c r="D1603" s="273" t="s">
        <v>139</v>
      </c>
      <c r="E1603" s="273" t="s">
        <v>139</v>
      </c>
      <c r="F1603" s="273" t="s">
        <v>139</v>
      </c>
      <c r="G1603" s="273" t="s">
        <v>139</v>
      </c>
      <c r="H1603" s="273" t="s">
        <v>139</v>
      </c>
      <c r="I1603" s="273" t="s">
        <v>138</v>
      </c>
      <c r="J1603" s="273" t="s">
        <v>138</v>
      </c>
      <c r="K1603" s="273" t="s">
        <v>138</v>
      </c>
      <c r="L1603" s="273" t="s">
        <v>138</v>
      </c>
      <c r="M1603" s="273" t="s">
        <v>138</v>
      </c>
      <c r="N1603" s="273" t="s">
        <v>138</v>
      </c>
      <c r="AY1603" s="273">
        <v>706684</v>
      </c>
    </row>
    <row r="1604" spans="1:51" s="273" customFormat="1" x14ac:dyDescent="0.2">
      <c r="A1604" s="273">
        <v>706685</v>
      </c>
      <c r="B1604" s="273" t="s">
        <v>261</v>
      </c>
      <c r="C1604" s="273" t="s">
        <v>138</v>
      </c>
      <c r="D1604" s="273" t="s">
        <v>138</v>
      </c>
      <c r="E1604" s="273" t="s">
        <v>139</v>
      </c>
      <c r="F1604" s="273" t="s">
        <v>138</v>
      </c>
      <c r="G1604" s="273" t="s">
        <v>139</v>
      </c>
      <c r="H1604" s="273" t="s">
        <v>138</v>
      </c>
      <c r="I1604" s="273" t="s">
        <v>138</v>
      </c>
      <c r="J1604" s="273" t="s">
        <v>138</v>
      </c>
      <c r="K1604" s="273" t="s">
        <v>138</v>
      </c>
      <c r="L1604" s="273" t="s">
        <v>138</v>
      </c>
      <c r="M1604" s="273" t="s">
        <v>138</v>
      </c>
      <c r="N1604" s="273" t="s">
        <v>138</v>
      </c>
      <c r="AY1604" s="273">
        <v>706685</v>
      </c>
    </row>
    <row r="1605" spans="1:51" s="273" customFormat="1" x14ac:dyDescent="0.2">
      <c r="A1605" s="273">
        <v>706686</v>
      </c>
      <c r="B1605" s="273" t="s">
        <v>261</v>
      </c>
      <c r="C1605" s="273" t="s">
        <v>139</v>
      </c>
      <c r="D1605" s="273" t="s">
        <v>139</v>
      </c>
      <c r="E1605" s="273" t="s">
        <v>139</v>
      </c>
      <c r="F1605" s="273" t="s">
        <v>139</v>
      </c>
      <c r="G1605" s="273" t="s">
        <v>139</v>
      </c>
      <c r="H1605" s="273" t="s">
        <v>139</v>
      </c>
      <c r="I1605" s="273" t="s">
        <v>138</v>
      </c>
      <c r="J1605" s="273" t="s">
        <v>138</v>
      </c>
      <c r="K1605" s="273" t="s">
        <v>138</v>
      </c>
      <c r="L1605" s="273" t="s">
        <v>138</v>
      </c>
      <c r="M1605" s="273" t="s">
        <v>138</v>
      </c>
      <c r="N1605" s="273" t="s">
        <v>138</v>
      </c>
      <c r="AY1605" s="273">
        <v>706686</v>
      </c>
    </row>
    <row r="1606" spans="1:51" s="273" customFormat="1" ht="21.75" x14ac:dyDescent="0.2">
      <c r="A1606" s="274">
        <v>706687</v>
      </c>
      <c r="B1606" s="273" t="s">
        <v>261</v>
      </c>
      <c r="C1606" s="275" t="s">
        <v>138</v>
      </c>
      <c r="D1606" s="275" t="s">
        <v>138</v>
      </c>
      <c r="E1606" s="275" t="s">
        <v>138</v>
      </c>
      <c r="F1606" s="275" t="s">
        <v>138</v>
      </c>
      <c r="G1606" s="275" t="s">
        <v>138</v>
      </c>
      <c r="H1606" s="275" t="s">
        <v>138</v>
      </c>
      <c r="I1606" s="275" t="s">
        <v>138</v>
      </c>
      <c r="J1606" s="275" t="s">
        <v>138</v>
      </c>
      <c r="K1606" s="275" t="s">
        <v>138</v>
      </c>
      <c r="L1606" s="275" t="s">
        <v>138</v>
      </c>
      <c r="M1606" s="275" t="s">
        <v>138</v>
      </c>
      <c r="N1606" s="275" t="s">
        <v>138</v>
      </c>
      <c r="O1606" s="275"/>
      <c r="P1606" s="275"/>
      <c r="Q1606" s="275"/>
      <c r="R1606" s="275"/>
      <c r="S1606" s="275"/>
      <c r="T1606" s="275"/>
      <c r="U1606" s="275"/>
      <c r="V1606" s="275"/>
      <c r="W1606" s="275"/>
      <c r="X1606" s="275"/>
      <c r="Y1606" s="275"/>
      <c r="Z1606" s="275"/>
      <c r="AA1606" s="275"/>
      <c r="AB1606" s="275"/>
      <c r="AC1606" s="275"/>
      <c r="AD1606" s="275"/>
      <c r="AE1606" s="275"/>
      <c r="AF1606" s="275"/>
      <c r="AG1606" s="275"/>
      <c r="AH1606" s="275"/>
      <c r="AI1606" s="275"/>
      <c r="AJ1606" s="275"/>
      <c r="AK1606" s="275"/>
      <c r="AL1606" s="275"/>
      <c r="AM1606" s="275"/>
      <c r="AN1606" s="275"/>
      <c r="AO1606" s="275"/>
      <c r="AP1606" s="275"/>
      <c r="AQ1606" s="275"/>
      <c r="AR1606" s="275"/>
      <c r="AS1606" s="275"/>
      <c r="AT1606" s="275"/>
      <c r="AU1606" s="275"/>
      <c r="AV1606" s="275"/>
      <c r="AW1606" s="275"/>
      <c r="AX1606" s="275"/>
      <c r="AY1606" s="273">
        <v>706687</v>
      </c>
    </row>
    <row r="1607" spans="1:51" s="273" customFormat="1" x14ac:dyDescent="0.2">
      <c r="A1607" s="273">
        <v>706688</v>
      </c>
      <c r="B1607" s="273" t="s">
        <v>261</v>
      </c>
      <c r="C1607" s="273" t="s">
        <v>139</v>
      </c>
      <c r="D1607" s="273" t="s">
        <v>139</v>
      </c>
      <c r="E1607" s="273" t="s">
        <v>139</v>
      </c>
      <c r="F1607" s="273" t="s">
        <v>139</v>
      </c>
      <c r="G1607" s="273" t="s">
        <v>138</v>
      </c>
      <c r="H1607" s="273" t="s">
        <v>138</v>
      </c>
      <c r="I1607" s="273" t="s">
        <v>138</v>
      </c>
      <c r="J1607" s="273" t="s">
        <v>138</v>
      </c>
      <c r="K1607" s="273" t="s">
        <v>138</v>
      </c>
      <c r="L1607" s="273" t="s">
        <v>138</v>
      </c>
      <c r="M1607" s="273" t="s">
        <v>138</v>
      </c>
      <c r="N1607" s="273" t="s">
        <v>138</v>
      </c>
      <c r="AY1607" s="273">
        <v>706688</v>
      </c>
    </row>
    <row r="1608" spans="1:51" s="273" customFormat="1" x14ac:dyDescent="0.2">
      <c r="A1608" s="273">
        <v>706689</v>
      </c>
      <c r="B1608" s="273" t="s">
        <v>261</v>
      </c>
      <c r="C1608" s="273" t="s">
        <v>139</v>
      </c>
      <c r="D1608" s="273" t="s">
        <v>139</v>
      </c>
      <c r="E1608" s="273" t="s">
        <v>139</v>
      </c>
      <c r="F1608" s="273" t="s">
        <v>139</v>
      </c>
      <c r="G1608" s="273" t="s">
        <v>139</v>
      </c>
      <c r="H1608" s="273" t="s">
        <v>138</v>
      </c>
      <c r="I1608" s="273" t="s">
        <v>138</v>
      </c>
      <c r="J1608" s="273" t="s">
        <v>138</v>
      </c>
      <c r="K1608" s="273" t="s">
        <v>138</v>
      </c>
      <c r="L1608" s="273" t="s">
        <v>138</v>
      </c>
      <c r="M1608" s="273" t="s">
        <v>138</v>
      </c>
      <c r="N1608" s="273" t="s">
        <v>138</v>
      </c>
      <c r="AY1608" s="273">
        <v>706689</v>
      </c>
    </row>
    <row r="1609" spans="1:51" s="273" customFormat="1" x14ac:dyDescent="0.2">
      <c r="A1609" s="273">
        <v>706690</v>
      </c>
      <c r="B1609" s="273" t="s">
        <v>261</v>
      </c>
      <c r="C1609" s="273" t="s">
        <v>138</v>
      </c>
      <c r="D1609" s="273" t="s">
        <v>138</v>
      </c>
      <c r="E1609" s="273" t="s">
        <v>138</v>
      </c>
      <c r="F1609" s="273" t="s">
        <v>139</v>
      </c>
      <c r="G1609" s="273" t="s">
        <v>138</v>
      </c>
      <c r="H1609" s="273" t="s">
        <v>139</v>
      </c>
      <c r="I1609" s="273" t="s">
        <v>138</v>
      </c>
      <c r="J1609" s="273" t="s">
        <v>138</v>
      </c>
      <c r="K1609" s="273" t="s">
        <v>138</v>
      </c>
      <c r="L1609" s="273" t="s">
        <v>138</v>
      </c>
      <c r="M1609" s="273" t="s">
        <v>138</v>
      </c>
      <c r="N1609" s="273" t="s">
        <v>138</v>
      </c>
      <c r="AY1609" s="273">
        <v>706690</v>
      </c>
    </row>
    <row r="1610" spans="1:51" s="273" customFormat="1" x14ac:dyDescent="0.2">
      <c r="A1610" s="273">
        <v>706691</v>
      </c>
      <c r="B1610" s="273" t="s">
        <v>261</v>
      </c>
      <c r="C1610" s="273" t="s">
        <v>139</v>
      </c>
      <c r="D1610" s="273" t="s">
        <v>138</v>
      </c>
      <c r="E1610" s="273" t="s">
        <v>139</v>
      </c>
      <c r="F1610" s="273" t="s">
        <v>138</v>
      </c>
      <c r="G1610" s="273" t="s">
        <v>138</v>
      </c>
      <c r="H1610" s="273" t="s">
        <v>139</v>
      </c>
      <c r="I1610" s="273" t="s">
        <v>138</v>
      </c>
      <c r="J1610" s="273" t="s">
        <v>138</v>
      </c>
      <c r="K1610" s="273" t="s">
        <v>138</v>
      </c>
      <c r="L1610" s="273" t="s">
        <v>138</v>
      </c>
      <c r="M1610" s="273" t="s">
        <v>138</v>
      </c>
      <c r="N1610" s="273" t="s">
        <v>138</v>
      </c>
      <c r="AY1610" s="273">
        <v>706691</v>
      </c>
    </row>
    <row r="1611" spans="1:51" s="273" customFormat="1" x14ac:dyDescent="0.2">
      <c r="A1611" s="273">
        <v>706692</v>
      </c>
      <c r="B1611" s="273" t="s">
        <v>261</v>
      </c>
      <c r="C1611" s="273" t="s">
        <v>139</v>
      </c>
      <c r="D1611" s="273" t="s">
        <v>138</v>
      </c>
      <c r="E1611" s="273" t="s">
        <v>139</v>
      </c>
      <c r="F1611" s="273" t="s">
        <v>139</v>
      </c>
      <c r="G1611" s="273" t="s">
        <v>138</v>
      </c>
      <c r="H1611" s="273" t="s">
        <v>139</v>
      </c>
      <c r="I1611" s="273" t="s">
        <v>138</v>
      </c>
      <c r="J1611" s="273" t="s">
        <v>138</v>
      </c>
      <c r="K1611" s="273" t="s">
        <v>138</v>
      </c>
      <c r="L1611" s="273" t="s">
        <v>138</v>
      </c>
      <c r="M1611" s="273" t="s">
        <v>138</v>
      </c>
      <c r="N1611" s="273" t="s">
        <v>138</v>
      </c>
      <c r="AY1611" s="273">
        <v>706692</v>
      </c>
    </row>
    <row r="1612" spans="1:51" s="273" customFormat="1" x14ac:dyDescent="0.2">
      <c r="A1612" s="273">
        <v>706693</v>
      </c>
      <c r="B1612" s="273" t="s">
        <v>261</v>
      </c>
      <c r="C1612" s="273" t="s">
        <v>139</v>
      </c>
      <c r="D1612" s="273" t="s">
        <v>139</v>
      </c>
      <c r="E1612" s="273" t="s">
        <v>139</v>
      </c>
      <c r="F1612" s="273" t="s">
        <v>139</v>
      </c>
      <c r="G1612" s="273" t="s">
        <v>139</v>
      </c>
      <c r="H1612" s="273" t="s">
        <v>139</v>
      </c>
      <c r="I1612" s="273" t="s">
        <v>138</v>
      </c>
      <c r="J1612" s="273" t="s">
        <v>138</v>
      </c>
      <c r="K1612" s="273" t="s">
        <v>138</v>
      </c>
      <c r="L1612" s="273" t="s">
        <v>138</v>
      </c>
      <c r="M1612" s="273" t="s">
        <v>138</v>
      </c>
      <c r="N1612" s="273" t="s">
        <v>138</v>
      </c>
      <c r="AY1612" s="273">
        <v>706693</v>
      </c>
    </row>
    <row r="1613" spans="1:51" s="273" customFormat="1" x14ac:dyDescent="0.2">
      <c r="A1613" s="273">
        <v>706694</v>
      </c>
      <c r="B1613" s="273" t="s">
        <v>261</v>
      </c>
      <c r="C1613" s="273" t="s">
        <v>139</v>
      </c>
      <c r="D1613" s="273" t="s">
        <v>139</v>
      </c>
      <c r="E1613" s="273" t="s">
        <v>139</v>
      </c>
      <c r="F1613" s="273" t="s">
        <v>138</v>
      </c>
      <c r="G1613" s="273" t="s">
        <v>138</v>
      </c>
      <c r="H1613" s="273" t="s">
        <v>138</v>
      </c>
      <c r="I1613" s="273" t="s">
        <v>138</v>
      </c>
      <c r="J1613" s="273" t="s">
        <v>138</v>
      </c>
      <c r="K1613" s="273" t="s">
        <v>138</v>
      </c>
      <c r="L1613" s="273" t="s">
        <v>138</v>
      </c>
      <c r="M1613" s="273" t="s">
        <v>138</v>
      </c>
      <c r="N1613" s="273" t="s">
        <v>138</v>
      </c>
      <c r="AY1613" s="273">
        <v>706694</v>
      </c>
    </row>
    <row r="1614" spans="1:51" s="273" customFormat="1" x14ac:dyDescent="0.2">
      <c r="A1614" s="273">
        <v>706695</v>
      </c>
      <c r="B1614" s="273" t="s">
        <v>261</v>
      </c>
      <c r="C1614" s="273" t="s">
        <v>139</v>
      </c>
      <c r="D1614" s="273" t="s">
        <v>139</v>
      </c>
      <c r="E1614" s="273" t="s">
        <v>139</v>
      </c>
      <c r="F1614" s="273" t="s">
        <v>138</v>
      </c>
      <c r="G1614" s="273" t="s">
        <v>138</v>
      </c>
      <c r="H1614" s="273" t="s">
        <v>139</v>
      </c>
      <c r="I1614" s="273" t="s">
        <v>138</v>
      </c>
      <c r="J1614" s="273" t="s">
        <v>138</v>
      </c>
      <c r="K1614" s="273" t="s">
        <v>138</v>
      </c>
      <c r="L1614" s="273" t="s">
        <v>138</v>
      </c>
      <c r="M1614" s="273" t="s">
        <v>138</v>
      </c>
      <c r="N1614" s="273" t="s">
        <v>138</v>
      </c>
      <c r="AY1614" s="273">
        <v>706695</v>
      </c>
    </row>
    <row r="1615" spans="1:51" s="273" customFormat="1" x14ac:dyDescent="0.2">
      <c r="A1615" s="273">
        <v>706696</v>
      </c>
      <c r="B1615" s="273" t="s">
        <v>261</v>
      </c>
      <c r="C1615" s="273" t="s">
        <v>139</v>
      </c>
      <c r="D1615" s="273" t="s">
        <v>139</v>
      </c>
      <c r="E1615" s="273" t="s">
        <v>139</v>
      </c>
      <c r="F1615" s="273" t="s">
        <v>138</v>
      </c>
      <c r="G1615" s="273" t="s">
        <v>139</v>
      </c>
      <c r="H1615" s="273" t="s">
        <v>138</v>
      </c>
      <c r="I1615" s="273" t="s">
        <v>138</v>
      </c>
      <c r="J1615" s="273" t="s">
        <v>138</v>
      </c>
      <c r="K1615" s="273" t="s">
        <v>138</v>
      </c>
      <c r="L1615" s="273" t="s">
        <v>138</v>
      </c>
      <c r="M1615" s="273" t="s">
        <v>138</v>
      </c>
      <c r="N1615" s="273" t="s">
        <v>138</v>
      </c>
      <c r="AY1615" s="273">
        <v>706696</v>
      </c>
    </row>
    <row r="1616" spans="1:51" s="273" customFormat="1" x14ac:dyDescent="0.2">
      <c r="A1616" s="273">
        <v>706697</v>
      </c>
      <c r="B1616" s="273" t="s">
        <v>261</v>
      </c>
      <c r="C1616" s="273" t="s">
        <v>139</v>
      </c>
      <c r="D1616" s="273" t="s">
        <v>138</v>
      </c>
      <c r="E1616" s="273" t="s">
        <v>139</v>
      </c>
      <c r="F1616" s="273" t="s">
        <v>138</v>
      </c>
      <c r="G1616" s="273" t="s">
        <v>138</v>
      </c>
      <c r="H1616" s="273" t="s">
        <v>138</v>
      </c>
      <c r="I1616" s="273" t="s">
        <v>138</v>
      </c>
      <c r="J1616" s="273" t="s">
        <v>138</v>
      </c>
      <c r="K1616" s="273" t="s">
        <v>138</v>
      </c>
      <c r="L1616" s="273" t="s">
        <v>138</v>
      </c>
      <c r="M1616" s="273" t="s">
        <v>138</v>
      </c>
      <c r="N1616" s="273" t="s">
        <v>138</v>
      </c>
      <c r="AY1616" s="273">
        <v>706697</v>
      </c>
    </row>
    <row r="1617" spans="1:51" s="273" customFormat="1" x14ac:dyDescent="0.2">
      <c r="A1617" s="273">
        <v>706698</v>
      </c>
      <c r="B1617" s="273" t="s">
        <v>261</v>
      </c>
      <c r="C1617" s="273" t="s">
        <v>139</v>
      </c>
      <c r="D1617" s="273" t="s">
        <v>139</v>
      </c>
      <c r="E1617" s="273" t="s">
        <v>139</v>
      </c>
      <c r="F1617" s="273" t="s">
        <v>138</v>
      </c>
      <c r="G1617" s="273" t="s">
        <v>138</v>
      </c>
      <c r="H1617" s="273" t="s">
        <v>138</v>
      </c>
      <c r="I1617" s="273" t="s">
        <v>138</v>
      </c>
      <c r="J1617" s="273" t="s">
        <v>138</v>
      </c>
      <c r="K1617" s="273" t="s">
        <v>138</v>
      </c>
      <c r="L1617" s="273" t="s">
        <v>138</v>
      </c>
      <c r="M1617" s="273" t="s">
        <v>138</v>
      </c>
      <c r="N1617" s="273" t="s">
        <v>138</v>
      </c>
      <c r="AY1617" s="273">
        <v>706698</v>
      </c>
    </row>
    <row r="1618" spans="1:51" s="273" customFormat="1" x14ac:dyDescent="0.2">
      <c r="A1618" s="273">
        <v>706699</v>
      </c>
      <c r="B1618" s="273" t="s">
        <v>261</v>
      </c>
      <c r="C1618" s="273" t="s">
        <v>139</v>
      </c>
      <c r="D1618" s="273" t="s">
        <v>138</v>
      </c>
      <c r="E1618" s="273" t="s">
        <v>139</v>
      </c>
      <c r="F1618" s="273" t="s">
        <v>138</v>
      </c>
      <c r="G1618" s="273" t="s">
        <v>139</v>
      </c>
      <c r="H1618" s="273" t="s">
        <v>139</v>
      </c>
      <c r="I1618" s="273" t="s">
        <v>138</v>
      </c>
      <c r="J1618" s="273" t="s">
        <v>138</v>
      </c>
      <c r="K1618" s="273" t="s">
        <v>138</v>
      </c>
      <c r="L1618" s="273" t="s">
        <v>138</v>
      </c>
      <c r="M1618" s="273" t="s">
        <v>138</v>
      </c>
      <c r="N1618" s="273" t="s">
        <v>138</v>
      </c>
      <c r="AY1618" s="273">
        <v>706699</v>
      </c>
    </row>
    <row r="1619" spans="1:51" s="273" customFormat="1" x14ac:dyDescent="0.2">
      <c r="A1619" s="273">
        <v>706700</v>
      </c>
      <c r="B1619" s="273" t="s">
        <v>261</v>
      </c>
      <c r="C1619" s="273" t="s">
        <v>139</v>
      </c>
      <c r="D1619" s="273" t="s">
        <v>139</v>
      </c>
      <c r="E1619" s="273" t="s">
        <v>139</v>
      </c>
      <c r="F1619" s="273" t="s">
        <v>139</v>
      </c>
      <c r="G1619" s="273" t="s">
        <v>139</v>
      </c>
      <c r="H1619" s="273" t="s">
        <v>139</v>
      </c>
      <c r="I1619" s="273" t="s">
        <v>138</v>
      </c>
      <c r="J1619" s="273" t="s">
        <v>138</v>
      </c>
      <c r="K1619" s="273" t="s">
        <v>138</v>
      </c>
      <c r="L1619" s="273" t="s">
        <v>138</v>
      </c>
      <c r="M1619" s="273" t="s">
        <v>138</v>
      </c>
      <c r="N1619" s="273" t="s">
        <v>138</v>
      </c>
      <c r="AY1619" s="273">
        <v>706700</v>
      </c>
    </row>
    <row r="1620" spans="1:51" s="273" customFormat="1" x14ac:dyDescent="0.2">
      <c r="A1620" s="273">
        <v>706701</v>
      </c>
      <c r="B1620" s="273" t="s">
        <v>261</v>
      </c>
      <c r="C1620" s="273" t="s">
        <v>139</v>
      </c>
      <c r="D1620" s="273" t="s">
        <v>139</v>
      </c>
      <c r="E1620" s="273" t="s">
        <v>138</v>
      </c>
      <c r="F1620" s="273" t="s">
        <v>138</v>
      </c>
      <c r="G1620" s="273" t="s">
        <v>138</v>
      </c>
      <c r="H1620" s="273" t="s">
        <v>138</v>
      </c>
      <c r="I1620" s="273" t="s">
        <v>138</v>
      </c>
      <c r="J1620" s="273" t="s">
        <v>138</v>
      </c>
      <c r="K1620" s="273" t="s">
        <v>138</v>
      </c>
      <c r="L1620" s="273" t="s">
        <v>138</v>
      </c>
      <c r="M1620" s="273" t="s">
        <v>138</v>
      </c>
      <c r="N1620" s="273" t="s">
        <v>138</v>
      </c>
      <c r="AY1620" s="273">
        <v>706701</v>
      </c>
    </row>
    <row r="1621" spans="1:51" s="273" customFormat="1" x14ac:dyDescent="0.2">
      <c r="A1621" s="273">
        <v>706702</v>
      </c>
      <c r="B1621" s="273" t="s">
        <v>261</v>
      </c>
      <c r="C1621" s="273" t="s">
        <v>139</v>
      </c>
      <c r="D1621" s="273" t="s">
        <v>138</v>
      </c>
      <c r="E1621" s="273" t="s">
        <v>139</v>
      </c>
      <c r="F1621" s="273" t="s">
        <v>139</v>
      </c>
      <c r="G1621" s="273" t="s">
        <v>139</v>
      </c>
      <c r="H1621" s="273" t="s">
        <v>138</v>
      </c>
      <c r="I1621" s="273" t="s">
        <v>138</v>
      </c>
      <c r="J1621" s="273" t="s">
        <v>138</v>
      </c>
      <c r="K1621" s="273" t="s">
        <v>138</v>
      </c>
      <c r="L1621" s="273" t="s">
        <v>138</v>
      </c>
      <c r="M1621" s="273" t="s">
        <v>138</v>
      </c>
      <c r="N1621" s="273" t="s">
        <v>138</v>
      </c>
      <c r="AY1621" s="273">
        <v>706702</v>
      </c>
    </row>
    <row r="1622" spans="1:51" s="273" customFormat="1" x14ac:dyDescent="0.2">
      <c r="A1622" s="273">
        <v>706703</v>
      </c>
      <c r="B1622" s="273" t="s">
        <v>261</v>
      </c>
      <c r="C1622" s="273" t="s">
        <v>138</v>
      </c>
      <c r="D1622" s="273" t="s">
        <v>139</v>
      </c>
      <c r="E1622" s="273" t="s">
        <v>138</v>
      </c>
      <c r="F1622" s="273" t="s">
        <v>139</v>
      </c>
      <c r="G1622" s="273" t="s">
        <v>139</v>
      </c>
      <c r="H1622" s="273" t="s">
        <v>139</v>
      </c>
      <c r="I1622" s="273" t="s">
        <v>138</v>
      </c>
      <c r="J1622" s="273" t="s">
        <v>138</v>
      </c>
      <c r="K1622" s="273" t="s">
        <v>138</v>
      </c>
      <c r="L1622" s="273" t="s">
        <v>138</v>
      </c>
      <c r="M1622" s="273" t="s">
        <v>138</v>
      </c>
      <c r="N1622" s="273" t="s">
        <v>138</v>
      </c>
      <c r="AY1622" s="273">
        <v>706703</v>
      </c>
    </row>
    <row r="1623" spans="1:51" s="273" customFormat="1" x14ac:dyDescent="0.2">
      <c r="A1623" s="273">
        <v>706704</v>
      </c>
      <c r="B1623" s="273" t="s">
        <v>261</v>
      </c>
      <c r="C1623" s="273" t="s">
        <v>138</v>
      </c>
      <c r="D1623" s="273" t="s">
        <v>138</v>
      </c>
      <c r="E1623" s="273" t="s">
        <v>139</v>
      </c>
      <c r="F1623" s="273" t="s">
        <v>139</v>
      </c>
      <c r="G1623" s="273" t="s">
        <v>139</v>
      </c>
      <c r="H1623" s="273" t="s">
        <v>139</v>
      </c>
      <c r="I1623" s="273" t="s">
        <v>138</v>
      </c>
      <c r="J1623" s="273" t="s">
        <v>138</v>
      </c>
      <c r="K1623" s="273" t="s">
        <v>138</v>
      </c>
      <c r="L1623" s="273" t="s">
        <v>138</v>
      </c>
      <c r="M1623" s="273" t="s">
        <v>138</v>
      </c>
      <c r="N1623" s="273" t="s">
        <v>138</v>
      </c>
      <c r="AY1623" s="273">
        <v>706704</v>
      </c>
    </row>
    <row r="1624" spans="1:51" s="273" customFormat="1" ht="21.75" x14ac:dyDescent="0.2">
      <c r="A1624" s="274">
        <v>706705</v>
      </c>
      <c r="B1624" s="273" t="s">
        <v>261</v>
      </c>
      <c r="C1624" s="275" t="s">
        <v>138</v>
      </c>
      <c r="D1624" s="275" t="s">
        <v>138</v>
      </c>
      <c r="E1624" s="275" t="s">
        <v>138</v>
      </c>
      <c r="F1624" s="275" t="s">
        <v>138</v>
      </c>
      <c r="G1624" s="275" t="s">
        <v>138</v>
      </c>
      <c r="H1624" s="275" t="s">
        <v>138</v>
      </c>
      <c r="I1624" s="275" t="s">
        <v>138</v>
      </c>
      <c r="J1624" s="275" t="s">
        <v>138</v>
      </c>
      <c r="K1624" s="275" t="s">
        <v>138</v>
      </c>
      <c r="L1624" s="275" t="s">
        <v>138</v>
      </c>
      <c r="M1624" s="275" t="s">
        <v>138</v>
      </c>
      <c r="N1624" s="275" t="s">
        <v>138</v>
      </c>
      <c r="O1624" s="275"/>
      <c r="P1624" s="275"/>
      <c r="Q1624" s="275"/>
      <c r="R1624" s="275"/>
      <c r="S1624" s="275"/>
      <c r="T1624" s="275"/>
      <c r="U1624" s="275"/>
      <c r="V1624" s="275"/>
      <c r="W1624" s="275"/>
      <c r="X1624" s="275"/>
      <c r="Y1624" s="275"/>
      <c r="Z1624" s="275"/>
      <c r="AA1624" s="275"/>
      <c r="AB1624" s="275"/>
      <c r="AC1624" s="275"/>
      <c r="AD1624" s="275"/>
      <c r="AE1624" s="275"/>
      <c r="AF1624" s="275"/>
      <c r="AG1624" s="275"/>
      <c r="AH1624" s="275"/>
      <c r="AI1624" s="275"/>
      <c r="AJ1624" s="275"/>
      <c r="AK1624" s="275"/>
      <c r="AL1624" s="275"/>
      <c r="AM1624" s="275"/>
      <c r="AN1624" s="275"/>
      <c r="AO1624" s="275"/>
      <c r="AP1624" s="275"/>
      <c r="AQ1624" s="275"/>
      <c r="AR1624" s="275"/>
      <c r="AS1624" s="275"/>
      <c r="AT1624" s="275"/>
      <c r="AU1624" s="275"/>
      <c r="AV1624" s="275"/>
      <c r="AW1624" s="275"/>
      <c r="AX1624" s="275"/>
      <c r="AY1624" s="273">
        <v>706705</v>
      </c>
    </row>
    <row r="1625" spans="1:51" s="273" customFormat="1" x14ac:dyDescent="0.2">
      <c r="A1625" s="273">
        <v>706706</v>
      </c>
      <c r="B1625" s="273" t="s">
        <v>261</v>
      </c>
      <c r="C1625" s="273" t="s">
        <v>139</v>
      </c>
      <c r="D1625" s="273" t="s">
        <v>138</v>
      </c>
      <c r="E1625" s="273" t="s">
        <v>139</v>
      </c>
      <c r="F1625" s="273" t="s">
        <v>138</v>
      </c>
      <c r="G1625" s="273" t="s">
        <v>138</v>
      </c>
      <c r="H1625" s="273" t="s">
        <v>138</v>
      </c>
      <c r="I1625" s="273" t="s">
        <v>138</v>
      </c>
      <c r="J1625" s="273" t="s">
        <v>138</v>
      </c>
      <c r="K1625" s="273" t="s">
        <v>138</v>
      </c>
      <c r="L1625" s="273" t="s">
        <v>138</v>
      </c>
      <c r="M1625" s="273" t="s">
        <v>138</v>
      </c>
      <c r="N1625" s="273" t="s">
        <v>138</v>
      </c>
      <c r="AY1625" s="273">
        <v>706706</v>
      </c>
    </row>
    <row r="1626" spans="1:51" s="273" customFormat="1" x14ac:dyDescent="0.2">
      <c r="A1626" s="273">
        <v>706707</v>
      </c>
      <c r="B1626" s="273" t="s">
        <v>261</v>
      </c>
      <c r="C1626" s="273" t="s">
        <v>139</v>
      </c>
      <c r="D1626" s="273" t="s">
        <v>139</v>
      </c>
      <c r="E1626" s="273" t="s">
        <v>139</v>
      </c>
      <c r="F1626" s="273" t="s">
        <v>139</v>
      </c>
      <c r="G1626" s="273" t="s">
        <v>139</v>
      </c>
      <c r="H1626" s="273" t="s">
        <v>139</v>
      </c>
      <c r="I1626" s="273" t="s">
        <v>138</v>
      </c>
      <c r="J1626" s="273" t="s">
        <v>138</v>
      </c>
      <c r="K1626" s="273" t="s">
        <v>138</v>
      </c>
      <c r="L1626" s="273" t="s">
        <v>138</v>
      </c>
      <c r="M1626" s="273" t="s">
        <v>138</v>
      </c>
      <c r="N1626" s="273" t="s">
        <v>138</v>
      </c>
      <c r="AY1626" s="273">
        <v>706707</v>
      </c>
    </row>
    <row r="1627" spans="1:51" s="273" customFormat="1" x14ac:dyDescent="0.2">
      <c r="A1627" s="273">
        <v>706708</v>
      </c>
      <c r="B1627" s="273" t="s">
        <v>261</v>
      </c>
      <c r="C1627" s="273" t="s">
        <v>139</v>
      </c>
      <c r="D1627" s="273" t="s">
        <v>139</v>
      </c>
      <c r="E1627" s="273" t="s">
        <v>139</v>
      </c>
      <c r="F1627" s="273" t="s">
        <v>138</v>
      </c>
      <c r="G1627" s="273" t="s">
        <v>138</v>
      </c>
      <c r="H1627" s="273" t="s">
        <v>139</v>
      </c>
      <c r="I1627" s="273" t="s">
        <v>138</v>
      </c>
      <c r="J1627" s="273" t="s">
        <v>138</v>
      </c>
      <c r="K1627" s="273" t="s">
        <v>138</v>
      </c>
      <c r="L1627" s="273" t="s">
        <v>138</v>
      </c>
      <c r="M1627" s="273" t="s">
        <v>138</v>
      </c>
      <c r="N1627" s="273" t="s">
        <v>138</v>
      </c>
      <c r="AY1627" s="273">
        <v>706708</v>
      </c>
    </row>
    <row r="1628" spans="1:51" s="273" customFormat="1" x14ac:dyDescent="0.2">
      <c r="A1628" s="273">
        <v>706709</v>
      </c>
      <c r="B1628" s="273" t="s">
        <v>261</v>
      </c>
      <c r="C1628" s="273" t="s">
        <v>139</v>
      </c>
      <c r="D1628" s="273" t="s">
        <v>139</v>
      </c>
      <c r="E1628" s="273" t="s">
        <v>139</v>
      </c>
      <c r="F1628" s="273" t="s">
        <v>138</v>
      </c>
      <c r="G1628" s="273" t="s">
        <v>139</v>
      </c>
      <c r="H1628" s="273" t="s">
        <v>138</v>
      </c>
      <c r="I1628" s="273" t="s">
        <v>138</v>
      </c>
      <c r="J1628" s="273" t="s">
        <v>138</v>
      </c>
      <c r="K1628" s="273" t="s">
        <v>138</v>
      </c>
      <c r="L1628" s="273" t="s">
        <v>138</v>
      </c>
      <c r="M1628" s="273" t="s">
        <v>138</v>
      </c>
      <c r="N1628" s="273" t="s">
        <v>138</v>
      </c>
      <c r="AY1628" s="273">
        <v>706709</v>
      </c>
    </row>
    <row r="1629" spans="1:51" s="273" customFormat="1" x14ac:dyDescent="0.2">
      <c r="A1629" s="273">
        <v>706710</v>
      </c>
      <c r="B1629" s="273" t="s">
        <v>261</v>
      </c>
      <c r="C1629" s="273" t="s">
        <v>139</v>
      </c>
      <c r="D1629" s="273" t="s">
        <v>139</v>
      </c>
      <c r="E1629" s="273" t="s">
        <v>139</v>
      </c>
      <c r="F1629" s="273" t="s">
        <v>139</v>
      </c>
      <c r="G1629" s="273" t="s">
        <v>139</v>
      </c>
      <c r="H1629" s="273" t="s">
        <v>138</v>
      </c>
      <c r="I1629" s="273" t="s">
        <v>138</v>
      </c>
      <c r="J1629" s="273" t="s">
        <v>138</v>
      </c>
      <c r="K1629" s="273" t="s">
        <v>138</v>
      </c>
      <c r="L1629" s="273" t="s">
        <v>138</v>
      </c>
      <c r="M1629" s="273" t="s">
        <v>138</v>
      </c>
      <c r="N1629" s="273" t="s">
        <v>138</v>
      </c>
      <c r="AY1629" s="273">
        <v>706710</v>
      </c>
    </row>
    <row r="1630" spans="1:51" s="273" customFormat="1" ht="21.75" x14ac:dyDescent="0.2">
      <c r="A1630" s="274">
        <v>706711</v>
      </c>
      <c r="B1630" s="273" t="s">
        <v>261</v>
      </c>
      <c r="C1630" s="275" t="s">
        <v>138</v>
      </c>
      <c r="D1630" s="275" t="s">
        <v>138</v>
      </c>
      <c r="E1630" s="275" t="s">
        <v>138</v>
      </c>
      <c r="F1630" s="275" t="s">
        <v>138</v>
      </c>
      <c r="G1630" s="275" t="s">
        <v>138</v>
      </c>
      <c r="H1630" s="275" t="s">
        <v>138</v>
      </c>
      <c r="I1630" s="275" t="s">
        <v>138</v>
      </c>
      <c r="J1630" s="275" t="s">
        <v>138</v>
      </c>
      <c r="K1630" s="275" t="s">
        <v>138</v>
      </c>
      <c r="L1630" s="275" t="s">
        <v>138</v>
      </c>
      <c r="M1630" s="275" t="s">
        <v>138</v>
      </c>
      <c r="N1630" s="275" t="s">
        <v>138</v>
      </c>
      <c r="O1630" s="275"/>
      <c r="P1630" s="275"/>
      <c r="Q1630" s="275"/>
      <c r="R1630" s="275"/>
      <c r="S1630" s="275"/>
      <c r="T1630" s="275"/>
      <c r="U1630" s="275"/>
      <c r="V1630" s="275"/>
      <c r="W1630" s="275"/>
      <c r="X1630" s="275"/>
      <c r="Y1630" s="275"/>
      <c r="Z1630" s="275"/>
      <c r="AA1630" s="275"/>
      <c r="AB1630" s="275"/>
      <c r="AC1630" s="275"/>
      <c r="AD1630" s="275"/>
      <c r="AE1630" s="275"/>
      <c r="AF1630" s="275"/>
      <c r="AG1630" s="275"/>
      <c r="AH1630" s="275"/>
      <c r="AI1630" s="275"/>
      <c r="AJ1630" s="275"/>
      <c r="AK1630" s="275"/>
      <c r="AL1630" s="275"/>
      <c r="AM1630" s="275"/>
      <c r="AN1630" s="275"/>
      <c r="AO1630" s="275"/>
      <c r="AP1630" s="275"/>
      <c r="AQ1630" s="275"/>
      <c r="AR1630" s="275"/>
      <c r="AS1630" s="275"/>
      <c r="AT1630" s="275"/>
      <c r="AU1630" s="275"/>
      <c r="AV1630" s="275"/>
      <c r="AW1630" s="275"/>
      <c r="AX1630" s="275"/>
      <c r="AY1630" s="273">
        <v>706711</v>
      </c>
    </row>
    <row r="1631" spans="1:51" s="273" customFormat="1" x14ac:dyDescent="0.2">
      <c r="A1631" s="273">
        <v>706712</v>
      </c>
      <c r="B1631" s="273" t="s">
        <v>261</v>
      </c>
      <c r="C1631" s="273" t="s">
        <v>139</v>
      </c>
      <c r="D1631" s="273" t="s">
        <v>139</v>
      </c>
      <c r="E1631" s="273" t="s">
        <v>138</v>
      </c>
      <c r="F1631" s="273" t="s">
        <v>138</v>
      </c>
      <c r="G1631" s="273" t="s">
        <v>138</v>
      </c>
      <c r="H1631" s="273" t="s">
        <v>138</v>
      </c>
      <c r="I1631" s="273" t="s">
        <v>138</v>
      </c>
      <c r="J1631" s="273" t="s">
        <v>138</v>
      </c>
      <c r="K1631" s="273" t="s">
        <v>138</v>
      </c>
      <c r="L1631" s="273" t="s">
        <v>138</v>
      </c>
      <c r="M1631" s="273" t="s">
        <v>138</v>
      </c>
      <c r="N1631" s="273" t="s">
        <v>138</v>
      </c>
      <c r="AY1631" s="273">
        <v>706712</v>
      </c>
    </row>
    <row r="1632" spans="1:51" s="273" customFormat="1" x14ac:dyDescent="0.2">
      <c r="A1632" s="273">
        <v>706713</v>
      </c>
      <c r="B1632" s="273" t="s">
        <v>261</v>
      </c>
      <c r="C1632" s="273" t="s">
        <v>139</v>
      </c>
      <c r="D1632" s="273" t="s">
        <v>139</v>
      </c>
      <c r="E1632" s="273" t="s">
        <v>139</v>
      </c>
      <c r="F1632" s="273" t="s">
        <v>139</v>
      </c>
      <c r="G1632" s="273" t="s">
        <v>139</v>
      </c>
      <c r="H1632" s="273" t="s">
        <v>139</v>
      </c>
      <c r="I1632" s="273" t="s">
        <v>138</v>
      </c>
      <c r="J1632" s="273" t="s">
        <v>138</v>
      </c>
      <c r="K1632" s="273" t="s">
        <v>138</v>
      </c>
      <c r="L1632" s="273" t="s">
        <v>138</v>
      </c>
      <c r="M1632" s="273" t="s">
        <v>138</v>
      </c>
      <c r="N1632" s="273" t="s">
        <v>138</v>
      </c>
      <c r="AY1632" s="273">
        <v>706713</v>
      </c>
    </row>
    <row r="1633" spans="1:51" s="273" customFormat="1" x14ac:dyDescent="0.2">
      <c r="A1633" s="273">
        <v>706714</v>
      </c>
      <c r="B1633" s="273" t="s">
        <v>261</v>
      </c>
      <c r="C1633" s="273" t="s">
        <v>139</v>
      </c>
      <c r="D1633" s="273" t="s">
        <v>139</v>
      </c>
      <c r="E1633" s="273" t="s">
        <v>138</v>
      </c>
      <c r="F1633" s="273" t="s">
        <v>138</v>
      </c>
      <c r="G1633" s="273" t="s">
        <v>138</v>
      </c>
      <c r="H1633" s="273" t="s">
        <v>138</v>
      </c>
      <c r="I1633" s="273" t="s">
        <v>138</v>
      </c>
      <c r="J1633" s="273" t="s">
        <v>138</v>
      </c>
      <c r="K1633" s="273" t="s">
        <v>138</v>
      </c>
      <c r="L1633" s="273" t="s">
        <v>138</v>
      </c>
      <c r="M1633" s="273" t="s">
        <v>138</v>
      </c>
      <c r="N1633" s="273" t="s">
        <v>138</v>
      </c>
      <c r="AY1633" s="273">
        <v>706714</v>
      </c>
    </row>
    <row r="1634" spans="1:51" s="273" customFormat="1" x14ac:dyDescent="0.2">
      <c r="A1634" s="273">
        <v>706715</v>
      </c>
      <c r="B1634" s="273" t="s">
        <v>261</v>
      </c>
      <c r="C1634" s="273" t="s">
        <v>139</v>
      </c>
      <c r="D1634" s="273" t="s">
        <v>139</v>
      </c>
      <c r="E1634" s="273" t="s">
        <v>139</v>
      </c>
      <c r="F1634" s="273" t="s">
        <v>139</v>
      </c>
      <c r="G1634" s="273" t="s">
        <v>139</v>
      </c>
      <c r="H1634" s="273" t="s">
        <v>139</v>
      </c>
      <c r="I1634" s="273" t="s">
        <v>138</v>
      </c>
      <c r="J1634" s="273" t="s">
        <v>138</v>
      </c>
      <c r="K1634" s="273" t="s">
        <v>138</v>
      </c>
      <c r="L1634" s="273" t="s">
        <v>138</v>
      </c>
      <c r="M1634" s="273" t="s">
        <v>138</v>
      </c>
      <c r="N1634" s="273" t="s">
        <v>138</v>
      </c>
      <c r="AY1634" s="273">
        <v>706715</v>
      </c>
    </row>
    <row r="1635" spans="1:51" s="273" customFormat="1" x14ac:dyDescent="0.2">
      <c r="A1635" s="273">
        <v>706716</v>
      </c>
      <c r="B1635" s="273" t="s">
        <v>261</v>
      </c>
      <c r="C1635" s="273" t="s">
        <v>138</v>
      </c>
      <c r="D1635" s="273" t="s">
        <v>139</v>
      </c>
      <c r="E1635" s="273" t="s">
        <v>139</v>
      </c>
      <c r="F1635" s="273" t="s">
        <v>139</v>
      </c>
      <c r="G1635" s="273" t="s">
        <v>139</v>
      </c>
      <c r="H1635" s="273" t="s">
        <v>139</v>
      </c>
      <c r="I1635" s="273" t="s">
        <v>138</v>
      </c>
      <c r="J1635" s="273" t="s">
        <v>138</v>
      </c>
      <c r="K1635" s="273" t="s">
        <v>138</v>
      </c>
      <c r="L1635" s="273" t="s">
        <v>138</v>
      </c>
      <c r="M1635" s="273" t="s">
        <v>138</v>
      </c>
      <c r="N1635" s="273" t="s">
        <v>138</v>
      </c>
      <c r="AY1635" s="273">
        <v>706716</v>
      </c>
    </row>
    <row r="1636" spans="1:51" s="273" customFormat="1" x14ac:dyDescent="0.2">
      <c r="A1636" s="273">
        <v>706717</v>
      </c>
      <c r="B1636" s="273" t="s">
        <v>261</v>
      </c>
      <c r="C1636" s="273" t="s">
        <v>139</v>
      </c>
      <c r="D1636" s="273" t="s">
        <v>139</v>
      </c>
      <c r="E1636" s="273" t="s">
        <v>138</v>
      </c>
      <c r="F1636" s="273" t="s">
        <v>138</v>
      </c>
      <c r="G1636" s="273" t="s">
        <v>138</v>
      </c>
      <c r="H1636" s="273" t="s">
        <v>138</v>
      </c>
      <c r="I1636" s="273" t="s">
        <v>138</v>
      </c>
      <c r="J1636" s="273" t="s">
        <v>138</v>
      </c>
      <c r="K1636" s="273" t="s">
        <v>138</v>
      </c>
      <c r="L1636" s="273" t="s">
        <v>138</v>
      </c>
      <c r="M1636" s="273" t="s">
        <v>138</v>
      </c>
      <c r="N1636" s="273" t="s">
        <v>138</v>
      </c>
      <c r="AY1636" s="273">
        <v>706717</v>
      </c>
    </row>
    <row r="1637" spans="1:51" s="273" customFormat="1" x14ac:dyDescent="0.2">
      <c r="A1637" s="273">
        <v>706718</v>
      </c>
      <c r="B1637" s="273" t="s">
        <v>261</v>
      </c>
      <c r="C1637" s="273" t="s">
        <v>139</v>
      </c>
      <c r="D1637" s="273" t="s">
        <v>139</v>
      </c>
      <c r="E1637" s="273" t="s">
        <v>139</v>
      </c>
      <c r="F1637" s="273" t="s">
        <v>139</v>
      </c>
      <c r="G1637" s="273" t="s">
        <v>139</v>
      </c>
      <c r="H1637" s="273" t="s">
        <v>139</v>
      </c>
      <c r="I1637" s="273" t="s">
        <v>138</v>
      </c>
      <c r="J1637" s="273" t="s">
        <v>138</v>
      </c>
      <c r="K1637" s="273" t="s">
        <v>138</v>
      </c>
      <c r="L1637" s="273" t="s">
        <v>138</v>
      </c>
      <c r="M1637" s="273" t="s">
        <v>138</v>
      </c>
      <c r="N1637" s="273" t="s">
        <v>138</v>
      </c>
      <c r="AY1637" s="273">
        <v>706718</v>
      </c>
    </row>
    <row r="1638" spans="1:51" s="273" customFormat="1" x14ac:dyDescent="0.2">
      <c r="A1638" s="273">
        <v>706719</v>
      </c>
      <c r="B1638" s="273" t="s">
        <v>261</v>
      </c>
      <c r="C1638" s="273" t="s">
        <v>139</v>
      </c>
      <c r="D1638" s="273" t="s">
        <v>139</v>
      </c>
      <c r="E1638" s="273" t="s">
        <v>139</v>
      </c>
      <c r="F1638" s="273" t="s">
        <v>139</v>
      </c>
      <c r="G1638" s="273" t="s">
        <v>138</v>
      </c>
      <c r="H1638" s="273" t="s">
        <v>138</v>
      </c>
      <c r="I1638" s="273" t="s">
        <v>138</v>
      </c>
      <c r="J1638" s="273" t="s">
        <v>138</v>
      </c>
      <c r="K1638" s="273" t="s">
        <v>138</v>
      </c>
      <c r="L1638" s="273" t="s">
        <v>138</v>
      </c>
      <c r="M1638" s="273" t="s">
        <v>138</v>
      </c>
      <c r="N1638" s="273" t="s">
        <v>138</v>
      </c>
      <c r="AY1638" s="273">
        <v>706719</v>
      </c>
    </row>
    <row r="1639" spans="1:51" s="273" customFormat="1" x14ac:dyDescent="0.2">
      <c r="A1639" s="273">
        <v>706720</v>
      </c>
      <c r="B1639" s="273" t="s">
        <v>261</v>
      </c>
      <c r="C1639" s="273" t="s">
        <v>138</v>
      </c>
      <c r="D1639" s="273" t="s">
        <v>139</v>
      </c>
      <c r="E1639" s="273" t="s">
        <v>139</v>
      </c>
      <c r="F1639" s="273" t="s">
        <v>139</v>
      </c>
      <c r="G1639" s="273" t="s">
        <v>139</v>
      </c>
      <c r="H1639" s="273" t="s">
        <v>138</v>
      </c>
      <c r="I1639" s="273" t="s">
        <v>138</v>
      </c>
      <c r="J1639" s="273" t="s">
        <v>138</v>
      </c>
      <c r="K1639" s="273" t="s">
        <v>138</v>
      </c>
      <c r="L1639" s="273" t="s">
        <v>138</v>
      </c>
      <c r="M1639" s="273" t="s">
        <v>138</v>
      </c>
      <c r="N1639" s="273" t="s">
        <v>138</v>
      </c>
      <c r="AY1639" s="273">
        <v>706720</v>
      </c>
    </row>
    <row r="1640" spans="1:51" s="273" customFormat="1" x14ac:dyDescent="0.2">
      <c r="A1640" s="273">
        <v>706721</v>
      </c>
      <c r="B1640" s="273" t="s">
        <v>261</v>
      </c>
      <c r="C1640" s="273" t="s">
        <v>139</v>
      </c>
      <c r="D1640" s="273" t="s">
        <v>139</v>
      </c>
      <c r="E1640" s="273" t="s">
        <v>139</v>
      </c>
      <c r="F1640" s="273" t="s">
        <v>138</v>
      </c>
      <c r="G1640" s="273" t="s">
        <v>139</v>
      </c>
      <c r="H1640" s="273" t="s">
        <v>138</v>
      </c>
      <c r="I1640" s="273" t="s">
        <v>138</v>
      </c>
      <c r="J1640" s="273" t="s">
        <v>138</v>
      </c>
      <c r="K1640" s="273" t="s">
        <v>138</v>
      </c>
      <c r="L1640" s="273" t="s">
        <v>138</v>
      </c>
      <c r="M1640" s="273" t="s">
        <v>138</v>
      </c>
      <c r="N1640" s="273" t="s">
        <v>138</v>
      </c>
      <c r="AY1640" s="273">
        <v>706721</v>
      </c>
    </row>
    <row r="1641" spans="1:51" s="273" customFormat="1" x14ac:dyDescent="0.2">
      <c r="A1641" s="273">
        <v>706722</v>
      </c>
      <c r="B1641" s="273" t="s">
        <v>261</v>
      </c>
      <c r="C1641" s="273" t="s">
        <v>139</v>
      </c>
      <c r="D1641" s="273" t="s">
        <v>138</v>
      </c>
      <c r="E1641" s="273" t="s">
        <v>139</v>
      </c>
      <c r="F1641" s="273" t="s">
        <v>139</v>
      </c>
      <c r="G1641" s="273" t="s">
        <v>138</v>
      </c>
      <c r="H1641" s="273" t="s">
        <v>138</v>
      </c>
      <c r="I1641" s="273" t="s">
        <v>138</v>
      </c>
      <c r="J1641" s="273" t="s">
        <v>138</v>
      </c>
      <c r="K1641" s="273" t="s">
        <v>138</v>
      </c>
      <c r="L1641" s="273" t="s">
        <v>138</v>
      </c>
      <c r="M1641" s="273" t="s">
        <v>138</v>
      </c>
      <c r="N1641" s="273" t="s">
        <v>138</v>
      </c>
      <c r="AY1641" s="273">
        <v>706722</v>
      </c>
    </row>
    <row r="1642" spans="1:51" s="273" customFormat="1" x14ac:dyDescent="0.2">
      <c r="A1642" s="273">
        <v>706723</v>
      </c>
      <c r="B1642" s="273" t="s">
        <v>261</v>
      </c>
      <c r="C1642" s="273" t="s">
        <v>139</v>
      </c>
      <c r="D1642" s="273" t="s">
        <v>139</v>
      </c>
      <c r="E1642" s="273" t="s">
        <v>139</v>
      </c>
      <c r="F1642" s="273" t="s">
        <v>139</v>
      </c>
      <c r="G1642" s="273" t="s">
        <v>139</v>
      </c>
      <c r="H1642" s="273" t="s">
        <v>138</v>
      </c>
      <c r="I1642" s="273" t="s">
        <v>138</v>
      </c>
      <c r="J1642" s="273" t="s">
        <v>138</v>
      </c>
      <c r="K1642" s="273" t="s">
        <v>138</v>
      </c>
      <c r="L1642" s="273" t="s">
        <v>138</v>
      </c>
      <c r="M1642" s="273" t="s">
        <v>138</v>
      </c>
      <c r="N1642" s="273" t="s">
        <v>138</v>
      </c>
      <c r="AY1642" s="273">
        <v>706723</v>
      </c>
    </row>
    <row r="1643" spans="1:51" s="273" customFormat="1" x14ac:dyDescent="0.2">
      <c r="A1643" s="273">
        <v>706725</v>
      </c>
      <c r="B1643" s="273" t="s">
        <v>261</v>
      </c>
      <c r="C1643" s="273" t="s">
        <v>139</v>
      </c>
      <c r="D1643" s="273" t="s">
        <v>139</v>
      </c>
      <c r="E1643" s="273" t="s">
        <v>139</v>
      </c>
      <c r="F1643" s="273" t="s">
        <v>139</v>
      </c>
      <c r="G1643" s="273" t="s">
        <v>138</v>
      </c>
      <c r="H1643" s="273" t="s">
        <v>138</v>
      </c>
      <c r="I1643" s="273" t="s">
        <v>138</v>
      </c>
      <c r="J1643" s="273" t="s">
        <v>138</v>
      </c>
      <c r="K1643" s="273" t="s">
        <v>138</v>
      </c>
      <c r="L1643" s="273" t="s">
        <v>138</v>
      </c>
      <c r="M1643" s="273" t="s">
        <v>138</v>
      </c>
      <c r="N1643" s="273" t="s">
        <v>138</v>
      </c>
      <c r="AY1643" s="273">
        <v>706725</v>
      </c>
    </row>
    <row r="1644" spans="1:51" s="273" customFormat="1" x14ac:dyDescent="0.2">
      <c r="A1644" s="273">
        <v>706726</v>
      </c>
      <c r="B1644" s="273" t="s">
        <v>261</v>
      </c>
      <c r="C1644" s="273" t="s">
        <v>139</v>
      </c>
      <c r="D1644" s="273" t="s">
        <v>139</v>
      </c>
      <c r="E1644" s="273" t="s">
        <v>138</v>
      </c>
      <c r="F1644" s="273" t="s">
        <v>138</v>
      </c>
      <c r="G1644" s="273" t="s">
        <v>138</v>
      </c>
      <c r="H1644" s="273" t="s">
        <v>138</v>
      </c>
      <c r="I1644" s="273" t="s">
        <v>138</v>
      </c>
      <c r="J1644" s="273" t="s">
        <v>138</v>
      </c>
      <c r="K1644" s="273" t="s">
        <v>138</v>
      </c>
      <c r="L1644" s="273" t="s">
        <v>138</v>
      </c>
      <c r="M1644" s="273" t="s">
        <v>138</v>
      </c>
      <c r="N1644" s="273" t="s">
        <v>138</v>
      </c>
      <c r="AY1644" s="273">
        <v>706726</v>
      </c>
    </row>
    <row r="1645" spans="1:51" s="273" customFormat="1" ht="21.75" x14ac:dyDescent="0.2">
      <c r="A1645" s="274">
        <v>706727</v>
      </c>
      <c r="B1645" s="273" t="s">
        <v>261</v>
      </c>
      <c r="C1645" s="275" t="s">
        <v>138</v>
      </c>
      <c r="D1645" s="275" t="s">
        <v>138</v>
      </c>
      <c r="E1645" s="275" t="s">
        <v>138</v>
      </c>
      <c r="F1645" s="275" t="s">
        <v>138</v>
      </c>
      <c r="G1645" s="275" t="s">
        <v>138</v>
      </c>
      <c r="H1645" s="275" t="s">
        <v>138</v>
      </c>
      <c r="I1645" s="275" t="s">
        <v>138</v>
      </c>
      <c r="J1645" s="275" t="s">
        <v>138</v>
      </c>
      <c r="K1645" s="275" t="s">
        <v>138</v>
      </c>
      <c r="L1645" s="275" t="s">
        <v>138</v>
      </c>
      <c r="M1645" s="275" t="s">
        <v>138</v>
      </c>
      <c r="N1645" s="275" t="s">
        <v>138</v>
      </c>
      <c r="O1645" s="275"/>
      <c r="P1645" s="275"/>
      <c r="Q1645" s="275"/>
      <c r="R1645" s="275"/>
      <c r="S1645" s="275"/>
      <c r="T1645" s="275"/>
      <c r="U1645" s="275"/>
      <c r="V1645" s="275"/>
      <c r="W1645" s="275"/>
      <c r="X1645" s="275"/>
      <c r="Y1645" s="275"/>
      <c r="Z1645" s="275"/>
      <c r="AA1645" s="275"/>
      <c r="AB1645" s="275"/>
      <c r="AC1645" s="275"/>
      <c r="AD1645" s="275"/>
      <c r="AE1645" s="275"/>
      <c r="AF1645" s="275"/>
      <c r="AG1645" s="275"/>
      <c r="AH1645" s="275"/>
      <c r="AI1645" s="275"/>
      <c r="AJ1645" s="275"/>
      <c r="AK1645" s="275"/>
      <c r="AL1645" s="275"/>
      <c r="AM1645" s="275"/>
      <c r="AN1645" s="275"/>
      <c r="AO1645" s="275"/>
      <c r="AP1645" s="275"/>
      <c r="AQ1645" s="275"/>
      <c r="AR1645" s="275"/>
      <c r="AS1645" s="275"/>
      <c r="AT1645" s="275"/>
      <c r="AU1645" s="275"/>
      <c r="AV1645" s="275"/>
      <c r="AW1645" s="275"/>
      <c r="AX1645" s="275"/>
      <c r="AY1645" s="273">
        <v>706727</v>
      </c>
    </row>
    <row r="1646" spans="1:51" s="273" customFormat="1" x14ac:dyDescent="0.2">
      <c r="A1646" s="273">
        <v>706728</v>
      </c>
      <c r="B1646" s="273" t="s">
        <v>261</v>
      </c>
      <c r="C1646" s="273" t="s">
        <v>139</v>
      </c>
      <c r="D1646" s="273" t="s">
        <v>138</v>
      </c>
      <c r="E1646" s="273" t="s">
        <v>139</v>
      </c>
      <c r="F1646" s="273" t="s">
        <v>138</v>
      </c>
      <c r="G1646" s="273" t="s">
        <v>139</v>
      </c>
      <c r="H1646" s="273" t="s">
        <v>138</v>
      </c>
      <c r="I1646" s="273" t="s">
        <v>138</v>
      </c>
      <c r="J1646" s="273" t="s">
        <v>138</v>
      </c>
      <c r="K1646" s="273" t="s">
        <v>138</v>
      </c>
      <c r="L1646" s="273" t="s">
        <v>138</v>
      </c>
      <c r="M1646" s="273" t="s">
        <v>138</v>
      </c>
      <c r="N1646" s="273" t="s">
        <v>138</v>
      </c>
      <c r="AY1646" s="273">
        <v>706728</v>
      </c>
    </row>
    <row r="1647" spans="1:51" s="273" customFormat="1" x14ac:dyDescent="0.2">
      <c r="A1647" s="273">
        <v>706729</v>
      </c>
      <c r="B1647" s="273" t="s">
        <v>261</v>
      </c>
      <c r="C1647" s="273" t="s">
        <v>138</v>
      </c>
      <c r="D1647" s="273" t="s">
        <v>139</v>
      </c>
      <c r="E1647" s="273" t="s">
        <v>139</v>
      </c>
      <c r="F1647" s="273" t="s">
        <v>138</v>
      </c>
      <c r="G1647" s="273" t="s">
        <v>139</v>
      </c>
      <c r="H1647" s="273" t="s">
        <v>139</v>
      </c>
      <c r="I1647" s="273" t="s">
        <v>138</v>
      </c>
      <c r="J1647" s="273" t="s">
        <v>138</v>
      </c>
      <c r="K1647" s="273" t="s">
        <v>138</v>
      </c>
      <c r="L1647" s="273" t="s">
        <v>138</v>
      </c>
      <c r="M1647" s="273" t="s">
        <v>138</v>
      </c>
      <c r="N1647" s="273" t="s">
        <v>138</v>
      </c>
      <c r="AY1647" s="273">
        <v>706729</v>
      </c>
    </row>
    <row r="1648" spans="1:51" s="273" customFormat="1" x14ac:dyDescent="0.2">
      <c r="A1648" s="273">
        <v>706730</v>
      </c>
      <c r="B1648" s="273" t="s">
        <v>261</v>
      </c>
      <c r="C1648" s="273" t="s">
        <v>138</v>
      </c>
      <c r="D1648" s="273" t="s">
        <v>139</v>
      </c>
      <c r="E1648" s="273" t="s">
        <v>139</v>
      </c>
      <c r="F1648" s="273" t="s">
        <v>139</v>
      </c>
      <c r="G1648" s="273" t="s">
        <v>138</v>
      </c>
      <c r="H1648" s="273" t="s">
        <v>139</v>
      </c>
      <c r="I1648" s="273" t="s">
        <v>138</v>
      </c>
      <c r="J1648" s="273" t="s">
        <v>138</v>
      </c>
      <c r="K1648" s="273" t="s">
        <v>138</v>
      </c>
      <c r="L1648" s="273" t="s">
        <v>138</v>
      </c>
      <c r="M1648" s="273" t="s">
        <v>138</v>
      </c>
      <c r="N1648" s="273" t="s">
        <v>138</v>
      </c>
      <c r="AY1648" s="273">
        <v>706730</v>
      </c>
    </row>
    <row r="1649" spans="1:51" s="273" customFormat="1" x14ac:dyDescent="0.2">
      <c r="A1649" s="273">
        <v>706731</v>
      </c>
      <c r="B1649" s="273" t="s">
        <v>261</v>
      </c>
      <c r="C1649" s="273" t="s">
        <v>139</v>
      </c>
      <c r="D1649" s="273" t="s">
        <v>139</v>
      </c>
      <c r="E1649" s="273" t="s">
        <v>139</v>
      </c>
      <c r="F1649" s="273" t="s">
        <v>138</v>
      </c>
      <c r="G1649" s="273" t="s">
        <v>139</v>
      </c>
      <c r="H1649" s="273" t="s">
        <v>138</v>
      </c>
      <c r="I1649" s="273" t="s">
        <v>138</v>
      </c>
      <c r="J1649" s="273" t="s">
        <v>138</v>
      </c>
      <c r="K1649" s="273" t="s">
        <v>138</v>
      </c>
      <c r="L1649" s="273" t="s">
        <v>138</v>
      </c>
      <c r="M1649" s="273" t="s">
        <v>138</v>
      </c>
      <c r="N1649" s="273" t="s">
        <v>138</v>
      </c>
      <c r="AY1649" s="273">
        <v>706731</v>
      </c>
    </row>
    <row r="1650" spans="1:51" s="273" customFormat="1" x14ac:dyDescent="0.2">
      <c r="A1650" s="273">
        <v>706732</v>
      </c>
      <c r="B1650" s="273" t="s">
        <v>261</v>
      </c>
      <c r="C1650" s="273" t="s">
        <v>139</v>
      </c>
      <c r="D1650" s="273" t="s">
        <v>139</v>
      </c>
      <c r="E1650" s="273" t="s">
        <v>139</v>
      </c>
      <c r="F1650" s="273" t="s">
        <v>139</v>
      </c>
      <c r="G1650" s="273" t="s">
        <v>139</v>
      </c>
      <c r="H1650" s="273" t="s">
        <v>138</v>
      </c>
      <c r="I1650" s="273" t="s">
        <v>138</v>
      </c>
      <c r="J1650" s="273" t="s">
        <v>138</v>
      </c>
      <c r="K1650" s="273" t="s">
        <v>138</v>
      </c>
      <c r="L1650" s="273" t="s">
        <v>138</v>
      </c>
      <c r="M1650" s="273" t="s">
        <v>138</v>
      </c>
      <c r="N1650" s="273" t="s">
        <v>138</v>
      </c>
      <c r="AY1650" s="273">
        <v>706732</v>
      </c>
    </row>
    <row r="1651" spans="1:51" s="273" customFormat="1" x14ac:dyDescent="0.2">
      <c r="A1651" s="273">
        <v>706733</v>
      </c>
      <c r="B1651" s="273" t="s">
        <v>261</v>
      </c>
      <c r="C1651" s="273" t="s">
        <v>139</v>
      </c>
      <c r="D1651" s="273" t="s">
        <v>139</v>
      </c>
      <c r="E1651" s="273" t="s">
        <v>139</v>
      </c>
      <c r="F1651" s="273" t="s">
        <v>139</v>
      </c>
      <c r="G1651" s="273" t="s">
        <v>139</v>
      </c>
      <c r="H1651" s="273" t="s">
        <v>139</v>
      </c>
      <c r="I1651" s="273" t="s">
        <v>138</v>
      </c>
      <c r="J1651" s="273" t="s">
        <v>138</v>
      </c>
      <c r="K1651" s="273" t="s">
        <v>138</v>
      </c>
      <c r="L1651" s="273" t="s">
        <v>138</v>
      </c>
      <c r="M1651" s="273" t="s">
        <v>138</v>
      </c>
      <c r="N1651" s="273" t="s">
        <v>138</v>
      </c>
      <c r="AY1651" s="273">
        <v>706733</v>
      </c>
    </row>
    <row r="1652" spans="1:51" s="273" customFormat="1" x14ac:dyDescent="0.2">
      <c r="A1652" s="273">
        <v>706734</v>
      </c>
      <c r="B1652" s="273" t="s">
        <v>261</v>
      </c>
      <c r="C1652" s="273" t="s">
        <v>139</v>
      </c>
      <c r="D1652" s="273" t="s">
        <v>139</v>
      </c>
      <c r="E1652" s="273" t="s">
        <v>138</v>
      </c>
      <c r="F1652" s="273" t="s">
        <v>138</v>
      </c>
      <c r="G1652" s="273" t="s">
        <v>138</v>
      </c>
      <c r="H1652" s="273" t="s">
        <v>138</v>
      </c>
      <c r="I1652" s="273" t="s">
        <v>138</v>
      </c>
      <c r="J1652" s="273" t="s">
        <v>138</v>
      </c>
      <c r="K1652" s="273" t="s">
        <v>138</v>
      </c>
      <c r="L1652" s="273" t="s">
        <v>138</v>
      </c>
      <c r="M1652" s="273" t="s">
        <v>138</v>
      </c>
      <c r="N1652" s="273" t="s">
        <v>138</v>
      </c>
      <c r="AY1652" s="273">
        <v>706734</v>
      </c>
    </row>
    <row r="1653" spans="1:51" s="273" customFormat="1" x14ac:dyDescent="0.2">
      <c r="A1653" s="273">
        <v>706735</v>
      </c>
      <c r="B1653" s="273" t="s">
        <v>261</v>
      </c>
      <c r="C1653" s="273" t="s">
        <v>139</v>
      </c>
      <c r="D1653" s="273" t="s">
        <v>139</v>
      </c>
      <c r="E1653" s="273" t="s">
        <v>139</v>
      </c>
      <c r="F1653" s="273" t="s">
        <v>139</v>
      </c>
      <c r="G1653" s="273" t="s">
        <v>139</v>
      </c>
      <c r="H1653" s="273" t="s">
        <v>138</v>
      </c>
      <c r="I1653" s="273" t="s">
        <v>138</v>
      </c>
      <c r="J1653" s="273" t="s">
        <v>138</v>
      </c>
      <c r="K1653" s="273" t="s">
        <v>138</v>
      </c>
      <c r="L1653" s="273" t="s">
        <v>138</v>
      </c>
      <c r="M1653" s="273" t="s">
        <v>138</v>
      </c>
      <c r="N1653" s="273" t="s">
        <v>138</v>
      </c>
      <c r="AY1653" s="273">
        <v>706735</v>
      </c>
    </row>
    <row r="1654" spans="1:51" s="273" customFormat="1" x14ac:dyDescent="0.2">
      <c r="A1654" s="273">
        <v>706736</v>
      </c>
      <c r="B1654" s="273" t="s">
        <v>261</v>
      </c>
      <c r="C1654" s="273" t="s">
        <v>139</v>
      </c>
      <c r="D1654" s="273" t="s">
        <v>139</v>
      </c>
      <c r="E1654" s="273" t="s">
        <v>139</v>
      </c>
      <c r="F1654" s="273" t="s">
        <v>139</v>
      </c>
      <c r="G1654" s="273" t="s">
        <v>139</v>
      </c>
      <c r="H1654" s="273" t="s">
        <v>139</v>
      </c>
      <c r="I1654" s="273" t="s">
        <v>138</v>
      </c>
      <c r="J1654" s="273" t="s">
        <v>138</v>
      </c>
      <c r="K1654" s="273" t="s">
        <v>138</v>
      </c>
      <c r="L1654" s="273" t="s">
        <v>138</v>
      </c>
      <c r="M1654" s="273" t="s">
        <v>138</v>
      </c>
      <c r="N1654" s="273" t="s">
        <v>138</v>
      </c>
      <c r="AY1654" s="273">
        <v>706736</v>
      </c>
    </row>
    <row r="1655" spans="1:51" s="273" customFormat="1" x14ac:dyDescent="0.2">
      <c r="A1655" s="273">
        <v>706737</v>
      </c>
      <c r="B1655" s="273" t="s">
        <v>261</v>
      </c>
      <c r="C1655" s="273" t="s">
        <v>138</v>
      </c>
      <c r="D1655" s="273" t="s">
        <v>139</v>
      </c>
      <c r="E1655" s="273" t="s">
        <v>139</v>
      </c>
      <c r="F1655" s="273" t="s">
        <v>138</v>
      </c>
      <c r="G1655" s="273" t="s">
        <v>139</v>
      </c>
      <c r="H1655" s="273" t="s">
        <v>139</v>
      </c>
      <c r="I1655" s="273" t="s">
        <v>138</v>
      </c>
      <c r="J1655" s="273" t="s">
        <v>138</v>
      </c>
      <c r="K1655" s="273" t="s">
        <v>138</v>
      </c>
      <c r="L1655" s="273" t="s">
        <v>138</v>
      </c>
      <c r="M1655" s="273" t="s">
        <v>138</v>
      </c>
      <c r="N1655" s="273" t="s">
        <v>138</v>
      </c>
      <c r="AY1655" s="273">
        <v>706737</v>
      </c>
    </row>
    <row r="1656" spans="1:51" s="273" customFormat="1" x14ac:dyDescent="0.2">
      <c r="A1656" s="273">
        <v>706738</v>
      </c>
      <c r="B1656" s="273" t="s">
        <v>261</v>
      </c>
      <c r="C1656" s="273" t="s">
        <v>138</v>
      </c>
      <c r="D1656" s="273" t="s">
        <v>138</v>
      </c>
      <c r="E1656" s="273" t="s">
        <v>139</v>
      </c>
      <c r="F1656" s="273" t="s">
        <v>139</v>
      </c>
      <c r="G1656" s="273" t="s">
        <v>138</v>
      </c>
      <c r="H1656" s="273" t="s">
        <v>138</v>
      </c>
      <c r="I1656" s="273" t="s">
        <v>138</v>
      </c>
      <c r="J1656" s="273" t="s">
        <v>138</v>
      </c>
      <c r="K1656" s="273" t="s">
        <v>138</v>
      </c>
      <c r="L1656" s="273" t="s">
        <v>138</v>
      </c>
      <c r="M1656" s="273" t="s">
        <v>138</v>
      </c>
      <c r="N1656" s="273" t="s">
        <v>138</v>
      </c>
      <c r="AY1656" s="273">
        <v>706738</v>
      </c>
    </row>
    <row r="1657" spans="1:51" s="273" customFormat="1" x14ac:dyDescent="0.2">
      <c r="A1657" s="273">
        <v>706739</v>
      </c>
      <c r="B1657" s="273" t="s">
        <v>261</v>
      </c>
      <c r="C1657" s="273" t="s">
        <v>138</v>
      </c>
      <c r="D1657" s="273" t="s">
        <v>138</v>
      </c>
      <c r="E1657" s="273" t="s">
        <v>139</v>
      </c>
      <c r="F1657" s="273" t="s">
        <v>139</v>
      </c>
      <c r="G1657" s="273" t="s">
        <v>139</v>
      </c>
      <c r="H1657" s="273" t="s">
        <v>138</v>
      </c>
      <c r="I1657" s="273" t="s">
        <v>138</v>
      </c>
      <c r="J1657" s="273" t="s">
        <v>138</v>
      </c>
      <c r="K1657" s="273" t="s">
        <v>138</v>
      </c>
      <c r="L1657" s="273" t="s">
        <v>138</v>
      </c>
      <c r="M1657" s="273" t="s">
        <v>138</v>
      </c>
      <c r="N1657" s="273" t="s">
        <v>138</v>
      </c>
      <c r="AY1657" s="273">
        <v>706739</v>
      </c>
    </row>
    <row r="1658" spans="1:51" s="273" customFormat="1" x14ac:dyDescent="0.2">
      <c r="A1658" s="273">
        <v>706740</v>
      </c>
      <c r="B1658" s="273" t="s">
        <v>261</v>
      </c>
      <c r="C1658" s="273" t="s">
        <v>139</v>
      </c>
      <c r="D1658" s="273" t="s">
        <v>138</v>
      </c>
      <c r="E1658" s="273" t="s">
        <v>139</v>
      </c>
      <c r="F1658" s="273" t="s">
        <v>139</v>
      </c>
      <c r="G1658" s="273" t="s">
        <v>139</v>
      </c>
      <c r="H1658" s="273" t="s">
        <v>139</v>
      </c>
      <c r="I1658" s="273" t="s">
        <v>138</v>
      </c>
      <c r="J1658" s="273" t="s">
        <v>138</v>
      </c>
      <c r="K1658" s="273" t="s">
        <v>138</v>
      </c>
      <c r="L1658" s="273" t="s">
        <v>138</v>
      </c>
      <c r="M1658" s="273" t="s">
        <v>138</v>
      </c>
      <c r="N1658" s="273" t="s">
        <v>138</v>
      </c>
      <c r="AY1658" s="273">
        <v>706740</v>
      </c>
    </row>
    <row r="1659" spans="1:51" s="273" customFormat="1" x14ac:dyDescent="0.2">
      <c r="A1659" s="273">
        <v>706741</v>
      </c>
      <c r="B1659" s="273" t="s">
        <v>261</v>
      </c>
      <c r="C1659" s="273" t="s">
        <v>139</v>
      </c>
      <c r="D1659" s="273" t="s">
        <v>138</v>
      </c>
      <c r="E1659" s="273" t="s">
        <v>139</v>
      </c>
      <c r="F1659" s="273" t="s">
        <v>139</v>
      </c>
      <c r="G1659" s="273" t="s">
        <v>139</v>
      </c>
      <c r="H1659" s="273" t="s">
        <v>139</v>
      </c>
      <c r="I1659" s="273" t="s">
        <v>138</v>
      </c>
      <c r="J1659" s="273" t="s">
        <v>138</v>
      </c>
      <c r="K1659" s="273" t="s">
        <v>138</v>
      </c>
      <c r="L1659" s="273" t="s">
        <v>138</v>
      </c>
      <c r="M1659" s="273" t="s">
        <v>138</v>
      </c>
      <c r="N1659" s="273" t="s">
        <v>138</v>
      </c>
      <c r="AY1659" s="273">
        <v>706741</v>
      </c>
    </row>
    <row r="1660" spans="1:51" s="273" customFormat="1" x14ac:dyDescent="0.2">
      <c r="A1660" s="273">
        <v>706742</v>
      </c>
      <c r="B1660" s="273" t="s">
        <v>261</v>
      </c>
      <c r="C1660" s="273" t="s">
        <v>139</v>
      </c>
      <c r="D1660" s="273" t="s">
        <v>139</v>
      </c>
      <c r="E1660" s="273" t="s">
        <v>139</v>
      </c>
      <c r="F1660" s="273" t="s">
        <v>138</v>
      </c>
      <c r="G1660" s="273" t="s">
        <v>138</v>
      </c>
      <c r="H1660" s="273" t="s">
        <v>139</v>
      </c>
      <c r="I1660" s="273" t="s">
        <v>138</v>
      </c>
      <c r="J1660" s="273" t="s">
        <v>138</v>
      </c>
      <c r="K1660" s="273" t="s">
        <v>138</v>
      </c>
      <c r="L1660" s="273" t="s">
        <v>138</v>
      </c>
      <c r="M1660" s="273" t="s">
        <v>138</v>
      </c>
      <c r="N1660" s="273" t="s">
        <v>138</v>
      </c>
      <c r="AY1660" s="273">
        <v>706742</v>
      </c>
    </row>
    <row r="1661" spans="1:51" s="273" customFormat="1" x14ac:dyDescent="0.2">
      <c r="A1661" s="273">
        <v>706743</v>
      </c>
      <c r="B1661" s="273" t="s">
        <v>261</v>
      </c>
      <c r="C1661" s="273" t="s">
        <v>139</v>
      </c>
      <c r="D1661" s="273" t="s">
        <v>139</v>
      </c>
      <c r="E1661" s="273" t="s">
        <v>138</v>
      </c>
      <c r="F1661" s="273" t="s">
        <v>138</v>
      </c>
      <c r="G1661" s="273" t="s">
        <v>138</v>
      </c>
      <c r="H1661" s="273" t="s">
        <v>139</v>
      </c>
      <c r="I1661" s="273" t="s">
        <v>138</v>
      </c>
      <c r="J1661" s="273" t="s">
        <v>138</v>
      </c>
      <c r="K1661" s="273" t="s">
        <v>138</v>
      </c>
      <c r="L1661" s="273" t="s">
        <v>138</v>
      </c>
      <c r="M1661" s="273" t="s">
        <v>138</v>
      </c>
      <c r="N1661" s="273" t="s">
        <v>138</v>
      </c>
      <c r="AY1661" s="273">
        <v>706743</v>
      </c>
    </row>
    <row r="1662" spans="1:51" s="273" customFormat="1" x14ac:dyDescent="0.2">
      <c r="A1662" s="273">
        <v>706744</v>
      </c>
      <c r="B1662" s="273" t="s">
        <v>261</v>
      </c>
      <c r="C1662" s="273" t="s">
        <v>138</v>
      </c>
      <c r="D1662" s="273" t="s">
        <v>139</v>
      </c>
      <c r="E1662" s="273" t="s">
        <v>139</v>
      </c>
      <c r="F1662" s="273" t="s">
        <v>138</v>
      </c>
      <c r="G1662" s="273" t="s">
        <v>138</v>
      </c>
      <c r="H1662" s="273" t="s">
        <v>139</v>
      </c>
      <c r="I1662" s="273" t="s">
        <v>138</v>
      </c>
      <c r="J1662" s="273" t="s">
        <v>138</v>
      </c>
      <c r="K1662" s="273" t="s">
        <v>138</v>
      </c>
      <c r="L1662" s="273" t="s">
        <v>138</v>
      </c>
      <c r="M1662" s="273" t="s">
        <v>138</v>
      </c>
      <c r="N1662" s="273" t="s">
        <v>138</v>
      </c>
      <c r="AY1662" s="273">
        <v>706744</v>
      </c>
    </row>
    <row r="1663" spans="1:51" s="273" customFormat="1" x14ac:dyDescent="0.2">
      <c r="A1663" s="273">
        <v>706746</v>
      </c>
      <c r="B1663" s="273" t="s">
        <v>261</v>
      </c>
      <c r="C1663" s="273" t="s">
        <v>138</v>
      </c>
      <c r="D1663" s="273" t="s">
        <v>138</v>
      </c>
      <c r="E1663" s="273" t="s">
        <v>139</v>
      </c>
      <c r="F1663" s="273" t="s">
        <v>139</v>
      </c>
      <c r="G1663" s="273" t="s">
        <v>139</v>
      </c>
      <c r="H1663" s="273" t="s">
        <v>139</v>
      </c>
      <c r="I1663" s="273" t="s">
        <v>138</v>
      </c>
      <c r="J1663" s="273" t="s">
        <v>138</v>
      </c>
      <c r="K1663" s="273" t="s">
        <v>138</v>
      </c>
      <c r="L1663" s="273" t="s">
        <v>138</v>
      </c>
      <c r="M1663" s="273" t="s">
        <v>138</v>
      </c>
      <c r="N1663" s="273" t="s">
        <v>138</v>
      </c>
      <c r="AY1663" s="273">
        <v>706746</v>
      </c>
    </row>
    <row r="1664" spans="1:51" s="273" customFormat="1" x14ac:dyDescent="0.2">
      <c r="A1664" s="273">
        <v>706747</v>
      </c>
      <c r="B1664" s="273" t="s">
        <v>261</v>
      </c>
      <c r="C1664" s="273" t="s">
        <v>139</v>
      </c>
      <c r="D1664" s="273" t="s">
        <v>139</v>
      </c>
      <c r="E1664" s="273" t="s">
        <v>139</v>
      </c>
      <c r="F1664" s="273" t="s">
        <v>138</v>
      </c>
      <c r="G1664" s="273" t="s">
        <v>138</v>
      </c>
      <c r="H1664" s="273" t="s">
        <v>138</v>
      </c>
      <c r="I1664" s="273" t="s">
        <v>138</v>
      </c>
      <c r="J1664" s="273" t="s">
        <v>138</v>
      </c>
      <c r="K1664" s="273" t="s">
        <v>138</v>
      </c>
      <c r="L1664" s="273" t="s">
        <v>138</v>
      </c>
      <c r="M1664" s="273" t="s">
        <v>138</v>
      </c>
      <c r="N1664" s="273" t="s">
        <v>138</v>
      </c>
      <c r="AY1664" s="273">
        <v>706747</v>
      </c>
    </row>
    <row r="1665" spans="1:99" s="273" customFormat="1" x14ac:dyDescent="0.2">
      <c r="A1665" s="273">
        <v>706748</v>
      </c>
      <c r="B1665" s="273" t="s">
        <v>261</v>
      </c>
      <c r="C1665" s="273" t="s">
        <v>138</v>
      </c>
      <c r="D1665" s="273" t="s">
        <v>139</v>
      </c>
      <c r="E1665" s="273" t="s">
        <v>139</v>
      </c>
      <c r="F1665" s="273" t="s">
        <v>138</v>
      </c>
      <c r="G1665" s="273" t="s">
        <v>138</v>
      </c>
      <c r="H1665" s="273" t="s">
        <v>138</v>
      </c>
      <c r="I1665" s="273" t="s">
        <v>138</v>
      </c>
      <c r="J1665" s="273" t="s">
        <v>138</v>
      </c>
      <c r="K1665" s="273" t="s">
        <v>138</v>
      </c>
      <c r="L1665" s="273" t="s">
        <v>138</v>
      </c>
      <c r="M1665" s="273" t="s">
        <v>138</v>
      </c>
      <c r="N1665" s="273" t="s">
        <v>138</v>
      </c>
      <c r="AY1665" s="273">
        <v>706748</v>
      </c>
    </row>
    <row r="1666" spans="1:99" s="273" customFormat="1" x14ac:dyDescent="0.2">
      <c r="A1666" s="273">
        <v>706749</v>
      </c>
      <c r="B1666" s="273" t="s">
        <v>261</v>
      </c>
      <c r="C1666" s="273" t="s">
        <v>138</v>
      </c>
      <c r="D1666" s="273" t="s">
        <v>138</v>
      </c>
      <c r="E1666" s="273" t="s">
        <v>139</v>
      </c>
      <c r="F1666" s="273" t="s">
        <v>139</v>
      </c>
      <c r="G1666" s="273" t="s">
        <v>138</v>
      </c>
      <c r="H1666" s="273" t="s">
        <v>138</v>
      </c>
      <c r="I1666" s="273" t="s">
        <v>138</v>
      </c>
      <c r="J1666" s="273" t="s">
        <v>138</v>
      </c>
      <c r="K1666" s="273" t="s">
        <v>138</v>
      </c>
      <c r="L1666" s="273" t="s">
        <v>138</v>
      </c>
      <c r="M1666" s="273" t="s">
        <v>138</v>
      </c>
      <c r="N1666" s="273" t="s">
        <v>138</v>
      </c>
      <c r="AY1666" s="273">
        <v>706749</v>
      </c>
    </row>
    <row r="1667" spans="1:99" x14ac:dyDescent="0.2">
      <c r="D1667" s="55"/>
      <c r="F1667" s="55"/>
      <c r="H1667" s="55"/>
      <c r="J1667" s="55"/>
      <c r="L1667" s="55"/>
      <c r="N1667" s="55"/>
      <c r="P1667" s="55"/>
      <c r="R1667" s="55"/>
      <c r="T1667" s="55"/>
      <c r="V1667" s="55"/>
      <c r="X1667" s="55"/>
      <c r="Z1667" s="55"/>
      <c r="AB1667" s="55"/>
      <c r="AD1667" s="55"/>
      <c r="AF1667" s="55"/>
      <c r="AH1667" s="55"/>
      <c r="AJ1667" s="55"/>
      <c r="AL1667" s="55"/>
      <c r="AN1667" s="55"/>
      <c r="AP1667" s="55"/>
      <c r="AR1667" s="55"/>
      <c r="AT1667" s="55"/>
      <c r="AV1667" s="55"/>
      <c r="AX1667" s="55"/>
      <c r="AZ1667" s="55"/>
      <c r="BB1667" s="55"/>
      <c r="BD1667" s="55"/>
      <c r="BF1667" s="55"/>
      <c r="BH1667" s="55"/>
      <c r="BJ1667" s="55"/>
      <c r="BL1667" s="55"/>
      <c r="BN1667" s="55"/>
      <c r="BP1667" s="55"/>
      <c r="BR1667" s="55"/>
      <c r="BT1667" s="55"/>
      <c r="BV1667" s="55"/>
      <c r="BX1667" s="55"/>
      <c r="BZ1667" s="55"/>
      <c r="CB1667" s="55"/>
      <c r="CD1667" s="55"/>
      <c r="CF1667" s="55"/>
      <c r="CH1667" s="55"/>
      <c r="CJ1667" s="55"/>
      <c r="CL1667" s="55"/>
      <c r="CN1667" s="55"/>
      <c r="CP1667" s="55"/>
      <c r="CR1667" s="55"/>
      <c r="CT1667" s="55"/>
      <c r="CU1667" s="55"/>
    </row>
    <row r="1668" spans="1:99" x14ac:dyDescent="0.2">
      <c r="D1668" s="55"/>
      <c r="F1668" s="55"/>
      <c r="H1668" s="55"/>
      <c r="J1668" s="55"/>
      <c r="L1668" s="55"/>
      <c r="N1668" s="55"/>
      <c r="P1668" s="55"/>
      <c r="R1668" s="55"/>
      <c r="T1668" s="55"/>
      <c r="V1668" s="55"/>
      <c r="X1668" s="55"/>
      <c r="Z1668" s="55"/>
      <c r="AB1668" s="55"/>
      <c r="AD1668" s="55"/>
      <c r="AF1668" s="55"/>
      <c r="AH1668" s="55"/>
      <c r="AJ1668" s="55"/>
      <c r="AL1668" s="55"/>
      <c r="AN1668" s="55"/>
      <c r="AP1668" s="55"/>
      <c r="AR1668" s="55"/>
      <c r="AT1668" s="55"/>
      <c r="AV1668" s="55"/>
      <c r="AX1668" s="55"/>
      <c r="AZ1668" s="55"/>
      <c r="BB1668" s="55"/>
      <c r="BD1668" s="55"/>
      <c r="BF1668" s="55"/>
      <c r="BH1668" s="55"/>
      <c r="BJ1668" s="55"/>
      <c r="BL1668" s="55"/>
      <c r="BN1668" s="55"/>
      <c r="BP1668" s="55"/>
      <c r="BR1668" s="55"/>
      <c r="BT1668" s="55"/>
      <c r="BV1668" s="55"/>
      <c r="BX1668" s="55"/>
      <c r="BZ1668" s="55"/>
      <c r="CB1668" s="55"/>
      <c r="CD1668" s="55"/>
      <c r="CF1668" s="55"/>
      <c r="CH1668" s="55"/>
      <c r="CJ1668" s="55"/>
      <c r="CL1668" s="55"/>
      <c r="CN1668" s="55"/>
      <c r="CP1668" s="55"/>
      <c r="CR1668" s="55"/>
      <c r="CT1668" s="55"/>
      <c r="CU1668" s="55"/>
    </row>
    <row r="1669" spans="1:99" x14ac:dyDescent="0.2">
      <c r="D1669" s="55"/>
      <c r="F1669" s="55"/>
      <c r="H1669" s="55"/>
      <c r="J1669" s="55"/>
      <c r="L1669" s="55"/>
      <c r="N1669" s="55"/>
      <c r="P1669" s="55"/>
      <c r="R1669" s="55"/>
      <c r="T1669" s="55"/>
      <c r="V1669" s="55"/>
      <c r="X1669" s="55"/>
      <c r="Z1669" s="55"/>
      <c r="AB1669" s="55"/>
      <c r="AD1669" s="55"/>
      <c r="AF1669" s="55"/>
      <c r="AH1669" s="55"/>
      <c r="AJ1669" s="55"/>
      <c r="AL1669" s="55"/>
      <c r="AN1669" s="55"/>
      <c r="AP1669" s="55"/>
      <c r="AR1669" s="55"/>
      <c r="AT1669" s="55"/>
      <c r="AV1669" s="55"/>
      <c r="AX1669" s="55"/>
      <c r="AZ1669" s="55"/>
      <c r="BB1669" s="55"/>
      <c r="BD1669" s="55"/>
      <c r="BF1669" s="55"/>
      <c r="BH1669" s="55"/>
      <c r="BJ1669" s="55"/>
      <c r="BL1669" s="55"/>
      <c r="BN1669" s="55"/>
      <c r="BP1669" s="55"/>
      <c r="BR1669" s="55"/>
      <c r="BT1669" s="55"/>
      <c r="BV1669" s="55"/>
      <c r="BX1669" s="55"/>
      <c r="BZ1669" s="55"/>
      <c r="CB1669" s="55"/>
      <c r="CD1669" s="55"/>
      <c r="CF1669" s="55"/>
      <c r="CH1669" s="55"/>
      <c r="CJ1669" s="55"/>
      <c r="CL1669" s="55"/>
      <c r="CN1669" s="55"/>
      <c r="CP1669" s="55"/>
      <c r="CR1669" s="55"/>
      <c r="CT1669" s="55"/>
      <c r="CU1669" s="55"/>
    </row>
    <row r="1670" spans="1:99" x14ac:dyDescent="0.2">
      <c r="D1670" s="55"/>
      <c r="F1670" s="55"/>
      <c r="H1670" s="55"/>
      <c r="J1670" s="55"/>
      <c r="L1670" s="55"/>
      <c r="N1670" s="55"/>
      <c r="P1670" s="55"/>
      <c r="R1670" s="55"/>
      <c r="T1670" s="55"/>
      <c r="V1670" s="55"/>
      <c r="X1670" s="55"/>
      <c r="Z1670" s="55"/>
      <c r="AB1670" s="55"/>
      <c r="AD1670" s="55"/>
      <c r="AF1670" s="55"/>
      <c r="AH1670" s="55"/>
      <c r="AJ1670" s="55"/>
      <c r="AL1670" s="55"/>
      <c r="AN1670" s="55"/>
      <c r="AP1670" s="55"/>
      <c r="AR1670" s="55"/>
      <c r="AT1670" s="55"/>
      <c r="AV1670" s="55"/>
      <c r="AX1670" s="55"/>
      <c r="AZ1670" s="55"/>
      <c r="BB1670" s="55"/>
      <c r="BD1670" s="55"/>
      <c r="BF1670" s="55"/>
      <c r="BH1670" s="55"/>
      <c r="BJ1670" s="55"/>
      <c r="BL1670" s="55"/>
      <c r="BN1670" s="55"/>
      <c r="BP1670" s="55"/>
      <c r="BR1670" s="55"/>
      <c r="BT1670" s="55"/>
      <c r="BV1670" s="55"/>
      <c r="BX1670" s="55"/>
      <c r="BZ1670" s="55"/>
      <c r="CB1670" s="55"/>
      <c r="CD1670" s="55"/>
      <c r="CF1670" s="55"/>
      <c r="CH1670" s="55"/>
      <c r="CJ1670" s="55"/>
      <c r="CL1670" s="55"/>
      <c r="CN1670" s="55"/>
      <c r="CP1670" s="55"/>
      <c r="CR1670" s="55"/>
      <c r="CT1670" s="55"/>
      <c r="CU1670" s="55"/>
    </row>
    <row r="1671" spans="1:99" x14ac:dyDescent="0.2">
      <c r="D1671" s="55"/>
      <c r="F1671" s="55"/>
      <c r="H1671" s="55"/>
      <c r="J1671" s="55"/>
      <c r="L1671" s="55"/>
      <c r="N1671" s="55"/>
      <c r="P1671" s="55"/>
      <c r="R1671" s="55"/>
      <c r="T1671" s="55"/>
      <c r="V1671" s="55"/>
      <c r="X1671" s="55"/>
      <c r="Z1671" s="55"/>
      <c r="AB1671" s="55"/>
      <c r="AD1671" s="55"/>
      <c r="AF1671" s="55"/>
      <c r="AH1671" s="55"/>
      <c r="AJ1671" s="55"/>
      <c r="AL1671" s="55"/>
      <c r="AN1671" s="55"/>
      <c r="AP1671" s="55"/>
      <c r="AR1671" s="55"/>
      <c r="AT1671" s="55"/>
      <c r="AV1671" s="55"/>
      <c r="AX1671" s="55"/>
      <c r="AZ1671" s="55"/>
      <c r="BB1671" s="55"/>
      <c r="BD1671" s="55"/>
      <c r="BF1671" s="55"/>
      <c r="BH1671" s="55"/>
      <c r="BJ1671" s="55"/>
      <c r="BL1671" s="55"/>
      <c r="BN1671" s="55"/>
      <c r="BP1671" s="55"/>
      <c r="BR1671" s="55"/>
      <c r="BT1671" s="55"/>
      <c r="BV1671" s="55"/>
      <c r="BX1671" s="55"/>
      <c r="BZ1671" s="55"/>
      <c r="CB1671" s="55"/>
      <c r="CD1671" s="55"/>
      <c r="CF1671" s="55"/>
      <c r="CH1671" s="55"/>
      <c r="CJ1671" s="55"/>
      <c r="CL1671" s="55"/>
      <c r="CN1671" s="55"/>
      <c r="CP1671" s="55"/>
      <c r="CR1671" s="55"/>
      <c r="CT1671" s="55"/>
      <c r="CU1671" s="55"/>
    </row>
    <row r="1672" spans="1:99" x14ac:dyDescent="0.2">
      <c r="D1672" s="55"/>
      <c r="F1672" s="55"/>
      <c r="H1672" s="55"/>
      <c r="J1672" s="55"/>
      <c r="L1672" s="55"/>
      <c r="N1672" s="55"/>
      <c r="P1672" s="55"/>
      <c r="R1672" s="55"/>
      <c r="T1672" s="55"/>
      <c r="V1672" s="55"/>
      <c r="X1672" s="55"/>
      <c r="Z1672" s="55"/>
      <c r="AB1672" s="55"/>
      <c r="AD1672" s="55"/>
      <c r="AF1672" s="55"/>
      <c r="AH1672" s="55"/>
      <c r="AJ1672" s="55"/>
      <c r="AL1672" s="55"/>
      <c r="AN1672" s="55"/>
      <c r="AP1672" s="55"/>
      <c r="AR1672" s="55"/>
      <c r="AT1672" s="55"/>
      <c r="AV1672" s="55"/>
      <c r="AX1672" s="55"/>
      <c r="AZ1672" s="55"/>
      <c r="BB1672" s="55"/>
      <c r="BD1672" s="55"/>
      <c r="BF1672" s="55"/>
      <c r="BH1672" s="55"/>
      <c r="BJ1672" s="55"/>
      <c r="BL1672" s="55"/>
      <c r="BN1672" s="55"/>
      <c r="BP1672" s="55"/>
      <c r="BR1672" s="55"/>
      <c r="BT1672" s="55"/>
      <c r="BV1672" s="55"/>
      <c r="BX1672" s="55"/>
      <c r="BZ1672" s="55"/>
      <c r="CB1672" s="55"/>
      <c r="CD1672" s="55"/>
      <c r="CF1672" s="55"/>
      <c r="CH1672" s="55"/>
      <c r="CJ1672" s="55"/>
      <c r="CL1672" s="55"/>
      <c r="CN1672" s="55"/>
      <c r="CP1672" s="55"/>
      <c r="CR1672" s="55"/>
      <c r="CT1672" s="55"/>
      <c r="CU1672" s="55"/>
    </row>
    <row r="1673" spans="1:99" x14ac:dyDescent="0.2">
      <c r="D1673" s="55"/>
      <c r="F1673" s="55"/>
      <c r="H1673" s="55"/>
      <c r="J1673" s="55"/>
      <c r="L1673" s="55"/>
      <c r="N1673" s="55"/>
      <c r="P1673" s="55"/>
      <c r="R1673" s="55"/>
      <c r="T1673" s="55"/>
      <c r="V1673" s="55"/>
      <c r="X1673" s="55"/>
      <c r="Z1673" s="55"/>
      <c r="AB1673" s="55"/>
      <c r="AD1673" s="55"/>
      <c r="AF1673" s="55"/>
      <c r="AH1673" s="55"/>
      <c r="AJ1673" s="55"/>
      <c r="AL1673" s="55"/>
      <c r="AN1673" s="55"/>
      <c r="AP1673" s="55"/>
      <c r="AR1673" s="55"/>
      <c r="AT1673" s="55"/>
      <c r="AV1673" s="55"/>
      <c r="AX1673" s="55"/>
      <c r="AZ1673" s="55"/>
      <c r="BB1673" s="55"/>
      <c r="BD1673" s="55"/>
      <c r="BF1673" s="55"/>
      <c r="BH1673" s="55"/>
      <c r="BJ1673" s="55"/>
      <c r="BL1673" s="55"/>
      <c r="BN1673" s="55"/>
      <c r="BP1673" s="55"/>
      <c r="BR1673" s="55"/>
      <c r="BT1673" s="55"/>
      <c r="BV1673" s="55"/>
      <c r="BX1673" s="55"/>
      <c r="BZ1673" s="55"/>
      <c r="CB1673" s="55"/>
      <c r="CD1673" s="55"/>
      <c r="CF1673" s="55"/>
      <c r="CH1673" s="55"/>
      <c r="CJ1673" s="55"/>
      <c r="CL1673" s="55"/>
      <c r="CN1673" s="55"/>
      <c r="CP1673" s="55"/>
      <c r="CR1673" s="55"/>
      <c r="CT1673" s="55"/>
      <c r="CU1673" s="55"/>
    </row>
    <row r="1674" spans="1:99" x14ac:dyDescent="0.2">
      <c r="D1674" s="55"/>
      <c r="F1674" s="55"/>
      <c r="H1674" s="55"/>
      <c r="J1674" s="55"/>
      <c r="L1674" s="55"/>
      <c r="N1674" s="55"/>
      <c r="P1674" s="55"/>
      <c r="R1674" s="55"/>
      <c r="T1674" s="55"/>
      <c r="V1674" s="55"/>
      <c r="X1674" s="55"/>
      <c r="Z1674" s="55"/>
      <c r="AB1674" s="55"/>
      <c r="AD1674" s="55"/>
      <c r="AF1674" s="55"/>
      <c r="AH1674" s="55"/>
      <c r="AJ1674" s="55"/>
      <c r="AL1674" s="55"/>
      <c r="AN1674" s="55"/>
      <c r="AP1674" s="55"/>
      <c r="AR1674" s="55"/>
      <c r="AT1674" s="55"/>
      <c r="AV1674" s="55"/>
      <c r="AX1674" s="55"/>
      <c r="AZ1674" s="55"/>
      <c r="BB1674" s="55"/>
      <c r="BD1674" s="55"/>
      <c r="BF1674" s="55"/>
      <c r="BH1674" s="55"/>
      <c r="BJ1674" s="55"/>
      <c r="BL1674" s="55"/>
      <c r="BN1674" s="55"/>
      <c r="BP1674" s="55"/>
      <c r="BR1674" s="55"/>
      <c r="BT1674" s="55"/>
      <c r="BV1674" s="55"/>
      <c r="BX1674" s="55"/>
      <c r="BZ1674" s="55"/>
      <c r="CB1674" s="55"/>
      <c r="CD1674" s="55"/>
      <c r="CF1674" s="55"/>
      <c r="CH1674" s="55"/>
      <c r="CJ1674" s="55"/>
      <c r="CL1674" s="55"/>
      <c r="CN1674" s="55"/>
      <c r="CP1674" s="55"/>
      <c r="CR1674" s="55"/>
      <c r="CT1674" s="55"/>
      <c r="CU1674" s="55"/>
    </row>
    <row r="1675" spans="1:99" x14ac:dyDescent="0.2">
      <c r="D1675" s="55"/>
      <c r="F1675" s="55"/>
      <c r="H1675" s="55"/>
      <c r="J1675" s="55"/>
      <c r="L1675" s="55"/>
      <c r="N1675" s="55"/>
      <c r="P1675" s="55"/>
      <c r="R1675" s="55"/>
      <c r="T1675" s="55"/>
      <c r="V1675" s="55"/>
      <c r="X1675" s="55"/>
      <c r="Z1675" s="55"/>
      <c r="AB1675" s="55"/>
      <c r="AD1675" s="55"/>
      <c r="AF1675" s="55"/>
      <c r="AH1675" s="55"/>
      <c r="AJ1675" s="55"/>
      <c r="AL1675" s="55"/>
      <c r="AN1675" s="55"/>
      <c r="AP1675" s="55"/>
      <c r="AR1675" s="55"/>
      <c r="AT1675" s="55"/>
      <c r="AV1675" s="55"/>
      <c r="AX1675" s="55"/>
      <c r="AZ1675" s="55"/>
      <c r="BB1675" s="55"/>
      <c r="BD1675" s="55"/>
      <c r="BF1675" s="55"/>
      <c r="BH1675" s="55"/>
      <c r="BJ1675" s="55"/>
      <c r="BL1675" s="55"/>
      <c r="BN1675" s="55"/>
      <c r="BP1675" s="55"/>
      <c r="BR1675" s="55"/>
      <c r="BT1675" s="55"/>
      <c r="BV1675" s="55"/>
      <c r="BX1675" s="55"/>
      <c r="BZ1675" s="55"/>
      <c r="CB1675" s="55"/>
      <c r="CD1675" s="55"/>
      <c r="CF1675" s="55"/>
      <c r="CH1675" s="55"/>
      <c r="CJ1675" s="55"/>
      <c r="CL1675" s="55"/>
      <c r="CN1675" s="55"/>
      <c r="CP1675" s="55"/>
      <c r="CR1675" s="55"/>
      <c r="CT1675" s="55"/>
      <c r="CU1675" s="55"/>
    </row>
    <row r="1676" spans="1:99" x14ac:dyDescent="0.2">
      <c r="D1676" s="55"/>
      <c r="F1676" s="55"/>
      <c r="H1676" s="55"/>
      <c r="J1676" s="55"/>
      <c r="L1676" s="55"/>
      <c r="N1676" s="55"/>
      <c r="P1676" s="55"/>
      <c r="R1676" s="55"/>
      <c r="T1676" s="55"/>
      <c r="V1676" s="55"/>
      <c r="X1676" s="55"/>
      <c r="Z1676" s="55"/>
      <c r="AB1676" s="55"/>
      <c r="AD1676" s="55"/>
      <c r="AF1676" s="55"/>
      <c r="AH1676" s="55"/>
      <c r="AJ1676" s="55"/>
      <c r="AL1676" s="55"/>
      <c r="AN1676" s="55"/>
      <c r="AP1676" s="55"/>
      <c r="AR1676" s="55"/>
      <c r="AT1676" s="55"/>
      <c r="AV1676" s="55"/>
      <c r="AX1676" s="55"/>
      <c r="AZ1676" s="55"/>
      <c r="BB1676" s="55"/>
      <c r="BD1676" s="55"/>
      <c r="BF1676" s="55"/>
      <c r="BH1676" s="55"/>
      <c r="BJ1676" s="55"/>
      <c r="BL1676" s="55"/>
      <c r="BN1676" s="55"/>
      <c r="BP1676" s="55"/>
      <c r="BR1676" s="55"/>
      <c r="BT1676" s="55"/>
      <c r="BV1676" s="55"/>
      <c r="BX1676" s="55"/>
      <c r="BZ1676" s="55"/>
      <c r="CB1676" s="55"/>
      <c r="CD1676" s="55"/>
      <c r="CF1676" s="55"/>
      <c r="CH1676" s="55"/>
      <c r="CJ1676" s="55"/>
      <c r="CL1676" s="55"/>
      <c r="CN1676" s="55"/>
      <c r="CP1676" s="55"/>
      <c r="CR1676" s="55"/>
      <c r="CT1676" s="55"/>
      <c r="CU1676" s="55"/>
    </row>
    <row r="1677" spans="1:99" x14ac:dyDescent="0.2">
      <c r="D1677" s="55"/>
      <c r="F1677" s="55"/>
      <c r="H1677" s="55"/>
      <c r="J1677" s="55"/>
      <c r="L1677" s="55"/>
      <c r="N1677" s="55"/>
      <c r="P1677" s="55"/>
      <c r="R1677" s="55"/>
      <c r="T1677" s="55"/>
      <c r="V1677" s="55"/>
      <c r="X1677" s="55"/>
      <c r="Z1677" s="55"/>
      <c r="AB1677" s="55"/>
      <c r="AD1677" s="55"/>
      <c r="AF1677" s="55"/>
      <c r="AH1677" s="55"/>
      <c r="AJ1677" s="55"/>
      <c r="AL1677" s="55"/>
      <c r="AN1677" s="55"/>
      <c r="AP1677" s="55"/>
      <c r="AR1677" s="55"/>
      <c r="AT1677" s="55"/>
      <c r="AV1677" s="55"/>
      <c r="AX1677" s="55"/>
      <c r="AZ1677" s="55"/>
      <c r="BB1677" s="55"/>
      <c r="BD1677" s="55"/>
      <c r="BF1677" s="55"/>
      <c r="BH1677" s="55"/>
      <c r="BJ1677" s="55"/>
      <c r="BL1677" s="55"/>
      <c r="BN1677" s="55"/>
      <c r="BP1677" s="55"/>
      <c r="BR1677" s="55"/>
      <c r="BT1677" s="55"/>
      <c r="BV1677" s="55"/>
      <c r="BX1677" s="55"/>
      <c r="BZ1677" s="55"/>
      <c r="CB1677" s="55"/>
      <c r="CD1677" s="55"/>
      <c r="CF1677" s="55"/>
      <c r="CH1677" s="55"/>
      <c r="CJ1677" s="55"/>
      <c r="CL1677" s="55"/>
      <c r="CN1677" s="55"/>
      <c r="CP1677" s="55"/>
      <c r="CR1677" s="55"/>
      <c r="CT1677" s="55"/>
      <c r="CU1677" s="55"/>
    </row>
    <row r="1678" spans="1:99" x14ac:dyDescent="0.2">
      <c r="D1678" s="55"/>
      <c r="F1678" s="55"/>
      <c r="H1678" s="55"/>
      <c r="J1678" s="55"/>
      <c r="L1678" s="55"/>
      <c r="N1678" s="55"/>
      <c r="P1678" s="55"/>
      <c r="R1678" s="55"/>
      <c r="T1678" s="55"/>
      <c r="V1678" s="55"/>
      <c r="X1678" s="55"/>
      <c r="Z1678" s="55"/>
      <c r="AB1678" s="55"/>
      <c r="AD1678" s="55"/>
      <c r="AF1678" s="55"/>
      <c r="AH1678" s="55"/>
      <c r="AJ1678" s="55"/>
      <c r="AL1678" s="55"/>
      <c r="AN1678" s="55"/>
      <c r="AP1678" s="55"/>
      <c r="AR1678" s="55"/>
      <c r="AT1678" s="55"/>
      <c r="AV1678" s="55"/>
      <c r="AX1678" s="55"/>
      <c r="AZ1678" s="55"/>
      <c r="BB1678" s="55"/>
      <c r="BD1678" s="55"/>
      <c r="BF1678" s="55"/>
      <c r="BH1678" s="55"/>
      <c r="BJ1678" s="55"/>
      <c r="BL1678" s="55"/>
      <c r="BN1678" s="55"/>
      <c r="BP1678" s="55"/>
      <c r="BR1678" s="55"/>
      <c r="BT1678" s="55"/>
      <c r="BV1678" s="55"/>
      <c r="BX1678" s="55"/>
      <c r="BZ1678" s="55"/>
      <c r="CB1678" s="55"/>
      <c r="CD1678" s="55"/>
      <c r="CF1678" s="55"/>
      <c r="CH1678" s="55"/>
      <c r="CJ1678" s="55"/>
      <c r="CL1678" s="55"/>
      <c r="CN1678" s="55"/>
      <c r="CP1678" s="55"/>
      <c r="CR1678" s="55"/>
      <c r="CT1678" s="55"/>
      <c r="CU1678" s="55"/>
    </row>
    <row r="1679" spans="1:99" x14ac:dyDescent="0.2">
      <c r="D1679" s="55"/>
      <c r="F1679" s="55"/>
      <c r="H1679" s="55"/>
      <c r="J1679" s="55"/>
      <c r="L1679" s="55"/>
      <c r="N1679" s="55"/>
      <c r="P1679" s="55"/>
      <c r="R1679" s="55"/>
      <c r="T1679" s="55"/>
      <c r="V1679" s="55"/>
      <c r="X1679" s="55"/>
      <c r="Z1679" s="55"/>
      <c r="AB1679" s="55"/>
      <c r="AD1679" s="55"/>
      <c r="AF1679" s="55"/>
      <c r="AH1679" s="55"/>
      <c r="AJ1679" s="55"/>
      <c r="AL1679" s="55"/>
      <c r="AN1679" s="55"/>
      <c r="AP1679" s="55"/>
      <c r="AR1679" s="55"/>
      <c r="AT1679" s="55"/>
      <c r="AV1679" s="55"/>
      <c r="AX1679" s="55"/>
      <c r="AZ1679" s="55"/>
      <c r="BB1679" s="55"/>
      <c r="BD1679" s="55"/>
      <c r="BF1679" s="55"/>
      <c r="BH1679" s="55"/>
      <c r="BJ1679" s="55"/>
      <c r="BL1679" s="55"/>
      <c r="BN1679" s="55"/>
      <c r="BP1679" s="55"/>
      <c r="BR1679" s="55"/>
      <c r="BT1679" s="55"/>
      <c r="BV1679" s="55"/>
      <c r="BX1679" s="55"/>
      <c r="BZ1679" s="55"/>
      <c r="CB1679" s="55"/>
      <c r="CD1679" s="55"/>
      <c r="CF1679" s="55"/>
      <c r="CH1679" s="55"/>
      <c r="CJ1679" s="55"/>
      <c r="CL1679" s="55"/>
      <c r="CN1679" s="55"/>
      <c r="CP1679" s="55"/>
      <c r="CR1679" s="55"/>
      <c r="CT1679" s="55"/>
      <c r="CU1679" s="55"/>
    </row>
    <row r="1680" spans="1:99" x14ac:dyDescent="0.2">
      <c r="D1680" s="55"/>
      <c r="F1680" s="55"/>
      <c r="H1680" s="55"/>
      <c r="J1680" s="55"/>
      <c r="L1680" s="55"/>
      <c r="N1680" s="55"/>
      <c r="P1680" s="55"/>
      <c r="R1680" s="55"/>
      <c r="T1680" s="55"/>
      <c r="V1680" s="55"/>
      <c r="X1680" s="55"/>
      <c r="Z1680" s="55"/>
      <c r="AB1680" s="55"/>
      <c r="AD1680" s="55"/>
      <c r="AF1680" s="55"/>
      <c r="AH1680" s="55"/>
      <c r="AJ1680" s="55"/>
      <c r="AL1680" s="55"/>
      <c r="AN1680" s="55"/>
      <c r="AP1680" s="55"/>
      <c r="AR1680" s="55"/>
      <c r="AT1680" s="55"/>
      <c r="AV1680" s="55"/>
      <c r="AX1680" s="55"/>
      <c r="AZ1680" s="55"/>
      <c r="BB1680" s="55"/>
      <c r="BD1680" s="55"/>
      <c r="BF1680" s="55"/>
      <c r="BH1680" s="55"/>
      <c r="BJ1680" s="55"/>
      <c r="BL1680" s="55"/>
      <c r="BN1680" s="55"/>
      <c r="BP1680" s="55"/>
      <c r="BR1680" s="55"/>
      <c r="BT1680" s="55"/>
      <c r="BV1680" s="55"/>
      <c r="BX1680" s="55"/>
      <c r="BZ1680" s="55"/>
      <c r="CB1680" s="55"/>
      <c r="CD1680" s="55"/>
      <c r="CF1680" s="55"/>
      <c r="CH1680" s="55"/>
      <c r="CJ1680" s="55"/>
      <c r="CL1680" s="55"/>
      <c r="CN1680" s="55"/>
      <c r="CP1680" s="55"/>
      <c r="CR1680" s="55"/>
      <c r="CT1680" s="55"/>
      <c r="CU1680" s="55"/>
    </row>
    <row r="1681" spans="4:99" x14ac:dyDescent="0.2">
      <c r="D1681" s="55"/>
      <c r="F1681" s="55"/>
      <c r="H1681" s="55"/>
      <c r="J1681" s="55"/>
      <c r="L1681" s="55"/>
      <c r="N1681" s="55"/>
      <c r="P1681" s="55"/>
      <c r="R1681" s="55"/>
      <c r="T1681" s="55"/>
      <c r="V1681" s="55"/>
      <c r="X1681" s="55"/>
      <c r="Z1681" s="55"/>
      <c r="AB1681" s="55"/>
      <c r="AD1681" s="55"/>
      <c r="AF1681" s="55"/>
      <c r="AH1681" s="55"/>
      <c r="AJ1681" s="55"/>
      <c r="AL1681" s="55"/>
      <c r="AN1681" s="55"/>
      <c r="AP1681" s="55"/>
      <c r="AR1681" s="55"/>
      <c r="AT1681" s="55"/>
      <c r="AV1681" s="55"/>
      <c r="AX1681" s="55"/>
      <c r="AZ1681" s="55"/>
      <c r="BB1681" s="55"/>
      <c r="BD1681" s="55"/>
      <c r="BF1681" s="55"/>
      <c r="BH1681" s="55"/>
      <c r="BJ1681" s="55"/>
      <c r="BL1681" s="55"/>
      <c r="BN1681" s="55"/>
      <c r="BP1681" s="55"/>
      <c r="BR1681" s="55"/>
      <c r="BT1681" s="55"/>
      <c r="BV1681" s="55"/>
      <c r="BX1681" s="55"/>
      <c r="BZ1681" s="55"/>
      <c r="CB1681" s="55"/>
      <c r="CD1681" s="55"/>
      <c r="CF1681" s="55"/>
      <c r="CH1681" s="55"/>
      <c r="CJ1681" s="55"/>
      <c r="CL1681" s="55"/>
      <c r="CN1681" s="55"/>
      <c r="CP1681" s="55"/>
      <c r="CR1681" s="55"/>
      <c r="CT1681" s="55"/>
      <c r="CU1681" s="55"/>
    </row>
    <row r="1682" spans="4:99" x14ac:dyDescent="0.2">
      <c r="D1682" s="55"/>
      <c r="F1682" s="55"/>
      <c r="H1682" s="55"/>
      <c r="J1682" s="55"/>
      <c r="L1682" s="55"/>
      <c r="N1682" s="55"/>
      <c r="P1682" s="55"/>
      <c r="R1682" s="55"/>
      <c r="T1682" s="55"/>
      <c r="V1682" s="55"/>
      <c r="X1682" s="55"/>
      <c r="Z1682" s="55"/>
      <c r="AB1682" s="55"/>
      <c r="AD1682" s="55"/>
      <c r="AF1682" s="55"/>
      <c r="AH1682" s="55"/>
      <c r="AJ1682" s="55"/>
      <c r="AL1682" s="55"/>
      <c r="AN1682" s="55"/>
      <c r="AP1682" s="55"/>
      <c r="AR1682" s="55"/>
      <c r="AT1682" s="55"/>
      <c r="AV1682" s="55"/>
      <c r="AX1682" s="55"/>
      <c r="AZ1682" s="55"/>
      <c r="BB1682" s="55"/>
      <c r="BD1682" s="55"/>
      <c r="BF1682" s="55"/>
      <c r="BH1682" s="55"/>
      <c r="BJ1682" s="55"/>
      <c r="BL1682" s="55"/>
      <c r="BN1682" s="55"/>
      <c r="BP1682" s="55"/>
      <c r="BR1682" s="55"/>
      <c r="BT1682" s="55"/>
      <c r="BV1682" s="55"/>
      <c r="BX1682" s="55"/>
      <c r="BZ1682" s="55"/>
      <c r="CB1682" s="55"/>
      <c r="CD1682" s="55"/>
      <c r="CF1682" s="55"/>
      <c r="CH1682" s="55"/>
      <c r="CJ1682" s="55"/>
      <c r="CL1682" s="55"/>
      <c r="CN1682" s="55"/>
      <c r="CP1682" s="55"/>
      <c r="CR1682" s="55"/>
      <c r="CT1682" s="55"/>
      <c r="CU1682" s="55"/>
    </row>
    <row r="1683" spans="4:99" x14ac:dyDescent="0.2">
      <c r="D1683" s="55"/>
      <c r="F1683" s="55"/>
      <c r="H1683" s="55"/>
      <c r="J1683" s="55"/>
      <c r="L1683" s="55"/>
      <c r="N1683" s="55"/>
      <c r="P1683" s="55"/>
      <c r="R1683" s="55"/>
      <c r="T1683" s="55"/>
      <c r="V1683" s="55"/>
      <c r="X1683" s="55"/>
      <c r="Z1683" s="55"/>
      <c r="AB1683" s="55"/>
      <c r="AD1683" s="55"/>
      <c r="AF1683" s="55"/>
      <c r="AH1683" s="55"/>
      <c r="AJ1683" s="55"/>
      <c r="AL1683" s="55"/>
      <c r="AN1683" s="55"/>
      <c r="AP1683" s="55"/>
      <c r="AR1683" s="55"/>
      <c r="AT1683" s="55"/>
      <c r="AV1683" s="55"/>
      <c r="AX1683" s="55"/>
      <c r="AZ1683" s="55"/>
      <c r="BB1683" s="55"/>
      <c r="BD1683" s="55"/>
      <c r="BF1683" s="55"/>
      <c r="BH1683" s="55"/>
      <c r="BJ1683" s="55"/>
      <c r="BL1683" s="55"/>
      <c r="BN1683" s="55"/>
      <c r="BP1683" s="55"/>
      <c r="BR1683" s="55"/>
      <c r="BT1683" s="55"/>
      <c r="BV1683" s="55"/>
      <c r="BX1683" s="55"/>
      <c r="BZ1683" s="55"/>
      <c r="CB1683" s="55"/>
      <c r="CD1683" s="55"/>
      <c r="CF1683" s="55"/>
      <c r="CH1683" s="55"/>
      <c r="CJ1683" s="55"/>
      <c r="CL1683" s="55"/>
      <c r="CN1683" s="55"/>
      <c r="CP1683" s="55"/>
      <c r="CR1683" s="55"/>
      <c r="CT1683" s="55"/>
      <c r="CU1683" s="55"/>
    </row>
    <row r="1684" spans="4:99" x14ac:dyDescent="0.2">
      <c r="D1684" s="55"/>
      <c r="F1684" s="55"/>
      <c r="H1684" s="55"/>
      <c r="J1684" s="55"/>
      <c r="L1684" s="55"/>
      <c r="N1684" s="55"/>
      <c r="P1684" s="55"/>
      <c r="R1684" s="55"/>
      <c r="T1684" s="55"/>
      <c r="V1684" s="55"/>
      <c r="X1684" s="55"/>
      <c r="Z1684" s="55"/>
      <c r="AB1684" s="55"/>
      <c r="AD1684" s="55"/>
      <c r="AF1684" s="55"/>
      <c r="AH1684" s="55"/>
      <c r="AJ1684" s="55"/>
      <c r="AL1684" s="55"/>
      <c r="AN1684" s="55"/>
      <c r="AP1684" s="55"/>
      <c r="AR1684" s="55"/>
      <c r="AT1684" s="55"/>
      <c r="AV1684" s="55"/>
      <c r="AX1684" s="55"/>
      <c r="AZ1684" s="55"/>
      <c r="BB1684" s="55"/>
      <c r="BD1684" s="55"/>
      <c r="BF1684" s="55"/>
      <c r="BH1684" s="55"/>
      <c r="BJ1684" s="55"/>
      <c r="BL1684" s="55"/>
      <c r="BN1684" s="55"/>
      <c r="BP1684" s="55"/>
      <c r="BR1684" s="55"/>
      <c r="BT1684" s="55"/>
      <c r="BV1684" s="55"/>
      <c r="BX1684" s="55"/>
      <c r="BZ1684" s="55"/>
      <c r="CB1684" s="55"/>
      <c r="CD1684" s="55"/>
      <c r="CF1684" s="55"/>
      <c r="CH1684" s="55"/>
      <c r="CJ1684" s="55"/>
      <c r="CL1684" s="55"/>
      <c r="CN1684" s="55"/>
      <c r="CP1684" s="55"/>
      <c r="CR1684" s="55"/>
      <c r="CT1684" s="55"/>
      <c r="CU1684" s="55"/>
    </row>
    <row r="1685" spans="4:99" x14ac:dyDescent="0.2">
      <c r="D1685" s="55"/>
      <c r="F1685" s="55"/>
      <c r="H1685" s="55"/>
      <c r="J1685" s="55"/>
      <c r="L1685" s="55"/>
      <c r="N1685" s="55"/>
      <c r="P1685" s="55"/>
      <c r="R1685" s="55"/>
      <c r="T1685" s="55"/>
      <c r="V1685" s="55"/>
      <c r="X1685" s="55"/>
      <c r="Z1685" s="55"/>
      <c r="AB1685" s="55"/>
      <c r="AD1685" s="55"/>
      <c r="AF1685" s="55"/>
      <c r="AH1685" s="55"/>
      <c r="AJ1685" s="55"/>
      <c r="AL1685" s="55"/>
      <c r="AN1685" s="55"/>
      <c r="AP1685" s="55"/>
      <c r="AR1685" s="55"/>
      <c r="AT1685" s="55"/>
      <c r="AV1685" s="55"/>
      <c r="AX1685" s="55"/>
      <c r="AZ1685" s="55"/>
      <c r="BB1685" s="55"/>
      <c r="BD1685" s="55"/>
      <c r="BF1685" s="55"/>
      <c r="BH1685" s="55"/>
      <c r="BJ1685" s="55"/>
      <c r="BL1685" s="55"/>
      <c r="BN1685" s="55"/>
      <c r="BP1685" s="55"/>
      <c r="BR1685" s="55"/>
      <c r="BT1685" s="55"/>
      <c r="BV1685" s="55"/>
      <c r="BX1685" s="55"/>
      <c r="BZ1685" s="55"/>
      <c r="CB1685" s="55"/>
      <c r="CD1685" s="55"/>
      <c r="CF1685" s="55"/>
      <c r="CH1685" s="55"/>
      <c r="CJ1685" s="55"/>
      <c r="CL1685" s="55"/>
      <c r="CN1685" s="55"/>
      <c r="CP1685" s="55"/>
      <c r="CR1685" s="55"/>
      <c r="CT1685" s="55"/>
      <c r="CU1685" s="55"/>
    </row>
    <row r="1686" spans="4:99" x14ac:dyDescent="0.2">
      <c r="D1686" s="55"/>
      <c r="F1686" s="55"/>
      <c r="H1686" s="55"/>
      <c r="J1686" s="55"/>
      <c r="L1686" s="55"/>
      <c r="N1686" s="55"/>
      <c r="P1686" s="55"/>
      <c r="R1686" s="55"/>
      <c r="T1686" s="55"/>
      <c r="V1686" s="55"/>
      <c r="X1686" s="55"/>
      <c r="Z1686" s="55"/>
      <c r="AB1686" s="55"/>
      <c r="AD1686" s="55"/>
      <c r="AF1686" s="55"/>
      <c r="AH1686" s="55"/>
      <c r="AJ1686" s="55"/>
      <c r="AL1686" s="55"/>
      <c r="AN1686" s="55"/>
      <c r="AP1686" s="55"/>
      <c r="AR1686" s="55"/>
      <c r="AT1686" s="55"/>
      <c r="AV1686" s="55"/>
      <c r="AX1686" s="55"/>
      <c r="AZ1686" s="55"/>
      <c r="BB1686" s="55"/>
      <c r="BD1686" s="55"/>
      <c r="BF1686" s="55"/>
      <c r="BH1686" s="55"/>
      <c r="BJ1686" s="55"/>
      <c r="BL1686" s="55"/>
      <c r="BN1686" s="55"/>
      <c r="BP1686" s="55"/>
      <c r="BR1686" s="55"/>
      <c r="BT1686" s="55"/>
      <c r="BV1686" s="55"/>
      <c r="BX1686" s="55"/>
      <c r="BZ1686" s="55"/>
      <c r="CB1686" s="55"/>
      <c r="CD1686" s="55"/>
      <c r="CF1686" s="55"/>
      <c r="CH1686" s="55"/>
      <c r="CJ1686" s="55"/>
      <c r="CL1686" s="55"/>
      <c r="CN1686" s="55"/>
      <c r="CP1686" s="55"/>
      <c r="CR1686" s="55"/>
      <c r="CT1686" s="55"/>
      <c r="CU1686" s="55"/>
    </row>
    <row r="1687" spans="4:99" x14ac:dyDescent="0.2">
      <c r="D1687" s="55"/>
      <c r="F1687" s="55"/>
      <c r="H1687" s="55"/>
      <c r="J1687" s="55"/>
      <c r="L1687" s="55"/>
      <c r="N1687" s="55"/>
      <c r="P1687" s="55"/>
      <c r="R1687" s="55"/>
      <c r="T1687" s="55"/>
      <c r="V1687" s="55"/>
      <c r="X1687" s="55"/>
      <c r="Z1687" s="55"/>
      <c r="AB1687" s="55"/>
      <c r="AD1687" s="55"/>
      <c r="AF1687" s="55"/>
      <c r="AH1687" s="55"/>
      <c r="AJ1687" s="55"/>
      <c r="AL1687" s="55"/>
      <c r="AN1687" s="55"/>
      <c r="AP1687" s="55"/>
      <c r="AR1687" s="55"/>
      <c r="AT1687" s="55"/>
      <c r="AV1687" s="55"/>
      <c r="AX1687" s="55"/>
      <c r="AZ1687" s="55"/>
      <c r="BB1687" s="55"/>
      <c r="BD1687" s="55"/>
      <c r="BF1687" s="55"/>
      <c r="BH1687" s="55"/>
      <c r="BJ1687" s="55"/>
      <c r="BL1687" s="55"/>
      <c r="BN1687" s="55"/>
      <c r="BP1687" s="55"/>
      <c r="BR1687" s="55"/>
      <c r="BT1687" s="55"/>
      <c r="BV1687" s="55"/>
      <c r="BX1687" s="55"/>
      <c r="BZ1687" s="55"/>
      <c r="CB1687" s="55"/>
      <c r="CD1687" s="55"/>
      <c r="CF1687" s="55"/>
      <c r="CH1687" s="55"/>
      <c r="CJ1687" s="55"/>
      <c r="CL1687" s="55"/>
      <c r="CN1687" s="55"/>
      <c r="CP1687" s="55"/>
      <c r="CR1687" s="55"/>
      <c r="CT1687" s="55"/>
      <c r="CU1687" s="55"/>
    </row>
    <row r="1688" spans="4:99" x14ac:dyDescent="0.2">
      <c r="D1688" s="55"/>
      <c r="F1688" s="55"/>
      <c r="H1688" s="55"/>
      <c r="J1688" s="55"/>
      <c r="L1688" s="55"/>
      <c r="N1688" s="55"/>
      <c r="P1688" s="55"/>
      <c r="R1688" s="55"/>
      <c r="T1688" s="55"/>
      <c r="V1688" s="55"/>
      <c r="X1688" s="55"/>
      <c r="Z1688" s="55"/>
      <c r="AB1688" s="55"/>
      <c r="AD1688" s="55"/>
      <c r="AF1688" s="55"/>
      <c r="AH1688" s="55"/>
      <c r="AJ1688" s="55"/>
      <c r="AL1688" s="55"/>
      <c r="AN1688" s="55"/>
      <c r="AP1688" s="55"/>
      <c r="AR1688" s="55"/>
      <c r="AT1688" s="55"/>
      <c r="AV1688" s="55"/>
      <c r="AX1688" s="55"/>
      <c r="AZ1688" s="55"/>
      <c r="BB1688" s="55"/>
      <c r="BD1688" s="55"/>
      <c r="BF1688" s="55"/>
      <c r="BH1688" s="55"/>
      <c r="BJ1688" s="55"/>
      <c r="BL1688" s="55"/>
      <c r="BN1688" s="55"/>
      <c r="BP1688" s="55"/>
      <c r="BR1688" s="55"/>
      <c r="BT1688" s="55"/>
      <c r="BV1688" s="55"/>
      <c r="BX1688" s="55"/>
      <c r="BZ1688" s="55"/>
      <c r="CB1688" s="55"/>
      <c r="CD1688" s="55"/>
      <c r="CF1688" s="55"/>
      <c r="CH1688" s="55"/>
      <c r="CJ1688" s="55"/>
      <c r="CL1688" s="55"/>
      <c r="CN1688" s="55"/>
      <c r="CP1688" s="55"/>
      <c r="CR1688" s="55"/>
      <c r="CT1688" s="55"/>
      <c r="CU1688" s="55"/>
    </row>
    <row r="1689" spans="4:99" x14ac:dyDescent="0.2">
      <c r="D1689" s="55"/>
      <c r="F1689" s="55"/>
      <c r="H1689" s="55"/>
      <c r="J1689" s="55"/>
      <c r="L1689" s="55"/>
      <c r="N1689" s="55"/>
      <c r="P1689" s="55"/>
      <c r="R1689" s="55"/>
      <c r="T1689" s="55"/>
      <c r="V1689" s="55"/>
      <c r="X1689" s="55"/>
      <c r="Z1689" s="55"/>
      <c r="AB1689" s="55"/>
      <c r="AD1689" s="55"/>
      <c r="AF1689" s="55"/>
      <c r="AH1689" s="55"/>
      <c r="AJ1689" s="55"/>
      <c r="AL1689" s="55"/>
      <c r="AN1689" s="55"/>
      <c r="AP1689" s="55"/>
      <c r="AR1689" s="55"/>
      <c r="AT1689" s="55"/>
      <c r="AV1689" s="55"/>
      <c r="AX1689" s="55"/>
      <c r="AZ1689" s="55"/>
      <c r="BB1689" s="55"/>
      <c r="BD1689" s="55"/>
      <c r="BF1689" s="55"/>
      <c r="BH1689" s="55"/>
      <c r="BJ1689" s="55"/>
      <c r="BL1689" s="55"/>
      <c r="BN1689" s="55"/>
      <c r="BP1689" s="55"/>
      <c r="BR1689" s="55"/>
      <c r="BT1689" s="55"/>
      <c r="BV1689" s="55"/>
      <c r="BX1689" s="55"/>
      <c r="BZ1689" s="55"/>
      <c r="CB1689" s="55"/>
      <c r="CD1689" s="55"/>
      <c r="CF1689" s="55"/>
      <c r="CH1689" s="55"/>
      <c r="CJ1689" s="55"/>
      <c r="CL1689" s="55"/>
      <c r="CN1689" s="55"/>
      <c r="CP1689" s="55"/>
      <c r="CR1689" s="55"/>
      <c r="CT1689" s="55"/>
      <c r="CU1689" s="55"/>
    </row>
    <row r="1690" spans="4:99" x14ac:dyDescent="0.2">
      <c r="D1690" s="55"/>
      <c r="F1690" s="55"/>
      <c r="H1690" s="55"/>
      <c r="J1690" s="55"/>
      <c r="L1690" s="55"/>
      <c r="N1690" s="55"/>
      <c r="P1690" s="55"/>
      <c r="R1690" s="55"/>
      <c r="T1690" s="55"/>
      <c r="V1690" s="55"/>
      <c r="X1690" s="55"/>
      <c r="Z1690" s="55"/>
      <c r="AB1690" s="55"/>
      <c r="AD1690" s="55"/>
      <c r="AF1690" s="55"/>
      <c r="AH1690" s="55"/>
      <c r="AJ1690" s="55"/>
      <c r="AL1690" s="55"/>
      <c r="AN1690" s="55"/>
      <c r="AP1690" s="55"/>
      <c r="AR1690" s="55"/>
      <c r="AT1690" s="55"/>
      <c r="AV1690" s="55"/>
      <c r="AX1690" s="55"/>
      <c r="AZ1690" s="55"/>
      <c r="BB1690" s="55"/>
      <c r="BD1690" s="55"/>
      <c r="BF1690" s="55"/>
      <c r="BH1690" s="55"/>
      <c r="BJ1690" s="55"/>
      <c r="BL1690" s="55"/>
      <c r="BN1690" s="55"/>
      <c r="BP1690" s="55"/>
      <c r="BR1690" s="55"/>
      <c r="BT1690" s="55"/>
      <c r="BV1690" s="55"/>
      <c r="BX1690" s="55"/>
      <c r="BZ1690" s="55"/>
      <c r="CB1690" s="55"/>
      <c r="CD1690" s="55"/>
      <c r="CF1690" s="55"/>
      <c r="CH1690" s="55"/>
      <c r="CJ1690" s="55"/>
      <c r="CL1690" s="55"/>
      <c r="CN1690" s="55"/>
      <c r="CP1690" s="55"/>
      <c r="CR1690" s="55"/>
      <c r="CT1690" s="55"/>
      <c r="CU1690" s="55"/>
    </row>
    <row r="1691" spans="4:99" x14ac:dyDescent="0.2">
      <c r="D1691" s="55"/>
      <c r="F1691" s="55"/>
      <c r="H1691" s="55"/>
      <c r="J1691" s="55"/>
      <c r="L1691" s="55"/>
      <c r="N1691" s="55"/>
      <c r="P1691" s="55"/>
      <c r="R1691" s="55"/>
      <c r="T1691" s="55"/>
      <c r="V1691" s="55"/>
      <c r="X1691" s="55"/>
      <c r="Z1691" s="55"/>
      <c r="AB1691" s="55"/>
      <c r="AD1691" s="55"/>
      <c r="AF1691" s="55"/>
      <c r="AH1691" s="55"/>
      <c r="AJ1691" s="55"/>
      <c r="AL1691" s="55"/>
      <c r="AN1691" s="55"/>
      <c r="AP1691" s="55"/>
      <c r="AR1691" s="55"/>
      <c r="AT1691" s="55"/>
      <c r="AV1691" s="55"/>
      <c r="AX1691" s="55"/>
      <c r="AZ1691" s="55"/>
      <c r="BB1691" s="55"/>
      <c r="BD1691" s="55"/>
      <c r="BF1691" s="55"/>
      <c r="BH1691" s="55"/>
      <c r="BJ1691" s="55"/>
      <c r="BL1691" s="55"/>
      <c r="BN1691" s="55"/>
      <c r="BP1691" s="55"/>
      <c r="BR1691" s="55"/>
      <c r="BT1691" s="55"/>
      <c r="BV1691" s="55"/>
      <c r="BX1691" s="55"/>
      <c r="BZ1691" s="55"/>
      <c r="CB1691" s="55"/>
      <c r="CD1691" s="55"/>
      <c r="CF1691" s="55"/>
      <c r="CH1691" s="55"/>
      <c r="CJ1691" s="55"/>
      <c r="CL1691" s="55"/>
      <c r="CN1691" s="55"/>
      <c r="CP1691" s="55"/>
      <c r="CR1691" s="55"/>
      <c r="CT1691" s="55"/>
      <c r="CU1691" s="55"/>
    </row>
    <row r="1692" spans="4:99" x14ac:dyDescent="0.2">
      <c r="D1692" s="55"/>
      <c r="F1692" s="55"/>
      <c r="H1692" s="55"/>
      <c r="J1692" s="55"/>
      <c r="L1692" s="55"/>
      <c r="N1692" s="55"/>
      <c r="P1692" s="55"/>
      <c r="R1692" s="55"/>
      <c r="T1692" s="55"/>
      <c r="V1692" s="55"/>
      <c r="X1692" s="55"/>
      <c r="Z1692" s="55"/>
      <c r="AB1692" s="55"/>
      <c r="AD1692" s="55"/>
      <c r="AF1692" s="55"/>
      <c r="AH1692" s="55"/>
      <c r="AJ1692" s="55"/>
      <c r="AL1692" s="55"/>
      <c r="AN1692" s="55"/>
      <c r="AP1692" s="55"/>
      <c r="AR1692" s="55"/>
      <c r="AT1692" s="55"/>
      <c r="AV1692" s="55"/>
      <c r="AX1692" s="55"/>
      <c r="AZ1692" s="55"/>
      <c r="BB1692" s="55"/>
      <c r="BD1692" s="55"/>
      <c r="BF1692" s="55"/>
      <c r="BH1692" s="55"/>
      <c r="BJ1692" s="55"/>
      <c r="BL1692" s="55"/>
      <c r="BN1692" s="55"/>
      <c r="BP1692" s="55"/>
      <c r="BR1692" s="55"/>
      <c r="BT1692" s="55"/>
      <c r="BV1692" s="55"/>
      <c r="BX1692" s="55"/>
      <c r="BZ1692" s="55"/>
      <c r="CB1692" s="55"/>
      <c r="CD1692" s="55"/>
      <c r="CF1692" s="55"/>
      <c r="CH1692" s="55"/>
      <c r="CJ1692" s="55"/>
      <c r="CL1692" s="55"/>
      <c r="CN1692" s="55"/>
      <c r="CP1692" s="55"/>
      <c r="CR1692" s="55"/>
      <c r="CT1692" s="55"/>
      <c r="CU1692" s="55"/>
    </row>
    <row r="1693" spans="4:99" x14ac:dyDescent="0.2">
      <c r="D1693" s="55"/>
      <c r="F1693" s="55"/>
      <c r="H1693" s="55"/>
      <c r="J1693" s="55"/>
      <c r="L1693" s="55"/>
      <c r="N1693" s="55"/>
      <c r="P1693" s="55"/>
      <c r="R1693" s="55"/>
      <c r="T1693" s="55"/>
      <c r="V1693" s="55"/>
      <c r="X1693" s="55"/>
      <c r="Z1693" s="55"/>
      <c r="AB1693" s="55"/>
      <c r="AD1693" s="55"/>
      <c r="AF1693" s="55"/>
      <c r="AH1693" s="55"/>
      <c r="AJ1693" s="55"/>
      <c r="AL1693" s="55"/>
      <c r="AN1693" s="55"/>
      <c r="AP1693" s="55"/>
      <c r="AR1693" s="55"/>
      <c r="AT1693" s="55"/>
      <c r="AV1693" s="55"/>
      <c r="AX1693" s="55"/>
      <c r="AZ1693" s="55"/>
      <c r="BB1693" s="55"/>
      <c r="BD1693" s="55"/>
      <c r="BF1693" s="55"/>
      <c r="BH1693" s="55"/>
      <c r="BJ1693" s="55"/>
      <c r="BL1693" s="55"/>
      <c r="BN1693" s="55"/>
      <c r="BP1693" s="55"/>
      <c r="BR1693" s="55"/>
      <c r="BT1693" s="55"/>
      <c r="BV1693" s="55"/>
      <c r="BX1693" s="55"/>
      <c r="BZ1693" s="55"/>
      <c r="CB1693" s="55"/>
      <c r="CD1693" s="55"/>
      <c r="CF1693" s="55"/>
      <c r="CH1693" s="55"/>
      <c r="CJ1693" s="55"/>
      <c r="CL1693" s="55"/>
      <c r="CN1693" s="55"/>
      <c r="CP1693" s="55"/>
      <c r="CR1693" s="55"/>
      <c r="CT1693" s="55"/>
      <c r="CU1693" s="55"/>
    </row>
    <row r="1694" spans="4:99" x14ac:dyDescent="0.2">
      <c r="D1694" s="55"/>
      <c r="F1694" s="55"/>
      <c r="H1694" s="55"/>
      <c r="J1694" s="55"/>
      <c r="L1694" s="55"/>
      <c r="N1694" s="55"/>
      <c r="P1694" s="55"/>
      <c r="R1694" s="55"/>
      <c r="T1694" s="55"/>
      <c r="V1694" s="55"/>
      <c r="X1694" s="55"/>
      <c r="Z1694" s="55"/>
      <c r="AB1694" s="55"/>
      <c r="AD1694" s="55"/>
      <c r="AF1694" s="55"/>
      <c r="AH1694" s="55"/>
      <c r="AJ1694" s="55"/>
      <c r="AL1694" s="55"/>
      <c r="AN1694" s="55"/>
      <c r="AP1694" s="55"/>
      <c r="AR1694" s="55"/>
      <c r="AT1694" s="55"/>
      <c r="AV1694" s="55"/>
      <c r="AX1694" s="55"/>
      <c r="AZ1694" s="55"/>
      <c r="BB1694" s="55"/>
      <c r="BD1694" s="55"/>
      <c r="BF1694" s="55"/>
      <c r="BH1694" s="55"/>
      <c r="BJ1694" s="55"/>
      <c r="BL1694" s="55"/>
      <c r="BN1694" s="55"/>
      <c r="BP1694" s="55"/>
      <c r="BR1694" s="55"/>
      <c r="BT1694" s="55"/>
      <c r="BV1694" s="55"/>
      <c r="BX1694" s="55"/>
      <c r="BZ1694" s="55"/>
      <c r="CB1694" s="55"/>
      <c r="CD1694" s="55"/>
      <c r="CF1694" s="55"/>
      <c r="CH1694" s="55"/>
      <c r="CJ1694" s="55"/>
      <c r="CL1694" s="55"/>
      <c r="CN1694" s="55"/>
      <c r="CP1694" s="55"/>
      <c r="CR1694" s="55"/>
      <c r="CT1694" s="55"/>
      <c r="CU1694" s="55"/>
    </row>
    <row r="1695" spans="4:99" x14ac:dyDescent="0.2">
      <c r="D1695" s="55"/>
      <c r="F1695" s="55"/>
      <c r="H1695" s="55"/>
      <c r="J1695" s="55"/>
      <c r="L1695" s="55"/>
      <c r="N1695" s="55"/>
      <c r="P1695" s="55"/>
      <c r="R1695" s="55"/>
      <c r="T1695" s="55"/>
      <c r="V1695" s="55"/>
      <c r="X1695" s="55"/>
      <c r="Z1695" s="55"/>
      <c r="AB1695" s="55"/>
      <c r="AD1695" s="55"/>
      <c r="AF1695" s="55"/>
      <c r="AH1695" s="55"/>
      <c r="AJ1695" s="55"/>
      <c r="AL1695" s="55"/>
      <c r="AN1695" s="55"/>
      <c r="AP1695" s="55"/>
      <c r="AR1695" s="55"/>
      <c r="AT1695" s="55"/>
      <c r="AV1695" s="55"/>
      <c r="AX1695" s="55"/>
      <c r="AZ1695" s="55"/>
      <c r="BB1695" s="55"/>
      <c r="BD1695" s="55"/>
      <c r="BF1695" s="55"/>
      <c r="BH1695" s="55"/>
      <c r="BJ1695" s="55"/>
      <c r="BL1695" s="55"/>
      <c r="BN1695" s="55"/>
      <c r="BP1695" s="55"/>
      <c r="BR1695" s="55"/>
      <c r="BT1695" s="55"/>
      <c r="BV1695" s="55"/>
      <c r="BX1695" s="55"/>
      <c r="BZ1695" s="55"/>
      <c r="CB1695" s="55"/>
      <c r="CD1695" s="55"/>
      <c r="CF1695" s="55"/>
      <c r="CH1695" s="55"/>
      <c r="CJ1695" s="55"/>
      <c r="CL1695" s="55"/>
      <c r="CN1695" s="55"/>
      <c r="CP1695" s="55"/>
      <c r="CR1695" s="55"/>
      <c r="CT1695" s="55"/>
      <c r="CU1695" s="55"/>
    </row>
    <row r="1696" spans="4:99" x14ac:dyDescent="0.2">
      <c r="D1696" s="55"/>
      <c r="F1696" s="55"/>
      <c r="H1696" s="55"/>
      <c r="J1696" s="55"/>
      <c r="L1696" s="55"/>
      <c r="N1696" s="55"/>
      <c r="P1696" s="55"/>
      <c r="R1696" s="55"/>
      <c r="T1696" s="55"/>
      <c r="V1696" s="55"/>
      <c r="X1696" s="55"/>
      <c r="Z1696" s="55"/>
      <c r="AB1696" s="55"/>
      <c r="AD1696" s="55"/>
      <c r="AF1696" s="55"/>
      <c r="AH1696" s="55"/>
      <c r="AJ1696" s="55"/>
      <c r="AL1696" s="55"/>
      <c r="AN1696" s="55"/>
      <c r="AP1696" s="55"/>
      <c r="AR1696" s="55"/>
      <c r="AT1696" s="55"/>
      <c r="AV1696" s="55"/>
      <c r="AX1696" s="55"/>
      <c r="AZ1696" s="55"/>
      <c r="BB1696" s="55"/>
      <c r="BD1696" s="55"/>
      <c r="BF1696" s="55"/>
      <c r="BH1696" s="55"/>
      <c r="BJ1696" s="55"/>
      <c r="BL1696" s="55"/>
      <c r="BN1696" s="55"/>
      <c r="BP1696" s="55"/>
      <c r="BR1696" s="55"/>
      <c r="BT1696" s="55"/>
      <c r="BV1696" s="55"/>
      <c r="BX1696" s="55"/>
      <c r="BZ1696" s="55"/>
      <c r="CB1696" s="55"/>
      <c r="CD1696" s="55"/>
      <c r="CF1696" s="55"/>
      <c r="CH1696" s="55"/>
      <c r="CJ1696" s="55"/>
      <c r="CL1696" s="55"/>
      <c r="CN1696" s="55"/>
      <c r="CP1696" s="55"/>
      <c r="CR1696" s="55"/>
      <c r="CT1696" s="55"/>
      <c r="CU1696" s="55"/>
    </row>
    <row r="1697" spans="4:99" x14ac:dyDescent="0.2">
      <c r="D1697" s="55"/>
      <c r="F1697" s="55"/>
      <c r="H1697" s="55"/>
      <c r="J1697" s="55"/>
      <c r="L1697" s="55"/>
      <c r="N1697" s="55"/>
      <c r="P1697" s="55"/>
      <c r="R1697" s="55"/>
      <c r="T1697" s="55"/>
      <c r="V1697" s="55"/>
      <c r="X1697" s="55"/>
      <c r="Z1697" s="55"/>
      <c r="AB1697" s="55"/>
      <c r="AD1697" s="55"/>
      <c r="AF1697" s="55"/>
      <c r="AH1697" s="55"/>
      <c r="AJ1697" s="55"/>
      <c r="AL1697" s="55"/>
      <c r="AN1697" s="55"/>
      <c r="AP1697" s="55"/>
      <c r="AR1697" s="55"/>
      <c r="AT1697" s="55"/>
      <c r="AV1697" s="55"/>
      <c r="AX1697" s="55"/>
      <c r="AZ1697" s="55"/>
      <c r="BB1697" s="55"/>
      <c r="BD1697" s="55"/>
      <c r="BF1697" s="55"/>
      <c r="BH1697" s="55"/>
      <c r="BJ1697" s="55"/>
      <c r="BL1697" s="55"/>
      <c r="BN1697" s="55"/>
      <c r="BP1697" s="55"/>
      <c r="BR1697" s="55"/>
      <c r="BT1697" s="55"/>
      <c r="BV1697" s="55"/>
      <c r="BX1697" s="55"/>
      <c r="BZ1697" s="55"/>
      <c r="CB1697" s="55"/>
      <c r="CD1697" s="55"/>
      <c r="CF1697" s="55"/>
      <c r="CH1697" s="55"/>
      <c r="CJ1697" s="55"/>
      <c r="CL1697" s="55"/>
      <c r="CN1697" s="55"/>
      <c r="CP1697" s="55"/>
      <c r="CR1697" s="55"/>
      <c r="CT1697" s="55"/>
      <c r="CU1697" s="55"/>
    </row>
    <row r="1698" spans="4:99" x14ac:dyDescent="0.2">
      <c r="D1698" s="55"/>
      <c r="F1698" s="55"/>
      <c r="H1698" s="55"/>
      <c r="J1698" s="55"/>
      <c r="L1698" s="55"/>
      <c r="N1698" s="55"/>
      <c r="P1698" s="55"/>
      <c r="R1698" s="55"/>
      <c r="T1698" s="55"/>
      <c r="V1698" s="55"/>
      <c r="X1698" s="55"/>
      <c r="Z1698" s="55"/>
      <c r="AB1698" s="55"/>
      <c r="AD1698" s="55"/>
      <c r="AF1698" s="55"/>
      <c r="AH1698" s="55"/>
      <c r="AJ1698" s="55"/>
      <c r="AL1698" s="55"/>
      <c r="AN1698" s="55"/>
      <c r="AP1698" s="55"/>
      <c r="AR1698" s="55"/>
      <c r="AT1698" s="55"/>
      <c r="AV1698" s="55"/>
      <c r="AX1698" s="55"/>
      <c r="AZ1698" s="55"/>
      <c r="BB1698" s="55"/>
      <c r="BD1698" s="55"/>
      <c r="BF1698" s="55"/>
      <c r="BH1698" s="55"/>
      <c r="BJ1698" s="55"/>
      <c r="BL1698" s="55"/>
      <c r="BN1698" s="55"/>
      <c r="BP1698" s="55"/>
      <c r="BR1698" s="55"/>
      <c r="BT1698" s="55"/>
      <c r="BV1698" s="55"/>
      <c r="BX1698" s="55"/>
      <c r="BZ1698" s="55"/>
      <c r="CB1698" s="55"/>
      <c r="CD1698" s="55"/>
      <c r="CF1698" s="55"/>
      <c r="CH1698" s="55"/>
      <c r="CJ1698" s="55"/>
      <c r="CL1698" s="55"/>
      <c r="CN1698" s="55"/>
      <c r="CP1698" s="55"/>
      <c r="CR1698" s="55"/>
      <c r="CT1698" s="55"/>
      <c r="CU1698" s="55"/>
    </row>
    <row r="1699" spans="4:99" x14ac:dyDescent="0.2">
      <c r="D1699" s="55"/>
      <c r="F1699" s="55"/>
      <c r="H1699" s="55"/>
      <c r="J1699" s="55"/>
      <c r="L1699" s="55"/>
      <c r="N1699" s="55"/>
      <c r="P1699" s="55"/>
      <c r="R1699" s="55"/>
      <c r="T1699" s="55"/>
      <c r="V1699" s="55"/>
      <c r="X1699" s="55"/>
      <c r="Z1699" s="55"/>
      <c r="AB1699" s="55"/>
      <c r="AD1699" s="55"/>
      <c r="AF1699" s="55"/>
      <c r="AH1699" s="55"/>
      <c r="AJ1699" s="55"/>
      <c r="AL1699" s="55"/>
      <c r="AN1699" s="55"/>
      <c r="AP1699" s="55"/>
      <c r="AR1699" s="55"/>
      <c r="AT1699" s="55"/>
      <c r="AV1699" s="55"/>
      <c r="AX1699" s="55"/>
      <c r="AZ1699" s="55"/>
      <c r="BB1699" s="55"/>
      <c r="BD1699" s="55"/>
      <c r="BF1699" s="55"/>
      <c r="BH1699" s="55"/>
      <c r="BJ1699" s="55"/>
      <c r="BL1699" s="55"/>
      <c r="BN1699" s="55"/>
      <c r="BP1699" s="55"/>
      <c r="BR1699" s="55"/>
      <c r="BT1699" s="55"/>
      <c r="BV1699" s="55"/>
      <c r="BX1699" s="55"/>
      <c r="BZ1699" s="55"/>
      <c r="CB1699" s="55"/>
      <c r="CD1699" s="55"/>
      <c r="CF1699" s="55"/>
      <c r="CH1699" s="55"/>
      <c r="CJ1699" s="55"/>
      <c r="CL1699" s="55"/>
      <c r="CN1699" s="55"/>
      <c r="CP1699" s="55"/>
      <c r="CR1699" s="55"/>
      <c r="CT1699" s="55"/>
      <c r="CU1699" s="55"/>
    </row>
    <row r="1700" spans="4:99" x14ac:dyDescent="0.2">
      <c r="D1700" s="55"/>
      <c r="F1700" s="55"/>
      <c r="H1700" s="55"/>
      <c r="J1700" s="55"/>
      <c r="L1700" s="55"/>
      <c r="N1700" s="55"/>
      <c r="P1700" s="55"/>
      <c r="R1700" s="55"/>
      <c r="T1700" s="55"/>
      <c r="V1700" s="55"/>
      <c r="X1700" s="55"/>
      <c r="Z1700" s="55"/>
      <c r="AB1700" s="55"/>
      <c r="AD1700" s="55"/>
      <c r="AF1700" s="55"/>
      <c r="AH1700" s="55"/>
      <c r="AJ1700" s="55"/>
      <c r="AL1700" s="55"/>
      <c r="AN1700" s="55"/>
      <c r="AP1700" s="55"/>
      <c r="AR1700" s="55"/>
      <c r="AT1700" s="55"/>
      <c r="AV1700" s="55"/>
      <c r="AX1700" s="55"/>
      <c r="AZ1700" s="55"/>
      <c r="BB1700" s="55"/>
      <c r="BD1700" s="55"/>
      <c r="BF1700" s="55"/>
      <c r="BH1700" s="55"/>
      <c r="BJ1700" s="55"/>
      <c r="BL1700" s="55"/>
      <c r="BN1700" s="55"/>
      <c r="BP1700" s="55"/>
      <c r="BR1700" s="55"/>
      <c r="BT1700" s="55"/>
      <c r="BV1700" s="55"/>
      <c r="BX1700" s="55"/>
      <c r="BZ1700" s="55"/>
      <c r="CB1700" s="55"/>
      <c r="CD1700" s="55"/>
      <c r="CF1700" s="55"/>
      <c r="CH1700" s="55"/>
      <c r="CJ1700" s="55"/>
      <c r="CL1700" s="55"/>
      <c r="CN1700" s="55"/>
      <c r="CP1700" s="55"/>
      <c r="CR1700" s="55"/>
      <c r="CT1700" s="55"/>
      <c r="CU1700" s="55"/>
    </row>
    <row r="1701" spans="4:99" x14ac:dyDescent="0.2">
      <c r="D1701" s="55"/>
      <c r="F1701" s="55"/>
      <c r="H1701" s="55"/>
      <c r="J1701" s="55"/>
      <c r="L1701" s="55"/>
      <c r="N1701" s="55"/>
      <c r="P1701" s="55"/>
      <c r="R1701" s="55"/>
      <c r="T1701" s="55"/>
      <c r="V1701" s="55"/>
      <c r="X1701" s="55"/>
      <c r="Z1701" s="55"/>
      <c r="AB1701" s="55"/>
      <c r="AD1701" s="55"/>
      <c r="AF1701" s="55"/>
      <c r="AH1701" s="55"/>
      <c r="AJ1701" s="55"/>
      <c r="AL1701" s="55"/>
      <c r="AN1701" s="55"/>
      <c r="AP1701" s="55"/>
      <c r="AR1701" s="55"/>
      <c r="AT1701" s="55"/>
      <c r="AV1701" s="55"/>
      <c r="AX1701" s="55"/>
      <c r="AZ1701" s="55"/>
      <c r="BB1701" s="55"/>
      <c r="BD1701" s="55"/>
      <c r="BF1701" s="55"/>
      <c r="BH1701" s="55"/>
      <c r="BJ1701" s="55"/>
      <c r="BL1701" s="55"/>
      <c r="BN1701" s="55"/>
      <c r="BP1701" s="55"/>
      <c r="BR1701" s="55"/>
      <c r="BT1701" s="55"/>
      <c r="BV1701" s="55"/>
      <c r="BX1701" s="55"/>
      <c r="BZ1701" s="55"/>
      <c r="CB1701" s="55"/>
      <c r="CD1701" s="55"/>
      <c r="CF1701" s="55"/>
      <c r="CH1701" s="55"/>
      <c r="CJ1701" s="55"/>
      <c r="CL1701" s="55"/>
      <c r="CN1701" s="55"/>
      <c r="CP1701" s="55"/>
      <c r="CR1701" s="55"/>
      <c r="CT1701" s="55"/>
      <c r="CU1701" s="55"/>
    </row>
    <row r="1702" spans="4:99" x14ac:dyDescent="0.2">
      <c r="D1702" s="55"/>
      <c r="F1702" s="55"/>
      <c r="H1702" s="55"/>
      <c r="J1702" s="55"/>
      <c r="L1702" s="55"/>
      <c r="N1702" s="55"/>
      <c r="P1702" s="55"/>
      <c r="R1702" s="55"/>
      <c r="T1702" s="55"/>
      <c r="V1702" s="55"/>
      <c r="X1702" s="55"/>
      <c r="Z1702" s="55"/>
      <c r="AB1702" s="55"/>
      <c r="AD1702" s="55"/>
      <c r="AF1702" s="55"/>
      <c r="AH1702" s="55"/>
      <c r="AJ1702" s="55"/>
      <c r="AL1702" s="55"/>
      <c r="AN1702" s="55"/>
      <c r="AP1702" s="55"/>
      <c r="AR1702" s="55"/>
      <c r="AT1702" s="55"/>
      <c r="AV1702" s="55"/>
      <c r="AX1702" s="55"/>
      <c r="AZ1702" s="55"/>
      <c r="BB1702" s="55"/>
      <c r="BD1702" s="55"/>
      <c r="BF1702" s="55"/>
      <c r="BH1702" s="55"/>
      <c r="BJ1702" s="55"/>
      <c r="BL1702" s="55"/>
      <c r="BN1702" s="55"/>
      <c r="BP1702" s="55"/>
      <c r="BR1702" s="55"/>
      <c r="BT1702" s="55"/>
      <c r="BV1702" s="55"/>
      <c r="BX1702" s="55"/>
      <c r="BZ1702" s="55"/>
      <c r="CB1702" s="55"/>
      <c r="CD1702" s="55"/>
      <c r="CF1702" s="55"/>
      <c r="CH1702" s="55"/>
      <c r="CJ1702" s="55"/>
      <c r="CL1702" s="55"/>
      <c r="CN1702" s="55"/>
      <c r="CP1702" s="55"/>
      <c r="CR1702" s="55"/>
      <c r="CT1702" s="55"/>
      <c r="CU1702" s="55"/>
    </row>
    <row r="1703" spans="4:99" x14ac:dyDescent="0.2">
      <c r="D1703" s="55"/>
      <c r="F1703" s="55"/>
      <c r="H1703" s="55"/>
      <c r="J1703" s="55"/>
      <c r="L1703" s="55"/>
      <c r="N1703" s="55"/>
      <c r="P1703" s="55"/>
      <c r="R1703" s="55"/>
      <c r="T1703" s="55"/>
      <c r="V1703" s="55"/>
      <c r="X1703" s="55"/>
      <c r="Z1703" s="55"/>
      <c r="AB1703" s="55"/>
      <c r="AD1703" s="55"/>
      <c r="AF1703" s="55"/>
      <c r="AH1703" s="55"/>
      <c r="AJ1703" s="55"/>
      <c r="AL1703" s="55"/>
      <c r="AN1703" s="55"/>
      <c r="AP1703" s="55"/>
      <c r="AR1703" s="55"/>
      <c r="AT1703" s="55"/>
      <c r="AV1703" s="55"/>
      <c r="AX1703" s="55"/>
      <c r="AZ1703" s="55"/>
      <c r="BB1703" s="55"/>
      <c r="BD1703" s="55"/>
      <c r="BF1703" s="55"/>
      <c r="BH1703" s="55"/>
      <c r="BJ1703" s="55"/>
      <c r="BL1703" s="55"/>
      <c r="BN1703" s="55"/>
      <c r="BP1703" s="55"/>
      <c r="BR1703" s="55"/>
      <c r="BT1703" s="55"/>
      <c r="BV1703" s="55"/>
      <c r="BX1703" s="55"/>
      <c r="BZ1703" s="55"/>
      <c r="CB1703" s="55"/>
      <c r="CD1703" s="55"/>
      <c r="CF1703" s="55"/>
      <c r="CH1703" s="55"/>
      <c r="CJ1703" s="55"/>
      <c r="CL1703" s="55"/>
      <c r="CN1703" s="55"/>
      <c r="CP1703" s="55"/>
      <c r="CR1703" s="55"/>
      <c r="CT1703" s="55"/>
      <c r="CU1703" s="55"/>
    </row>
    <row r="1704" spans="4:99" x14ac:dyDescent="0.2">
      <c r="D1704" s="55"/>
      <c r="F1704" s="55"/>
      <c r="H1704" s="55"/>
      <c r="J1704" s="55"/>
      <c r="L1704" s="55"/>
      <c r="N1704" s="55"/>
      <c r="P1704" s="55"/>
      <c r="R1704" s="55"/>
      <c r="T1704" s="55"/>
      <c r="V1704" s="55"/>
      <c r="X1704" s="55"/>
      <c r="Z1704" s="55"/>
      <c r="AB1704" s="55"/>
      <c r="AD1704" s="55"/>
      <c r="AF1704" s="55"/>
      <c r="AH1704" s="55"/>
      <c r="AJ1704" s="55"/>
      <c r="AL1704" s="55"/>
      <c r="AN1704" s="55"/>
      <c r="AP1704" s="55"/>
      <c r="AR1704" s="55"/>
      <c r="AT1704" s="55"/>
      <c r="AV1704" s="55"/>
      <c r="AX1704" s="55"/>
      <c r="AZ1704" s="55"/>
      <c r="BB1704" s="55"/>
      <c r="BD1704" s="55"/>
      <c r="BF1704" s="55"/>
      <c r="BH1704" s="55"/>
      <c r="BJ1704" s="55"/>
      <c r="BL1704" s="55"/>
      <c r="BN1704" s="55"/>
      <c r="BP1704" s="55"/>
      <c r="BR1704" s="55"/>
      <c r="BT1704" s="55"/>
      <c r="BV1704" s="55"/>
      <c r="BX1704" s="55"/>
      <c r="BZ1704" s="55"/>
      <c r="CB1704" s="55"/>
      <c r="CD1704" s="55"/>
      <c r="CF1704" s="55"/>
      <c r="CH1704" s="55"/>
      <c r="CJ1704" s="55"/>
      <c r="CL1704" s="55"/>
      <c r="CN1704" s="55"/>
      <c r="CP1704" s="55"/>
      <c r="CR1704" s="55"/>
      <c r="CT1704" s="55"/>
      <c r="CU1704" s="55"/>
    </row>
    <row r="1705" spans="4:99" x14ac:dyDescent="0.2">
      <c r="D1705" s="55"/>
      <c r="F1705" s="55"/>
      <c r="H1705" s="55"/>
      <c r="J1705" s="55"/>
      <c r="L1705" s="55"/>
      <c r="N1705" s="55"/>
      <c r="P1705" s="55"/>
      <c r="R1705" s="55"/>
      <c r="T1705" s="55"/>
      <c r="V1705" s="55"/>
      <c r="X1705" s="55"/>
      <c r="Z1705" s="55"/>
      <c r="AB1705" s="55"/>
      <c r="AD1705" s="55"/>
      <c r="AF1705" s="55"/>
      <c r="AH1705" s="55"/>
      <c r="AJ1705" s="55"/>
      <c r="AL1705" s="55"/>
      <c r="AN1705" s="55"/>
      <c r="AP1705" s="55"/>
      <c r="AR1705" s="55"/>
      <c r="AT1705" s="55"/>
      <c r="AV1705" s="55"/>
      <c r="AX1705" s="55"/>
      <c r="AZ1705" s="55"/>
      <c r="BB1705" s="55"/>
      <c r="BD1705" s="55"/>
      <c r="BF1705" s="55"/>
      <c r="BH1705" s="55"/>
      <c r="BJ1705" s="55"/>
      <c r="BL1705" s="55"/>
      <c r="BN1705" s="55"/>
      <c r="BP1705" s="55"/>
      <c r="BR1705" s="55"/>
      <c r="BT1705" s="55"/>
      <c r="BV1705" s="55"/>
      <c r="BX1705" s="55"/>
      <c r="BZ1705" s="55"/>
      <c r="CB1705" s="55"/>
      <c r="CD1705" s="55"/>
      <c r="CF1705" s="55"/>
      <c r="CH1705" s="55"/>
      <c r="CJ1705" s="55"/>
      <c r="CL1705" s="55"/>
      <c r="CN1705" s="55"/>
      <c r="CP1705" s="55"/>
      <c r="CR1705" s="55"/>
      <c r="CT1705" s="55"/>
      <c r="CU1705" s="55"/>
    </row>
    <row r="1706" spans="4:99" x14ac:dyDescent="0.2">
      <c r="D1706" s="55"/>
      <c r="F1706" s="55"/>
      <c r="H1706" s="55"/>
      <c r="J1706" s="55"/>
      <c r="L1706" s="55"/>
      <c r="N1706" s="55"/>
      <c r="P1706" s="55"/>
      <c r="R1706" s="55"/>
      <c r="T1706" s="55"/>
      <c r="V1706" s="55"/>
      <c r="X1706" s="55"/>
      <c r="Z1706" s="55"/>
      <c r="AB1706" s="55"/>
      <c r="AD1706" s="55"/>
      <c r="AF1706" s="55"/>
      <c r="AH1706" s="55"/>
      <c r="AJ1706" s="55"/>
      <c r="AL1706" s="55"/>
      <c r="AN1706" s="55"/>
      <c r="AP1706" s="55"/>
      <c r="AR1706" s="55"/>
      <c r="AT1706" s="55"/>
      <c r="AV1706" s="55"/>
      <c r="AX1706" s="55"/>
      <c r="AZ1706" s="55"/>
      <c r="BB1706" s="55"/>
      <c r="BD1706" s="55"/>
      <c r="BF1706" s="55"/>
      <c r="BH1706" s="55"/>
      <c r="BJ1706" s="55"/>
      <c r="BL1706" s="55"/>
      <c r="BN1706" s="55"/>
      <c r="BP1706" s="55"/>
      <c r="BR1706" s="55"/>
      <c r="BT1706" s="55"/>
      <c r="BV1706" s="55"/>
      <c r="BX1706" s="55"/>
      <c r="BZ1706" s="55"/>
      <c r="CB1706" s="55"/>
      <c r="CD1706" s="55"/>
      <c r="CF1706" s="55"/>
      <c r="CH1706" s="55"/>
      <c r="CJ1706" s="55"/>
      <c r="CL1706" s="55"/>
      <c r="CN1706" s="55"/>
      <c r="CP1706" s="55"/>
      <c r="CR1706" s="55"/>
      <c r="CT1706" s="55"/>
      <c r="CU1706" s="55"/>
    </row>
    <row r="1707" spans="4:99" x14ac:dyDescent="0.2">
      <c r="D1707" s="55"/>
      <c r="F1707" s="55"/>
      <c r="H1707" s="55"/>
      <c r="J1707" s="55"/>
      <c r="L1707" s="55"/>
      <c r="N1707" s="55"/>
      <c r="P1707" s="55"/>
      <c r="R1707" s="55"/>
      <c r="T1707" s="55"/>
      <c r="V1707" s="55"/>
      <c r="X1707" s="55"/>
      <c r="Z1707" s="55"/>
      <c r="AB1707" s="55"/>
      <c r="AD1707" s="55"/>
      <c r="AF1707" s="55"/>
      <c r="AH1707" s="55"/>
      <c r="AJ1707" s="55"/>
      <c r="AL1707" s="55"/>
      <c r="AN1707" s="55"/>
      <c r="AP1707" s="55"/>
      <c r="AR1707" s="55"/>
      <c r="AT1707" s="55"/>
      <c r="AV1707" s="55"/>
      <c r="AX1707" s="55"/>
      <c r="AZ1707" s="55"/>
      <c r="BB1707" s="55"/>
      <c r="BD1707" s="55"/>
      <c r="BF1707" s="55"/>
      <c r="BH1707" s="55"/>
      <c r="BJ1707" s="55"/>
      <c r="BL1707" s="55"/>
      <c r="BN1707" s="55"/>
      <c r="BP1707" s="55"/>
      <c r="BR1707" s="55"/>
      <c r="BT1707" s="55"/>
      <c r="BV1707" s="55"/>
      <c r="BX1707" s="55"/>
      <c r="BZ1707" s="55"/>
      <c r="CB1707" s="55"/>
      <c r="CD1707" s="55"/>
      <c r="CF1707" s="55"/>
      <c r="CH1707" s="55"/>
      <c r="CJ1707" s="55"/>
      <c r="CL1707" s="55"/>
      <c r="CN1707" s="55"/>
      <c r="CP1707" s="55"/>
      <c r="CR1707" s="55"/>
      <c r="CT1707" s="55"/>
      <c r="CU1707" s="55"/>
    </row>
    <row r="1708" spans="4:99" x14ac:dyDescent="0.2">
      <c r="D1708" s="55"/>
      <c r="F1708" s="55"/>
      <c r="H1708" s="55"/>
      <c r="J1708" s="55"/>
      <c r="L1708" s="55"/>
      <c r="N1708" s="55"/>
      <c r="P1708" s="55"/>
      <c r="R1708" s="55"/>
      <c r="T1708" s="55"/>
      <c r="V1708" s="55"/>
      <c r="X1708" s="55"/>
      <c r="Z1708" s="55"/>
      <c r="AB1708" s="55"/>
      <c r="AD1708" s="55"/>
      <c r="AF1708" s="55"/>
      <c r="AH1708" s="55"/>
      <c r="AJ1708" s="55"/>
      <c r="AL1708" s="55"/>
      <c r="AN1708" s="55"/>
      <c r="AP1708" s="55"/>
      <c r="AR1708" s="55"/>
      <c r="AT1708" s="55"/>
      <c r="AV1708" s="55"/>
      <c r="AX1708" s="55"/>
      <c r="AZ1708" s="55"/>
      <c r="BB1708" s="55"/>
      <c r="BD1708" s="55"/>
      <c r="BF1708" s="55"/>
      <c r="BH1708" s="55"/>
      <c r="BJ1708" s="55"/>
      <c r="BL1708" s="55"/>
      <c r="BN1708" s="55"/>
      <c r="BP1708" s="55"/>
      <c r="BR1708" s="55"/>
      <c r="BT1708" s="55"/>
      <c r="BV1708" s="55"/>
      <c r="BX1708" s="55"/>
      <c r="BZ1708" s="55"/>
      <c r="CB1708" s="55"/>
      <c r="CD1708" s="55"/>
      <c r="CF1708" s="55"/>
      <c r="CH1708" s="55"/>
      <c r="CJ1708" s="55"/>
      <c r="CL1708" s="55"/>
      <c r="CN1708" s="55"/>
      <c r="CP1708" s="55"/>
      <c r="CR1708" s="55"/>
      <c r="CT1708" s="55"/>
      <c r="CU1708" s="55"/>
    </row>
    <row r="1709" spans="4:99" x14ac:dyDescent="0.2">
      <c r="D1709" s="55"/>
      <c r="F1709" s="55"/>
      <c r="H1709" s="55"/>
      <c r="J1709" s="55"/>
      <c r="L1709" s="55"/>
      <c r="N1709" s="55"/>
      <c r="P1709" s="55"/>
      <c r="R1709" s="55"/>
      <c r="T1709" s="55"/>
      <c r="V1709" s="55"/>
      <c r="X1709" s="55"/>
      <c r="Z1709" s="55"/>
      <c r="AB1709" s="55"/>
      <c r="AD1709" s="55"/>
      <c r="AF1709" s="55"/>
      <c r="AH1709" s="55"/>
      <c r="AJ1709" s="55"/>
      <c r="AL1709" s="55"/>
      <c r="AN1709" s="55"/>
      <c r="AP1709" s="55"/>
      <c r="AR1709" s="55"/>
      <c r="AT1709" s="55"/>
      <c r="AV1709" s="55"/>
      <c r="AX1709" s="55"/>
      <c r="AZ1709" s="55"/>
      <c r="BB1709" s="55"/>
      <c r="BD1709" s="55"/>
      <c r="BF1709" s="55"/>
      <c r="BH1709" s="55"/>
      <c r="BJ1709" s="55"/>
      <c r="BL1709" s="55"/>
      <c r="BN1709" s="55"/>
      <c r="BP1709" s="55"/>
      <c r="BR1709" s="55"/>
      <c r="BT1709" s="55"/>
      <c r="BV1709" s="55"/>
      <c r="BX1709" s="55"/>
      <c r="BZ1709" s="55"/>
      <c r="CB1709" s="55"/>
      <c r="CD1709" s="55"/>
      <c r="CF1709" s="55"/>
      <c r="CH1709" s="55"/>
      <c r="CJ1709" s="55"/>
      <c r="CL1709" s="55"/>
      <c r="CN1709" s="55"/>
      <c r="CP1709" s="55"/>
      <c r="CR1709" s="55"/>
      <c r="CT1709" s="55"/>
      <c r="CU1709" s="55"/>
    </row>
    <row r="1710" spans="4:99" x14ac:dyDescent="0.2">
      <c r="D1710" s="55"/>
      <c r="F1710" s="55"/>
      <c r="H1710" s="55"/>
      <c r="J1710" s="55"/>
      <c r="L1710" s="55"/>
      <c r="N1710" s="55"/>
      <c r="P1710" s="55"/>
      <c r="R1710" s="55"/>
      <c r="T1710" s="55"/>
      <c r="V1710" s="55"/>
      <c r="X1710" s="55"/>
      <c r="Z1710" s="55"/>
      <c r="AB1710" s="55"/>
      <c r="AD1710" s="55"/>
      <c r="AF1710" s="55"/>
      <c r="AH1710" s="55"/>
      <c r="AJ1710" s="55"/>
      <c r="AL1710" s="55"/>
      <c r="AN1710" s="55"/>
      <c r="AP1710" s="55"/>
      <c r="AR1710" s="55"/>
      <c r="AT1710" s="55"/>
      <c r="AV1710" s="55"/>
      <c r="AX1710" s="55"/>
      <c r="AZ1710" s="55"/>
      <c r="BB1710" s="55"/>
      <c r="BD1710" s="55"/>
      <c r="BF1710" s="55"/>
      <c r="BH1710" s="55"/>
      <c r="BJ1710" s="55"/>
      <c r="BL1710" s="55"/>
      <c r="BN1710" s="55"/>
      <c r="BP1710" s="55"/>
      <c r="BR1710" s="55"/>
      <c r="BT1710" s="55"/>
      <c r="BV1710" s="55"/>
      <c r="BX1710" s="55"/>
      <c r="BZ1710" s="55"/>
      <c r="CB1710" s="55"/>
      <c r="CD1710" s="55"/>
      <c r="CF1710" s="55"/>
      <c r="CH1710" s="55"/>
      <c r="CJ1710" s="55"/>
      <c r="CL1710" s="55"/>
      <c r="CN1710" s="55"/>
      <c r="CP1710" s="55"/>
      <c r="CR1710" s="55"/>
      <c r="CT1710" s="55"/>
      <c r="CU1710" s="55"/>
    </row>
    <row r="1711" spans="4:99" x14ac:dyDescent="0.2">
      <c r="D1711" s="55"/>
      <c r="F1711" s="55"/>
      <c r="H1711" s="55"/>
      <c r="J1711" s="55"/>
      <c r="L1711" s="55"/>
      <c r="N1711" s="55"/>
      <c r="P1711" s="55"/>
      <c r="R1711" s="55"/>
      <c r="T1711" s="55"/>
      <c r="V1711" s="55"/>
      <c r="X1711" s="55"/>
      <c r="Z1711" s="55"/>
      <c r="AB1711" s="55"/>
      <c r="AD1711" s="55"/>
      <c r="AF1711" s="55"/>
      <c r="AH1711" s="55"/>
      <c r="AJ1711" s="55"/>
      <c r="AL1711" s="55"/>
      <c r="AN1711" s="55"/>
      <c r="AP1711" s="55"/>
      <c r="AR1711" s="55"/>
      <c r="AT1711" s="55"/>
      <c r="AV1711" s="55"/>
      <c r="AX1711" s="55"/>
      <c r="AZ1711" s="55"/>
      <c r="BB1711" s="55"/>
      <c r="BD1711" s="55"/>
      <c r="BF1711" s="55"/>
      <c r="BH1711" s="55"/>
      <c r="BJ1711" s="55"/>
      <c r="BL1711" s="55"/>
      <c r="BN1711" s="55"/>
      <c r="BP1711" s="55"/>
      <c r="BR1711" s="55"/>
      <c r="BT1711" s="55"/>
      <c r="BV1711" s="55"/>
      <c r="BX1711" s="55"/>
      <c r="BZ1711" s="55"/>
      <c r="CB1711" s="55"/>
      <c r="CD1711" s="55"/>
      <c r="CF1711" s="55"/>
      <c r="CH1711" s="55"/>
      <c r="CJ1711" s="55"/>
      <c r="CL1711" s="55"/>
      <c r="CN1711" s="55"/>
      <c r="CP1711" s="55"/>
      <c r="CR1711" s="55"/>
      <c r="CT1711" s="55"/>
      <c r="CU1711" s="55"/>
    </row>
    <row r="1712" spans="4:99" x14ac:dyDescent="0.2">
      <c r="D1712" s="55"/>
      <c r="F1712" s="55"/>
      <c r="H1712" s="55"/>
      <c r="J1712" s="55"/>
      <c r="L1712" s="55"/>
      <c r="N1712" s="55"/>
      <c r="P1712" s="55"/>
      <c r="R1712" s="55"/>
      <c r="T1712" s="55"/>
      <c r="V1712" s="55"/>
      <c r="X1712" s="55"/>
      <c r="Z1712" s="55"/>
      <c r="AB1712" s="55"/>
      <c r="AD1712" s="55"/>
      <c r="AF1712" s="55"/>
      <c r="AH1712" s="55"/>
      <c r="AJ1712" s="55"/>
      <c r="AL1712" s="55"/>
      <c r="AN1712" s="55"/>
      <c r="AP1712" s="55"/>
      <c r="AR1712" s="55"/>
      <c r="AT1712" s="55"/>
      <c r="AV1712" s="55"/>
      <c r="AX1712" s="55"/>
      <c r="AZ1712" s="55"/>
      <c r="BB1712" s="55"/>
      <c r="BD1712" s="55"/>
      <c r="BF1712" s="55"/>
      <c r="BH1712" s="55"/>
      <c r="BJ1712" s="55"/>
      <c r="BL1712" s="55"/>
      <c r="BN1712" s="55"/>
      <c r="BP1712" s="55"/>
      <c r="BR1712" s="55"/>
      <c r="BT1712" s="55"/>
      <c r="BV1712" s="55"/>
      <c r="BX1712" s="55"/>
      <c r="BZ1712" s="55"/>
      <c r="CB1712" s="55"/>
      <c r="CD1712" s="55"/>
      <c r="CF1712" s="55"/>
      <c r="CH1712" s="55"/>
      <c r="CJ1712" s="55"/>
      <c r="CL1712" s="55"/>
      <c r="CN1712" s="55"/>
      <c r="CP1712" s="55"/>
      <c r="CR1712" s="55"/>
      <c r="CT1712" s="55"/>
      <c r="CU1712" s="55"/>
    </row>
    <row r="1713" spans="1:99" x14ac:dyDescent="0.2">
      <c r="D1713" s="55"/>
      <c r="F1713" s="55"/>
      <c r="H1713" s="55"/>
      <c r="J1713" s="55"/>
      <c r="L1713" s="55"/>
      <c r="N1713" s="55"/>
      <c r="P1713" s="55"/>
      <c r="R1713" s="55"/>
      <c r="T1713" s="55"/>
      <c r="V1713" s="55"/>
      <c r="X1713" s="55"/>
      <c r="Z1713" s="55"/>
      <c r="AB1713" s="55"/>
      <c r="AD1713" s="55"/>
      <c r="AF1713" s="55"/>
      <c r="AH1713" s="55"/>
      <c r="AJ1713" s="55"/>
      <c r="AL1713" s="55"/>
      <c r="AN1713" s="55"/>
      <c r="AP1713" s="55"/>
      <c r="AR1713" s="55"/>
      <c r="AT1713" s="55"/>
      <c r="AV1713" s="55"/>
      <c r="AX1713" s="55"/>
      <c r="AZ1713" s="55"/>
      <c r="BB1713" s="55"/>
      <c r="BD1713" s="55"/>
      <c r="BF1713" s="55"/>
      <c r="BH1713" s="55"/>
      <c r="BJ1713" s="55"/>
      <c r="BL1713" s="55"/>
      <c r="BN1713" s="55"/>
      <c r="BP1713" s="55"/>
      <c r="BR1713" s="55"/>
      <c r="BT1713" s="55"/>
      <c r="BV1713" s="55"/>
      <c r="BX1713" s="55"/>
      <c r="BZ1713" s="55"/>
      <c r="CB1713" s="55"/>
      <c r="CD1713" s="55"/>
      <c r="CF1713" s="55"/>
      <c r="CH1713" s="55"/>
      <c r="CJ1713" s="55"/>
      <c r="CL1713" s="55"/>
      <c r="CN1713" s="55"/>
      <c r="CP1713" s="55"/>
      <c r="CR1713" s="55"/>
      <c r="CT1713" s="55"/>
      <c r="CU1713" s="55"/>
    </row>
    <row r="1714" spans="1:99" x14ac:dyDescent="0.2">
      <c r="D1714" s="55"/>
      <c r="F1714" s="55"/>
      <c r="H1714" s="55"/>
      <c r="J1714" s="55"/>
      <c r="L1714" s="55"/>
      <c r="N1714" s="55"/>
      <c r="P1714" s="55"/>
      <c r="R1714" s="55"/>
      <c r="T1714" s="55"/>
      <c r="V1714" s="55"/>
      <c r="X1714" s="55"/>
      <c r="Z1714" s="55"/>
      <c r="AB1714" s="55"/>
      <c r="AD1714" s="55"/>
      <c r="AF1714" s="55"/>
      <c r="AH1714" s="55"/>
      <c r="AJ1714" s="55"/>
      <c r="AL1714" s="55"/>
      <c r="AN1714" s="55"/>
      <c r="AP1714" s="55"/>
      <c r="AR1714" s="55"/>
      <c r="AT1714" s="55"/>
      <c r="AV1714" s="55"/>
      <c r="AX1714" s="55"/>
      <c r="AZ1714" s="55"/>
      <c r="BB1714" s="55"/>
      <c r="BD1714" s="55"/>
      <c r="BF1714" s="55"/>
      <c r="BH1714" s="55"/>
      <c r="BJ1714" s="55"/>
      <c r="BL1714" s="55"/>
      <c r="BN1714" s="55"/>
      <c r="BP1714" s="55"/>
      <c r="BR1714" s="55"/>
      <c r="BT1714" s="55"/>
      <c r="BV1714" s="55"/>
      <c r="BX1714" s="55"/>
      <c r="BZ1714" s="55"/>
      <c r="CB1714" s="55"/>
      <c r="CD1714" s="55"/>
      <c r="CF1714" s="55"/>
      <c r="CH1714" s="55"/>
      <c r="CJ1714" s="55"/>
      <c r="CL1714" s="55"/>
      <c r="CN1714" s="55"/>
      <c r="CP1714" s="55"/>
      <c r="CR1714" s="55"/>
      <c r="CT1714" s="55"/>
      <c r="CU1714" s="55"/>
    </row>
    <row r="1715" spans="1:99" x14ac:dyDescent="0.2">
      <c r="D1715" s="55"/>
      <c r="F1715" s="55"/>
      <c r="H1715" s="55"/>
      <c r="J1715" s="55"/>
      <c r="L1715" s="55"/>
      <c r="N1715" s="55"/>
      <c r="P1715" s="55"/>
      <c r="R1715" s="55"/>
      <c r="T1715" s="55"/>
      <c r="V1715" s="55"/>
      <c r="X1715" s="55"/>
      <c r="Z1715" s="55"/>
      <c r="AB1715" s="55"/>
      <c r="AD1715" s="55"/>
      <c r="AF1715" s="55"/>
      <c r="AH1715" s="55"/>
      <c r="AJ1715" s="55"/>
      <c r="AL1715" s="55"/>
      <c r="AN1715" s="55"/>
      <c r="AP1715" s="55"/>
      <c r="AR1715" s="55"/>
      <c r="AT1715" s="55"/>
      <c r="AV1715" s="55"/>
      <c r="AX1715" s="55"/>
      <c r="AZ1715" s="55"/>
      <c r="BB1715" s="55"/>
      <c r="BD1715" s="55"/>
      <c r="BF1715" s="55"/>
      <c r="BH1715" s="55"/>
      <c r="BJ1715" s="55"/>
      <c r="BL1715" s="55"/>
      <c r="BN1715" s="55"/>
      <c r="BP1715" s="55"/>
      <c r="BR1715" s="55"/>
      <c r="BT1715" s="55"/>
      <c r="BV1715" s="55"/>
      <c r="BX1715" s="55"/>
      <c r="BZ1715" s="55"/>
      <c r="CB1715" s="55"/>
      <c r="CD1715" s="55"/>
      <c r="CF1715" s="55"/>
      <c r="CH1715" s="55"/>
      <c r="CJ1715" s="55"/>
      <c r="CL1715" s="55"/>
      <c r="CN1715" s="55"/>
      <c r="CP1715" s="55"/>
      <c r="CR1715" s="55"/>
      <c r="CT1715" s="55"/>
      <c r="CU1715" s="55"/>
    </row>
    <row r="1716" spans="1:99" x14ac:dyDescent="0.2">
      <c r="D1716" s="55"/>
      <c r="F1716" s="55"/>
      <c r="H1716" s="55"/>
      <c r="J1716" s="55"/>
      <c r="L1716" s="55"/>
      <c r="N1716" s="55"/>
      <c r="P1716" s="55"/>
      <c r="R1716" s="55"/>
      <c r="T1716" s="55"/>
      <c r="V1716" s="55"/>
      <c r="X1716" s="55"/>
      <c r="Z1716" s="55"/>
      <c r="AB1716" s="55"/>
      <c r="AD1716" s="55"/>
      <c r="AF1716" s="55"/>
      <c r="AH1716" s="55"/>
      <c r="AJ1716" s="55"/>
      <c r="AL1716" s="55"/>
      <c r="AN1716" s="55"/>
      <c r="AP1716" s="55"/>
      <c r="AR1716" s="55"/>
      <c r="AT1716" s="55"/>
      <c r="AV1716" s="55"/>
      <c r="AX1716" s="55"/>
      <c r="AZ1716" s="55"/>
      <c r="BB1716" s="55"/>
      <c r="BD1716" s="55"/>
      <c r="BF1716" s="55"/>
      <c r="BH1716" s="55"/>
      <c r="BJ1716" s="55"/>
      <c r="BL1716" s="55"/>
      <c r="BN1716" s="55"/>
      <c r="BP1716" s="55"/>
      <c r="BR1716" s="55"/>
      <c r="BT1716" s="55"/>
      <c r="BV1716" s="55"/>
      <c r="BX1716" s="55"/>
      <c r="BZ1716" s="55"/>
      <c r="CB1716" s="55"/>
      <c r="CD1716" s="55"/>
      <c r="CF1716" s="55"/>
      <c r="CH1716" s="55"/>
      <c r="CJ1716" s="55"/>
      <c r="CL1716" s="55"/>
      <c r="CN1716" s="55"/>
      <c r="CP1716" s="55"/>
      <c r="CR1716" s="55"/>
      <c r="CT1716" s="55"/>
      <c r="CU1716" s="55"/>
    </row>
    <row r="1717" spans="1:99" x14ac:dyDescent="0.2">
      <c r="D1717" s="55"/>
      <c r="F1717" s="55"/>
      <c r="H1717" s="55"/>
      <c r="J1717" s="55"/>
      <c r="L1717" s="55"/>
      <c r="N1717" s="55"/>
      <c r="P1717" s="55"/>
      <c r="R1717" s="55"/>
      <c r="T1717" s="55"/>
      <c r="V1717" s="55"/>
      <c r="X1717" s="55"/>
      <c r="Z1717" s="55"/>
      <c r="AB1717" s="55"/>
      <c r="AD1717" s="55"/>
      <c r="AF1717" s="55"/>
      <c r="AH1717" s="55"/>
      <c r="AJ1717" s="55"/>
      <c r="AL1717" s="55"/>
      <c r="AN1717" s="55"/>
      <c r="AP1717" s="55"/>
      <c r="AR1717" s="55"/>
      <c r="AT1717" s="55"/>
      <c r="AV1717" s="55"/>
      <c r="AX1717" s="55"/>
      <c r="AZ1717" s="55"/>
      <c r="BB1717" s="55"/>
      <c r="BD1717" s="55"/>
      <c r="BF1717" s="55"/>
      <c r="BH1717" s="55"/>
      <c r="BJ1717" s="55"/>
      <c r="BL1717" s="55"/>
      <c r="BN1717" s="55"/>
      <c r="BP1717" s="55"/>
      <c r="BR1717" s="55"/>
      <c r="BT1717" s="55"/>
      <c r="BV1717" s="55"/>
      <c r="BX1717" s="55"/>
      <c r="BZ1717" s="55"/>
      <c r="CB1717" s="55"/>
      <c r="CD1717" s="55"/>
      <c r="CF1717" s="55"/>
      <c r="CH1717" s="55"/>
      <c r="CJ1717" s="55"/>
      <c r="CL1717" s="55"/>
      <c r="CN1717" s="55"/>
      <c r="CP1717" s="55"/>
      <c r="CR1717" s="55"/>
      <c r="CT1717" s="55"/>
      <c r="CU1717" s="55"/>
    </row>
    <row r="1718" spans="1:99" x14ac:dyDescent="0.2">
      <c r="D1718" s="55"/>
      <c r="F1718" s="55"/>
      <c r="H1718" s="55"/>
      <c r="J1718" s="55"/>
      <c r="L1718" s="55"/>
      <c r="N1718" s="55"/>
      <c r="P1718" s="55"/>
      <c r="R1718" s="55"/>
      <c r="T1718" s="55"/>
      <c r="V1718" s="55"/>
      <c r="X1718" s="55"/>
      <c r="Z1718" s="55"/>
      <c r="AB1718" s="55"/>
      <c r="AD1718" s="55"/>
      <c r="AF1718" s="55"/>
      <c r="AH1718" s="55"/>
      <c r="AJ1718" s="55"/>
      <c r="AL1718" s="55"/>
      <c r="AN1718" s="55"/>
      <c r="AP1718" s="55"/>
      <c r="AR1718" s="55"/>
      <c r="AT1718" s="55"/>
      <c r="AV1718" s="55"/>
      <c r="AX1718" s="55"/>
      <c r="AZ1718" s="55"/>
      <c r="BB1718" s="55"/>
      <c r="BD1718" s="55"/>
      <c r="BF1718" s="55"/>
      <c r="BH1718" s="55"/>
      <c r="BJ1718" s="55"/>
      <c r="BL1718" s="55"/>
      <c r="BN1718" s="55"/>
      <c r="BP1718" s="55"/>
      <c r="BR1718" s="55"/>
      <c r="BT1718" s="55"/>
      <c r="BV1718" s="55"/>
      <c r="BX1718" s="55"/>
      <c r="BZ1718" s="55"/>
      <c r="CB1718" s="55"/>
      <c r="CD1718" s="55"/>
      <c r="CF1718" s="55"/>
      <c r="CH1718" s="55"/>
      <c r="CJ1718" s="55"/>
      <c r="CL1718" s="55"/>
      <c r="CN1718" s="55"/>
      <c r="CP1718" s="55"/>
      <c r="CR1718" s="55"/>
      <c r="CT1718" s="55"/>
      <c r="CU1718" s="55"/>
    </row>
    <row r="1719" spans="1:99" x14ac:dyDescent="0.2">
      <c r="A1719" s="276"/>
      <c r="D1719" s="55"/>
      <c r="F1719" s="55"/>
      <c r="H1719" s="55"/>
      <c r="J1719" s="55"/>
      <c r="L1719" s="55"/>
      <c r="N1719" s="55"/>
      <c r="P1719" s="55"/>
      <c r="R1719" s="55"/>
      <c r="T1719" s="55"/>
      <c r="V1719" s="55"/>
      <c r="X1719" s="55"/>
      <c r="Z1719" s="55"/>
      <c r="AB1719" s="55"/>
      <c r="AD1719" s="55"/>
      <c r="AF1719" s="55"/>
      <c r="AH1719" s="55"/>
      <c r="AJ1719" s="55"/>
      <c r="AL1719" s="55"/>
      <c r="AN1719" s="55"/>
      <c r="AP1719" s="55"/>
      <c r="AR1719" s="55"/>
      <c r="AT1719" s="55"/>
      <c r="AV1719" s="55"/>
      <c r="AX1719" s="55"/>
      <c r="AZ1719" s="55"/>
      <c r="BB1719" s="55"/>
      <c r="BD1719" s="55"/>
      <c r="BF1719" s="55"/>
      <c r="BH1719" s="55"/>
      <c r="BJ1719" s="55"/>
      <c r="BL1719" s="55"/>
      <c r="BN1719" s="55"/>
      <c r="BP1719" s="55"/>
      <c r="BR1719" s="55"/>
      <c r="BT1719" s="55"/>
      <c r="BV1719" s="55"/>
      <c r="BX1719" s="55"/>
      <c r="BZ1719" s="55"/>
      <c r="CB1719" s="55"/>
      <c r="CD1719" s="55"/>
      <c r="CF1719" s="55"/>
      <c r="CH1719" s="55"/>
      <c r="CJ1719" s="55"/>
      <c r="CL1719" s="55"/>
      <c r="CN1719" s="55"/>
      <c r="CP1719" s="55"/>
      <c r="CR1719" s="55"/>
      <c r="CT1719" s="55"/>
      <c r="CU1719" s="55"/>
    </row>
    <row r="1720" spans="1:99" x14ac:dyDescent="0.2">
      <c r="A1720" s="276"/>
      <c r="D1720" s="55"/>
      <c r="F1720" s="55"/>
      <c r="H1720" s="55"/>
      <c r="J1720" s="55"/>
      <c r="L1720" s="55"/>
      <c r="N1720" s="55"/>
      <c r="P1720" s="55"/>
      <c r="R1720" s="55"/>
      <c r="T1720" s="55"/>
      <c r="V1720" s="55"/>
      <c r="X1720" s="55"/>
      <c r="Z1720" s="55"/>
      <c r="AB1720" s="55"/>
      <c r="AD1720" s="55"/>
      <c r="AF1720" s="55"/>
      <c r="AH1720" s="55"/>
      <c r="AJ1720" s="55"/>
      <c r="AL1720" s="55"/>
      <c r="AN1720" s="55"/>
      <c r="AP1720" s="55"/>
      <c r="AR1720" s="55"/>
      <c r="AT1720" s="55"/>
      <c r="AV1720" s="55"/>
      <c r="AX1720" s="55"/>
      <c r="AZ1720" s="55"/>
      <c r="BB1720" s="55"/>
      <c r="BD1720" s="55"/>
      <c r="BF1720" s="55"/>
      <c r="BH1720" s="55"/>
      <c r="BJ1720" s="55"/>
      <c r="BL1720" s="55"/>
      <c r="BN1720" s="55"/>
      <c r="BP1720" s="55"/>
      <c r="BR1720" s="55"/>
      <c r="BT1720" s="55"/>
      <c r="BV1720" s="55"/>
      <c r="BX1720" s="55"/>
      <c r="BZ1720" s="55"/>
      <c r="CB1720" s="55"/>
      <c r="CD1720" s="55"/>
      <c r="CF1720" s="55"/>
      <c r="CH1720" s="55"/>
      <c r="CJ1720" s="55"/>
      <c r="CL1720" s="55"/>
      <c r="CN1720" s="55"/>
      <c r="CP1720" s="55"/>
      <c r="CR1720" s="55"/>
      <c r="CT1720" s="55"/>
      <c r="CU1720" s="55"/>
    </row>
    <row r="1721" spans="1:99" x14ac:dyDescent="0.2">
      <c r="A1721" s="276"/>
      <c r="D1721" s="55"/>
      <c r="F1721" s="55"/>
      <c r="H1721" s="55"/>
      <c r="J1721" s="55"/>
      <c r="L1721" s="55"/>
      <c r="N1721" s="55"/>
      <c r="P1721" s="55"/>
      <c r="R1721" s="55"/>
      <c r="T1721" s="55"/>
      <c r="V1721" s="55"/>
      <c r="X1721" s="55"/>
      <c r="Z1721" s="55"/>
      <c r="AB1721" s="55"/>
      <c r="AD1721" s="55"/>
      <c r="AF1721" s="55"/>
      <c r="AH1721" s="55"/>
      <c r="AJ1721" s="55"/>
      <c r="AL1721" s="55"/>
      <c r="AN1721" s="55"/>
      <c r="AP1721" s="55"/>
      <c r="AR1721" s="55"/>
      <c r="AT1721" s="55"/>
      <c r="AV1721" s="55"/>
      <c r="AX1721" s="55"/>
      <c r="AZ1721" s="55"/>
      <c r="BB1721" s="55"/>
      <c r="BD1721" s="55"/>
      <c r="BF1721" s="55"/>
      <c r="BH1721" s="55"/>
      <c r="BJ1721" s="55"/>
      <c r="BL1721" s="55"/>
      <c r="BN1721" s="55"/>
      <c r="BP1721" s="55"/>
      <c r="BR1721" s="55"/>
      <c r="BT1721" s="55"/>
      <c r="BV1721" s="55"/>
      <c r="BX1721" s="55"/>
      <c r="BZ1721" s="55"/>
      <c r="CB1721" s="55"/>
      <c r="CD1721" s="55"/>
      <c r="CF1721" s="55"/>
      <c r="CH1721" s="55"/>
      <c r="CJ1721" s="55"/>
      <c r="CL1721" s="55"/>
      <c r="CN1721" s="55"/>
      <c r="CP1721" s="55"/>
      <c r="CR1721" s="55"/>
      <c r="CT1721" s="55"/>
      <c r="CU1721" s="55"/>
    </row>
    <row r="1722" spans="1:99" x14ac:dyDescent="0.2">
      <c r="A1722" s="276"/>
      <c r="D1722" s="55"/>
      <c r="F1722" s="55"/>
      <c r="H1722" s="55"/>
      <c r="J1722" s="55"/>
      <c r="L1722" s="55"/>
      <c r="N1722" s="55"/>
      <c r="P1722" s="55"/>
      <c r="R1722" s="55"/>
      <c r="T1722" s="55"/>
      <c r="V1722" s="55"/>
      <c r="X1722" s="55"/>
      <c r="Z1722" s="55"/>
      <c r="AB1722" s="55"/>
      <c r="AD1722" s="55"/>
      <c r="AF1722" s="55"/>
      <c r="AH1722" s="55"/>
      <c r="AJ1722" s="55"/>
      <c r="AL1722" s="55"/>
      <c r="AN1722" s="55"/>
      <c r="AP1722" s="55"/>
      <c r="AR1722" s="55"/>
      <c r="AT1722" s="55"/>
      <c r="AV1722" s="55"/>
      <c r="AX1722" s="55"/>
      <c r="AZ1722" s="55"/>
      <c r="BB1722" s="55"/>
      <c r="BD1722" s="55"/>
      <c r="BF1722" s="55"/>
      <c r="BH1722" s="55"/>
      <c r="BJ1722" s="55"/>
      <c r="BL1722" s="55"/>
      <c r="BN1722" s="55"/>
      <c r="BP1722" s="55"/>
      <c r="BR1722" s="55"/>
      <c r="BT1722" s="55"/>
      <c r="BV1722" s="55"/>
      <c r="BX1722" s="55"/>
      <c r="BZ1722" s="55"/>
      <c r="CB1722" s="55"/>
      <c r="CD1722" s="55"/>
      <c r="CF1722" s="55"/>
      <c r="CH1722" s="55"/>
      <c r="CJ1722" s="55"/>
      <c r="CL1722" s="55"/>
      <c r="CN1722" s="55"/>
      <c r="CP1722" s="55"/>
      <c r="CR1722" s="55"/>
      <c r="CT1722" s="55"/>
      <c r="CU1722" s="55"/>
    </row>
    <row r="1723" spans="1:99" x14ac:dyDescent="0.2">
      <c r="A1723" s="276"/>
      <c r="D1723" s="55"/>
      <c r="F1723" s="55"/>
      <c r="H1723" s="55"/>
      <c r="J1723" s="55"/>
      <c r="L1723" s="55"/>
      <c r="N1723" s="55"/>
      <c r="P1723" s="55"/>
      <c r="R1723" s="55"/>
      <c r="T1723" s="55"/>
      <c r="V1723" s="55"/>
      <c r="X1723" s="55"/>
      <c r="Z1723" s="55"/>
      <c r="AB1723" s="55"/>
      <c r="AD1723" s="55"/>
      <c r="AF1723" s="55"/>
      <c r="AH1723" s="55"/>
      <c r="AJ1723" s="55"/>
      <c r="AL1723" s="55"/>
      <c r="AN1723" s="55"/>
      <c r="AP1723" s="55"/>
      <c r="AR1723" s="55"/>
      <c r="AT1723" s="55"/>
      <c r="AV1723" s="55"/>
      <c r="AX1723" s="55"/>
      <c r="AZ1723" s="55"/>
      <c r="BB1723" s="55"/>
      <c r="BD1723" s="55"/>
      <c r="BF1723" s="55"/>
      <c r="BH1723" s="55"/>
      <c r="BJ1723" s="55"/>
      <c r="BL1723" s="55"/>
      <c r="BN1723" s="55"/>
      <c r="BP1723" s="55"/>
      <c r="BR1723" s="55"/>
      <c r="BT1723" s="55"/>
      <c r="BV1723" s="55"/>
      <c r="BX1723" s="55"/>
      <c r="BZ1723" s="55"/>
      <c r="CB1723" s="55"/>
      <c r="CD1723" s="55"/>
      <c r="CF1723" s="55"/>
      <c r="CH1723" s="55"/>
      <c r="CJ1723" s="55"/>
      <c r="CL1723" s="55"/>
      <c r="CN1723" s="55"/>
      <c r="CP1723" s="55"/>
      <c r="CR1723" s="55"/>
      <c r="CT1723" s="55"/>
      <c r="CU1723" s="55"/>
    </row>
    <row r="1724" spans="1:99" x14ac:dyDescent="0.2">
      <c r="A1724" s="276"/>
      <c r="D1724" s="55"/>
      <c r="F1724" s="55"/>
      <c r="H1724" s="55"/>
      <c r="J1724" s="55"/>
      <c r="L1724" s="55"/>
      <c r="N1724" s="55"/>
      <c r="P1724" s="55"/>
      <c r="R1724" s="55"/>
      <c r="T1724" s="55"/>
      <c r="V1724" s="55"/>
      <c r="X1724" s="55"/>
      <c r="Z1724" s="55"/>
      <c r="AB1724" s="55"/>
      <c r="AD1724" s="55"/>
      <c r="AF1724" s="55"/>
      <c r="AH1724" s="55"/>
      <c r="AJ1724" s="55"/>
      <c r="AL1724" s="55"/>
      <c r="AN1724" s="55"/>
      <c r="AP1724" s="55"/>
      <c r="AR1724" s="55"/>
      <c r="AT1724" s="55"/>
      <c r="AV1724" s="55"/>
      <c r="AX1724" s="55"/>
      <c r="AZ1724" s="55"/>
      <c r="BB1724" s="55"/>
      <c r="BD1724" s="55"/>
      <c r="BF1724" s="55"/>
      <c r="BH1724" s="55"/>
      <c r="BJ1724" s="55"/>
      <c r="BL1724" s="55"/>
      <c r="BN1724" s="55"/>
      <c r="BP1724" s="55"/>
      <c r="BR1724" s="55"/>
      <c r="BT1724" s="55"/>
      <c r="BV1724" s="55"/>
      <c r="BX1724" s="55"/>
      <c r="BZ1724" s="55"/>
      <c r="CB1724" s="55"/>
      <c r="CD1724" s="55"/>
      <c r="CF1724" s="55"/>
      <c r="CH1724" s="55"/>
      <c r="CJ1724" s="55"/>
      <c r="CL1724" s="55"/>
      <c r="CN1724" s="55"/>
      <c r="CP1724" s="55"/>
      <c r="CR1724" s="55"/>
      <c r="CT1724" s="55"/>
      <c r="CU1724" s="55"/>
    </row>
    <row r="1725" spans="1:99" x14ac:dyDescent="0.2">
      <c r="A1725" s="276"/>
      <c r="D1725" s="55"/>
      <c r="F1725" s="55"/>
      <c r="H1725" s="55"/>
      <c r="J1725" s="55"/>
      <c r="L1725" s="55"/>
      <c r="N1725" s="55"/>
      <c r="P1725" s="55"/>
      <c r="R1725" s="55"/>
      <c r="T1725" s="55"/>
      <c r="V1725" s="55"/>
      <c r="X1725" s="55"/>
      <c r="Z1725" s="55"/>
      <c r="AB1725" s="55"/>
      <c r="AD1725" s="55"/>
      <c r="AF1725" s="55"/>
      <c r="AH1725" s="55"/>
      <c r="AJ1725" s="55"/>
      <c r="AL1725" s="55"/>
      <c r="AN1725" s="55"/>
      <c r="AP1725" s="55"/>
      <c r="AR1725" s="55"/>
      <c r="AT1725" s="55"/>
      <c r="AV1725" s="55"/>
      <c r="AX1725" s="55"/>
      <c r="AZ1725" s="55"/>
      <c r="BB1725" s="55"/>
      <c r="BD1725" s="55"/>
      <c r="BF1725" s="55"/>
      <c r="BH1725" s="55"/>
      <c r="BJ1725" s="55"/>
      <c r="BL1725" s="55"/>
      <c r="BN1725" s="55"/>
      <c r="BP1725" s="55"/>
      <c r="BR1725" s="55"/>
      <c r="BT1725" s="55"/>
      <c r="BV1725" s="55"/>
      <c r="BX1725" s="55"/>
      <c r="BZ1725" s="55"/>
      <c r="CB1725" s="55"/>
      <c r="CD1725" s="55"/>
      <c r="CF1725" s="55"/>
      <c r="CH1725" s="55"/>
      <c r="CJ1725" s="55"/>
      <c r="CL1725" s="55"/>
      <c r="CN1725" s="55"/>
      <c r="CP1725" s="55"/>
      <c r="CR1725" s="55"/>
      <c r="CT1725" s="55"/>
      <c r="CU1725" s="55"/>
    </row>
    <row r="1726" spans="1:99" x14ac:dyDescent="0.2">
      <c r="A1726" s="276"/>
      <c r="D1726" s="55"/>
      <c r="F1726" s="55"/>
      <c r="H1726" s="55"/>
      <c r="J1726" s="55"/>
      <c r="L1726" s="55"/>
      <c r="N1726" s="55"/>
      <c r="P1726" s="55"/>
      <c r="R1726" s="55"/>
      <c r="T1726" s="55"/>
      <c r="V1726" s="55"/>
      <c r="X1726" s="55"/>
      <c r="Z1726" s="55"/>
      <c r="AB1726" s="55"/>
      <c r="AD1726" s="55"/>
      <c r="AF1726" s="55"/>
      <c r="AH1726" s="55"/>
      <c r="AJ1726" s="55"/>
      <c r="AL1726" s="55"/>
      <c r="AN1726" s="55"/>
      <c r="AP1726" s="55"/>
      <c r="AR1726" s="55"/>
      <c r="AT1726" s="55"/>
      <c r="AV1726" s="55"/>
      <c r="AX1726" s="55"/>
      <c r="AZ1726" s="55"/>
      <c r="BB1726" s="55"/>
      <c r="BD1726" s="55"/>
      <c r="BF1726" s="55"/>
      <c r="BH1726" s="55"/>
      <c r="BJ1726" s="55"/>
      <c r="BL1726" s="55"/>
      <c r="BN1726" s="55"/>
      <c r="BP1726" s="55"/>
      <c r="BR1726" s="55"/>
      <c r="BT1726" s="55"/>
      <c r="BV1726" s="55"/>
      <c r="BX1726" s="55"/>
      <c r="BZ1726" s="55"/>
      <c r="CB1726" s="55"/>
      <c r="CD1726" s="55"/>
      <c r="CF1726" s="55"/>
      <c r="CH1726" s="55"/>
      <c r="CJ1726" s="55"/>
      <c r="CL1726" s="55"/>
      <c r="CN1726" s="55"/>
      <c r="CP1726" s="55"/>
      <c r="CR1726" s="55"/>
      <c r="CT1726" s="55"/>
      <c r="CU1726" s="55"/>
    </row>
    <row r="1727" spans="1:99" x14ac:dyDescent="0.2">
      <c r="A1727" s="276"/>
      <c r="D1727" s="55"/>
      <c r="F1727" s="55"/>
      <c r="H1727" s="55"/>
      <c r="J1727" s="55"/>
      <c r="L1727" s="55"/>
      <c r="N1727" s="55"/>
      <c r="P1727" s="55"/>
      <c r="R1727" s="55"/>
      <c r="T1727" s="55"/>
      <c r="V1727" s="55"/>
      <c r="X1727" s="55"/>
      <c r="Z1727" s="55"/>
      <c r="AB1727" s="55"/>
      <c r="AD1727" s="55"/>
      <c r="AF1727" s="55"/>
      <c r="AH1727" s="55"/>
      <c r="AJ1727" s="55"/>
      <c r="AL1727" s="55"/>
      <c r="AN1727" s="55"/>
      <c r="AP1727" s="55"/>
      <c r="AR1727" s="55"/>
      <c r="AT1727" s="55"/>
      <c r="AV1727" s="55"/>
      <c r="AX1727" s="55"/>
      <c r="AZ1727" s="55"/>
      <c r="BB1727" s="55"/>
      <c r="BD1727" s="55"/>
      <c r="BF1727" s="55"/>
      <c r="BH1727" s="55"/>
      <c r="BJ1727" s="55"/>
      <c r="BL1727" s="55"/>
      <c r="BN1727" s="55"/>
      <c r="BP1727" s="55"/>
      <c r="BR1727" s="55"/>
      <c r="BT1727" s="55"/>
      <c r="BV1727" s="55"/>
      <c r="BX1727" s="55"/>
      <c r="BZ1727" s="55"/>
      <c r="CB1727" s="55"/>
      <c r="CD1727" s="55"/>
      <c r="CF1727" s="55"/>
      <c r="CH1727" s="55"/>
      <c r="CJ1727" s="55"/>
      <c r="CL1727" s="55"/>
      <c r="CN1727" s="55"/>
      <c r="CP1727" s="55"/>
      <c r="CR1727" s="55"/>
      <c r="CT1727" s="55"/>
      <c r="CU1727" s="55"/>
    </row>
    <row r="1728" spans="1:99" x14ac:dyDescent="0.2">
      <c r="A1728" s="276"/>
      <c r="D1728" s="55"/>
      <c r="F1728" s="55"/>
      <c r="H1728" s="55"/>
      <c r="J1728" s="55"/>
      <c r="L1728" s="55"/>
      <c r="N1728" s="55"/>
      <c r="P1728" s="55"/>
      <c r="R1728" s="55"/>
      <c r="T1728" s="55"/>
      <c r="V1728" s="55"/>
      <c r="X1728" s="55"/>
      <c r="Z1728" s="55"/>
      <c r="AB1728" s="55"/>
      <c r="AD1728" s="55"/>
      <c r="AF1728" s="55"/>
      <c r="AH1728" s="55"/>
      <c r="AJ1728" s="55"/>
      <c r="AL1728" s="55"/>
      <c r="AN1728" s="55"/>
      <c r="AP1728" s="55"/>
      <c r="AR1728" s="55"/>
      <c r="AT1728" s="55"/>
      <c r="AV1728" s="55"/>
      <c r="AX1728" s="55"/>
      <c r="AZ1728" s="55"/>
      <c r="BB1728" s="55"/>
      <c r="BD1728" s="55"/>
      <c r="BF1728" s="55"/>
      <c r="BH1728" s="55"/>
      <c r="BJ1728" s="55"/>
      <c r="BL1728" s="55"/>
      <c r="BN1728" s="55"/>
      <c r="BP1728" s="55"/>
      <c r="BR1728" s="55"/>
      <c r="BT1728" s="55"/>
      <c r="BV1728" s="55"/>
      <c r="BX1728" s="55"/>
      <c r="BZ1728" s="55"/>
      <c r="CB1728" s="55"/>
      <c r="CD1728" s="55"/>
      <c r="CF1728" s="55"/>
      <c r="CH1728" s="55"/>
      <c r="CJ1728" s="55"/>
      <c r="CL1728" s="55"/>
      <c r="CN1728" s="55"/>
      <c r="CP1728" s="55"/>
      <c r="CR1728" s="55"/>
      <c r="CT1728" s="55"/>
      <c r="CU1728" s="55"/>
    </row>
    <row r="1729" spans="1:99" x14ac:dyDescent="0.2">
      <c r="A1729" s="276"/>
      <c r="D1729" s="55"/>
      <c r="F1729" s="55"/>
      <c r="H1729" s="55"/>
      <c r="J1729" s="55"/>
      <c r="L1729" s="55"/>
      <c r="N1729" s="55"/>
      <c r="P1729" s="55"/>
      <c r="R1729" s="55"/>
      <c r="T1729" s="55"/>
      <c r="V1729" s="55"/>
      <c r="X1729" s="55"/>
      <c r="Z1729" s="55"/>
      <c r="AB1729" s="55"/>
      <c r="AD1729" s="55"/>
      <c r="AF1729" s="55"/>
      <c r="AH1729" s="55"/>
      <c r="AJ1729" s="55"/>
      <c r="AL1729" s="55"/>
      <c r="AN1729" s="55"/>
      <c r="AP1729" s="55"/>
      <c r="AR1729" s="55"/>
      <c r="AT1729" s="55"/>
      <c r="AV1729" s="55"/>
      <c r="AX1729" s="55"/>
      <c r="AZ1729" s="55"/>
      <c r="BB1729" s="55"/>
      <c r="BD1729" s="55"/>
      <c r="BF1729" s="55"/>
      <c r="BH1729" s="55"/>
      <c r="BJ1729" s="55"/>
      <c r="BL1729" s="55"/>
      <c r="BN1729" s="55"/>
      <c r="BP1729" s="55"/>
      <c r="BR1729" s="55"/>
      <c r="BT1729" s="55"/>
      <c r="BV1729" s="55"/>
      <c r="BX1729" s="55"/>
      <c r="BZ1729" s="55"/>
      <c r="CB1729" s="55"/>
      <c r="CD1729" s="55"/>
      <c r="CF1729" s="55"/>
      <c r="CH1729" s="55"/>
      <c r="CJ1729" s="55"/>
      <c r="CL1729" s="55"/>
      <c r="CN1729" s="55"/>
      <c r="CP1729" s="55"/>
      <c r="CR1729" s="55"/>
      <c r="CT1729" s="55"/>
      <c r="CU1729" s="55"/>
    </row>
    <row r="1730" spans="1:99" x14ac:dyDescent="0.2">
      <c r="A1730" s="276"/>
      <c r="D1730" s="55"/>
      <c r="F1730" s="55"/>
      <c r="H1730" s="55"/>
      <c r="J1730" s="55"/>
      <c r="L1730" s="55"/>
      <c r="N1730" s="55"/>
      <c r="P1730" s="55"/>
      <c r="R1730" s="55"/>
      <c r="T1730" s="55"/>
      <c r="V1730" s="55"/>
      <c r="X1730" s="55"/>
      <c r="Z1730" s="55"/>
      <c r="AB1730" s="55"/>
      <c r="AD1730" s="55"/>
      <c r="AF1730" s="55"/>
      <c r="AH1730" s="55"/>
      <c r="AJ1730" s="55"/>
      <c r="AL1730" s="55"/>
      <c r="AN1730" s="55"/>
      <c r="AP1730" s="55"/>
      <c r="AR1730" s="55"/>
      <c r="AT1730" s="55"/>
      <c r="AV1730" s="55"/>
      <c r="AX1730" s="55"/>
      <c r="AZ1730" s="55"/>
      <c r="BB1730" s="55"/>
      <c r="BD1730" s="55"/>
      <c r="BF1730" s="55"/>
      <c r="BH1730" s="55"/>
      <c r="BJ1730" s="55"/>
      <c r="BL1730" s="55"/>
      <c r="BN1730" s="55"/>
      <c r="BP1730" s="55"/>
      <c r="BR1730" s="55"/>
      <c r="BT1730" s="55"/>
      <c r="BV1730" s="55"/>
      <c r="BX1730" s="55"/>
      <c r="BZ1730" s="55"/>
      <c r="CB1730" s="55"/>
      <c r="CD1730" s="55"/>
      <c r="CF1730" s="55"/>
      <c r="CH1730" s="55"/>
      <c r="CJ1730" s="55"/>
      <c r="CL1730" s="55"/>
      <c r="CN1730" s="55"/>
      <c r="CP1730" s="55"/>
      <c r="CR1730" s="55"/>
      <c r="CT1730" s="55"/>
      <c r="CU1730" s="55"/>
    </row>
    <row r="1731" spans="1:99" x14ac:dyDescent="0.2">
      <c r="A1731" s="276"/>
      <c r="D1731" s="55"/>
      <c r="F1731" s="55"/>
      <c r="H1731" s="55"/>
      <c r="J1731" s="55"/>
      <c r="L1731" s="55"/>
      <c r="N1731" s="55"/>
      <c r="P1731" s="55"/>
      <c r="R1731" s="55"/>
      <c r="T1731" s="55"/>
      <c r="V1731" s="55"/>
      <c r="X1731" s="55"/>
      <c r="Z1731" s="55"/>
      <c r="AB1731" s="55"/>
      <c r="AD1731" s="55"/>
      <c r="AF1731" s="55"/>
      <c r="AH1731" s="55"/>
      <c r="AJ1731" s="55"/>
      <c r="AL1731" s="55"/>
      <c r="AN1731" s="55"/>
      <c r="AP1731" s="55"/>
      <c r="AR1731" s="55"/>
      <c r="AT1731" s="55"/>
      <c r="AV1731" s="55"/>
      <c r="AX1731" s="55"/>
      <c r="AZ1731" s="55"/>
      <c r="BB1731" s="55"/>
      <c r="BD1731" s="55"/>
      <c r="BF1731" s="55"/>
      <c r="BH1731" s="55"/>
      <c r="BJ1731" s="55"/>
      <c r="BL1731" s="55"/>
      <c r="BN1731" s="55"/>
      <c r="BP1731" s="55"/>
      <c r="BR1731" s="55"/>
      <c r="BT1731" s="55"/>
      <c r="BV1731" s="55"/>
      <c r="BX1731" s="55"/>
      <c r="BZ1731" s="55"/>
      <c r="CB1731" s="55"/>
      <c r="CD1731" s="55"/>
      <c r="CF1731" s="55"/>
      <c r="CH1731" s="55"/>
      <c r="CJ1731" s="55"/>
      <c r="CL1731" s="55"/>
      <c r="CN1731" s="55"/>
      <c r="CP1731" s="55"/>
      <c r="CR1731" s="55"/>
      <c r="CT1731" s="55"/>
      <c r="CU1731" s="55"/>
    </row>
    <row r="1732" spans="1:99" x14ac:dyDescent="0.2">
      <c r="A1732" s="276"/>
      <c r="D1732" s="55"/>
      <c r="F1732" s="55"/>
      <c r="H1732" s="55"/>
      <c r="J1732" s="55"/>
      <c r="L1732" s="55"/>
      <c r="N1732" s="55"/>
      <c r="P1732" s="55"/>
      <c r="R1732" s="55"/>
      <c r="T1732" s="55"/>
      <c r="V1732" s="55"/>
      <c r="X1732" s="55"/>
      <c r="Z1732" s="55"/>
      <c r="AB1732" s="55"/>
      <c r="AD1732" s="55"/>
      <c r="AF1732" s="55"/>
      <c r="AH1732" s="55"/>
      <c r="AJ1732" s="55"/>
      <c r="AL1732" s="55"/>
      <c r="AN1732" s="55"/>
      <c r="AP1732" s="55"/>
      <c r="AR1732" s="55"/>
      <c r="AT1732" s="55"/>
      <c r="AV1732" s="55"/>
      <c r="AX1732" s="55"/>
      <c r="AZ1732" s="55"/>
      <c r="BB1732" s="55"/>
      <c r="BD1732" s="55"/>
      <c r="BF1732" s="55"/>
      <c r="BH1732" s="55"/>
      <c r="BJ1732" s="55"/>
      <c r="BL1732" s="55"/>
      <c r="BN1732" s="55"/>
      <c r="BP1732" s="55"/>
      <c r="BR1732" s="55"/>
      <c r="BT1732" s="55"/>
      <c r="BV1732" s="55"/>
      <c r="BX1732" s="55"/>
      <c r="BZ1732" s="55"/>
      <c r="CB1732" s="55"/>
      <c r="CD1732" s="55"/>
      <c r="CF1732" s="55"/>
      <c r="CH1732" s="55"/>
      <c r="CJ1732" s="55"/>
      <c r="CL1732" s="55"/>
      <c r="CN1732" s="55"/>
      <c r="CP1732" s="55"/>
      <c r="CR1732" s="55"/>
      <c r="CT1732" s="55"/>
      <c r="CU1732" s="55"/>
    </row>
    <row r="1733" spans="1:99" x14ac:dyDescent="0.2">
      <c r="A1733" s="276"/>
      <c r="D1733" s="55"/>
      <c r="F1733" s="55"/>
      <c r="H1733" s="55"/>
      <c r="J1733" s="55"/>
      <c r="L1733" s="55"/>
      <c r="N1733" s="55"/>
      <c r="P1733" s="55"/>
      <c r="R1733" s="55"/>
      <c r="T1733" s="55"/>
      <c r="V1733" s="55"/>
      <c r="X1733" s="55"/>
      <c r="Z1733" s="55"/>
      <c r="AB1733" s="55"/>
      <c r="AD1733" s="55"/>
      <c r="AF1733" s="55"/>
      <c r="AH1733" s="55"/>
      <c r="AJ1733" s="55"/>
      <c r="AL1733" s="55"/>
      <c r="AN1733" s="55"/>
      <c r="AP1733" s="55"/>
      <c r="AR1733" s="55"/>
      <c r="AT1733" s="55"/>
      <c r="AV1733" s="55"/>
      <c r="AX1733" s="55"/>
      <c r="AZ1733" s="55"/>
      <c r="BB1733" s="55"/>
      <c r="BD1733" s="55"/>
      <c r="BF1733" s="55"/>
      <c r="BH1733" s="55"/>
      <c r="BJ1733" s="55"/>
      <c r="BL1733" s="55"/>
      <c r="BN1733" s="55"/>
      <c r="BP1733" s="55"/>
      <c r="BR1733" s="55"/>
      <c r="BT1733" s="55"/>
      <c r="BV1733" s="55"/>
      <c r="BX1733" s="55"/>
      <c r="BZ1733" s="55"/>
      <c r="CB1733" s="55"/>
      <c r="CD1733" s="55"/>
      <c r="CF1733" s="55"/>
      <c r="CH1733" s="55"/>
      <c r="CJ1733" s="55"/>
      <c r="CL1733" s="55"/>
      <c r="CN1733" s="55"/>
      <c r="CP1733" s="55"/>
      <c r="CR1733" s="55"/>
      <c r="CT1733" s="55"/>
      <c r="CU1733" s="55"/>
    </row>
    <row r="1734" spans="1:99" x14ac:dyDescent="0.2">
      <c r="A1734" s="276"/>
      <c r="D1734" s="55"/>
      <c r="F1734" s="55"/>
      <c r="H1734" s="55"/>
      <c r="J1734" s="55"/>
      <c r="L1734" s="55"/>
      <c r="N1734" s="55"/>
      <c r="P1734" s="55"/>
      <c r="R1734" s="55"/>
      <c r="T1734" s="55"/>
      <c r="V1734" s="55"/>
      <c r="X1734" s="55"/>
      <c r="Z1734" s="55"/>
      <c r="AB1734" s="55"/>
      <c r="AD1734" s="55"/>
      <c r="AF1734" s="55"/>
      <c r="AH1734" s="55"/>
      <c r="AJ1734" s="55"/>
      <c r="AL1734" s="55"/>
      <c r="AN1734" s="55"/>
      <c r="AP1734" s="55"/>
      <c r="AR1734" s="55"/>
      <c r="AT1734" s="55"/>
      <c r="AV1734" s="55"/>
      <c r="AX1734" s="55"/>
      <c r="AZ1734" s="55"/>
      <c r="BB1734" s="55"/>
      <c r="BD1734" s="55"/>
      <c r="BF1734" s="55"/>
      <c r="BH1734" s="55"/>
      <c r="BJ1734" s="55"/>
      <c r="BL1734" s="55"/>
      <c r="BN1734" s="55"/>
      <c r="BP1734" s="55"/>
      <c r="BR1734" s="55"/>
      <c r="BT1734" s="55"/>
      <c r="BV1734" s="55"/>
      <c r="BX1734" s="55"/>
      <c r="BZ1734" s="55"/>
      <c r="CB1734" s="55"/>
      <c r="CD1734" s="55"/>
      <c r="CF1734" s="55"/>
      <c r="CH1734" s="55"/>
      <c r="CJ1734" s="55"/>
      <c r="CL1734" s="55"/>
      <c r="CN1734" s="55"/>
      <c r="CP1734" s="55"/>
      <c r="CR1734" s="55"/>
      <c r="CT1734" s="55"/>
      <c r="CU1734" s="55"/>
    </row>
    <row r="1735" spans="1:99" x14ac:dyDescent="0.2">
      <c r="A1735" s="276"/>
      <c r="D1735" s="55"/>
      <c r="F1735" s="55"/>
      <c r="H1735" s="55"/>
      <c r="J1735" s="55"/>
      <c r="L1735" s="55"/>
      <c r="N1735" s="55"/>
      <c r="P1735" s="55"/>
      <c r="R1735" s="55"/>
      <c r="T1735" s="55"/>
      <c r="V1735" s="55"/>
      <c r="X1735" s="55"/>
      <c r="Z1735" s="55"/>
      <c r="AB1735" s="55"/>
      <c r="AD1735" s="55"/>
      <c r="AF1735" s="55"/>
      <c r="AH1735" s="55"/>
      <c r="AJ1735" s="55"/>
      <c r="AL1735" s="55"/>
      <c r="AN1735" s="55"/>
      <c r="AP1735" s="55"/>
      <c r="AR1735" s="55"/>
      <c r="AT1735" s="55"/>
      <c r="AV1735" s="55"/>
      <c r="AX1735" s="55"/>
      <c r="AZ1735" s="55"/>
      <c r="BB1735" s="55"/>
      <c r="BD1735" s="55"/>
      <c r="BF1735" s="55"/>
      <c r="BH1735" s="55"/>
      <c r="BJ1735" s="55"/>
      <c r="BL1735" s="55"/>
      <c r="BN1735" s="55"/>
      <c r="BP1735" s="55"/>
      <c r="BR1735" s="55"/>
      <c r="BT1735" s="55"/>
      <c r="BV1735" s="55"/>
      <c r="BX1735" s="55"/>
      <c r="BZ1735" s="55"/>
      <c r="CB1735" s="55"/>
      <c r="CD1735" s="55"/>
      <c r="CF1735" s="55"/>
      <c r="CH1735" s="55"/>
      <c r="CJ1735" s="55"/>
      <c r="CL1735" s="55"/>
      <c r="CN1735" s="55"/>
      <c r="CP1735" s="55"/>
      <c r="CR1735" s="55"/>
      <c r="CT1735" s="55"/>
      <c r="CU1735" s="55"/>
    </row>
    <row r="1736" spans="1:99" x14ac:dyDescent="0.2">
      <c r="A1736" s="276"/>
      <c r="D1736" s="55"/>
      <c r="F1736" s="55"/>
      <c r="H1736" s="55"/>
      <c r="J1736" s="55"/>
      <c r="L1736" s="55"/>
      <c r="N1736" s="55"/>
      <c r="P1736" s="55"/>
      <c r="R1736" s="55"/>
      <c r="T1736" s="55"/>
      <c r="V1736" s="55"/>
      <c r="X1736" s="55"/>
      <c r="Z1736" s="55"/>
      <c r="AB1736" s="55"/>
      <c r="AD1736" s="55"/>
      <c r="AF1736" s="55"/>
      <c r="AH1736" s="55"/>
      <c r="AJ1736" s="55"/>
      <c r="AL1736" s="55"/>
      <c r="AN1736" s="55"/>
      <c r="AP1736" s="55"/>
      <c r="AR1736" s="55"/>
      <c r="AT1736" s="55"/>
      <c r="AV1736" s="55"/>
      <c r="AX1736" s="55"/>
      <c r="AZ1736" s="55"/>
      <c r="BB1736" s="55"/>
      <c r="BD1736" s="55"/>
      <c r="BF1736" s="55"/>
      <c r="BH1736" s="55"/>
      <c r="BJ1736" s="55"/>
      <c r="BL1736" s="55"/>
      <c r="BN1736" s="55"/>
      <c r="BP1736" s="55"/>
      <c r="BR1736" s="55"/>
      <c r="BT1736" s="55"/>
      <c r="BV1736" s="55"/>
      <c r="BX1736" s="55"/>
      <c r="BZ1736" s="55"/>
      <c r="CB1736" s="55"/>
      <c r="CD1736" s="55"/>
      <c r="CF1736" s="55"/>
      <c r="CH1736" s="55"/>
      <c r="CJ1736" s="55"/>
      <c r="CL1736" s="55"/>
      <c r="CN1736" s="55"/>
      <c r="CP1736" s="55"/>
      <c r="CR1736" s="55"/>
      <c r="CT1736" s="55"/>
      <c r="CU1736" s="55"/>
    </row>
    <row r="1737" spans="1:99" x14ac:dyDescent="0.2">
      <c r="A1737" s="276"/>
      <c r="D1737" s="55"/>
      <c r="F1737" s="55"/>
      <c r="H1737" s="55"/>
      <c r="J1737" s="55"/>
      <c r="L1737" s="55"/>
      <c r="N1737" s="55"/>
      <c r="P1737" s="55"/>
      <c r="R1737" s="55"/>
      <c r="T1737" s="55"/>
      <c r="V1737" s="55"/>
      <c r="X1737" s="55"/>
      <c r="Z1737" s="55"/>
      <c r="AB1737" s="55"/>
      <c r="AD1737" s="55"/>
      <c r="AF1737" s="55"/>
      <c r="AH1737" s="55"/>
      <c r="AJ1737" s="55"/>
      <c r="AL1737" s="55"/>
      <c r="AN1737" s="55"/>
      <c r="AP1737" s="55"/>
      <c r="AR1737" s="55"/>
      <c r="AT1737" s="55"/>
      <c r="AV1737" s="55"/>
      <c r="AX1737" s="55"/>
      <c r="AZ1737" s="55"/>
      <c r="BB1737" s="55"/>
      <c r="BD1737" s="55"/>
      <c r="BF1737" s="55"/>
      <c r="BH1737" s="55"/>
      <c r="BJ1737" s="55"/>
      <c r="BL1737" s="55"/>
      <c r="BN1737" s="55"/>
      <c r="BP1737" s="55"/>
      <c r="BR1737" s="55"/>
      <c r="BT1737" s="55"/>
      <c r="BV1737" s="55"/>
      <c r="BX1737" s="55"/>
      <c r="BZ1737" s="55"/>
      <c r="CB1737" s="55"/>
      <c r="CD1737" s="55"/>
      <c r="CF1737" s="55"/>
      <c r="CH1737" s="55"/>
      <c r="CJ1737" s="55"/>
      <c r="CL1737" s="55"/>
      <c r="CN1737" s="55"/>
      <c r="CP1737" s="55"/>
      <c r="CR1737" s="55"/>
      <c r="CT1737" s="55"/>
      <c r="CU1737" s="55"/>
    </row>
    <row r="1738" spans="1:99" x14ac:dyDescent="0.2">
      <c r="A1738" s="276"/>
      <c r="D1738" s="55"/>
      <c r="F1738" s="55"/>
      <c r="H1738" s="55"/>
      <c r="J1738" s="55"/>
      <c r="L1738" s="55"/>
      <c r="N1738" s="55"/>
      <c r="P1738" s="55"/>
      <c r="R1738" s="55"/>
      <c r="T1738" s="55"/>
      <c r="V1738" s="55"/>
      <c r="X1738" s="55"/>
      <c r="Z1738" s="55"/>
      <c r="AB1738" s="55"/>
      <c r="AD1738" s="55"/>
      <c r="AF1738" s="55"/>
      <c r="AH1738" s="55"/>
      <c r="AJ1738" s="55"/>
      <c r="AL1738" s="55"/>
      <c r="AN1738" s="55"/>
      <c r="AP1738" s="55"/>
      <c r="AR1738" s="55"/>
      <c r="AT1738" s="55"/>
      <c r="AV1738" s="55"/>
      <c r="AX1738" s="55"/>
      <c r="AZ1738" s="55"/>
      <c r="BB1738" s="55"/>
      <c r="BD1738" s="55"/>
      <c r="BF1738" s="55"/>
      <c r="BH1738" s="55"/>
      <c r="BJ1738" s="55"/>
      <c r="BL1738" s="55"/>
      <c r="BN1738" s="55"/>
      <c r="BP1738" s="55"/>
      <c r="BR1738" s="55"/>
      <c r="BT1738" s="55"/>
      <c r="BV1738" s="55"/>
      <c r="BX1738" s="55"/>
      <c r="BZ1738" s="55"/>
      <c r="CB1738" s="55"/>
      <c r="CD1738" s="55"/>
      <c r="CF1738" s="55"/>
      <c r="CH1738" s="55"/>
      <c r="CJ1738" s="55"/>
      <c r="CL1738" s="55"/>
      <c r="CN1738" s="55"/>
      <c r="CP1738" s="55"/>
      <c r="CR1738" s="55"/>
      <c r="CT1738" s="55"/>
      <c r="CU1738" s="55"/>
    </row>
    <row r="1739" spans="1:99" x14ac:dyDescent="0.2">
      <c r="A1739" s="276"/>
      <c r="D1739" s="55"/>
      <c r="F1739" s="55"/>
      <c r="H1739" s="55"/>
      <c r="J1739" s="55"/>
      <c r="L1739" s="55"/>
      <c r="N1739" s="55"/>
      <c r="P1739" s="55"/>
      <c r="R1739" s="55"/>
      <c r="T1739" s="55"/>
      <c r="V1739" s="55"/>
      <c r="X1739" s="55"/>
      <c r="Z1739" s="55"/>
      <c r="AB1739" s="55"/>
      <c r="AD1739" s="55"/>
      <c r="AF1739" s="55"/>
      <c r="AH1739" s="55"/>
      <c r="AJ1739" s="55"/>
      <c r="AL1739" s="55"/>
      <c r="AN1739" s="55"/>
      <c r="AP1739" s="55"/>
      <c r="AR1739" s="55"/>
      <c r="AT1739" s="55"/>
      <c r="AV1739" s="55"/>
      <c r="AX1739" s="55"/>
      <c r="AZ1739" s="55"/>
      <c r="BB1739" s="55"/>
      <c r="BD1739" s="55"/>
      <c r="BF1739" s="55"/>
      <c r="BH1739" s="55"/>
      <c r="BJ1739" s="55"/>
      <c r="BL1739" s="55"/>
      <c r="BN1739" s="55"/>
      <c r="BP1739" s="55"/>
      <c r="BR1739" s="55"/>
      <c r="BT1739" s="55"/>
      <c r="BV1739" s="55"/>
      <c r="BX1739" s="55"/>
      <c r="BZ1739" s="55"/>
      <c r="CB1739" s="55"/>
      <c r="CD1739" s="55"/>
      <c r="CF1739" s="55"/>
      <c r="CH1739" s="55"/>
      <c r="CJ1739" s="55"/>
      <c r="CL1739" s="55"/>
      <c r="CN1739" s="55"/>
      <c r="CP1739" s="55"/>
      <c r="CR1739" s="55"/>
      <c r="CT1739" s="55"/>
      <c r="CU1739" s="55"/>
    </row>
    <row r="1740" spans="1:99" x14ac:dyDescent="0.2">
      <c r="A1740" s="276"/>
      <c r="D1740" s="55"/>
      <c r="F1740" s="55"/>
      <c r="H1740" s="55"/>
      <c r="J1740" s="55"/>
      <c r="L1740" s="55"/>
      <c r="N1740" s="55"/>
      <c r="P1740" s="55"/>
      <c r="R1740" s="55"/>
      <c r="T1740" s="55"/>
      <c r="V1740" s="55"/>
      <c r="X1740" s="55"/>
      <c r="Z1740" s="55"/>
      <c r="AB1740" s="55"/>
      <c r="AD1740" s="55"/>
      <c r="AF1740" s="55"/>
      <c r="AH1740" s="55"/>
      <c r="AJ1740" s="55"/>
      <c r="AL1740" s="55"/>
      <c r="AN1740" s="55"/>
      <c r="AP1740" s="55"/>
      <c r="AR1740" s="55"/>
      <c r="AT1740" s="55"/>
      <c r="AV1740" s="55"/>
      <c r="AX1740" s="55"/>
      <c r="AZ1740" s="55"/>
      <c r="BB1740" s="55"/>
      <c r="BD1740" s="55"/>
      <c r="BF1740" s="55"/>
      <c r="BH1740" s="55"/>
      <c r="BJ1740" s="55"/>
      <c r="BL1740" s="55"/>
      <c r="BN1740" s="55"/>
      <c r="BP1740" s="55"/>
      <c r="BR1740" s="55"/>
      <c r="BT1740" s="55"/>
      <c r="BV1740" s="55"/>
      <c r="BX1740" s="55"/>
      <c r="BZ1740" s="55"/>
      <c r="CB1740" s="55"/>
      <c r="CD1740" s="55"/>
      <c r="CF1740" s="55"/>
      <c r="CH1740" s="55"/>
      <c r="CJ1740" s="55"/>
      <c r="CL1740" s="55"/>
      <c r="CN1740" s="55"/>
      <c r="CP1740" s="55"/>
      <c r="CR1740" s="55"/>
      <c r="CT1740" s="55"/>
      <c r="CU1740" s="55"/>
    </row>
    <row r="1741" spans="1:99" x14ac:dyDescent="0.2">
      <c r="A1741" s="276"/>
      <c r="D1741" s="55"/>
      <c r="F1741" s="55"/>
      <c r="H1741" s="55"/>
      <c r="J1741" s="55"/>
      <c r="L1741" s="55"/>
      <c r="N1741" s="55"/>
      <c r="P1741" s="55"/>
      <c r="R1741" s="55"/>
      <c r="T1741" s="55"/>
      <c r="V1741" s="55"/>
      <c r="X1741" s="55"/>
      <c r="Z1741" s="55"/>
      <c r="AB1741" s="55"/>
      <c r="AD1741" s="55"/>
      <c r="AF1741" s="55"/>
      <c r="AH1741" s="55"/>
      <c r="AJ1741" s="55"/>
      <c r="AL1741" s="55"/>
      <c r="AN1741" s="55"/>
      <c r="AP1741" s="55"/>
      <c r="AR1741" s="55"/>
      <c r="AT1741" s="55"/>
      <c r="AV1741" s="55"/>
      <c r="AX1741" s="55"/>
      <c r="AZ1741" s="55"/>
      <c r="BB1741" s="55"/>
      <c r="BD1741" s="55"/>
      <c r="BF1741" s="55"/>
      <c r="BH1741" s="55"/>
      <c r="BJ1741" s="55"/>
      <c r="BL1741" s="55"/>
      <c r="BN1741" s="55"/>
      <c r="BP1741" s="55"/>
      <c r="BR1741" s="55"/>
      <c r="BT1741" s="55"/>
      <c r="BV1741" s="55"/>
      <c r="BX1741" s="55"/>
      <c r="BZ1741" s="55"/>
      <c r="CB1741" s="55"/>
      <c r="CD1741" s="55"/>
      <c r="CF1741" s="55"/>
      <c r="CH1741" s="55"/>
      <c r="CJ1741" s="55"/>
      <c r="CL1741" s="55"/>
      <c r="CN1741" s="55"/>
      <c r="CP1741" s="55"/>
      <c r="CR1741" s="55"/>
      <c r="CT1741" s="55"/>
      <c r="CU1741" s="55"/>
    </row>
    <row r="1742" spans="1:99" x14ac:dyDescent="0.2">
      <c r="A1742" s="276"/>
      <c r="D1742" s="55"/>
      <c r="F1742" s="55"/>
      <c r="H1742" s="55"/>
      <c r="J1742" s="55"/>
      <c r="L1742" s="55"/>
      <c r="N1742" s="55"/>
      <c r="P1742" s="55"/>
      <c r="R1742" s="55"/>
      <c r="T1742" s="55"/>
      <c r="V1742" s="55"/>
      <c r="X1742" s="55"/>
      <c r="Z1742" s="55"/>
      <c r="AB1742" s="55"/>
      <c r="AD1742" s="55"/>
      <c r="AF1742" s="55"/>
      <c r="AH1742" s="55"/>
      <c r="AJ1742" s="55"/>
      <c r="AL1742" s="55"/>
      <c r="AN1742" s="55"/>
      <c r="AP1742" s="55"/>
      <c r="AR1742" s="55"/>
      <c r="AT1742" s="55"/>
      <c r="AV1742" s="55"/>
      <c r="AX1742" s="55"/>
      <c r="AZ1742" s="55"/>
      <c r="BB1742" s="55"/>
      <c r="BD1742" s="55"/>
      <c r="BF1742" s="55"/>
      <c r="BH1742" s="55"/>
      <c r="BJ1742" s="55"/>
      <c r="BL1742" s="55"/>
      <c r="BN1742" s="55"/>
      <c r="BP1742" s="55"/>
      <c r="BR1742" s="55"/>
      <c r="BT1742" s="55"/>
      <c r="BV1742" s="55"/>
      <c r="BX1742" s="55"/>
      <c r="BZ1742" s="55"/>
      <c r="CB1742" s="55"/>
      <c r="CD1742" s="55"/>
      <c r="CF1742" s="55"/>
      <c r="CH1742" s="55"/>
      <c r="CJ1742" s="55"/>
      <c r="CL1742" s="55"/>
      <c r="CN1742" s="55"/>
      <c r="CP1742" s="55"/>
      <c r="CR1742" s="55"/>
      <c r="CT1742" s="55"/>
      <c r="CU1742" s="55"/>
    </row>
    <row r="1743" spans="1:99" x14ac:dyDescent="0.2">
      <c r="A1743" s="276"/>
      <c r="D1743" s="55"/>
      <c r="F1743" s="55"/>
      <c r="H1743" s="55"/>
      <c r="J1743" s="55"/>
      <c r="L1743" s="55"/>
      <c r="N1743" s="55"/>
      <c r="P1743" s="55"/>
      <c r="R1743" s="55"/>
      <c r="T1743" s="55"/>
      <c r="V1743" s="55"/>
      <c r="X1743" s="55"/>
      <c r="Z1743" s="55"/>
      <c r="AB1743" s="55"/>
      <c r="AD1743" s="55"/>
      <c r="AF1743" s="55"/>
      <c r="AH1743" s="55"/>
      <c r="AJ1743" s="55"/>
      <c r="AL1743" s="55"/>
      <c r="AN1743" s="55"/>
      <c r="AP1743" s="55"/>
      <c r="AR1743" s="55"/>
      <c r="AT1743" s="55"/>
      <c r="AV1743" s="55"/>
      <c r="AX1743" s="55"/>
      <c r="AZ1743" s="55"/>
      <c r="BB1743" s="55"/>
      <c r="BD1743" s="55"/>
      <c r="BF1743" s="55"/>
      <c r="BH1743" s="55"/>
      <c r="BJ1743" s="55"/>
      <c r="BL1743" s="55"/>
      <c r="BN1743" s="55"/>
      <c r="BP1743" s="55"/>
      <c r="BR1743" s="55"/>
      <c r="BT1743" s="55"/>
      <c r="BV1743" s="55"/>
      <c r="BX1743" s="55"/>
      <c r="BZ1743" s="55"/>
      <c r="CB1743" s="55"/>
      <c r="CD1743" s="55"/>
      <c r="CF1743" s="55"/>
      <c r="CH1743" s="55"/>
      <c r="CJ1743" s="55"/>
      <c r="CL1743" s="55"/>
      <c r="CN1743" s="55"/>
      <c r="CP1743" s="55"/>
      <c r="CR1743" s="55"/>
      <c r="CT1743" s="55"/>
      <c r="CU1743" s="55"/>
    </row>
    <row r="1744" spans="1:99" x14ac:dyDescent="0.2">
      <c r="A1744" s="276"/>
      <c r="D1744" s="55"/>
      <c r="F1744" s="55"/>
      <c r="H1744" s="55"/>
      <c r="J1744" s="55"/>
      <c r="L1744" s="55"/>
      <c r="N1744" s="55"/>
      <c r="P1744" s="55"/>
      <c r="R1744" s="55"/>
      <c r="T1744" s="55"/>
      <c r="V1744" s="55"/>
      <c r="X1744" s="55"/>
      <c r="Z1744" s="55"/>
      <c r="AB1744" s="55"/>
      <c r="AD1744" s="55"/>
      <c r="AF1744" s="55"/>
      <c r="AH1744" s="55"/>
      <c r="AJ1744" s="55"/>
      <c r="AL1744" s="55"/>
      <c r="AN1744" s="55"/>
      <c r="AP1744" s="55"/>
      <c r="AR1744" s="55"/>
      <c r="AT1744" s="55"/>
      <c r="AV1744" s="55"/>
      <c r="AX1744" s="55"/>
      <c r="AZ1744" s="55"/>
      <c r="BB1744" s="55"/>
      <c r="BD1744" s="55"/>
      <c r="BF1744" s="55"/>
      <c r="BH1744" s="55"/>
      <c r="BJ1744" s="55"/>
      <c r="BL1744" s="55"/>
      <c r="BN1744" s="55"/>
      <c r="BP1744" s="55"/>
      <c r="BR1744" s="55"/>
      <c r="BT1744" s="55"/>
      <c r="BV1744" s="55"/>
      <c r="BX1744" s="55"/>
      <c r="BZ1744" s="55"/>
      <c r="CB1744" s="55"/>
      <c r="CD1744" s="55"/>
      <c r="CF1744" s="55"/>
      <c r="CH1744" s="55"/>
      <c r="CJ1744" s="55"/>
      <c r="CL1744" s="55"/>
      <c r="CN1744" s="55"/>
      <c r="CP1744" s="55"/>
      <c r="CR1744" s="55"/>
      <c r="CT1744" s="55"/>
      <c r="CU1744" s="55"/>
    </row>
    <row r="1745" spans="1:99" x14ac:dyDescent="0.2">
      <c r="A1745" s="276"/>
      <c r="D1745" s="55"/>
      <c r="F1745" s="55"/>
      <c r="H1745" s="55"/>
      <c r="J1745" s="55"/>
      <c r="L1745" s="55"/>
      <c r="N1745" s="55"/>
      <c r="P1745" s="55"/>
      <c r="R1745" s="55"/>
      <c r="T1745" s="55"/>
      <c r="V1745" s="55"/>
      <c r="X1745" s="55"/>
      <c r="Z1745" s="55"/>
      <c r="AB1745" s="55"/>
      <c r="AD1745" s="55"/>
      <c r="AF1745" s="55"/>
      <c r="AH1745" s="55"/>
      <c r="AJ1745" s="55"/>
      <c r="AL1745" s="55"/>
      <c r="AN1745" s="55"/>
      <c r="AP1745" s="55"/>
      <c r="AR1745" s="55"/>
      <c r="AT1745" s="55"/>
      <c r="AV1745" s="55"/>
      <c r="AX1745" s="55"/>
      <c r="AZ1745" s="55"/>
      <c r="BB1745" s="55"/>
      <c r="BD1745" s="55"/>
      <c r="BF1745" s="55"/>
      <c r="BH1745" s="55"/>
      <c r="BJ1745" s="55"/>
      <c r="BL1745" s="55"/>
      <c r="BN1745" s="55"/>
      <c r="BP1745" s="55"/>
      <c r="BR1745" s="55"/>
      <c r="BT1745" s="55"/>
      <c r="BV1745" s="55"/>
      <c r="BX1745" s="55"/>
      <c r="BZ1745" s="55"/>
      <c r="CB1745" s="55"/>
      <c r="CD1745" s="55"/>
      <c r="CF1745" s="55"/>
      <c r="CH1745" s="55"/>
      <c r="CJ1745" s="55"/>
      <c r="CL1745" s="55"/>
      <c r="CN1745" s="55"/>
      <c r="CP1745" s="55"/>
      <c r="CR1745" s="55"/>
      <c r="CT1745" s="55"/>
      <c r="CU1745" s="55"/>
    </row>
    <row r="1746" spans="1:99" x14ac:dyDescent="0.2">
      <c r="A1746" s="276"/>
      <c r="D1746" s="55"/>
      <c r="F1746" s="55"/>
      <c r="H1746" s="55"/>
      <c r="J1746" s="55"/>
      <c r="L1746" s="55"/>
      <c r="N1746" s="55"/>
      <c r="P1746" s="55"/>
      <c r="R1746" s="55"/>
      <c r="T1746" s="55"/>
      <c r="V1746" s="55"/>
      <c r="X1746" s="55"/>
      <c r="Z1746" s="55"/>
      <c r="AB1746" s="55"/>
      <c r="AD1746" s="55"/>
      <c r="AF1746" s="55"/>
      <c r="AH1746" s="55"/>
      <c r="AJ1746" s="55"/>
      <c r="AL1746" s="55"/>
      <c r="AN1746" s="55"/>
      <c r="AP1746" s="55"/>
      <c r="AR1746" s="55"/>
      <c r="AT1746" s="55"/>
      <c r="AV1746" s="55"/>
      <c r="AX1746" s="55"/>
      <c r="AZ1746" s="55"/>
      <c r="BB1746" s="55"/>
      <c r="BD1746" s="55"/>
      <c r="BF1746" s="55"/>
      <c r="BH1746" s="55"/>
      <c r="BJ1746" s="55"/>
      <c r="BL1746" s="55"/>
      <c r="BN1746" s="55"/>
      <c r="BP1746" s="55"/>
      <c r="BR1746" s="55"/>
      <c r="BT1746" s="55"/>
      <c r="BV1746" s="55"/>
      <c r="BX1746" s="55"/>
      <c r="BZ1746" s="55"/>
      <c r="CB1746" s="55"/>
      <c r="CD1746" s="55"/>
      <c r="CF1746" s="55"/>
      <c r="CH1746" s="55"/>
      <c r="CJ1746" s="55"/>
      <c r="CL1746" s="55"/>
      <c r="CN1746" s="55"/>
      <c r="CP1746" s="55"/>
      <c r="CR1746" s="55"/>
      <c r="CT1746" s="55"/>
      <c r="CU1746" s="55"/>
    </row>
    <row r="1747" spans="1:99" x14ac:dyDescent="0.2">
      <c r="A1747" s="276"/>
      <c r="D1747" s="55"/>
      <c r="F1747" s="55"/>
      <c r="H1747" s="55"/>
      <c r="J1747" s="55"/>
      <c r="L1747" s="55"/>
      <c r="N1747" s="55"/>
      <c r="P1747" s="55"/>
      <c r="R1747" s="55"/>
      <c r="T1747" s="55"/>
      <c r="V1747" s="55"/>
      <c r="X1747" s="55"/>
      <c r="Z1747" s="55"/>
      <c r="AB1747" s="55"/>
      <c r="AD1747" s="55"/>
      <c r="AF1747" s="55"/>
      <c r="AH1747" s="55"/>
      <c r="AJ1747" s="55"/>
      <c r="AL1747" s="55"/>
      <c r="AN1747" s="55"/>
      <c r="AP1747" s="55"/>
      <c r="AR1747" s="55"/>
      <c r="AT1747" s="55"/>
      <c r="AV1747" s="55"/>
      <c r="AX1747" s="55"/>
      <c r="AZ1747" s="55"/>
      <c r="BB1747" s="55"/>
      <c r="BD1747" s="55"/>
      <c r="BF1747" s="55"/>
      <c r="BH1747" s="55"/>
      <c r="BJ1747" s="55"/>
      <c r="BL1747" s="55"/>
      <c r="BN1747" s="55"/>
      <c r="BP1747" s="55"/>
      <c r="BR1747" s="55"/>
      <c r="BT1747" s="55"/>
      <c r="BV1747" s="55"/>
      <c r="BX1747" s="55"/>
      <c r="BZ1747" s="55"/>
      <c r="CB1747" s="55"/>
      <c r="CD1747" s="55"/>
      <c r="CF1747" s="55"/>
      <c r="CH1747" s="55"/>
      <c r="CJ1747" s="55"/>
      <c r="CL1747" s="55"/>
      <c r="CN1747" s="55"/>
      <c r="CP1747" s="55"/>
      <c r="CR1747" s="55"/>
      <c r="CT1747" s="55"/>
      <c r="CU1747" s="55"/>
    </row>
    <row r="1748" spans="1:99" x14ac:dyDescent="0.2">
      <c r="A1748" s="276"/>
      <c r="D1748" s="55"/>
      <c r="F1748" s="55"/>
      <c r="H1748" s="55"/>
      <c r="J1748" s="55"/>
      <c r="L1748" s="55"/>
      <c r="N1748" s="55"/>
      <c r="P1748" s="55"/>
      <c r="R1748" s="55"/>
      <c r="T1748" s="55"/>
      <c r="V1748" s="55"/>
      <c r="X1748" s="55"/>
      <c r="Z1748" s="55"/>
      <c r="AB1748" s="55"/>
      <c r="AD1748" s="55"/>
      <c r="AF1748" s="55"/>
      <c r="AH1748" s="55"/>
      <c r="AJ1748" s="55"/>
      <c r="AL1748" s="55"/>
      <c r="AN1748" s="55"/>
      <c r="AP1748" s="55"/>
      <c r="AR1748" s="55"/>
      <c r="AT1748" s="55"/>
      <c r="AV1748" s="55"/>
      <c r="AX1748" s="55"/>
      <c r="AZ1748" s="55"/>
      <c r="BB1748" s="55"/>
      <c r="BD1748" s="55"/>
      <c r="BF1748" s="55"/>
      <c r="BH1748" s="55"/>
      <c r="BJ1748" s="55"/>
      <c r="BL1748" s="55"/>
      <c r="BN1748" s="55"/>
      <c r="BP1748" s="55"/>
      <c r="BR1748" s="55"/>
      <c r="BT1748" s="55"/>
      <c r="BV1748" s="55"/>
      <c r="BX1748" s="55"/>
      <c r="BZ1748" s="55"/>
      <c r="CB1748" s="55"/>
      <c r="CD1748" s="55"/>
      <c r="CF1748" s="55"/>
      <c r="CH1748" s="55"/>
      <c r="CJ1748" s="55"/>
      <c r="CL1748" s="55"/>
      <c r="CN1748" s="55"/>
      <c r="CP1748" s="55"/>
      <c r="CR1748" s="55"/>
      <c r="CT1748" s="55"/>
      <c r="CU1748" s="55"/>
    </row>
    <row r="1749" spans="1:99" x14ac:dyDescent="0.2">
      <c r="A1749" s="276"/>
      <c r="D1749" s="55"/>
      <c r="F1749" s="55"/>
      <c r="H1749" s="55"/>
      <c r="J1749" s="55"/>
      <c r="L1749" s="55"/>
      <c r="N1749" s="55"/>
      <c r="P1749" s="55"/>
      <c r="R1749" s="55"/>
      <c r="T1749" s="55"/>
      <c r="V1749" s="55"/>
      <c r="X1749" s="55"/>
      <c r="Z1749" s="55"/>
      <c r="AB1749" s="55"/>
      <c r="AD1749" s="55"/>
      <c r="AF1749" s="55"/>
      <c r="AH1749" s="55"/>
      <c r="AJ1749" s="55"/>
      <c r="AL1749" s="55"/>
      <c r="AN1749" s="55"/>
      <c r="AP1749" s="55"/>
      <c r="AR1749" s="55"/>
      <c r="AT1749" s="55"/>
      <c r="AV1749" s="55"/>
      <c r="AX1749" s="55"/>
      <c r="AZ1749" s="55"/>
      <c r="BB1749" s="55"/>
      <c r="BD1749" s="55"/>
      <c r="BF1749" s="55"/>
      <c r="BH1749" s="55"/>
      <c r="BJ1749" s="55"/>
      <c r="BL1749" s="55"/>
      <c r="BN1749" s="55"/>
      <c r="BP1749" s="55"/>
      <c r="BR1749" s="55"/>
      <c r="BT1749" s="55"/>
      <c r="BV1749" s="55"/>
      <c r="BX1749" s="55"/>
      <c r="BZ1749" s="55"/>
      <c r="CB1749" s="55"/>
      <c r="CD1749" s="55"/>
      <c r="CF1749" s="55"/>
      <c r="CH1749" s="55"/>
      <c r="CJ1749" s="55"/>
      <c r="CL1749" s="55"/>
      <c r="CN1749" s="55"/>
      <c r="CP1749" s="55"/>
      <c r="CR1749" s="55"/>
      <c r="CT1749" s="55"/>
      <c r="CU1749" s="55"/>
    </row>
    <row r="1750" spans="1:99" x14ac:dyDescent="0.2">
      <c r="A1750" s="276"/>
      <c r="D1750" s="55"/>
      <c r="F1750" s="55"/>
      <c r="H1750" s="55"/>
      <c r="J1750" s="55"/>
      <c r="L1750" s="55"/>
      <c r="N1750" s="55"/>
      <c r="P1750" s="55"/>
      <c r="R1750" s="55"/>
      <c r="T1750" s="55"/>
      <c r="V1750" s="55"/>
      <c r="X1750" s="55"/>
      <c r="Z1750" s="55"/>
      <c r="AB1750" s="55"/>
      <c r="AD1750" s="55"/>
      <c r="AF1750" s="55"/>
      <c r="AH1750" s="55"/>
      <c r="AJ1750" s="55"/>
      <c r="AL1750" s="55"/>
      <c r="AN1750" s="55"/>
      <c r="AP1750" s="55"/>
      <c r="AR1750" s="55"/>
      <c r="AT1750" s="55"/>
      <c r="AV1750" s="55"/>
      <c r="AX1750" s="55"/>
      <c r="AZ1750" s="55"/>
      <c r="BB1750" s="55"/>
      <c r="BD1750" s="55"/>
      <c r="BF1750" s="55"/>
      <c r="BH1750" s="55"/>
      <c r="BJ1750" s="55"/>
      <c r="BL1750" s="55"/>
      <c r="BN1750" s="55"/>
      <c r="BP1750" s="55"/>
      <c r="BR1750" s="55"/>
      <c r="BT1750" s="55"/>
      <c r="BV1750" s="55"/>
      <c r="BX1750" s="55"/>
      <c r="BZ1750" s="55"/>
      <c r="CB1750" s="55"/>
      <c r="CD1750" s="55"/>
      <c r="CF1750" s="55"/>
      <c r="CH1750" s="55"/>
      <c r="CJ1750" s="55"/>
      <c r="CL1750" s="55"/>
      <c r="CN1750" s="55"/>
      <c r="CP1750" s="55"/>
      <c r="CR1750" s="55"/>
      <c r="CT1750" s="55"/>
      <c r="CU1750" s="55"/>
    </row>
    <row r="1751" spans="1:99" x14ac:dyDescent="0.2">
      <c r="A1751" s="276"/>
      <c r="D1751" s="55"/>
      <c r="F1751" s="55"/>
      <c r="H1751" s="55"/>
      <c r="J1751" s="55"/>
      <c r="L1751" s="55"/>
      <c r="N1751" s="55"/>
      <c r="P1751" s="55"/>
      <c r="R1751" s="55"/>
      <c r="T1751" s="55"/>
      <c r="V1751" s="55"/>
      <c r="X1751" s="55"/>
      <c r="Z1751" s="55"/>
      <c r="AB1751" s="55"/>
      <c r="AD1751" s="55"/>
      <c r="AF1751" s="55"/>
      <c r="AH1751" s="55"/>
      <c r="AJ1751" s="55"/>
      <c r="AL1751" s="55"/>
      <c r="AN1751" s="55"/>
      <c r="AP1751" s="55"/>
      <c r="AR1751" s="55"/>
      <c r="AT1751" s="55"/>
      <c r="AV1751" s="55"/>
      <c r="AX1751" s="55"/>
      <c r="AZ1751" s="55"/>
      <c r="BB1751" s="55"/>
      <c r="BD1751" s="55"/>
      <c r="BF1751" s="55"/>
      <c r="BH1751" s="55"/>
      <c r="BJ1751" s="55"/>
      <c r="BL1751" s="55"/>
      <c r="BN1751" s="55"/>
      <c r="BP1751" s="55"/>
      <c r="BR1751" s="55"/>
      <c r="BT1751" s="55"/>
      <c r="BV1751" s="55"/>
      <c r="BX1751" s="55"/>
      <c r="BZ1751" s="55"/>
      <c r="CB1751" s="55"/>
      <c r="CD1751" s="55"/>
      <c r="CF1751" s="55"/>
      <c r="CH1751" s="55"/>
      <c r="CJ1751" s="55"/>
      <c r="CL1751" s="55"/>
      <c r="CN1751" s="55"/>
      <c r="CP1751" s="55"/>
      <c r="CR1751" s="55"/>
      <c r="CT1751" s="55"/>
      <c r="CU1751" s="55"/>
    </row>
    <row r="1752" spans="1:99" x14ac:dyDescent="0.2">
      <c r="A1752" s="276"/>
      <c r="D1752" s="55"/>
      <c r="F1752" s="55"/>
      <c r="H1752" s="55"/>
      <c r="J1752" s="55"/>
      <c r="L1752" s="55"/>
      <c r="N1752" s="55"/>
      <c r="P1752" s="55"/>
      <c r="R1752" s="55"/>
      <c r="T1752" s="55"/>
      <c r="V1752" s="55"/>
      <c r="X1752" s="55"/>
      <c r="Z1752" s="55"/>
      <c r="AB1752" s="55"/>
      <c r="AD1752" s="55"/>
      <c r="AF1752" s="55"/>
      <c r="AH1752" s="55"/>
      <c r="AJ1752" s="55"/>
      <c r="AL1752" s="55"/>
      <c r="AN1752" s="55"/>
      <c r="AP1752" s="55"/>
      <c r="AR1752" s="55"/>
      <c r="AT1752" s="55"/>
      <c r="AV1752" s="55"/>
      <c r="AX1752" s="55"/>
      <c r="AZ1752" s="55"/>
      <c r="BB1752" s="55"/>
      <c r="BD1752" s="55"/>
      <c r="BF1752" s="55"/>
      <c r="BH1752" s="55"/>
      <c r="BJ1752" s="55"/>
      <c r="BL1752" s="55"/>
      <c r="BN1752" s="55"/>
      <c r="BP1752" s="55"/>
      <c r="BR1752" s="55"/>
      <c r="BT1752" s="55"/>
      <c r="BV1752" s="55"/>
      <c r="BX1752" s="55"/>
      <c r="BZ1752" s="55"/>
      <c r="CB1752" s="55"/>
      <c r="CD1752" s="55"/>
      <c r="CF1752" s="55"/>
      <c r="CH1752" s="55"/>
      <c r="CJ1752" s="55"/>
      <c r="CL1752" s="55"/>
      <c r="CN1752" s="55"/>
      <c r="CP1752" s="55"/>
      <c r="CR1752" s="55"/>
      <c r="CT1752" s="55"/>
      <c r="CU1752" s="55"/>
    </row>
    <row r="1753" spans="1:99" x14ac:dyDescent="0.2">
      <c r="A1753" s="276"/>
      <c r="D1753" s="55"/>
      <c r="F1753" s="55"/>
      <c r="H1753" s="55"/>
      <c r="J1753" s="55"/>
      <c r="L1753" s="55"/>
      <c r="N1753" s="55"/>
      <c r="P1753" s="55"/>
      <c r="R1753" s="55"/>
      <c r="T1753" s="55"/>
      <c r="V1753" s="55"/>
      <c r="X1753" s="55"/>
      <c r="Z1753" s="55"/>
      <c r="AB1753" s="55"/>
      <c r="AD1753" s="55"/>
      <c r="AF1753" s="55"/>
      <c r="AH1753" s="55"/>
      <c r="AJ1753" s="55"/>
      <c r="AL1753" s="55"/>
      <c r="AN1753" s="55"/>
      <c r="AP1753" s="55"/>
      <c r="AR1753" s="55"/>
      <c r="AT1753" s="55"/>
      <c r="AV1753" s="55"/>
      <c r="AX1753" s="55"/>
      <c r="AZ1753" s="55"/>
      <c r="BB1753" s="55"/>
      <c r="BD1753" s="55"/>
      <c r="BF1753" s="55"/>
      <c r="BH1753" s="55"/>
      <c r="BJ1753" s="55"/>
      <c r="BL1753" s="55"/>
      <c r="BN1753" s="55"/>
      <c r="BP1753" s="55"/>
      <c r="BR1753" s="55"/>
      <c r="BT1753" s="55"/>
      <c r="BV1753" s="55"/>
      <c r="BX1753" s="55"/>
      <c r="BZ1753" s="55"/>
      <c r="CB1753" s="55"/>
      <c r="CD1753" s="55"/>
      <c r="CF1753" s="55"/>
      <c r="CH1753" s="55"/>
      <c r="CJ1753" s="55"/>
      <c r="CL1753" s="55"/>
      <c r="CN1753" s="55"/>
      <c r="CP1753" s="55"/>
      <c r="CR1753" s="55"/>
      <c r="CT1753" s="55"/>
      <c r="CU1753" s="55"/>
    </row>
    <row r="1754" spans="1:99" x14ac:dyDescent="0.2">
      <c r="A1754" s="276"/>
      <c r="D1754" s="55"/>
      <c r="F1754" s="55"/>
      <c r="H1754" s="55"/>
      <c r="J1754" s="55"/>
      <c r="L1754" s="55"/>
      <c r="N1754" s="55"/>
      <c r="P1754" s="55"/>
      <c r="R1754" s="55"/>
      <c r="T1754" s="55"/>
      <c r="V1754" s="55"/>
      <c r="X1754" s="55"/>
      <c r="Z1754" s="55"/>
      <c r="AB1754" s="55"/>
      <c r="AD1754" s="55"/>
      <c r="AF1754" s="55"/>
      <c r="AH1754" s="55"/>
      <c r="AJ1754" s="55"/>
      <c r="AL1754" s="55"/>
      <c r="AN1754" s="55"/>
      <c r="AP1754" s="55"/>
      <c r="AR1754" s="55"/>
      <c r="AT1754" s="55"/>
      <c r="AV1754" s="55"/>
      <c r="AX1754" s="55"/>
      <c r="AZ1754" s="55"/>
      <c r="BB1754" s="55"/>
      <c r="BD1754" s="55"/>
      <c r="BF1754" s="55"/>
      <c r="BH1754" s="55"/>
      <c r="BJ1754" s="55"/>
      <c r="BL1754" s="55"/>
      <c r="BN1754" s="55"/>
      <c r="BP1754" s="55"/>
      <c r="BR1754" s="55"/>
      <c r="BT1754" s="55"/>
      <c r="BV1754" s="55"/>
      <c r="BX1754" s="55"/>
      <c r="BZ1754" s="55"/>
      <c r="CB1754" s="55"/>
      <c r="CD1754" s="55"/>
      <c r="CF1754" s="55"/>
      <c r="CH1754" s="55"/>
      <c r="CJ1754" s="55"/>
      <c r="CL1754" s="55"/>
      <c r="CN1754" s="55"/>
      <c r="CP1754" s="55"/>
      <c r="CR1754" s="55"/>
      <c r="CT1754" s="55"/>
      <c r="CU1754" s="55"/>
    </row>
  </sheetData>
  <sheetProtection password="DA61" sheet="1" objects="1" scenarios="1" selectLockedCells="1" selectUnlockedCells="1"/>
  <conditionalFormatting sqref="A1667:A1718 A1755:A1048576">
    <cfRule type="duplicateValues" dxfId="262" priority="269"/>
  </conditionalFormatting>
  <conditionalFormatting sqref="A1736:A1737">
    <cfRule type="duplicateValues" dxfId="261" priority="167" stopIfTrue="1"/>
  </conditionalFormatting>
  <conditionalFormatting sqref="A1736:A1737">
    <cfRule type="duplicateValues" dxfId="260" priority="165" stopIfTrue="1"/>
    <cfRule type="duplicateValues" dxfId="259" priority="166" stopIfTrue="1"/>
  </conditionalFormatting>
  <conditionalFormatting sqref="A1736:A1737">
    <cfRule type="duplicateValues" dxfId="258" priority="148" stopIfTrue="1"/>
  </conditionalFormatting>
  <conditionalFormatting sqref="A1736:A1737">
    <cfRule type="duplicateValues" dxfId="257" priority="149" stopIfTrue="1"/>
  </conditionalFormatting>
  <conditionalFormatting sqref="A1736:A1737">
    <cfRule type="duplicateValues" dxfId="256" priority="150" stopIfTrue="1"/>
  </conditionalFormatting>
  <conditionalFormatting sqref="A1736:A1737">
    <cfRule type="duplicateValues" dxfId="255" priority="151" stopIfTrue="1"/>
    <cfRule type="duplicateValues" dxfId="254" priority="152" stopIfTrue="1"/>
  </conditionalFormatting>
  <conditionalFormatting sqref="A1736:A1737">
    <cfRule type="duplicateValues" dxfId="253" priority="153" stopIfTrue="1"/>
  </conditionalFormatting>
  <conditionalFormatting sqref="A1736:A1737">
    <cfRule type="duplicateValues" dxfId="252" priority="154" stopIfTrue="1"/>
    <cfRule type="duplicateValues" dxfId="251" priority="155" stopIfTrue="1"/>
  </conditionalFormatting>
  <conditionalFormatting sqref="A1736:A1737">
    <cfRule type="duplicateValues" dxfId="250" priority="156" stopIfTrue="1"/>
  </conditionalFormatting>
  <conditionalFormatting sqref="A1736:A1737">
    <cfRule type="duplicateValues" dxfId="249" priority="157" stopIfTrue="1"/>
    <cfRule type="duplicateValues" dxfId="248" priority="158" stopIfTrue="1"/>
  </conditionalFormatting>
  <conditionalFormatting sqref="A1736:A1737">
    <cfRule type="duplicateValues" dxfId="247" priority="159" stopIfTrue="1"/>
  </conditionalFormatting>
  <conditionalFormatting sqref="A1736:A1737">
    <cfRule type="duplicateValues" dxfId="246" priority="160" stopIfTrue="1"/>
    <cfRule type="duplicateValues" dxfId="245" priority="161" stopIfTrue="1"/>
  </conditionalFormatting>
  <conditionalFormatting sqref="A1736:A1737">
    <cfRule type="duplicateValues" dxfId="244" priority="162" stopIfTrue="1"/>
  </conditionalFormatting>
  <conditionalFormatting sqref="A1736:A1737">
    <cfRule type="duplicateValues" dxfId="243" priority="163" stopIfTrue="1"/>
    <cfRule type="duplicateValues" dxfId="242" priority="164" stopIfTrue="1"/>
  </conditionalFormatting>
  <conditionalFormatting sqref="A1736:A1737">
    <cfRule type="duplicateValues" dxfId="241" priority="168" stopIfTrue="1"/>
  </conditionalFormatting>
  <conditionalFormatting sqref="A1736:A1737">
    <cfRule type="duplicateValues" dxfId="240" priority="169" stopIfTrue="1"/>
    <cfRule type="duplicateValues" dxfId="239" priority="170" stopIfTrue="1"/>
  </conditionalFormatting>
  <conditionalFormatting sqref="A1736:A1737">
    <cfRule type="duplicateValues" dxfId="238" priority="171" stopIfTrue="1"/>
  </conditionalFormatting>
  <conditionalFormatting sqref="A1736:A1737">
    <cfRule type="duplicateValues" dxfId="237" priority="172" stopIfTrue="1"/>
    <cfRule type="duplicateValues" dxfId="236" priority="173" stopIfTrue="1"/>
  </conditionalFormatting>
  <conditionalFormatting sqref="A1736:A1737">
    <cfRule type="duplicateValues" dxfId="235" priority="174" stopIfTrue="1"/>
  </conditionalFormatting>
  <conditionalFormatting sqref="A1736:A1737">
    <cfRule type="duplicateValues" dxfId="234" priority="175" stopIfTrue="1"/>
    <cfRule type="duplicateValues" dxfId="233" priority="176" stopIfTrue="1"/>
  </conditionalFormatting>
  <conditionalFormatting sqref="A1736:A1737">
    <cfRule type="duplicateValues" dxfId="232" priority="177" stopIfTrue="1"/>
  </conditionalFormatting>
  <conditionalFormatting sqref="A1736:A1737">
    <cfRule type="duplicateValues" dxfId="231" priority="178" stopIfTrue="1"/>
    <cfRule type="duplicateValues" dxfId="230" priority="179" stopIfTrue="1"/>
  </conditionalFormatting>
  <conditionalFormatting sqref="A1736:A1737">
    <cfRule type="duplicateValues" dxfId="229" priority="180" stopIfTrue="1"/>
  </conditionalFormatting>
  <conditionalFormatting sqref="A1736:A1737">
    <cfRule type="duplicateValues" dxfId="228" priority="181" stopIfTrue="1"/>
    <cfRule type="duplicateValues" dxfId="227" priority="182" stopIfTrue="1"/>
  </conditionalFormatting>
  <conditionalFormatting sqref="A1736:A1737">
    <cfRule type="duplicateValues" dxfId="226" priority="183" stopIfTrue="1"/>
  </conditionalFormatting>
  <conditionalFormatting sqref="A1736:A1737">
    <cfRule type="duplicateValues" dxfId="225" priority="184" stopIfTrue="1"/>
    <cfRule type="duplicateValues" dxfId="224" priority="185" stopIfTrue="1"/>
  </conditionalFormatting>
  <conditionalFormatting sqref="A1736:A1737">
    <cfRule type="duplicateValues" dxfId="223" priority="186" stopIfTrue="1"/>
  </conditionalFormatting>
  <conditionalFormatting sqref="A1736:A1737">
    <cfRule type="duplicateValues" dxfId="222" priority="187" stopIfTrue="1"/>
    <cfRule type="duplicateValues" dxfId="221" priority="188" stopIfTrue="1"/>
  </conditionalFormatting>
  <conditionalFormatting sqref="A1736:A1737">
    <cfRule type="duplicateValues" dxfId="220" priority="189" stopIfTrue="1"/>
  </conditionalFormatting>
  <conditionalFormatting sqref="A1736:A1737">
    <cfRule type="duplicateValues" dxfId="219" priority="190" stopIfTrue="1"/>
    <cfRule type="duplicateValues" dxfId="218" priority="191" stopIfTrue="1"/>
  </conditionalFormatting>
  <conditionalFormatting sqref="A1736:A1737">
    <cfRule type="duplicateValues" dxfId="217" priority="192" stopIfTrue="1"/>
  </conditionalFormatting>
  <conditionalFormatting sqref="A1736:A1737">
    <cfRule type="duplicateValues" dxfId="216" priority="193" stopIfTrue="1"/>
  </conditionalFormatting>
  <conditionalFormatting sqref="A1736:A1737">
    <cfRule type="duplicateValues" dxfId="215" priority="194" stopIfTrue="1"/>
  </conditionalFormatting>
  <conditionalFormatting sqref="A1736:A1737">
    <cfRule type="duplicateValues" dxfId="214" priority="195" stopIfTrue="1"/>
    <cfRule type="duplicateValues" dxfId="213" priority="196" stopIfTrue="1"/>
  </conditionalFormatting>
  <conditionalFormatting sqref="A1736:A1737">
    <cfRule type="duplicateValues" dxfId="212" priority="197" stopIfTrue="1"/>
  </conditionalFormatting>
  <conditionalFormatting sqref="A1736:A1737">
    <cfRule type="duplicateValues" dxfId="211" priority="198" stopIfTrue="1"/>
    <cfRule type="duplicateValues" dxfId="210" priority="199" stopIfTrue="1"/>
  </conditionalFormatting>
  <conditionalFormatting sqref="A1736:A1737">
    <cfRule type="duplicateValues" dxfId="209" priority="200" stopIfTrue="1"/>
  </conditionalFormatting>
  <conditionalFormatting sqref="A1736:A1737">
    <cfRule type="duplicateValues" dxfId="208" priority="201" stopIfTrue="1"/>
  </conditionalFormatting>
  <conditionalFormatting sqref="A1736:A1737">
    <cfRule type="duplicateValues" dxfId="207" priority="202" stopIfTrue="1"/>
  </conditionalFormatting>
  <conditionalFormatting sqref="A1736:A1737">
    <cfRule type="duplicateValues" dxfId="206" priority="203" stopIfTrue="1"/>
    <cfRule type="duplicateValues" dxfId="205" priority="204" stopIfTrue="1"/>
  </conditionalFormatting>
  <conditionalFormatting sqref="A1736:A1738">
    <cfRule type="duplicateValues" dxfId="204" priority="205" stopIfTrue="1"/>
  </conditionalFormatting>
  <conditionalFormatting sqref="A1736:A1738">
    <cfRule type="duplicateValues" dxfId="203" priority="206" stopIfTrue="1"/>
    <cfRule type="duplicateValues" dxfId="202" priority="207" stopIfTrue="1"/>
  </conditionalFormatting>
  <conditionalFormatting sqref="A1736:A1738">
    <cfRule type="duplicateValues" dxfId="201" priority="208" stopIfTrue="1"/>
  </conditionalFormatting>
  <conditionalFormatting sqref="A1736:A1738">
    <cfRule type="duplicateValues" dxfId="200" priority="209" stopIfTrue="1"/>
  </conditionalFormatting>
  <conditionalFormatting sqref="A1736:A1738">
    <cfRule type="duplicateValues" dxfId="199" priority="210" stopIfTrue="1"/>
    <cfRule type="duplicateValues" dxfId="198" priority="211" stopIfTrue="1"/>
  </conditionalFormatting>
  <conditionalFormatting sqref="A1736:A1738">
    <cfRule type="duplicateValues" dxfId="197" priority="212" stopIfTrue="1"/>
  </conditionalFormatting>
  <conditionalFormatting sqref="A1736:A1738">
    <cfRule type="duplicateValues" dxfId="196" priority="213" stopIfTrue="1"/>
    <cfRule type="duplicateValues" dxfId="195" priority="214" stopIfTrue="1"/>
  </conditionalFormatting>
  <conditionalFormatting sqref="A1736:A1738">
    <cfRule type="duplicateValues" dxfId="194" priority="215" stopIfTrue="1"/>
  </conditionalFormatting>
  <conditionalFormatting sqref="A1736:A1738">
    <cfRule type="duplicateValues" dxfId="193" priority="216" stopIfTrue="1"/>
  </conditionalFormatting>
  <conditionalFormatting sqref="A1736:A1738">
    <cfRule type="duplicateValues" dxfId="192" priority="217" stopIfTrue="1"/>
  </conditionalFormatting>
  <conditionalFormatting sqref="A1736:A1738">
    <cfRule type="duplicateValues" dxfId="191" priority="218" stopIfTrue="1"/>
  </conditionalFormatting>
  <conditionalFormatting sqref="A1736:A1738">
    <cfRule type="duplicateValues" dxfId="190" priority="219" stopIfTrue="1"/>
    <cfRule type="duplicateValues" dxfId="189" priority="220" stopIfTrue="1"/>
  </conditionalFormatting>
  <conditionalFormatting sqref="A1736:A1738">
    <cfRule type="duplicateValues" dxfId="188" priority="221" stopIfTrue="1"/>
  </conditionalFormatting>
  <conditionalFormatting sqref="A1736:A1738">
    <cfRule type="duplicateValues" dxfId="187" priority="222" stopIfTrue="1"/>
    <cfRule type="duplicateValues" dxfId="186" priority="223" stopIfTrue="1"/>
    <cfRule type="duplicateValues" dxfId="185" priority="224" stopIfTrue="1"/>
    <cfRule type="duplicateValues" dxfId="184" priority="225" stopIfTrue="1"/>
    <cfRule type="duplicateValues" dxfId="183" priority="226" stopIfTrue="1"/>
    <cfRule type="duplicateValues" dxfId="182" priority="227" stopIfTrue="1"/>
  </conditionalFormatting>
  <conditionalFormatting sqref="A1736:A1738">
    <cfRule type="duplicateValues" dxfId="181" priority="228" stopIfTrue="1"/>
  </conditionalFormatting>
  <conditionalFormatting sqref="A1736:A1737">
    <cfRule type="duplicateValues" dxfId="180" priority="229" stopIfTrue="1"/>
  </conditionalFormatting>
  <conditionalFormatting sqref="A1736:A1738">
    <cfRule type="duplicateValues" dxfId="179" priority="230" stopIfTrue="1"/>
  </conditionalFormatting>
  <conditionalFormatting sqref="A1719:A1720">
    <cfRule type="duplicateValues" dxfId="178" priority="147" stopIfTrue="1"/>
  </conditionalFormatting>
  <conditionalFormatting sqref="A1721">
    <cfRule type="duplicateValues" dxfId="177" priority="146" stopIfTrue="1"/>
  </conditionalFormatting>
  <conditionalFormatting sqref="A1721">
    <cfRule type="duplicateValues" dxfId="176" priority="144" stopIfTrue="1"/>
    <cfRule type="duplicateValues" dxfId="175" priority="145" stopIfTrue="1"/>
  </conditionalFormatting>
  <conditionalFormatting sqref="A1723:A1725">
    <cfRule type="duplicateValues" dxfId="174" priority="143" stopIfTrue="1"/>
  </conditionalFormatting>
  <conditionalFormatting sqref="A1723:A1726">
    <cfRule type="duplicateValues" dxfId="173" priority="142" stopIfTrue="1"/>
  </conditionalFormatting>
  <conditionalFormatting sqref="A1724">
    <cfRule type="duplicateValues" dxfId="172" priority="141" stopIfTrue="1"/>
  </conditionalFormatting>
  <conditionalFormatting sqref="A1724">
    <cfRule type="duplicateValues" dxfId="171" priority="139" stopIfTrue="1"/>
    <cfRule type="duplicateValues" dxfId="170" priority="140" stopIfTrue="1"/>
  </conditionalFormatting>
  <conditionalFormatting sqref="A1724:A1725">
    <cfRule type="duplicateValues" dxfId="169" priority="138" stopIfTrue="1"/>
  </conditionalFormatting>
  <conditionalFormatting sqref="A1724:A1725">
    <cfRule type="duplicateValues" dxfId="168" priority="136" stopIfTrue="1"/>
    <cfRule type="duplicateValues" dxfId="167" priority="137" stopIfTrue="1"/>
  </conditionalFormatting>
  <conditionalFormatting sqref="A1723:A1725">
    <cfRule type="duplicateValues" dxfId="166" priority="134" stopIfTrue="1"/>
    <cfRule type="duplicateValues" dxfId="165" priority="135" stopIfTrue="1"/>
  </conditionalFormatting>
  <conditionalFormatting sqref="A1725">
    <cfRule type="duplicateValues" dxfId="164" priority="133" stopIfTrue="1"/>
  </conditionalFormatting>
  <conditionalFormatting sqref="A1725">
    <cfRule type="duplicateValues" dxfId="163" priority="131" stopIfTrue="1"/>
    <cfRule type="duplicateValues" dxfId="162" priority="132" stopIfTrue="1"/>
  </conditionalFormatting>
  <conditionalFormatting sqref="A1725:A1726">
    <cfRule type="duplicateValues" dxfId="161" priority="130" stopIfTrue="1"/>
  </conditionalFormatting>
  <conditionalFormatting sqref="A1726">
    <cfRule type="duplicateValues" dxfId="160" priority="129" stopIfTrue="1"/>
  </conditionalFormatting>
  <conditionalFormatting sqref="A1726">
    <cfRule type="duplicateValues" dxfId="159" priority="127" stopIfTrue="1"/>
    <cfRule type="duplicateValues" dxfId="158" priority="128" stopIfTrue="1"/>
  </conditionalFormatting>
  <conditionalFormatting sqref="A1729">
    <cfRule type="duplicateValues" dxfId="157" priority="126" stopIfTrue="1"/>
  </conditionalFormatting>
  <conditionalFormatting sqref="A1731">
    <cfRule type="duplicateValues" dxfId="156" priority="125" stopIfTrue="1"/>
  </conditionalFormatting>
  <conditionalFormatting sqref="A1732:A1734">
    <cfRule type="duplicateValues" dxfId="155" priority="124" stopIfTrue="1"/>
  </conditionalFormatting>
  <conditionalFormatting sqref="A1732:A1734">
    <cfRule type="duplicateValues" dxfId="154" priority="118" stopIfTrue="1"/>
    <cfRule type="duplicateValues" dxfId="153" priority="119" stopIfTrue="1"/>
    <cfRule type="duplicateValues" dxfId="152" priority="120" stopIfTrue="1"/>
    <cfRule type="duplicateValues" dxfId="151" priority="121" stopIfTrue="1"/>
    <cfRule type="duplicateValues" dxfId="150" priority="122" stopIfTrue="1"/>
    <cfRule type="duplicateValues" dxfId="149" priority="123" stopIfTrue="1"/>
  </conditionalFormatting>
  <conditionalFormatting sqref="A1731:A1734">
    <cfRule type="duplicateValues" dxfId="148" priority="117" stopIfTrue="1"/>
  </conditionalFormatting>
  <conditionalFormatting sqref="A1731:A1735">
    <cfRule type="duplicateValues" dxfId="147" priority="116" stopIfTrue="1"/>
  </conditionalFormatting>
  <conditionalFormatting sqref="A1732:A1735">
    <cfRule type="duplicateValues" dxfId="146" priority="115" stopIfTrue="1"/>
  </conditionalFormatting>
  <conditionalFormatting sqref="A1732:A1735">
    <cfRule type="duplicateValues" dxfId="145" priority="113" stopIfTrue="1"/>
    <cfRule type="duplicateValues" dxfId="144" priority="114" stopIfTrue="1"/>
  </conditionalFormatting>
  <conditionalFormatting sqref="A1731:A1735">
    <cfRule type="duplicateValues" dxfId="143" priority="111" stopIfTrue="1"/>
    <cfRule type="duplicateValues" dxfId="142" priority="112" stopIfTrue="1"/>
  </conditionalFormatting>
  <conditionalFormatting sqref="A1731:A1735">
    <cfRule type="duplicateValues" dxfId="141" priority="105" stopIfTrue="1"/>
    <cfRule type="duplicateValues" dxfId="140" priority="106" stopIfTrue="1"/>
    <cfRule type="duplicateValues" dxfId="139" priority="107" stopIfTrue="1"/>
    <cfRule type="duplicateValues" dxfId="138" priority="108" stopIfTrue="1"/>
    <cfRule type="duplicateValues" dxfId="137" priority="109" stopIfTrue="1"/>
    <cfRule type="duplicateValues" dxfId="136" priority="110" stopIfTrue="1"/>
  </conditionalFormatting>
  <conditionalFormatting sqref="A1734">
    <cfRule type="duplicateValues" dxfId="135" priority="104" stopIfTrue="1"/>
  </conditionalFormatting>
  <conditionalFormatting sqref="A1733">
    <cfRule type="duplicateValues" dxfId="134" priority="103" stopIfTrue="1"/>
  </conditionalFormatting>
  <conditionalFormatting sqref="A1734">
    <cfRule type="duplicateValues" dxfId="133" priority="101" stopIfTrue="1"/>
    <cfRule type="duplicateValues" dxfId="132" priority="102" stopIfTrue="1"/>
  </conditionalFormatting>
  <conditionalFormatting sqref="A1733:A1734">
    <cfRule type="duplicateValues" dxfId="131" priority="100" stopIfTrue="1"/>
  </conditionalFormatting>
  <conditionalFormatting sqref="A1734:A1735">
    <cfRule type="duplicateValues" dxfId="130" priority="99" stopIfTrue="1"/>
  </conditionalFormatting>
  <conditionalFormatting sqref="A1734:A1735">
    <cfRule type="duplicateValues" dxfId="129" priority="97" stopIfTrue="1"/>
    <cfRule type="duplicateValues" dxfId="128" priority="98" stopIfTrue="1"/>
  </conditionalFormatting>
  <conditionalFormatting sqref="A1735">
    <cfRule type="duplicateValues" dxfId="127" priority="96" stopIfTrue="1"/>
  </conditionalFormatting>
  <conditionalFormatting sqref="A1735">
    <cfRule type="duplicateValues" dxfId="126" priority="94" stopIfTrue="1"/>
    <cfRule type="duplicateValues" dxfId="125" priority="95" stopIfTrue="1"/>
  </conditionalFormatting>
  <conditionalFormatting sqref="A1728:A1735">
    <cfRule type="duplicateValues" dxfId="124" priority="231" stopIfTrue="1"/>
  </conditionalFormatting>
  <conditionalFormatting sqref="A1728:A1735">
    <cfRule type="duplicateValues" dxfId="123" priority="232" stopIfTrue="1"/>
    <cfRule type="duplicateValues" dxfId="122" priority="233" stopIfTrue="1"/>
  </conditionalFormatting>
  <conditionalFormatting sqref="A1729:A1735">
    <cfRule type="duplicateValues" dxfId="121" priority="234" stopIfTrue="1"/>
  </conditionalFormatting>
  <conditionalFormatting sqref="A1730:A1735">
    <cfRule type="duplicateValues" dxfId="120" priority="235" stopIfTrue="1"/>
  </conditionalFormatting>
  <conditionalFormatting sqref="A1730:A1735">
    <cfRule type="duplicateValues" dxfId="119" priority="236" stopIfTrue="1"/>
    <cfRule type="duplicateValues" dxfId="118" priority="237" stopIfTrue="1"/>
  </conditionalFormatting>
  <conditionalFormatting sqref="A1721:A1735">
    <cfRule type="duplicateValues" dxfId="117" priority="238" stopIfTrue="1"/>
  </conditionalFormatting>
  <conditionalFormatting sqref="A1722:A1735">
    <cfRule type="duplicateValues" dxfId="116" priority="239" stopIfTrue="1"/>
  </conditionalFormatting>
  <conditionalFormatting sqref="A1722:A1735">
    <cfRule type="duplicateValues" dxfId="115" priority="240" stopIfTrue="1"/>
    <cfRule type="duplicateValues" dxfId="114" priority="241" stopIfTrue="1"/>
  </conditionalFormatting>
  <conditionalFormatting sqref="A1723:A1735">
    <cfRule type="duplicateValues" dxfId="113" priority="242" stopIfTrue="1"/>
  </conditionalFormatting>
  <conditionalFormatting sqref="A1726:A1735">
    <cfRule type="duplicateValues" dxfId="112" priority="243" stopIfTrue="1"/>
  </conditionalFormatting>
  <conditionalFormatting sqref="A1727:A1735">
    <cfRule type="duplicateValues" dxfId="111" priority="244" stopIfTrue="1"/>
  </conditionalFormatting>
  <conditionalFormatting sqref="A1727:A1735">
    <cfRule type="duplicateValues" dxfId="110" priority="245" stopIfTrue="1"/>
    <cfRule type="duplicateValues" dxfId="109" priority="246" stopIfTrue="1"/>
  </conditionalFormatting>
  <conditionalFormatting sqref="A1719:A1735">
    <cfRule type="duplicateValues" dxfId="108" priority="247" stopIfTrue="1"/>
  </conditionalFormatting>
  <conditionalFormatting sqref="A1719:A1735">
    <cfRule type="duplicateValues" dxfId="107" priority="248" stopIfTrue="1"/>
    <cfRule type="duplicateValues" dxfId="106" priority="249" stopIfTrue="1"/>
  </conditionalFormatting>
  <conditionalFormatting sqref="A1719:A1735">
    <cfRule type="duplicateValues" dxfId="105" priority="250" stopIfTrue="1"/>
  </conditionalFormatting>
  <conditionalFormatting sqref="A1719:A1735">
    <cfRule type="duplicateValues" dxfId="104" priority="251" stopIfTrue="1"/>
    <cfRule type="duplicateValues" dxfId="103" priority="252" stopIfTrue="1"/>
  </conditionalFormatting>
  <conditionalFormatting sqref="A1719:A1735">
    <cfRule type="duplicateValues" dxfId="102" priority="253" stopIfTrue="1"/>
  </conditionalFormatting>
  <conditionalFormatting sqref="A1719:A1735">
    <cfRule type="duplicateValues" dxfId="101" priority="254" stopIfTrue="1"/>
    <cfRule type="duplicateValues" dxfId="100" priority="255" stopIfTrue="1"/>
  </conditionalFormatting>
  <conditionalFormatting sqref="A1719:A1735">
    <cfRule type="duplicateValues" dxfId="99" priority="256" stopIfTrue="1"/>
  </conditionalFormatting>
  <conditionalFormatting sqref="A1719:A1735">
    <cfRule type="duplicateValues" dxfId="98" priority="257" stopIfTrue="1"/>
    <cfRule type="duplicateValues" dxfId="97" priority="258" stopIfTrue="1"/>
  </conditionalFormatting>
  <conditionalFormatting sqref="A1719:A1735">
    <cfRule type="duplicateValues" dxfId="96" priority="259" stopIfTrue="1"/>
  </conditionalFormatting>
  <conditionalFormatting sqref="A1719:A1735">
    <cfRule type="duplicateValues" dxfId="95" priority="260" stopIfTrue="1"/>
    <cfRule type="duplicateValues" dxfId="94" priority="261" stopIfTrue="1"/>
  </conditionalFormatting>
  <conditionalFormatting sqref="A1719:A1735">
    <cfRule type="duplicateValues" dxfId="93" priority="262" stopIfTrue="1"/>
  </conditionalFormatting>
  <conditionalFormatting sqref="A1719:A1735">
    <cfRule type="duplicateValues" dxfId="92" priority="263" stopIfTrue="1"/>
    <cfRule type="duplicateValues" dxfId="91" priority="264" stopIfTrue="1"/>
  </conditionalFormatting>
  <conditionalFormatting sqref="A1719:A1735">
    <cfRule type="duplicateValues" dxfId="90" priority="265" stopIfTrue="1"/>
  </conditionalFormatting>
  <conditionalFormatting sqref="A1719:A1735">
    <cfRule type="duplicateValues" dxfId="89" priority="266" stopIfTrue="1"/>
    <cfRule type="duplicateValues" dxfId="88" priority="267" stopIfTrue="1"/>
  </conditionalFormatting>
  <conditionalFormatting sqref="A1719:A1735">
    <cfRule type="duplicateValues" dxfId="87" priority="268" stopIfTrue="1"/>
  </conditionalFormatting>
  <conditionalFormatting sqref="A1736">
    <cfRule type="duplicateValues" dxfId="86" priority="93" stopIfTrue="1"/>
  </conditionalFormatting>
  <conditionalFormatting sqref="A1736:A1744">
    <cfRule type="duplicateValues" dxfId="85" priority="92" stopIfTrue="1"/>
  </conditionalFormatting>
  <conditionalFormatting sqref="A1736:A1754">
    <cfRule type="duplicateValues" dxfId="84" priority="91" stopIfTrue="1"/>
  </conditionalFormatting>
  <conditionalFormatting sqref="A1736:A1754">
    <cfRule type="duplicateValues" dxfId="83" priority="90" stopIfTrue="1"/>
  </conditionalFormatting>
  <conditionalFormatting sqref="A1736:A1744">
    <cfRule type="duplicateValues" dxfId="82" priority="89" stopIfTrue="1"/>
  </conditionalFormatting>
  <conditionalFormatting sqref="A1736:A1740">
    <cfRule type="duplicateValues" dxfId="81" priority="88" stopIfTrue="1"/>
  </conditionalFormatting>
  <conditionalFormatting sqref="A1736:A1744">
    <cfRule type="duplicateValues" dxfId="80" priority="87" stopIfTrue="1"/>
  </conditionalFormatting>
  <conditionalFormatting sqref="A1736:A1748">
    <cfRule type="duplicateValues" dxfId="79" priority="86" stopIfTrue="1"/>
  </conditionalFormatting>
  <conditionalFormatting sqref="A1736:A1754">
    <cfRule type="duplicateValues" dxfId="78" priority="85" stopIfTrue="1"/>
  </conditionalFormatting>
  <conditionalFormatting sqref="A1736:A1754">
    <cfRule type="duplicateValues" dxfId="77" priority="84" stopIfTrue="1"/>
  </conditionalFormatting>
  <conditionalFormatting sqref="A1736:A1754">
    <cfRule type="duplicateValues" dxfId="76" priority="82" stopIfTrue="1"/>
    <cfRule type="duplicateValues" dxfId="75" priority="83" stopIfTrue="1"/>
  </conditionalFormatting>
  <conditionalFormatting sqref="A1736:A1754">
    <cfRule type="duplicateValues" dxfId="74" priority="81" stopIfTrue="1"/>
  </conditionalFormatting>
  <conditionalFormatting sqref="A1736:A1754">
    <cfRule type="duplicateValues" dxfId="73" priority="80" stopIfTrue="1"/>
  </conditionalFormatting>
  <conditionalFormatting sqref="A1737">
    <cfRule type="duplicateValues" dxfId="72" priority="79" stopIfTrue="1"/>
  </conditionalFormatting>
  <conditionalFormatting sqref="A1738">
    <cfRule type="duplicateValues" dxfId="71" priority="78" stopIfTrue="1"/>
  </conditionalFormatting>
  <conditionalFormatting sqref="A1738:A1740">
    <cfRule type="duplicateValues" dxfId="70" priority="77" stopIfTrue="1"/>
  </conditionalFormatting>
  <conditionalFormatting sqref="A1738:A1740">
    <cfRule type="duplicateValues" dxfId="69" priority="76" stopIfTrue="1"/>
  </conditionalFormatting>
  <conditionalFormatting sqref="A1738:A1740">
    <cfRule type="duplicateValues" dxfId="68" priority="75" stopIfTrue="1"/>
  </conditionalFormatting>
  <conditionalFormatting sqref="A1741">
    <cfRule type="duplicateValues" dxfId="67" priority="74" stopIfTrue="1"/>
  </conditionalFormatting>
  <conditionalFormatting sqref="A1741">
    <cfRule type="duplicateValues" dxfId="66" priority="73" stopIfTrue="1"/>
  </conditionalFormatting>
  <conditionalFormatting sqref="A1741">
    <cfRule type="duplicateValues" dxfId="65" priority="72" stopIfTrue="1"/>
  </conditionalFormatting>
  <conditionalFormatting sqref="A1741:A1744">
    <cfRule type="duplicateValues" dxfId="64" priority="71" stopIfTrue="1"/>
  </conditionalFormatting>
  <conditionalFormatting sqref="A1742">
    <cfRule type="duplicateValues" dxfId="63" priority="70" stopIfTrue="1"/>
  </conditionalFormatting>
  <conditionalFormatting sqref="A1742">
    <cfRule type="duplicateValues" dxfId="62" priority="69" stopIfTrue="1"/>
  </conditionalFormatting>
  <conditionalFormatting sqref="A1742">
    <cfRule type="duplicateValues" dxfId="61" priority="68" stopIfTrue="1"/>
  </conditionalFormatting>
  <conditionalFormatting sqref="A1742">
    <cfRule type="duplicateValues" dxfId="60" priority="67" stopIfTrue="1"/>
  </conditionalFormatting>
  <conditionalFormatting sqref="A1742:A1744">
    <cfRule type="duplicateValues" dxfId="59" priority="66" stopIfTrue="1"/>
  </conditionalFormatting>
  <conditionalFormatting sqref="A1742:A1744">
    <cfRule type="duplicateValues" dxfId="58" priority="60" stopIfTrue="1"/>
    <cfRule type="duplicateValues" dxfId="57" priority="61" stopIfTrue="1"/>
    <cfRule type="duplicateValues" dxfId="56" priority="62" stopIfTrue="1"/>
    <cfRule type="duplicateValues" dxfId="55" priority="63" stopIfTrue="1"/>
    <cfRule type="duplicateValues" dxfId="54" priority="64" stopIfTrue="1"/>
    <cfRule type="duplicateValues" dxfId="53" priority="65" stopIfTrue="1"/>
  </conditionalFormatting>
  <conditionalFormatting sqref="A1742:A1744">
    <cfRule type="duplicateValues" dxfId="52" priority="59" stopIfTrue="1"/>
  </conditionalFormatting>
  <conditionalFormatting sqref="A1742:A1744">
    <cfRule type="duplicateValues" dxfId="51" priority="58" stopIfTrue="1"/>
  </conditionalFormatting>
  <conditionalFormatting sqref="A1742:A1744">
    <cfRule type="duplicateValues" dxfId="50" priority="57" stopIfTrue="1"/>
  </conditionalFormatting>
  <conditionalFormatting sqref="A1744">
    <cfRule type="duplicateValues" dxfId="49" priority="56" stopIfTrue="1"/>
  </conditionalFormatting>
  <conditionalFormatting sqref="A1743">
    <cfRule type="duplicateValues" dxfId="48" priority="55" stopIfTrue="1"/>
  </conditionalFormatting>
  <conditionalFormatting sqref="A1743:A1744">
    <cfRule type="duplicateValues" dxfId="47" priority="54" stopIfTrue="1"/>
  </conditionalFormatting>
  <conditionalFormatting sqref="A1743:A1744">
    <cfRule type="duplicateValues" dxfId="46" priority="53" stopIfTrue="1"/>
  </conditionalFormatting>
  <conditionalFormatting sqref="A1743:A1744">
    <cfRule type="duplicateValues" dxfId="45" priority="47" stopIfTrue="1"/>
    <cfRule type="duplicateValues" dxfId="44" priority="48" stopIfTrue="1"/>
    <cfRule type="duplicateValues" dxfId="43" priority="49" stopIfTrue="1"/>
    <cfRule type="duplicateValues" dxfId="42" priority="50" stopIfTrue="1"/>
    <cfRule type="duplicateValues" dxfId="41" priority="51" stopIfTrue="1"/>
    <cfRule type="duplicateValues" dxfId="40" priority="52" stopIfTrue="1"/>
  </conditionalFormatting>
  <conditionalFormatting sqref="A1745:A1754">
    <cfRule type="duplicateValues" dxfId="39" priority="46" stopIfTrue="1"/>
  </conditionalFormatting>
  <conditionalFormatting sqref="A1747:A1748">
    <cfRule type="duplicateValues" dxfId="38" priority="45" stopIfTrue="1"/>
  </conditionalFormatting>
  <conditionalFormatting sqref="A1748">
    <cfRule type="duplicateValues" dxfId="37" priority="44" stopIfTrue="1"/>
  </conditionalFormatting>
  <conditionalFormatting sqref="A1748">
    <cfRule type="duplicateValues" dxfId="36" priority="42" stopIfTrue="1"/>
    <cfRule type="duplicateValues" dxfId="35" priority="43" stopIfTrue="1"/>
  </conditionalFormatting>
  <conditionalFormatting sqref="A1748">
    <cfRule type="duplicateValues" dxfId="34" priority="41" stopIfTrue="1"/>
  </conditionalFormatting>
  <conditionalFormatting sqref="A1748">
    <cfRule type="duplicateValues" dxfId="33" priority="39" stopIfTrue="1"/>
    <cfRule type="duplicateValues" dxfId="32" priority="40" stopIfTrue="1"/>
  </conditionalFormatting>
  <conditionalFormatting sqref="A1748">
    <cfRule type="duplicateValues" dxfId="31" priority="38" stopIfTrue="1"/>
  </conditionalFormatting>
  <conditionalFormatting sqref="A1748:A1754">
    <cfRule type="duplicateValues" dxfId="30" priority="37" stopIfTrue="1"/>
  </conditionalFormatting>
  <conditionalFormatting sqref="A1750:A1751">
    <cfRule type="duplicateValues" dxfId="29" priority="36" stopIfTrue="1"/>
  </conditionalFormatting>
  <conditionalFormatting sqref="A1750:A1754">
    <cfRule type="duplicateValues" dxfId="28" priority="35" stopIfTrue="1"/>
  </conditionalFormatting>
  <conditionalFormatting sqref="A1750:A1754">
    <cfRule type="duplicateValues" dxfId="27" priority="33" stopIfTrue="1"/>
    <cfRule type="duplicateValues" dxfId="26" priority="34" stopIfTrue="1"/>
  </conditionalFormatting>
  <conditionalFormatting sqref="A1749:A1754">
    <cfRule type="duplicateValues" dxfId="25" priority="32" stopIfTrue="1"/>
  </conditionalFormatting>
  <conditionalFormatting sqref="A1749:A1754">
    <cfRule type="duplicateValues" dxfId="24" priority="30" stopIfTrue="1"/>
    <cfRule type="duplicateValues" dxfId="23" priority="31" stopIfTrue="1"/>
  </conditionalFormatting>
  <conditionalFormatting sqref="A1749:A1754">
    <cfRule type="duplicateValues" dxfId="22" priority="29" stopIfTrue="1"/>
  </conditionalFormatting>
  <conditionalFormatting sqref="A1752:A1754">
    <cfRule type="duplicateValues" dxfId="21" priority="28" stopIfTrue="1"/>
  </conditionalFormatting>
  <conditionalFormatting sqref="A1752:A1754">
    <cfRule type="duplicateValues" dxfId="20" priority="26" stopIfTrue="1"/>
    <cfRule type="duplicateValues" dxfId="19" priority="27" stopIfTrue="1"/>
  </conditionalFormatting>
  <conditionalFormatting sqref="A1752:A1754">
    <cfRule type="duplicateValues" dxfId="18" priority="25" stopIfTrue="1"/>
  </conditionalFormatting>
  <conditionalFormatting sqref="A1752:A1754">
    <cfRule type="duplicateValues" dxfId="17" priority="23" stopIfTrue="1"/>
    <cfRule type="duplicateValues" dxfId="16" priority="24" stopIfTrue="1"/>
  </conditionalFormatting>
  <conditionalFormatting sqref="A1754">
    <cfRule type="duplicateValues" dxfId="15" priority="22" stopIfTrue="1"/>
  </conditionalFormatting>
  <conditionalFormatting sqref="A1754">
    <cfRule type="duplicateValues" dxfId="14" priority="20" stopIfTrue="1"/>
    <cfRule type="duplicateValues" dxfId="13" priority="21" stopIfTrue="1"/>
  </conditionalFormatting>
  <conditionalFormatting sqref="A1753:A1754">
    <cfRule type="duplicateValues" dxfId="12" priority="19" stopIfTrue="1"/>
  </conditionalFormatting>
  <conditionalFormatting sqref="A1753:A1754">
    <cfRule type="duplicateValues" dxfId="11" priority="17" stopIfTrue="1"/>
    <cfRule type="duplicateValues" dxfId="10" priority="18" stopIfTrue="1"/>
  </conditionalFormatting>
  <conditionalFormatting sqref="A1753:A1754">
    <cfRule type="duplicateValues" dxfId="9" priority="16" stopIfTrue="1"/>
  </conditionalFormatting>
  <conditionalFormatting sqref="A1753:A1754">
    <cfRule type="duplicateValues" dxfId="8" priority="14" stopIfTrue="1"/>
    <cfRule type="duplicateValues" dxfId="7" priority="15" stopIfTrue="1"/>
  </conditionalFormatting>
  <conditionalFormatting sqref="A1753:A1754">
    <cfRule type="duplicateValues" dxfId="6" priority="13" stopIfTrue="1"/>
  </conditionalFormatting>
  <conditionalFormatting sqref="A1753:A1754">
    <cfRule type="duplicateValues" dxfId="5" priority="11" stopIfTrue="1"/>
    <cfRule type="duplicateValues" dxfId="4" priority="12" stopIfTrue="1"/>
  </conditionalFormatting>
  <conditionalFormatting sqref="A1753:A1754">
    <cfRule type="duplicateValues" dxfId="3" priority="10" stopIfTrue="1"/>
  </conditionalFormatting>
  <conditionalFormatting sqref="A1753:A1754">
    <cfRule type="duplicateValues" dxfId="2" priority="8" stopIfTrue="1"/>
    <cfRule type="duplicateValues" dxfId="1" priority="9" stopIfTrue="1"/>
  </conditionalFormatting>
  <conditionalFormatting sqref="A1719:A1754">
    <cfRule type="duplicateValues" dxfId="0" priority="7"/>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U1666"/>
  <sheetViews>
    <sheetView rightToLeft="1" topLeftCell="A1652" workbookViewId="0">
      <selection activeCell="A1652" sqref="A1:XFD1048576"/>
    </sheetView>
  </sheetViews>
  <sheetFormatPr defaultRowHeight="14.25" x14ac:dyDescent="0.2"/>
  <cols>
    <col min="1" max="1" width="12.5" style="273" customWidth="1"/>
    <col min="2" max="2" width="17.5" style="273" customWidth="1"/>
    <col min="3" max="17" width="9" style="273"/>
    <col min="18" max="18" width="9.875" style="273" bestFit="1" customWidth="1"/>
    <col min="19" max="16384" width="9" style="273"/>
  </cols>
  <sheetData>
    <row r="1" spans="1:21" x14ac:dyDescent="0.2">
      <c r="A1" s="273" t="s">
        <v>61</v>
      </c>
      <c r="B1" s="273" t="s">
        <v>185</v>
      </c>
      <c r="C1" s="273" t="s">
        <v>62</v>
      </c>
      <c r="D1" s="273" t="s">
        <v>63</v>
      </c>
      <c r="E1" s="273" t="s">
        <v>12</v>
      </c>
      <c r="F1" s="273" t="s">
        <v>64</v>
      </c>
      <c r="G1" s="273" t="s">
        <v>7</v>
      </c>
      <c r="H1" s="273" t="s">
        <v>11</v>
      </c>
      <c r="I1" s="273" t="s">
        <v>10</v>
      </c>
      <c r="J1" s="273" t="s">
        <v>13</v>
      </c>
      <c r="K1" s="273" t="s">
        <v>67</v>
      </c>
      <c r="L1" s="273" t="s">
        <v>68</v>
      </c>
      <c r="M1" s="273" t="s">
        <v>186</v>
      </c>
      <c r="N1" s="273" t="s">
        <v>71</v>
      </c>
      <c r="O1" s="273" t="s">
        <v>187</v>
      </c>
      <c r="P1" s="273" t="s">
        <v>16</v>
      </c>
      <c r="Q1" s="273" t="s">
        <v>145</v>
      </c>
      <c r="R1" s="273" t="s">
        <v>188</v>
      </c>
      <c r="S1" s="273" t="s">
        <v>72</v>
      </c>
      <c r="T1" s="273" t="s">
        <v>189</v>
      </c>
      <c r="U1" s="273" t="s">
        <v>56</v>
      </c>
    </row>
    <row r="2" spans="1:21" x14ac:dyDescent="0.2">
      <c r="A2" s="273">
        <v>700907</v>
      </c>
      <c r="B2" s="273" t="s">
        <v>634</v>
      </c>
      <c r="C2" s="273" t="s">
        <v>76</v>
      </c>
      <c r="I2" s="273" t="s">
        <v>261</v>
      </c>
    </row>
    <row r="3" spans="1:21" x14ac:dyDescent="0.2">
      <c r="A3" s="273">
        <v>701433</v>
      </c>
      <c r="B3" s="273" t="s">
        <v>635</v>
      </c>
      <c r="C3" s="273" t="s">
        <v>636</v>
      </c>
      <c r="I3" s="273" t="s">
        <v>261</v>
      </c>
    </row>
    <row r="4" spans="1:21" x14ac:dyDescent="0.2">
      <c r="A4" s="273">
        <v>701756</v>
      </c>
      <c r="B4" s="273" t="s">
        <v>637</v>
      </c>
      <c r="C4" s="273" t="s">
        <v>286</v>
      </c>
      <c r="I4" s="273" t="s">
        <v>261</v>
      </c>
    </row>
    <row r="5" spans="1:21" x14ac:dyDescent="0.2">
      <c r="A5" s="273">
        <v>701799</v>
      </c>
      <c r="B5" s="273" t="s">
        <v>638</v>
      </c>
      <c r="C5" s="273" t="s">
        <v>639</v>
      </c>
      <c r="I5" s="273" t="s">
        <v>261</v>
      </c>
    </row>
    <row r="6" spans="1:21" x14ac:dyDescent="0.2">
      <c r="A6" s="273">
        <v>702358</v>
      </c>
      <c r="B6" s="273" t="s">
        <v>640</v>
      </c>
      <c r="C6" s="273" t="s">
        <v>102</v>
      </c>
      <c r="I6" s="273" t="s">
        <v>261</v>
      </c>
    </row>
    <row r="7" spans="1:21" x14ac:dyDescent="0.2">
      <c r="A7" s="273">
        <v>702370</v>
      </c>
      <c r="B7" s="273" t="s">
        <v>641</v>
      </c>
      <c r="C7" s="273" t="s">
        <v>404</v>
      </c>
      <c r="I7" s="273" t="s">
        <v>261</v>
      </c>
    </row>
    <row r="8" spans="1:21" x14ac:dyDescent="0.2">
      <c r="A8" s="273">
        <v>702400</v>
      </c>
      <c r="B8" s="273" t="s">
        <v>642</v>
      </c>
      <c r="C8" s="273" t="s">
        <v>434</v>
      </c>
      <c r="I8" s="273" t="s">
        <v>261</v>
      </c>
    </row>
    <row r="9" spans="1:21" x14ac:dyDescent="0.2">
      <c r="A9" s="273">
        <v>702410</v>
      </c>
      <c r="B9" s="273" t="s">
        <v>643</v>
      </c>
      <c r="C9" s="273" t="s">
        <v>76</v>
      </c>
      <c r="I9" s="273" t="s">
        <v>261</v>
      </c>
    </row>
    <row r="10" spans="1:21" x14ac:dyDescent="0.2">
      <c r="A10" s="273">
        <v>702473</v>
      </c>
      <c r="B10" s="273" t="s">
        <v>644</v>
      </c>
      <c r="C10" s="273" t="s">
        <v>263</v>
      </c>
      <c r="I10" s="273" t="s">
        <v>261</v>
      </c>
    </row>
    <row r="11" spans="1:21" x14ac:dyDescent="0.2">
      <c r="A11" s="273">
        <v>702481</v>
      </c>
      <c r="B11" s="273" t="s">
        <v>645</v>
      </c>
      <c r="C11" s="273" t="s">
        <v>297</v>
      </c>
      <c r="I11" s="273" t="s">
        <v>261</v>
      </c>
    </row>
    <row r="12" spans="1:21" x14ac:dyDescent="0.2">
      <c r="A12" s="273">
        <v>702582</v>
      </c>
      <c r="B12" s="273" t="s">
        <v>646</v>
      </c>
      <c r="C12" s="273" t="s">
        <v>92</v>
      </c>
      <c r="I12" s="273" t="s">
        <v>261</v>
      </c>
    </row>
    <row r="13" spans="1:21" x14ac:dyDescent="0.2">
      <c r="A13" s="273">
        <v>702778</v>
      </c>
      <c r="B13" s="273" t="s">
        <v>647</v>
      </c>
      <c r="C13" s="273" t="s">
        <v>92</v>
      </c>
      <c r="I13" s="273" t="s">
        <v>261</v>
      </c>
    </row>
    <row r="14" spans="1:21" x14ac:dyDescent="0.2">
      <c r="A14" s="273">
        <v>702781</v>
      </c>
      <c r="B14" s="273" t="s">
        <v>648</v>
      </c>
      <c r="C14" s="273" t="s">
        <v>76</v>
      </c>
      <c r="I14" s="273" t="s">
        <v>261</v>
      </c>
    </row>
    <row r="15" spans="1:21" x14ac:dyDescent="0.2">
      <c r="A15" s="273">
        <v>702818</v>
      </c>
      <c r="B15" s="273" t="s">
        <v>649</v>
      </c>
      <c r="C15" s="273" t="s">
        <v>650</v>
      </c>
      <c r="I15" s="273" t="s">
        <v>261</v>
      </c>
    </row>
    <row r="16" spans="1:21" x14ac:dyDescent="0.2">
      <c r="A16" s="273">
        <v>702894</v>
      </c>
      <c r="B16" s="273" t="s">
        <v>651</v>
      </c>
      <c r="C16" s="273" t="s">
        <v>652</v>
      </c>
      <c r="I16" s="273" t="s">
        <v>261</v>
      </c>
    </row>
    <row r="17" spans="1:9" x14ac:dyDescent="0.2">
      <c r="A17" s="273">
        <v>702903</v>
      </c>
      <c r="B17" s="273" t="s">
        <v>653</v>
      </c>
      <c r="C17" s="273" t="s">
        <v>654</v>
      </c>
      <c r="I17" s="273" t="s">
        <v>261</v>
      </c>
    </row>
    <row r="18" spans="1:9" x14ac:dyDescent="0.2">
      <c r="A18" s="273">
        <v>703042</v>
      </c>
      <c r="B18" s="273" t="s">
        <v>655</v>
      </c>
      <c r="C18" s="273" t="s">
        <v>86</v>
      </c>
      <c r="I18" s="273" t="s">
        <v>261</v>
      </c>
    </row>
    <row r="19" spans="1:9" x14ac:dyDescent="0.2">
      <c r="A19" s="273">
        <v>703111</v>
      </c>
      <c r="B19" s="273" t="s">
        <v>656</v>
      </c>
      <c r="C19" s="273" t="s">
        <v>118</v>
      </c>
      <c r="I19" s="273" t="s">
        <v>261</v>
      </c>
    </row>
    <row r="20" spans="1:9" x14ac:dyDescent="0.2">
      <c r="A20" s="273">
        <v>703145</v>
      </c>
      <c r="B20" s="273" t="s">
        <v>657</v>
      </c>
      <c r="C20" s="273" t="s">
        <v>427</v>
      </c>
      <c r="I20" s="273" t="s">
        <v>261</v>
      </c>
    </row>
    <row r="21" spans="1:9" x14ac:dyDescent="0.2">
      <c r="A21" s="273">
        <v>703180</v>
      </c>
      <c r="B21" s="273" t="s">
        <v>658</v>
      </c>
      <c r="C21" s="273" t="s">
        <v>100</v>
      </c>
      <c r="I21" s="273" t="s">
        <v>261</v>
      </c>
    </row>
    <row r="22" spans="1:9" x14ac:dyDescent="0.2">
      <c r="A22" s="273">
        <v>703286</v>
      </c>
      <c r="B22" s="273" t="s">
        <v>659</v>
      </c>
      <c r="C22" s="273" t="s">
        <v>100</v>
      </c>
      <c r="I22" s="273" t="s">
        <v>261</v>
      </c>
    </row>
    <row r="23" spans="1:9" x14ac:dyDescent="0.2">
      <c r="A23" s="273">
        <v>703417</v>
      </c>
      <c r="B23" s="273" t="s">
        <v>660</v>
      </c>
      <c r="C23" s="273" t="s">
        <v>397</v>
      </c>
      <c r="I23" s="273" t="s">
        <v>261</v>
      </c>
    </row>
    <row r="24" spans="1:9" x14ac:dyDescent="0.2">
      <c r="A24" s="273">
        <v>703526</v>
      </c>
      <c r="B24" s="273" t="s">
        <v>661</v>
      </c>
      <c r="C24" s="273" t="s">
        <v>549</v>
      </c>
      <c r="I24" s="273" t="s">
        <v>261</v>
      </c>
    </row>
    <row r="25" spans="1:9" x14ac:dyDescent="0.2">
      <c r="A25" s="273">
        <v>703543</v>
      </c>
      <c r="B25" s="273" t="s">
        <v>662</v>
      </c>
      <c r="C25" s="273" t="s">
        <v>663</v>
      </c>
      <c r="I25" s="273" t="s">
        <v>261</v>
      </c>
    </row>
    <row r="26" spans="1:9" x14ac:dyDescent="0.2">
      <c r="A26" s="273">
        <v>703563</v>
      </c>
      <c r="B26" s="273" t="s">
        <v>664</v>
      </c>
      <c r="C26" s="273" t="s">
        <v>665</v>
      </c>
      <c r="I26" s="273" t="s">
        <v>261</v>
      </c>
    </row>
    <row r="27" spans="1:9" x14ac:dyDescent="0.2">
      <c r="A27" s="273">
        <v>703591</v>
      </c>
      <c r="B27" s="273" t="s">
        <v>666</v>
      </c>
      <c r="C27" s="273" t="s">
        <v>632</v>
      </c>
      <c r="I27" s="273" t="s">
        <v>261</v>
      </c>
    </row>
    <row r="28" spans="1:9" x14ac:dyDescent="0.2">
      <c r="A28" s="273">
        <v>703597</v>
      </c>
      <c r="B28" s="273" t="s">
        <v>667</v>
      </c>
      <c r="C28" s="273" t="s">
        <v>668</v>
      </c>
      <c r="I28" s="273" t="s">
        <v>261</v>
      </c>
    </row>
    <row r="29" spans="1:9" x14ac:dyDescent="0.2">
      <c r="A29" s="273">
        <v>703760</v>
      </c>
      <c r="B29" s="273" t="s">
        <v>669</v>
      </c>
      <c r="C29" s="273" t="s">
        <v>76</v>
      </c>
      <c r="I29" s="273" t="s">
        <v>261</v>
      </c>
    </row>
    <row r="30" spans="1:9" x14ac:dyDescent="0.2">
      <c r="A30" s="273">
        <v>703841</v>
      </c>
      <c r="B30" s="273" t="s">
        <v>670</v>
      </c>
      <c r="C30" s="273" t="s">
        <v>85</v>
      </c>
      <c r="I30" s="273" t="s">
        <v>261</v>
      </c>
    </row>
    <row r="31" spans="1:9" x14ac:dyDescent="0.2">
      <c r="A31" s="273">
        <v>703902</v>
      </c>
      <c r="B31" s="273" t="s">
        <v>671</v>
      </c>
      <c r="C31" s="273" t="s">
        <v>326</v>
      </c>
      <c r="I31" s="273" t="s">
        <v>261</v>
      </c>
    </row>
    <row r="32" spans="1:9" x14ac:dyDescent="0.2">
      <c r="A32" s="273">
        <v>703904</v>
      </c>
      <c r="B32" s="273" t="s">
        <v>672</v>
      </c>
      <c r="C32" s="273" t="s">
        <v>77</v>
      </c>
      <c r="I32" s="273" t="s">
        <v>261</v>
      </c>
    </row>
    <row r="33" spans="1:9" x14ac:dyDescent="0.2">
      <c r="A33" s="273">
        <v>703917</v>
      </c>
      <c r="B33" s="273" t="s">
        <v>673</v>
      </c>
      <c r="C33" s="273" t="s">
        <v>77</v>
      </c>
      <c r="I33" s="273" t="s">
        <v>261</v>
      </c>
    </row>
    <row r="34" spans="1:9" x14ac:dyDescent="0.2">
      <c r="A34" s="273">
        <v>704006</v>
      </c>
      <c r="B34" s="273" t="s">
        <v>674</v>
      </c>
      <c r="C34" s="273" t="s">
        <v>675</v>
      </c>
      <c r="I34" s="273" t="s">
        <v>261</v>
      </c>
    </row>
    <row r="35" spans="1:9" x14ac:dyDescent="0.2">
      <c r="A35" s="273">
        <v>704024</v>
      </c>
      <c r="B35" s="273" t="s">
        <v>676</v>
      </c>
      <c r="C35" s="273" t="s">
        <v>677</v>
      </c>
      <c r="I35" s="273" t="s">
        <v>261</v>
      </c>
    </row>
    <row r="36" spans="1:9" x14ac:dyDescent="0.2">
      <c r="A36" s="273">
        <v>704032</v>
      </c>
      <c r="B36" s="273" t="s">
        <v>678</v>
      </c>
      <c r="C36" s="273" t="s">
        <v>679</v>
      </c>
      <c r="I36" s="273" t="s">
        <v>261</v>
      </c>
    </row>
    <row r="37" spans="1:9" x14ac:dyDescent="0.2">
      <c r="A37" s="273">
        <v>704082</v>
      </c>
      <c r="B37" s="273" t="s">
        <v>680</v>
      </c>
      <c r="C37" s="273" t="s">
        <v>681</v>
      </c>
      <c r="I37" s="273" t="s">
        <v>261</v>
      </c>
    </row>
    <row r="38" spans="1:9" x14ac:dyDescent="0.2">
      <c r="A38" s="273">
        <v>704092</v>
      </c>
      <c r="B38" s="273" t="s">
        <v>682</v>
      </c>
      <c r="C38" s="273" t="s">
        <v>683</v>
      </c>
      <c r="I38" s="273" t="s">
        <v>261</v>
      </c>
    </row>
    <row r="39" spans="1:9" x14ac:dyDescent="0.2">
      <c r="A39" s="273">
        <v>704095</v>
      </c>
      <c r="B39" s="273" t="s">
        <v>684</v>
      </c>
      <c r="C39" s="273" t="s">
        <v>76</v>
      </c>
      <c r="I39" s="273" t="s">
        <v>261</v>
      </c>
    </row>
    <row r="40" spans="1:9" x14ac:dyDescent="0.2">
      <c r="A40" s="273">
        <v>704126</v>
      </c>
      <c r="B40" s="273" t="s">
        <v>685</v>
      </c>
      <c r="C40" s="273" t="s">
        <v>76</v>
      </c>
      <c r="I40" s="273" t="s">
        <v>261</v>
      </c>
    </row>
    <row r="41" spans="1:9" x14ac:dyDescent="0.2">
      <c r="A41" s="273">
        <v>704138</v>
      </c>
      <c r="B41" s="273" t="s">
        <v>686</v>
      </c>
      <c r="C41" s="273" t="s">
        <v>624</v>
      </c>
      <c r="I41" s="273" t="s">
        <v>261</v>
      </c>
    </row>
    <row r="42" spans="1:9" x14ac:dyDescent="0.2">
      <c r="A42" s="273">
        <v>704141</v>
      </c>
      <c r="B42" s="273" t="s">
        <v>687</v>
      </c>
      <c r="C42" s="273" t="s">
        <v>444</v>
      </c>
      <c r="I42" s="273" t="s">
        <v>261</v>
      </c>
    </row>
    <row r="43" spans="1:9" x14ac:dyDescent="0.2">
      <c r="A43" s="273">
        <v>704142</v>
      </c>
      <c r="B43" s="273" t="s">
        <v>688</v>
      </c>
      <c r="C43" s="273" t="s">
        <v>404</v>
      </c>
      <c r="I43" s="273" t="s">
        <v>261</v>
      </c>
    </row>
    <row r="44" spans="1:9" x14ac:dyDescent="0.2">
      <c r="A44" s="273">
        <v>704152</v>
      </c>
      <c r="B44" s="273" t="s">
        <v>689</v>
      </c>
      <c r="C44" s="273" t="s">
        <v>114</v>
      </c>
      <c r="I44" s="273" t="s">
        <v>261</v>
      </c>
    </row>
    <row r="45" spans="1:9" x14ac:dyDescent="0.2">
      <c r="A45" s="273">
        <v>704201</v>
      </c>
      <c r="B45" s="273" t="s">
        <v>690</v>
      </c>
      <c r="C45" s="273" t="s">
        <v>691</v>
      </c>
      <c r="I45" s="273" t="s">
        <v>261</v>
      </c>
    </row>
    <row r="46" spans="1:9" x14ac:dyDescent="0.2">
      <c r="A46" s="273">
        <v>704229</v>
      </c>
      <c r="B46" s="273" t="s">
        <v>692</v>
      </c>
      <c r="C46" s="273" t="s">
        <v>76</v>
      </c>
      <c r="I46" s="273" t="s">
        <v>261</v>
      </c>
    </row>
    <row r="47" spans="1:9" x14ac:dyDescent="0.2">
      <c r="A47" s="273">
        <v>704248</v>
      </c>
      <c r="B47" s="273" t="s">
        <v>693</v>
      </c>
      <c r="C47" s="273" t="s">
        <v>76</v>
      </c>
      <c r="I47" s="273" t="s">
        <v>261</v>
      </c>
    </row>
    <row r="48" spans="1:9" x14ac:dyDescent="0.2">
      <c r="A48" s="273">
        <v>704258</v>
      </c>
      <c r="B48" s="273" t="s">
        <v>694</v>
      </c>
      <c r="C48" s="273" t="s">
        <v>414</v>
      </c>
      <c r="I48" s="273" t="s">
        <v>261</v>
      </c>
    </row>
    <row r="49" spans="1:9" x14ac:dyDescent="0.2">
      <c r="A49" s="273">
        <v>704275</v>
      </c>
      <c r="B49" s="273" t="s">
        <v>695</v>
      </c>
      <c r="C49" s="273" t="s">
        <v>696</v>
      </c>
      <c r="I49" s="273" t="s">
        <v>261</v>
      </c>
    </row>
    <row r="50" spans="1:9" x14ac:dyDescent="0.2">
      <c r="A50" s="273">
        <v>704291</v>
      </c>
      <c r="B50" s="273" t="s">
        <v>697</v>
      </c>
      <c r="C50" s="273" t="s">
        <v>76</v>
      </c>
      <c r="I50" s="273" t="s">
        <v>261</v>
      </c>
    </row>
    <row r="51" spans="1:9" x14ac:dyDescent="0.2">
      <c r="A51" s="273">
        <v>704308</v>
      </c>
      <c r="B51" s="273" t="s">
        <v>698</v>
      </c>
      <c r="C51" s="273" t="s">
        <v>699</v>
      </c>
      <c r="I51" s="273" t="s">
        <v>261</v>
      </c>
    </row>
    <row r="52" spans="1:9" x14ac:dyDescent="0.2">
      <c r="A52" s="273">
        <v>704312</v>
      </c>
      <c r="B52" s="273" t="s">
        <v>700</v>
      </c>
      <c r="C52" s="273" t="s">
        <v>701</v>
      </c>
      <c r="I52" s="273" t="s">
        <v>261</v>
      </c>
    </row>
    <row r="53" spans="1:9" x14ac:dyDescent="0.2">
      <c r="A53" s="273">
        <v>704333</v>
      </c>
      <c r="B53" s="273" t="s">
        <v>702</v>
      </c>
      <c r="C53" s="273" t="s">
        <v>94</v>
      </c>
      <c r="I53" s="273" t="s">
        <v>261</v>
      </c>
    </row>
    <row r="54" spans="1:9" x14ac:dyDescent="0.2">
      <c r="A54" s="273">
        <v>704368</v>
      </c>
      <c r="B54" s="273" t="s">
        <v>703</v>
      </c>
      <c r="C54" s="273" t="s">
        <v>76</v>
      </c>
      <c r="I54" s="273" t="s">
        <v>261</v>
      </c>
    </row>
    <row r="55" spans="1:9" x14ac:dyDescent="0.2">
      <c r="A55" s="273">
        <v>704371</v>
      </c>
      <c r="B55" s="273" t="s">
        <v>704</v>
      </c>
      <c r="C55" s="273" t="s">
        <v>705</v>
      </c>
      <c r="I55" s="273" t="s">
        <v>261</v>
      </c>
    </row>
    <row r="56" spans="1:9" x14ac:dyDescent="0.2">
      <c r="A56" s="273">
        <v>704378</v>
      </c>
      <c r="B56" s="273" t="s">
        <v>706</v>
      </c>
      <c r="C56" s="273" t="s">
        <v>707</v>
      </c>
      <c r="I56" s="273" t="s">
        <v>261</v>
      </c>
    </row>
    <row r="57" spans="1:9" x14ac:dyDescent="0.2">
      <c r="A57" s="273">
        <v>704382</v>
      </c>
      <c r="B57" s="273" t="s">
        <v>708</v>
      </c>
      <c r="C57" s="273" t="s">
        <v>665</v>
      </c>
      <c r="I57" s="273" t="s">
        <v>261</v>
      </c>
    </row>
    <row r="58" spans="1:9" x14ac:dyDescent="0.2">
      <c r="A58" s="273">
        <v>704438</v>
      </c>
      <c r="B58" s="273" t="s">
        <v>709</v>
      </c>
      <c r="C58" s="273" t="s">
        <v>710</v>
      </c>
      <c r="I58" s="273" t="s">
        <v>261</v>
      </c>
    </row>
    <row r="59" spans="1:9" x14ac:dyDescent="0.2">
      <c r="A59" s="273">
        <v>704441</v>
      </c>
      <c r="B59" s="273" t="s">
        <v>711</v>
      </c>
      <c r="C59" s="273" t="s">
        <v>513</v>
      </c>
      <c r="I59" s="273" t="s">
        <v>261</v>
      </c>
    </row>
    <row r="60" spans="1:9" x14ac:dyDescent="0.2">
      <c r="A60" s="273">
        <v>704463</v>
      </c>
      <c r="B60" s="273" t="s">
        <v>712</v>
      </c>
      <c r="C60" s="273" t="s">
        <v>713</v>
      </c>
      <c r="I60" s="273" t="s">
        <v>261</v>
      </c>
    </row>
    <row r="61" spans="1:9" x14ac:dyDescent="0.2">
      <c r="A61" s="273">
        <v>704466</v>
      </c>
      <c r="B61" s="273" t="s">
        <v>714</v>
      </c>
      <c r="C61" s="273" t="s">
        <v>715</v>
      </c>
      <c r="I61" s="273" t="s">
        <v>261</v>
      </c>
    </row>
    <row r="62" spans="1:9" x14ac:dyDescent="0.2">
      <c r="A62" s="273">
        <v>704477</v>
      </c>
      <c r="B62" s="273" t="s">
        <v>716</v>
      </c>
      <c r="C62" s="273" t="s">
        <v>717</v>
      </c>
      <c r="I62" s="273" t="s">
        <v>261</v>
      </c>
    </row>
    <row r="63" spans="1:9" x14ac:dyDescent="0.2">
      <c r="A63" s="273">
        <v>704482</v>
      </c>
      <c r="B63" s="273" t="s">
        <v>718</v>
      </c>
      <c r="C63" s="273" t="s">
        <v>475</v>
      </c>
      <c r="I63" s="273" t="s">
        <v>261</v>
      </c>
    </row>
    <row r="64" spans="1:9" x14ac:dyDescent="0.2">
      <c r="A64" s="273">
        <v>704500</v>
      </c>
      <c r="B64" s="273" t="s">
        <v>719</v>
      </c>
      <c r="C64" s="273" t="s">
        <v>679</v>
      </c>
      <c r="I64" s="273" t="s">
        <v>261</v>
      </c>
    </row>
    <row r="65" spans="1:9" x14ac:dyDescent="0.2">
      <c r="A65" s="273">
        <v>704501</v>
      </c>
      <c r="B65" s="273" t="s">
        <v>720</v>
      </c>
      <c r="C65" s="273" t="s">
        <v>721</v>
      </c>
      <c r="I65" s="273" t="s">
        <v>261</v>
      </c>
    </row>
    <row r="66" spans="1:9" x14ac:dyDescent="0.2">
      <c r="A66" s="273">
        <v>704503</v>
      </c>
      <c r="B66" s="273" t="s">
        <v>722</v>
      </c>
      <c r="C66" s="273" t="s">
        <v>723</v>
      </c>
      <c r="I66" s="273" t="s">
        <v>261</v>
      </c>
    </row>
    <row r="67" spans="1:9" x14ac:dyDescent="0.2">
      <c r="A67" s="273">
        <v>704518</v>
      </c>
      <c r="B67" s="273" t="s">
        <v>724</v>
      </c>
      <c r="C67" s="273" t="s">
        <v>725</v>
      </c>
      <c r="I67" s="273" t="s">
        <v>261</v>
      </c>
    </row>
    <row r="68" spans="1:9" x14ac:dyDescent="0.2">
      <c r="A68" s="273">
        <v>704528</v>
      </c>
      <c r="B68" s="273" t="s">
        <v>726</v>
      </c>
      <c r="C68" s="273" t="s">
        <v>422</v>
      </c>
      <c r="I68" s="273" t="s">
        <v>261</v>
      </c>
    </row>
    <row r="69" spans="1:9" x14ac:dyDescent="0.2">
      <c r="A69" s="273">
        <v>704536</v>
      </c>
      <c r="B69" s="273" t="s">
        <v>116</v>
      </c>
      <c r="C69" s="273" t="s">
        <v>92</v>
      </c>
      <c r="I69" s="273" t="s">
        <v>261</v>
      </c>
    </row>
    <row r="70" spans="1:9" x14ac:dyDescent="0.2">
      <c r="A70" s="273">
        <v>704538</v>
      </c>
      <c r="B70" s="273" t="s">
        <v>727</v>
      </c>
      <c r="C70" s="273" t="s">
        <v>104</v>
      </c>
      <c r="I70" s="273" t="s">
        <v>261</v>
      </c>
    </row>
    <row r="71" spans="1:9" x14ac:dyDescent="0.2">
      <c r="A71" s="273">
        <v>704542</v>
      </c>
      <c r="B71" s="273" t="s">
        <v>728</v>
      </c>
      <c r="C71" s="273" t="s">
        <v>624</v>
      </c>
      <c r="I71" s="273" t="s">
        <v>261</v>
      </c>
    </row>
    <row r="72" spans="1:9" x14ac:dyDescent="0.2">
      <c r="A72" s="273">
        <v>704566</v>
      </c>
      <c r="B72" s="273" t="s">
        <v>729</v>
      </c>
      <c r="C72" s="273" t="s">
        <v>324</v>
      </c>
      <c r="I72" s="273" t="s">
        <v>261</v>
      </c>
    </row>
    <row r="73" spans="1:9" x14ac:dyDescent="0.2">
      <c r="A73" s="273">
        <v>704572</v>
      </c>
      <c r="B73" s="273" t="s">
        <v>730</v>
      </c>
      <c r="C73" s="273" t="s">
        <v>447</v>
      </c>
      <c r="I73" s="273" t="s">
        <v>261</v>
      </c>
    </row>
    <row r="74" spans="1:9" x14ac:dyDescent="0.2">
      <c r="A74" s="273">
        <v>704578</v>
      </c>
      <c r="B74" s="273" t="s">
        <v>731</v>
      </c>
      <c r="C74" s="273" t="s">
        <v>631</v>
      </c>
      <c r="I74" s="273" t="s">
        <v>261</v>
      </c>
    </row>
    <row r="75" spans="1:9" x14ac:dyDescent="0.2">
      <c r="A75" s="273">
        <v>704579</v>
      </c>
      <c r="B75" s="273" t="s">
        <v>732</v>
      </c>
      <c r="C75" s="273" t="s">
        <v>310</v>
      </c>
      <c r="I75" s="273" t="s">
        <v>261</v>
      </c>
    </row>
    <row r="76" spans="1:9" x14ac:dyDescent="0.2">
      <c r="A76" s="273">
        <v>704601</v>
      </c>
      <c r="B76" s="273" t="s">
        <v>733</v>
      </c>
      <c r="C76" s="273" t="s">
        <v>734</v>
      </c>
      <c r="I76" s="273" t="s">
        <v>261</v>
      </c>
    </row>
    <row r="77" spans="1:9" x14ac:dyDescent="0.2">
      <c r="A77" s="273">
        <v>704608</v>
      </c>
      <c r="B77" s="273" t="s">
        <v>735</v>
      </c>
      <c r="C77" s="273" t="s">
        <v>73</v>
      </c>
      <c r="I77" s="273" t="s">
        <v>261</v>
      </c>
    </row>
    <row r="78" spans="1:9" x14ac:dyDescent="0.2">
      <c r="A78" s="273">
        <v>704610</v>
      </c>
      <c r="B78" s="273" t="s">
        <v>736</v>
      </c>
      <c r="C78" s="273" t="s">
        <v>737</v>
      </c>
      <c r="I78" s="273" t="s">
        <v>261</v>
      </c>
    </row>
    <row r="79" spans="1:9" x14ac:dyDescent="0.2">
      <c r="A79" s="273">
        <v>704613</v>
      </c>
      <c r="B79" s="273" t="s">
        <v>738</v>
      </c>
      <c r="C79" s="273" t="s">
        <v>76</v>
      </c>
      <c r="I79" s="273" t="s">
        <v>261</v>
      </c>
    </row>
    <row r="80" spans="1:9" x14ac:dyDescent="0.2">
      <c r="A80" s="273">
        <v>704622</v>
      </c>
      <c r="B80" s="273" t="s">
        <v>739</v>
      </c>
      <c r="C80" s="273" t="s">
        <v>113</v>
      </c>
      <c r="I80" s="273" t="s">
        <v>261</v>
      </c>
    </row>
    <row r="81" spans="1:9" x14ac:dyDescent="0.2">
      <c r="A81" s="273">
        <v>704630</v>
      </c>
      <c r="B81" s="273" t="s">
        <v>740</v>
      </c>
      <c r="C81" s="273" t="s">
        <v>741</v>
      </c>
      <c r="I81" s="273" t="s">
        <v>261</v>
      </c>
    </row>
    <row r="82" spans="1:9" x14ac:dyDescent="0.2">
      <c r="A82" s="273">
        <v>704639</v>
      </c>
      <c r="B82" s="273" t="s">
        <v>742</v>
      </c>
      <c r="C82" s="273" t="s">
        <v>99</v>
      </c>
      <c r="I82" s="273" t="s">
        <v>261</v>
      </c>
    </row>
    <row r="83" spans="1:9" x14ac:dyDescent="0.2">
      <c r="A83" s="273">
        <v>704641</v>
      </c>
      <c r="B83" s="273" t="s">
        <v>743</v>
      </c>
      <c r="C83" s="273" t="s">
        <v>297</v>
      </c>
      <c r="I83" s="273" t="s">
        <v>261</v>
      </c>
    </row>
    <row r="84" spans="1:9" x14ac:dyDescent="0.2">
      <c r="A84" s="273">
        <v>704651</v>
      </c>
      <c r="B84" s="273" t="s">
        <v>744</v>
      </c>
      <c r="C84" s="273" t="s">
        <v>77</v>
      </c>
      <c r="I84" s="273" t="s">
        <v>261</v>
      </c>
    </row>
    <row r="85" spans="1:9" x14ac:dyDescent="0.2">
      <c r="A85" s="273">
        <v>704666</v>
      </c>
      <c r="B85" s="273" t="s">
        <v>745</v>
      </c>
      <c r="C85" s="273" t="s">
        <v>746</v>
      </c>
      <c r="I85" s="273" t="s">
        <v>261</v>
      </c>
    </row>
    <row r="86" spans="1:9" x14ac:dyDescent="0.2">
      <c r="A86" s="273">
        <v>704691</v>
      </c>
      <c r="B86" s="273" t="s">
        <v>747</v>
      </c>
      <c r="C86" s="273" t="s">
        <v>404</v>
      </c>
      <c r="I86" s="273" t="s">
        <v>261</v>
      </c>
    </row>
    <row r="87" spans="1:9" x14ac:dyDescent="0.2">
      <c r="A87" s="273">
        <v>704693</v>
      </c>
      <c r="B87" s="273" t="s">
        <v>748</v>
      </c>
      <c r="C87" s="273" t="s">
        <v>749</v>
      </c>
      <c r="I87" s="273" t="s">
        <v>261</v>
      </c>
    </row>
    <row r="88" spans="1:9" x14ac:dyDescent="0.2">
      <c r="A88" s="273">
        <v>704694</v>
      </c>
      <c r="B88" s="273" t="s">
        <v>750</v>
      </c>
      <c r="C88" s="273" t="s">
        <v>751</v>
      </c>
      <c r="I88" s="273" t="s">
        <v>261</v>
      </c>
    </row>
    <row r="89" spans="1:9" x14ac:dyDescent="0.2">
      <c r="A89" s="273">
        <v>704701</v>
      </c>
      <c r="B89" s="273" t="s">
        <v>752</v>
      </c>
      <c r="C89" s="273" t="s">
        <v>616</v>
      </c>
      <c r="I89" s="273" t="s">
        <v>261</v>
      </c>
    </row>
    <row r="90" spans="1:9" x14ac:dyDescent="0.2">
      <c r="A90" s="273">
        <v>704722</v>
      </c>
      <c r="B90" s="273" t="s">
        <v>753</v>
      </c>
      <c r="C90" s="273" t="s">
        <v>754</v>
      </c>
      <c r="I90" s="273" t="s">
        <v>261</v>
      </c>
    </row>
    <row r="91" spans="1:9" x14ac:dyDescent="0.2">
      <c r="A91" s="273">
        <v>704724</v>
      </c>
      <c r="B91" s="273" t="s">
        <v>755</v>
      </c>
      <c r="C91" s="273" t="s">
        <v>102</v>
      </c>
      <c r="I91" s="273" t="s">
        <v>261</v>
      </c>
    </row>
    <row r="92" spans="1:9" x14ac:dyDescent="0.2">
      <c r="A92" s="273">
        <v>704766</v>
      </c>
      <c r="B92" s="273" t="s">
        <v>756</v>
      </c>
      <c r="C92" s="273" t="s">
        <v>757</v>
      </c>
      <c r="I92" s="273" t="s">
        <v>261</v>
      </c>
    </row>
    <row r="93" spans="1:9" x14ac:dyDescent="0.2">
      <c r="A93" s="273">
        <v>704774</v>
      </c>
      <c r="B93" s="273" t="s">
        <v>758</v>
      </c>
      <c r="C93" s="273" t="s">
        <v>759</v>
      </c>
      <c r="I93" s="273" t="s">
        <v>261</v>
      </c>
    </row>
    <row r="94" spans="1:9" x14ac:dyDescent="0.2">
      <c r="A94" s="273">
        <v>704778</v>
      </c>
      <c r="B94" s="273" t="s">
        <v>760</v>
      </c>
      <c r="C94" s="273" t="s">
        <v>761</v>
      </c>
      <c r="I94" s="273" t="s">
        <v>261</v>
      </c>
    </row>
    <row r="95" spans="1:9" x14ac:dyDescent="0.2">
      <c r="A95" s="273">
        <v>704779</v>
      </c>
      <c r="B95" s="273" t="s">
        <v>762</v>
      </c>
      <c r="C95" s="273" t="s">
        <v>626</v>
      </c>
      <c r="I95" s="273" t="s">
        <v>261</v>
      </c>
    </row>
    <row r="96" spans="1:9" x14ac:dyDescent="0.2">
      <c r="A96" s="273">
        <v>704780</v>
      </c>
      <c r="B96" s="273" t="s">
        <v>763</v>
      </c>
      <c r="C96" s="273" t="s">
        <v>764</v>
      </c>
      <c r="I96" s="273" t="s">
        <v>261</v>
      </c>
    </row>
    <row r="97" spans="1:9" x14ac:dyDescent="0.2">
      <c r="A97" s="273">
        <v>704792</v>
      </c>
      <c r="B97" s="273" t="s">
        <v>765</v>
      </c>
      <c r="C97" s="273" t="s">
        <v>313</v>
      </c>
      <c r="I97" s="273" t="s">
        <v>261</v>
      </c>
    </row>
    <row r="98" spans="1:9" x14ac:dyDescent="0.2">
      <c r="A98" s="273">
        <v>704794</v>
      </c>
      <c r="B98" s="273" t="s">
        <v>766</v>
      </c>
      <c r="C98" s="273" t="s">
        <v>507</v>
      </c>
      <c r="I98" s="273" t="s">
        <v>261</v>
      </c>
    </row>
    <row r="99" spans="1:9" x14ac:dyDescent="0.2">
      <c r="A99" s="273">
        <v>704798</v>
      </c>
      <c r="B99" s="273" t="s">
        <v>767</v>
      </c>
      <c r="C99" s="273" t="s">
        <v>76</v>
      </c>
      <c r="I99" s="273" t="s">
        <v>261</v>
      </c>
    </row>
    <row r="100" spans="1:9" x14ac:dyDescent="0.2">
      <c r="A100" s="273">
        <v>704806</v>
      </c>
      <c r="B100" s="273" t="s">
        <v>768</v>
      </c>
      <c r="C100" s="273" t="s">
        <v>76</v>
      </c>
      <c r="I100" s="273" t="s">
        <v>261</v>
      </c>
    </row>
    <row r="101" spans="1:9" x14ac:dyDescent="0.2">
      <c r="A101" s="273">
        <v>704813</v>
      </c>
      <c r="B101" s="273" t="s">
        <v>769</v>
      </c>
      <c r="C101" s="273" t="s">
        <v>721</v>
      </c>
      <c r="I101" s="273" t="s">
        <v>261</v>
      </c>
    </row>
    <row r="102" spans="1:9" x14ac:dyDescent="0.2">
      <c r="A102" s="273">
        <v>704816</v>
      </c>
      <c r="B102" s="273" t="s">
        <v>770</v>
      </c>
      <c r="C102" s="273" t="s">
        <v>771</v>
      </c>
      <c r="I102" s="273" t="s">
        <v>261</v>
      </c>
    </row>
    <row r="103" spans="1:9" x14ac:dyDescent="0.2">
      <c r="A103" s="273">
        <v>704818</v>
      </c>
      <c r="B103" s="273" t="s">
        <v>772</v>
      </c>
      <c r="C103" s="273" t="s">
        <v>773</v>
      </c>
      <c r="I103" s="273" t="s">
        <v>261</v>
      </c>
    </row>
    <row r="104" spans="1:9" x14ac:dyDescent="0.2">
      <c r="A104" s="273">
        <v>704823</v>
      </c>
      <c r="B104" s="273" t="s">
        <v>774</v>
      </c>
      <c r="C104" s="273" t="s">
        <v>424</v>
      </c>
      <c r="I104" s="273" t="s">
        <v>261</v>
      </c>
    </row>
    <row r="105" spans="1:9" x14ac:dyDescent="0.2">
      <c r="A105" s="273">
        <v>704839</v>
      </c>
      <c r="B105" s="273" t="s">
        <v>775</v>
      </c>
      <c r="C105" s="273" t="s">
        <v>427</v>
      </c>
      <c r="I105" s="273" t="s">
        <v>261</v>
      </c>
    </row>
    <row r="106" spans="1:9" x14ac:dyDescent="0.2">
      <c r="A106" s="273">
        <v>704844</v>
      </c>
      <c r="B106" s="273" t="s">
        <v>776</v>
      </c>
      <c r="C106" s="273" t="s">
        <v>737</v>
      </c>
      <c r="I106" s="273" t="s">
        <v>261</v>
      </c>
    </row>
    <row r="107" spans="1:9" x14ac:dyDescent="0.2">
      <c r="A107" s="273">
        <v>704849</v>
      </c>
      <c r="B107" s="273" t="s">
        <v>777</v>
      </c>
      <c r="C107" s="273" t="s">
        <v>778</v>
      </c>
      <c r="I107" s="273" t="s">
        <v>261</v>
      </c>
    </row>
    <row r="108" spans="1:9" x14ac:dyDescent="0.2">
      <c r="A108" s="273">
        <v>704869</v>
      </c>
      <c r="B108" s="273" t="s">
        <v>779</v>
      </c>
      <c r="C108" s="273" t="s">
        <v>85</v>
      </c>
      <c r="I108" s="273" t="s">
        <v>261</v>
      </c>
    </row>
    <row r="109" spans="1:9" x14ac:dyDescent="0.2">
      <c r="A109" s="273">
        <v>704874</v>
      </c>
      <c r="B109" s="273" t="s">
        <v>780</v>
      </c>
      <c r="C109" s="273" t="s">
        <v>89</v>
      </c>
      <c r="I109" s="273" t="s">
        <v>261</v>
      </c>
    </row>
    <row r="110" spans="1:9" x14ac:dyDescent="0.2">
      <c r="A110" s="273">
        <v>704900</v>
      </c>
      <c r="B110" s="273" t="s">
        <v>781</v>
      </c>
      <c r="C110" s="273" t="s">
        <v>414</v>
      </c>
      <c r="I110" s="273" t="s">
        <v>261</v>
      </c>
    </row>
    <row r="111" spans="1:9" x14ac:dyDescent="0.2">
      <c r="A111" s="273">
        <v>704914</v>
      </c>
      <c r="B111" s="273" t="s">
        <v>782</v>
      </c>
      <c r="C111" s="273" t="s">
        <v>617</v>
      </c>
      <c r="I111" s="273" t="s">
        <v>261</v>
      </c>
    </row>
    <row r="112" spans="1:9" x14ac:dyDescent="0.2">
      <c r="A112" s="273">
        <v>704916</v>
      </c>
      <c r="B112" s="273" t="s">
        <v>783</v>
      </c>
      <c r="C112" s="273" t="s">
        <v>406</v>
      </c>
      <c r="I112" s="273" t="s">
        <v>261</v>
      </c>
    </row>
    <row r="113" spans="1:9" x14ac:dyDescent="0.2">
      <c r="A113" s="273">
        <v>704927</v>
      </c>
      <c r="B113" s="273" t="s">
        <v>784</v>
      </c>
      <c r="C113" s="273" t="s">
        <v>785</v>
      </c>
      <c r="I113" s="273" t="s">
        <v>261</v>
      </c>
    </row>
    <row r="114" spans="1:9" x14ac:dyDescent="0.2">
      <c r="A114" s="273">
        <v>704928</v>
      </c>
      <c r="B114" s="273" t="s">
        <v>786</v>
      </c>
      <c r="C114" s="273" t="s">
        <v>627</v>
      </c>
      <c r="I114" s="273" t="s">
        <v>261</v>
      </c>
    </row>
    <row r="115" spans="1:9" x14ac:dyDescent="0.2">
      <c r="A115" s="273">
        <v>704929</v>
      </c>
      <c r="B115" s="273" t="s">
        <v>787</v>
      </c>
      <c r="C115" s="273" t="s">
        <v>788</v>
      </c>
      <c r="I115" s="273" t="s">
        <v>261</v>
      </c>
    </row>
    <row r="116" spans="1:9" x14ac:dyDescent="0.2">
      <c r="A116" s="273">
        <v>704930</v>
      </c>
      <c r="B116" s="273" t="s">
        <v>789</v>
      </c>
      <c r="C116" s="273" t="s">
        <v>790</v>
      </c>
      <c r="I116" s="273" t="s">
        <v>261</v>
      </c>
    </row>
    <row r="117" spans="1:9" x14ac:dyDescent="0.2">
      <c r="A117" s="273">
        <v>704953</v>
      </c>
      <c r="B117" s="273" t="s">
        <v>791</v>
      </c>
      <c r="C117" s="273" t="s">
        <v>677</v>
      </c>
      <c r="I117" s="273" t="s">
        <v>261</v>
      </c>
    </row>
    <row r="118" spans="1:9" x14ac:dyDescent="0.2">
      <c r="A118" s="273">
        <v>704960</v>
      </c>
      <c r="B118" s="273" t="s">
        <v>792</v>
      </c>
      <c r="C118" s="273" t="s">
        <v>404</v>
      </c>
      <c r="I118" s="273" t="s">
        <v>261</v>
      </c>
    </row>
    <row r="119" spans="1:9" x14ac:dyDescent="0.2">
      <c r="A119" s="273">
        <v>704962</v>
      </c>
      <c r="B119" s="273" t="s">
        <v>793</v>
      </c>
      <c r="C119" s="273" t="s">
        <v>424</v>
      </c>
      <c r="I119" s="273" t="s">
        <v>261</v>
      </c>
    </row>
    <row r="120" spans="1:9" x14ac:dyDescent="0.2">
      <c r="A120" s="273">
        <v>704963</v>
      </c>
      <c r="B120" s="273" t="s">
        <v>794</v>
      </c>
      <c r="C120" s="273" t="s">
        <v>80</v>
      </c>
      <c r="I120" s="273" t="s">
        <v>261</v>
      </c>
    </row>
    <row r="121" spans="1:9" x14ac:dyDescent="0.2">
      <c r="A121" s="273">
        <v>704968</v>
      </c>
      <c r="B121" s="273" t="s">
        <v>795</v>
      </c>
      <c r="C121" s="273" t="s">
        <v>579</v>
      </c>
      <c r="I121" s="273" t="s">
        <v>261</v>
      </c>
    </row>
    <row r="122" spans="1:9" x14ac:dyDescent="0.2">
      <c r="A122" s="273">
        <v>704976</v>
      </c>
      <c r="B122" s="273" t="s">
        <v>796</v>
      </c>
      <c r="C122" s="273" t="s">
        <v>632</v>
      </c>
      <c r="I122" s="273" t="s">
        <v>261</v>
      </c>
    </row>
    <row r="123" spans="1:9" x14ac:dyDescent="0.2">
      <c r="A123" s="273">
        <v>704980</v>
      </c>
      <c r="B123" s="273" t="s">
        <v>797</v>
      </c>
      <c r="C123" s="273" t="s">
        <v>297</v>
      </c>
      <c r="I123" s="273" t="s">
        <v>261</v>
      </c>
    </row>
    <row r="124" spans="1:9" x14ac:dyDescent="0.2">
      <c r="A124" s="273">
        <v>704985</v>
      </c>
      <c r="B124" s="273" t="s">
        <v>798</v>
      </c>
      <c r="C124" s="273" t="s">
        <v>75</v>
      </c>
      <c r="I124" s="273" t="s">
        <v>261</v>
      </c>
    </row>
    <row r="125" spans="1:9" x14ac:dyDescent="0.2">
      <c r="A125" s="273">
        <v>705001</v>
      </c>
      <c r="B125" s="273" t="s">
        <v>799</v>
      </c>
      <c r="C125" s="273" t="s">
        <v>326</v>
      </c>
      <c r="I125" s="273" t="s">
        <v>261</v>
      </c>
    </row>
    <row r="126" spans="1:9" x14ac:dyDescent="0.2">
      <c r="A126" s="273">
        <v>705008</v>
      </c>
      <c r="B126" s="273" t="s">
        <v>800</v>
      </c>
      <c r="C126" s="273" t="s">
        <v>801</v>
      </c>
      <c r="I126" s="273" t="s">
        <v>261</v>
      </c>
    </row>
    <row r="127" spans="1:9" x14ac:dyDescent="0.2">
      <c r="A127" s="273">
        <v>705014</v>
      </c>
      <c r="B127" s="273" t="s">
        <v>802</v>
      </c>
      <c r="C127" s="273" t="s">
        <v>76</v>
      </c>
      <c r="I127" s="273" t="s">
        <v>261</v>
      </c>
    </row>
    <row r="128" spans="1:9" x14ac:dyDescent="0.2">
      <c r="A128" s="273">
        <v>705027</v>
      </c>
      <c r="B128" s="273" t="s">
        <v>803</v>
      </c>
      <c r="C128" s="273" t="s">
        <v>280</v>
      </c>
      <c r="I128" s="273" t="s">
        <v>261</v>
      </c>
    </row>
    <row r="129" spans="1:9" x14ac:dyDescent="0.2">
      <c r="A129" s="273">
        <v>705029</v>
      </c>
      <c r="B129" s="273" t="s">
        <v>804</v>
      </c>
      <c r="C129" s="273" t="s">
        <v>617</v>
      </c>
      <c r="I129" s="273" t="s">
        <v>261</v>
      </c>
    </row>
    <row r="130" spans="1:9" x14ac:dyDescent="0.2">
      <c r="A130" s="273">
        <v>705033</v>
      </c>
      <c r="B130" s="273" t="s">
        <v>805</v>
      </c>
      <c r="C130" s="273" t="s">
        <v>104</v>
      </c>
      <c r="I130" s="273" t="s">
        <v>261</v>
      </c>
    </row>
    <row r="131" spans="1:9" x14ac:dyDescent="0.2">
      <c r="A131" s="273">
        <v>705045</v>
      </c>
      <c r="B131" s="273" t="s">
        <v>806</v>
      </c>
      <c r="C131" s="273" t="s">
        <v>449</v>
      </c>
      <c r="I131" s="273" t="s">
        <v>261</v>
      </c>
    </row>
    <row r="132" spans="1:9" x14ac:dyDescent="0.2">
      <c r="A132" s="273">
        <v>705054</v>
      </c>
      <c r="B132" s="273" t="s">
        <v>807</v>
      </c>
      <c r="C132" s="273" t="s">
        <v>78</v>
      </c>
      <c r="I132" s="273" t="s">
        <v>261</v>
      </c>
    </row>
    <row r="133" spans="1:9" x14ac:dyDescent="0.2">
      <c r="A133" s="273">
        <v>705063</v>
      </c>
      <c r="B133" s="273" t="s">
        <v>808</v>
      </c>
      <c r="C133" s="273" t="s">
        <v>102</v>
      </c>
      <c r="I133" s="273" t="s">
        <v>261</v>
      </c>
    </row>
    <row r="134" spans="1:9" x14ac:dyDescent="0.2">
      <c r="A134" s="273">
        <v>705069</v>
      </c>
      <c r="B134" s="273" t="s">
        <v>809</v>
      </c>
      <c r="C134" s="273" t="s">
        <v>321</v>
      </c>
      <c r="I134" s="273" t="s">
        <v>261</v>
      </c>
    </row>
    <row r="135" spans="1:9" x14ac:dyDescent="0.2">
      <c r="A135" s="273">
        <v>705075</v>
      </c>
      <c r="B135" s="273" t="s">
        <v>810</v>
      </c>
      <c r="C135" s="273" t="s">
        <v>297</v>
      </c>
      <c r="I135" s="273" t="s">
        <v>261</v>
      </c>
    </row>
    <row r="136" spans="1:9" x14ac:dyDescent="0.2">
      <c r="A136" s="273">
        <v>705096</v>
      </c>
      <c r="B136" s="273" t="s">
        <v>811</v>
      </c>
      <c r="C136" s="273" t="s">
        <v>88</v>
      </c>
      <c r="I136" s="273" t="s">
        <v>261</v>
      </c>
    </row>
    <row r="137" spans="1:9" x14ac:dyDescent="0.2">
      <c r="A137" s="273">
        <v>705111</v>
      </c>
      <c r="B137" s="273" t="s">
        <v>812</v>
      </c>
      <c r="C137" s="273" t="s">
        <v>95</v>
      </c>
      <c r="I137" s="273" t="s">
        <v>261</v>
      </c>
    </row>
    <row r="138" spans="1:9" x14ac:dyDescent="0.2">
      <c r="A138" s="273">
        <v>705116</v>
      </c>
      <c r="B138" s="273" t="s">
        <v>813</v>
      </c>
      <c r="C138" s="273" t="s">
        <v>814</v>
      </c>
      <c r="I138" s="273" t="s">
        <v>261</v>
      </c>
    </row>
    <row r="139" spans="1:9" x14ac:dyDescent="0.2">
      <c r="A139" s="273">
        <v>705128</v>
      </c>
      <c r="B139" s="273" t="s">
        <v>815</v>
      </c>
      <c r="C139" s="273" t="s">
        <v>816</v>
      </c>
      <c r="I139" s="273" t="s">
        <v>261</v>
      </c>
    </row>
    <row r="140" spans="1:9" x14ac:dyDescent="0.2">
      <c r="A140" s="273">
        <v>705142</v>
      </c>
      <c r="B140" s="273" t="s">
        <v>817</v>
      </c>
      <c r="C140" s="273" t="s">
        <v>297</v>
      </c>
      <c r="I140" s="273" t="s">
        <v>261</v>
      </c>
    </row>
    <row r="141" spans="1:9" x14ac:dyDescent="0.2">
      <c r="A141" s="273">
        <v>705143</v>
      </c>
      <c r="B141" s="273" t="s">
        <v>818</v>
      </c>
      <c r="C141" s="273" t="s">
        <v>90</v>
      </c>
      <c r="I141" s="273" t="s">
        <v>261</v>
      </c>
    </row>
    <row r="142" spans="1:9" x14ac:dyDescent="0.2">
      <c r="A142" s="273">
        <v>705158</v>
      </c>
      <c r="B142" s="273" t="s">
        <v>819</v>
      </c>
      <c r="C142" s="273" t="s">
        <v>633</v>
      </c>
      <c r="I142" s="273" t="s">
        <v>261</v>
      </c>
    </row>
    <row r="143" spans="1:9" x14ac:dyDescent="0.2">
      <c r="A143" s="273">
        <v>705163</v>
      </c>
      <c r="B143" s="273" t="s">
        <v>820</v>
      </c>
      <c r="C143" s="273" t="s">
        <v>821</v>
      </c>
      <c r="I143" s="273" t="s">
        <v>261</v>
      </c>
    </row>
    <row r="144" spans="1:9" x14ac:dyDescent="0.2">
      <c r="A144" s="273">
        <v>705169</v>
      </c>
      <c r="B144" s="273" t="s">
        <v>822</v>
      </c>
      <c r="C144" s="273" t="s">
        <v>612</v>
      </c>
      <c r="I144" s="273" t="s">
        <v>261</v>
      </c>
    </row>
    <row r="145" spans="1:9" x14ac:dyDescent="0.2">
      <c r="A145" s="273">
        <v>705172</v>
      </c>
      <c r="B145" s="273" t="s">
        <v>823</v>
      </c>
      <c r="C145" s="273" t="s">
        <v>824</v>
      </c>
      <c r="I145" s="273" t="s">
        <v>261</v>
      </c>
    </row>
    <row r="146" spans="1:9" x14ac:dyDescent="0.2">
      <c r="A146" s="273">
        <v>705175</v>
      </c>
      <c r="B146" s="273" t="s">
        <v>825</v>
      </c>
      <c r="C146" s="273" t="s">
        <v>705</v>
      </c>
      <c r="I146" s="273" t="s">
        <v>261</v>
      </c>
    </row>
    <row r="147" spans="1:9" x14ac:dyDescent="0.2">
      <c r="A147" s="273">
        <v>705183</v>
      </c>
      <c r="B147" s="273" t="s">
        <v>826</v>
      </c>
      <c r="C147" s="273" t="s">
        <v>827</v>
      </c>
      <c r="I147" s="273" t="s">
        <v>261</v>
      </c>
    </row>
    <row r="148" spans="1:9" x14ac:dyDescent="0.2">
      <c r="A148" s="273">
        <v>705194</v>
      </c>
      <c r="B148" s="273" t="s">
        <v>828</v>
      </c>
      <c r="C148" s="273" t="s">
        <v>76</v>
      </c>
      <c r="I148" s="273" t="s">
        <v>261</v>
      </c>
    </row>
    <row r="149" spans="1:9" x14ac:dyDescent="0.2">
      <c r="A149" s="273">
        <v>705196</v>
      </c>
      <c r="B149" s="273" t="s">
        <v>829</v>
      </c>
      <c r="C149" s="273" t="s">
        <v>92</v>
      </c>
      <c r="I149" s="273" t="s">
        <v>261</v>
      </c>
    </row>
    <row r="150" spans="1:9" x14ac:dyDescent="0.2">
      <c r="A150" s="273">
        <v>705201</v>
      </c>
      <c r="B150" s="273" t="s">
        <v>830</v>
      </c>
      <c r="C150" s="273" t="s">
        <v>449</v>
      </c>
      <c r="I150" s="273" t="s">
        <v>261</v>
      </c>
    </row>
    <row r="151" spans="1:9" x14ac:dyDescent="0.2">
      <c r="A151" s="273">
        <v>705202</v>
      </c>
      <c r="B151" s="273" t="s">
        <v>831</v>
      </c>
      <c r="C151" s="273" t="s">
        <v>832</v>
      </c>
      <c r="I151" s="273" t="s">
        <v>261</v>
      </c>
    </row>
    <row r="152" spans="1:9" x14ac:dyDescent="0.2">
      <c r="A152" s="273">
        <v>705213</v>
      </c>
      <c r="B152" s="273" t="s">
        <v>833</v>
      </c>
      <c r="C152" s="273" t="s">
        <v>297</v>
      </c>
      <c r="I152" s="273" t="s">
        <v>261</v>
      </c>
    </row>
    <row r="153" spans="1:9" x14ac:dyDescent="0.2">
      <c r="A153" s="273">
        <v>705219</v>
      </c>
      <c r="B153" s="273" t="s">
        <v>834</v>
      </c>
      <c r="C153" s="273" t="s">
        <v>835</v>
      </c>
      <c r="I153" s="273" t="s">
        <v>261</v>
      </c>
    </row>
    <row r="154" spans="1:9" x14ac:dyDescent="0.2">
      <c r="A154" s="273">
        <v>705226</v>
      </c>
      <c r="B154" s="273" t="s">
        <v>836</v>
      </c>
      <c r="C154" s="273" t="s">
        <v>76</v>
      </c>
      <c r="I154" s="273" t="s">
        <v>261</v>
      </c>
    </row>
    <row r="155" spans="1:9" x14ac:dyDescent="0.2">
      <c r="A155" s="273">
        <v>705235</v>
      </c>
      <c r="B155" s="273" t="s">
        <v>837</v>
      </c>
      <c r="C155" s="273" t="s">
        <v>77</v>
      </c>
      <c r="I155" s="273" t="s">
        <v>261</v>
      </c>
    </row>
    <row r="156" spans="1:9" x14ac:dyDescent="0.2">
      <c r="A156" s="273">
        <v>705237</v>
      </c>
      <c r="B156" s="273" t="s">
        <v>838</v>
      </c>
      <c r="C156" s="273" t="s">
        <v>679</v>
      </c>
      <c r="I156" s="273" t="s">
        <v>261</v>
      </c>
    </row>
    <row r="157" spans="1:9" x14ac:dyDescent="0.2">
      <c r="A157" s="273">
        <v>705253</v>
      </c>
      <c r="B157" s="273" t="s">
        <v>839</v>
      </c>
      <c r="C157" s="273" t="s">
        <v>636</v>
      </c>
      <c r="I157" s="273" t="s">
        <v>261</v>
      </c>
    </row>
    <row r="158" spans="1:9" x14ac:dyDescent="0.2">
      <c r="A158" s="273">
        <v>705255</v>
      </c>
      <c r="B158" s="273" t="s">
        <v>840</v>
      </c>
      <c r="C158" s="273" t="s">
        <v>841</v>
      </c>
      <c r="I158" s="273" t="s">
        <v>261</v>
      </c>
    </row>
    <row r="159" spans="1:9" x14ac:dyDescent="0.2">
      <c r="A159" s="273">
        <v>705258</v>
      </c>
      <c r="B159" s="273" t="s">
        <v>842</v>
      </c>
      <c r="C159" s="273" t="s">
        <v>843</v>
      </c>
      <c r="I159" s="273" t="s">
        <v>261</v>
      </c>
    </row>
    <row r="160" spans="1:9" x14ac:dyDescent="0.2">
      <c r="A160" s="273">
        <v>705263</v>
      </c>
      <c r="B160" s="273" t="s">
        <v>844</v>
      </c>
      <c r="C160" s="273" t="s">
        <v>326</v>
      </c>
      <c r="I160" s="273" t="s">
        <v>261</v>
      </c>
    </row>
    <row r="161" spans="1:9" x14ac:dyDescent="0.2">
      <c r="A161" s="273">
        <v>705265</v>
      </c>
      <c r="B161" s="273" t="s">
        <v>845</v>
      </c>
      <c r="C161" s="273" t="s">
        <v>846</v>
      </c>
      <c r="I161" s="273" t="s">
        <v>261</v>
      </c>
    </row>
    <row r="162" spans="1:9" x14ac:dyDescent="0.2">
      <c r="A162" s="273">
        <v>705270</v>
      </c>
      <c r="B162" s="273" t="s">
        <v>847</v>
      </c>
      <c r="C162" s="273" t="s">
        <v>297</v>
      </c>
      <c r="I162" s="273" t="s">
        <v>261</v>
      </c>
    </row>
    <row r="163" spans="1:9" x14ac:dyDescent="0.2">
      <c r="A163" s="273">
        <v>705272</v>
      </c>
      <c r="B163" s="273" t="s">
        <v>848</v>
      </c>
      <c r="C163" s="273" t="s">
        <v>76</v>
      </c>
      <c r="I163" s="273" t="s">
        <v>261</v>
      </c>
    </row>
    <row r="164" spans="1:9" x14ac:dyDescent="0.2">
      <c r="A164" s="273">
        <v>705278</v>
      </c>
      <c r="B164" s="273" t="s">
        <v>849</v>
      </c>
      <c r="C164" s="273" t="s">
        <v>76</v>
      </c>
      <c r="I164" s="273" t="s">
        <v>261</v>
      </c>
    </row>
    <row r="165" spans="1:9" x14ac:dyDescent="0.2">
      <c r="A165" s="273">
        <v>705292</v>
      </c>
      <c r="B165" s="273" t="s">
        <v>850</v>
      </c>
      <c r="C165" s="273" t="s">
        <v>106</v>
      </c>
      <c r="I165" s="273" t="s">
        <v>261</v>
      </c>
    </row>
    <row r="166" spans="1:9" x14ac:dyDescent="0.2">
      <c r="A166" s="273">
        <v>705294</v>
      </c>
      <c r="B166" s="273" t="s">
        <v>851</v>
      </c>
      <c r="C166" s="273" t="s">
        <v>852</v>
      </c>
      <c r="I166" s="273" t="s">
        <v>261</v>
      </c>
    </row>
    <row r="167" spans="1:9" x14ac:dyDescent="0.2">
      <c r="A167" s="273">
        <v>705308</v>
      </c>
      <c r="B167" s="273" t="s">
        <v>853</v>
      </c>
      <c r="C167" s="273" t="s">
        <v>74</v>
      </c>
      <c r="I167" s="273" t="s">
        <v>261</v>
      </c>
    </row>
    <row r="168" spans="1:9" x14ac:dyDescent="0.2">
      <c r="A168" s="273">
        <v>705314</v>
      </c>
      <c r="B168" s="273" t="s">
        <v>854</v>
      </c>
      <c r="C168" s="273" t="s">
        <v>115</v>
      </c>
      <c r="I168" s="273" t="s">
        <v>261</v>
      </c>
    </row>
    <row r="169" spans="1:9" x14ac:dyDescent="0.2">
      <c r="A169" s="273">
        <v>705321</v>
      </c>
      <c r="B169" s="273" t="s">
        <v>855</v>
      </c>
      <c r="C169" s="273" t="s">
        <v>679</v>
      </c>
      <c r="I169" s="273" t="s">
        <v>261</v>
      </c>
    </row>
    <row r="170" spans="1:9" x14ac:dyDescent="0.2">
      <c r="A170" s="273">
        <v>705330</v>
      </c>
      <c r="B170" s="273" t="s">
        <v>856</v>
      </c>
      <c r="C170" s="273" t="s">
        <v>76</v>
      </c>
      <c r="I170" s="273" t="s">
        <v>261</v>
      </c>
    </row>
    <row r="171" spans="1:9" x14ac:dyDescent="0.2">
      <c r="A171" s="273">
        <v>705339</v>
      </c>
      <c r="B171" s="273" t="s">
        <v>857</v>
      </c>
      <c r="C171" s="273" t="s">
        <v>397</v>
      </c>
      <c r="I171" s="273" t="s">
        <v>261</v>
      </c>
    </row>
    <row r="172" spans="1:9" x14ac:dyDescent="0.2">
      <c r="A172" s="273">
        <v>705340</v>
      </c>
      <c r="B172" s="273" t="s">
        <v>858</v>
      </c>
      <c r="C172" s="273" t="s">
        <v>90</v>
      </c>
      <c r="I172" s="273" t="s">
        <v>261</v>
      </c>
    </row>
    <row r="173" spans="1:9" x14ac:dyDescent="0.2">
      <c r="A173" s="273">
        <v>705349</v>
      </c>
      <c r="B173" s="273" t="s">
        <v>859</v>
      </c>
      <c r="C173" s="273" t="s">
        <v>617</v>
      </c>
      <c r="I173" s="273" t="s">
        <v>261</v>
      </c>
    </row>
    <row r="174" spans="1:9" x14ac:dyDescent="0.2">
      <c r="A174" s="273">
        <v>705365</v>
      </c>
      <c r="B174" s="273" t="s">
        <v>860</v>
      </c>
      <c r="C174" s="273" t="s">
        <v>89</v>
      </c>
      <c r="I174" s="273" t="s">
        <v>261</v>
      </c>
    </row>
    <row r="175" spans="1:9" x14ac:dyDescent="0.2">
      <c r="A175" s="273">
        <v>705369</v>
      </c>
      <c r="B175" s="273" t="s">
        <v>861</v>
      </c>
      <c r="C175" s="273" t="s">
        <v>862</v>
      </c>
      <c r="I175" s="273" t="s">
        <v>261</v>
      </c>
    </row>
    <row r="176" spans="1:9" x14ac:dyDescent="0.2">
      <c r="A176" s="273">
        <v>705370</v>
      </c>
      <c r="B176" s="273" t="s">
        <v>863</v>
      </c>
      <c r="C176" s="273" t="s">
        <v>864</v>
      </c>
      <c r="I176" s="273" t="s">
        <v>261</v>
      </c>
    </row>
    <row r="177" spans="1:9" x14ac:dyDescent="0.2">
      <c r="A177" s="273">
        <v>705378</v>
      </c>
      <c r="B177" s="273" t="s">
        <v>865</v>
      </c>
      <c r="C177" s="273" t="s">
        <v>866</v>
      </c>
      <c r="I177" s="273" t="s">
        <v>261</v>
      </c>
    </row>
    <row r="178" spans="1:9" x14ac:dyDescent="0.2">
      <c r="A178" s="273">
        <v>705381</v>
      </c>
      <c r="B178" s="273" t="s">
        <v>867</v>
      </c>
      <c r="C178" s="273" t="s">
        <v>422</v>
      </c>
      <c r="I178" s="273" t="s">
        <v>261</v>
      </c>
    </row>
    <row r="179" spans="1:9" x14ac:dyDescent="0.2">
      <c r="A179" s="273">
        <v>705390</v>
      </c>
      <c r="B179" s="273" t="s">
        <v>868</v>
      </c>
      <c r="C179" s="273" t="s">
        <v>869</v>
      </c>
      <c r="I179" s="273" t="s">
        <v>261</v>
      </c>
    </row>
    <row r="180" spans="1:9" x14ac:dyDescent="0.2">
      <c r="A180" s="273">
        <v>705398</v>
      </c>
      <c r="B180" s="273" t="s">
        <v>870</v>
      </c>
      <c r="C180" s="273" t="s">
        <v>871</v>
      </c>
      <c r="I180" s="273" t="s">
        <v>261</v>
      </c>
    </row>
    <row r="181" spans="1:9" x14ac:dyDescent="0.2">
      <c r="A181" s="273">
        <v>705405</v>
      </c>
      <c r="B181" s="273" t="s">
        <v>872</v>
      </c>
      <c r="C181" s="273" t="s">
        <v>326</v>
      </c>
      <c r="I181" s="273" t="s">
        <v>261</v>
      </c>
    </row>
    <row r="182" spans="1:9" x14ac:dyDescent="0.2">
      <c r="A182" s="273">
        <v>705418</v>
      </c>
      <c r="B182" s="273" t="s">
        <v>873</v>
      </c>
      <c r="C182" s="273" t="s">
        <v>404</v>
      </c>
      <c r="I182" s="273" t="s">
        <v>261</v>
      </c>
    </row>
    <row r="183" spans="1:9" x14ac:dyDescent="0.2">
      <c r="A183" s="273">
        <v>705424</v>
      </c>
      <c r="B183" s="273" t="s">
        <v>874</v>
      </c>
      <c r="C183" s="273" t="s">
        <v>624</v>
      </c>
      <c r="I183" s="273" t="s">
        <v>261</v>
      </c>
    </row>
    <row r="184" spans="1:9" x14ac:dyDescent="0.2">
      <c r="A184" s="273">
        <v>705425</v>
      </c>
      <c r="B184" s="273" t="s">
        <v>875</v>
      </c>
      <c r="C184" s="273" t="s">
        <v>310</v>
      </c>
      <c r="I184" s="273" t="s">
        <v>261</v>
      </c>
    </row>
    <row r="185" spans="1:9" x14ac:dyDescent="0.2">
      <c r="A185" s="273">
        <v>705433</v>
      </c>
      <c r="B185" s="273" t="s">
        <v>876</v>
      </c>
      <c r="C185" s="273" t="s">
        <v>877</v>
      </c>
      <c r="I185" s="273" t="s">
        <v>261</v>
      </c>
    </row>
    <row r="186" spans="1:9" x14ac:dyDescent="0.2">
      <c r="A186" s="273">
        <v>705446</v>
      </c>
      <c r="B186" s="273" t="s">
        <v>878</v>
      </c>
      <c r="C186" s="273" t="s">
        <v>297</v>
      </c>
      <c r="I186" s="273" t="s">
        <v>261</v>
      </c>
    </row>
    <row r="187" spans="1:9" x14ac:dyDescent="0.2">
      <c r="A187" s="273">
        <v>705449</v>
      </c>
      <c r="B187" s="273" t="s">
        <v>879</v>
      </c>
      <c r="C187" s="273" t="s">
        <v>880</v>
      </c>
      <c r="I187" s="273" t="s">
        <v>261</v>
      </c>
    </row>
    <row r="188" spans="1:9" x14ac:dyDescent="0.2">
      <c r="A188" s="273">
        <v>705457</v>
      </c>
      <c r="B188" s="273" t="s">
        <v>881</v>
      </c>
      <c r="C188" s="273" t="s">
        <v>882</v>
      </c>
      <c r="I188" s="273" t="s">
        <v>261</v>
      </c>
    </row>
    <row r="189" spans="1:9" x14ac:dyDescent="0.2">
      <c r="A189" s="273">
        <v>705485</v>
      </c>
      <c r="B189" s="273" t="s">
        <v>883</v>
      </c>
      <c r="C189" s="273" t="s">
        <v>884</v>
      </c>
      <c r="I189" s="273" t="s">
        <v>261</v>
      </c>
    </row>
    <row r="190" spans="1:9" x14ac:dyDescent="0.2">
      <c r="A190" s="273">
        <v>705491</v>
      </c>
      <c r="B190" s="273" t="s">
        <v>885</v>
      </c>
      <c r="C190" s="273" t="s">
        <v>886</v>
      </c>
      <c r="I190" s="273" t="s">
        <v>261</v>
      </c>
    </row>
    <row r="191" spans="1:9" x14ac:dyDescent="0.2">
      <c r="A191" s="273">
        <v>705492</v>
      </c>
      <c r="B191" s="273" t="s">
        <v>887</v>
      </c>
      <c r="C191" s="273" t="s">
        <v>888</v>
      </c>
      <c r="I191" s="273" t="s">
        <v>261</v>
      </c>
    </row>
    <row r="192" spans="1:9" x14ac:dyDescent="0.2">
      <c r="A192" s="273">
        <v>705493</v>
      </c>
      <c r="B192" s="273" t="s">
        <v>889</v>
      </c>
      <c r="C192" s="273" t="s">
        <v>99</v>
      </c>
      <c r="I192" s="273" t="s">
        <v>261</v>
      </c>
    </row>
    <row r="193" spans="1:9" x14ac:dyDescent="0.2">
      <c r="A193" s="273">
        <v>705503</v>
      </c>
      <c r="B193" s="273" t="s">
        <v>890</v>
      </c>
      <c r="C193" s="273" t="s">
        <v>507</v>
      </c>
      <c r="I193" s="273" t="s">
        <v>261</v>
      </c>
    </row>
    <row r="194" spans="1:9" x14ac:dyDescent="0.2">
      <c r="A194" s="273">
        <v>705512</v>
      </c>
      <c r="B194" s="273" t="s">
        <v>891</v>
      </c>
      <c r="C194" s="273" t="s">
        <v>76</v>
      </c>
      <c r="I194" s="273" t="s">
        <v>261</v>
      </c>
    </row>
    <row r="195" spans="1:9" x14ac:dyDescent="0.2">
      <c r="A195" s="273">
        <v>705526</v>
      </c>
      <c r="B195" s="273" t="s">
        <v>892</v>
      </c>
      <c r="C195" s="273" t="s">
        <v>76</v>
      </c>
      <c r="I195" s="273" t="s">
        <v>261</v>
      </c>
    </row>
    <row r="196" spans="1:9" x14ac:dyDescent="0.2">
      <c r="A196" s="273">
        <v>705531</v>
      </c>
      <c r="B196" s="273" t="s">
        <v>893</v>
      </c>
      <c r="C196" s="273" t="s">
        <v>894</v>
      </c>
      <c r="I196" s="273" t="s">
        <v>261</v>
      </c>
    </row>
    <row r="197" spans="1:9" x14ac:dyDescent="0.2">
      <c r="A197" s="273">
        <v>705532</v>
      </c>
      <c r="B197" s="273" t="s">
        <v>895</v>
      </c>
      <c r="C197" s="273" t="s">
        <v>106</v>
      </c>
      <c r="I197" s="273" t="s">
        <v>261</v>
      </c>
    </row>
    <row r="198" spans="1:9" x14ac:dyDescent="0.2">
      <c r="A198" s="273">
        <v>705544</v>
      </c>
      <c r="B198" s="273" t="s">
        <v>896</v>
      </c>
      <c r="C198" s="273" t="s">
        <v>76</v>
      </c>
      <c r="I198" s="273" t="s">
        <v>261</v>
      </c>
    </row>
    <row r="199" spans="1:9" x14ac:dyDescent="0.2">
      <c r="A199" s="273">
        <v>705549</v>
      </c>
      <c r="B199" s="273" t="s">
        <v>897</v>
      </c>
      <c r="C199" s="273" t="s">
        <v>98</v>
      </c>
      <c r="I199" s="273" t="s">
        <v>261</v>
      </c>
    </row>
    <row r="200" spans="1:9" x14ac:dyDescent="0.2">
      <c r="A200" s="273">
        <v>705558</v>
      </c>
      <c r="B200" s="273" t="s">
        <v>898</v>
      </c>
      <c r="C200" s="273" t="s">
        <v>310</v>
      </c>
      <c r="I200" s="273" t="s">
        <v>261</v>
      </c>
    </row>
    <row r="201" spans="1:9" x14ac:dyDescent="0.2">
      <c r="A201" s="273">
        <v>705566</v>
      </c>
      <c r="B201" s="273" t="s">
        <v>899</v>
      </c>
      <c r="C201" s="273" t="s">
        <v>900</v>
      </c>
      <c r="I201" s="273" t="s">
        <v>261</v>
      </c>
    </row>
    <row r="202" spans="1:9" x14ac:dyDescent="0.2">
      <c r="A202" s="273">
        <v>705570</v>
      </c>
      <c r="B202" s="273" t="s">
        <v>901</v>
      </c>
      <c r="C202" s="273" t="s">
        <v>317</v>
      </c>
      <c r="I202" s="273" t="s">
        <v>261</v>
      </c>
    </row>
    <row r="203" spans="1:9" x14ac:dyDescent="0.2">
      <c r="A203" s="273">
        <v>705573</v>
      </c>
      <c r="B203" s="273" t="s">
        <v>902</v>
      </c>
      <c r="C203" s="273" t="s">
        <v>78</v>
      </c>
      <c r="I203" s="273" t="s">
        <v>261</v>
      </c>
    </row>
    <row r="204" spans="1:9" x14ac:dyDescent="0.2">
      <c r="A204" s="273">
        <v>705577</v>
      </c>
      <c r="B204" s="273" t="s">
        <v>903</v>
      </c>
      <c r="C204" s="273" t="s">
        <v>904</v>
      </c>
      <c r="I204" s="273" t="s">
        <v>261</v>
      </c>
    </row>
    <row r="205" spans="1:9" x14ac:dyDescent="0.2">
      <c r="A205" s="273">
        <v>705587</v>
      </c>
      <c r="B205" s="273" t="s">
        <v>905</v>
      </c>
      <c r="C205" s="273" t="s">
        <v>906</v>
      </c>
      <c r="I205" s="273" t="s">
        <v>261</v>
      </c>
    </row>
    <row r="206" spans="1:9" x14ac:dyDescent="0.2">
      <c r="A206" s="273">
        <v>705591</v>
      </c>
      <c r="B206" s="273" t="s">
        <v>907</v>
      </c>
      <c r="C206" s="273" t="s">
        <v>78</v>
      </c>
      <c r="I206" s="273" t="s">
        <v>261</v>
      </c>
    </row>
    <row r="207" spans="1:9" x14ac:dyDescent="0.2">
      <c r="A207" s="273">
        <v>705600</v>
      </c>
      <c r="B207" s="273" t="s">
        <v>908</v>
      </c>
      <c r="C207" s="273" t="s">
        <v>510</v>
      </c>
      <c r="I207" s="273" t="s">
        <v>261</v>
      </c>
    </row>
    <row r="208" spans="1:9" x14ac:dyDescent="0.2">
      <c r="A208" s="273">
        <v>705605</v>
      </c>
      <c r="B208" s="273" t="s">
        <v>909</v>
      </c>
      <c r="C208" s="273" t="s">
        <v>617</v>
      </c>
      <c r="I208" s="273" t="s">
        <v>261</v>
      </c>
    </row>
    <row r="209" spans="1:9" x14ac:dyDescent="0.2">
      <c r="A209" s="273">
        <v>705611</v>
      </c>
      <c r="B209" s="273" t="s">
        <v>910</v>
      </c>
      <c r="C209" s="273" t="s">
        <v>911</v>
      </c>
      <c r="I209" s="273" t="s">
        <v>261</v>
      </c>
    </row>
    <row r="210" spans="1:9" x14ac:dyDescent="0.2">
      <c r="A210" s="273">
        <v>705613</v>
      </c>
      <c r="B210" s="273" t="s">
        <v>912</v>
      </c>
      <c r="C210" s="273" t="s">
        <v>497</v>
      </c>
      <c r="I210" s="273" t="s">
        <v>261</v>
      </c>
    </row>
    <row r="211" spans="1:9" x14ac:dyDescent="0.2">
      <c r="A211" s="273">
        <v>705618</v>
      </c>
      <c r="B211" s="273" t="s">
        <v>913</v>
      </c>
      <c r="C211" s="273" t="s">
        <v>773</v>
      </c>
      <c r="I211" s="273" t="s">
        <v>261</v>
      </c>
    </row>
    <row r="212" spans="1:9" x14ac:dyDescent="0.2">
      <c r="A212" s="273">
        <v>705621</v>
      </c>
      <c r="B212" s="273" t="s">
        <v>914</v>
      </c>
      <c r="C212" s="273" t="s">
        <v>915</v>
      </c>
      <c r="I212" s="273" t="s">
        <v>261</v>
      </c>
    </row>
    <row r="213" spans="1:9" x14ac:dyDescent="0.2">
      <c r="A213" s="273">
        <v>705625</v>
      </c>
      <c r="B213" s="273" t="s">
        <v>916</v>
      </c>
      <c r="C213" s="273" t="s">
        <v>917</v>
      </c>
      <c r="I213" s="273" t="s">
        <v>261</v>
      </c>
    </row>
    <row r="214" spans="1:9" x14ac:dyDescent="0.2">
      <c r="A214" s="273">
        <v>705626</v>
      </c>
      <c r="B214" s="273" t="s">
        <v>918</v>
      </c>
      <c r="C214" s="273" t="s">
        <v>109</v>
      </c>
      <c r="I214" s="273" t="s">
        <v>261</v>
      </c>
    </row>
    <row r="215" spans="1:9" x14ac:dyDescent="0.2">
      <c r="A215" s="273">
        <v>705642</v>
      </c>
      <c r="B215" s="273" t="s">
        <v>919</v>
      </c>
      <c r="C215" s="273" t="s">
        <v>386</v>
      </c>
      <c r="I215" s="273" t="s">
        <v>261</v>
      </c>
    </row>
    <row r="216" spans="1:9" x14ac:dyDescent="0.2">
      <c r="A216" s="273">
        <v>705643</v>
      </c>
      <c r="B216" s="273" t="s">
        <v>920</v>
      </c>
      <c r="C216" s="273" t="s">
        <v>397</v>
      </c>
      <c r="I216" s="273" t="s">
        <v>261</v>
      </c>
    </row>
    <row r="217" spans="1:9" x14ac:dyDescent="0.2">
      <c r="A217" s="273">
        <v>705644</v>
      </c>
      <c r="B217" s="273" t="s">
        <v>921</v>
      </c>
      <c r="C217" s="273" t="s">
        <v>922</v>
      </c>
      <c r="I217" s="273" t="s">
        <v>261</v>
      </c>
    </row>
    <row r="218" spans="1:9" x14ac:dyDescent="0.2">
      <c r="A218" s="273">
        <v>705645</v>
      </c>
      <c r="B218" s="273" t="s">
        <v>923</v>
      </c>
      <c r="C218" s="273" t="s">
        <v>924</v>
      </c>
      <c r="I218" s="273" t="s">
        <v>261</v>
      </c>
    </row>
    <row r="219" spans="1:9" x14ac:dyDescent="0.2">
      <c r="A219" s="273">
        <v>705646</v>
      </c>
      <c r="B219" s="273" t="s">
        <v>925</v>
      </c>
      <c r="C219" s="273" t="s">
        <v>926</v>
      </c>
      <c r="I219" s="273" t="s">
        <v>261</v>
      </c>
    </row>
    <row r="220" spans="1:9" x14ac:dyDescent="0.2">
      <c r="A220" s="273">
        <v>705652</v>
      </c>
      <c r="B220" s="273" t="s">
        <v>927</v>
      </c>
      <c r="C220" s="273" t="s">
        <v>102</v>
      </c>
      <c r="I220" s="273" t="s">
        <v>261</v>
      </c>
    </row>
    <row r="221" spans="1:9" x14ac:dyDescent="0.2">
      <c r="A221" s="273">
        <v>705657</v>
      </c>
      <c r="B221" s="273" t="s">
        <v>928</v>
      </c>
      <c r="C221" s="273" t="s">
        <v>929</v>
      </c>
      <c r="I221" s="273" t="s">
        <v>261</v>
      </c>
    </row>
    <row r="222" spans="1:9" x14ac:dyDescent="0.2">
      <c r="A222" s="273">
        <v>705658</v>
      </c>
      <c r="B222" s="273" t="s">
        <v>930</v>
      </c>
      <c r="C222" s="273" t="s">
        <v>414</v>
      </c>
      <c r="I222" s="273" t="s">
        <v>261</v>
      </c>
    </row>
    <row r="223" spans="1:9" x14ac:dyDescent="0.2">
      <c r="A223" s="273">
        <v>705663</v>
      </c>
      <c r="B223" s="273" t="s">
        <v>931</v>
      </c>
      <c r="C223" s="273" t="s">
        <v>932</v>
      </c>
      <c r="I223" s="273" t="s">
        <v>261</v>
      </c>
    </row>
    <row r="224" spans="1:9" x14ac:dyDescent="0.2">
      <c r="A224" s="273">
        <v>705664</v>
      </c>
      <c r="B224" s="273" t="s">
        <v>933</v>
      </c>
      <c r="C224" s="273" t="s">
        <v>80</v>
      </c>
      <c r="I224" s="273" t="s">
        <v>261</v>
      </c>
    </row>
    <row r="225" spans="1:9" x14ac:dyDescent="0.2">
      <c r="A225" s="273">
        <v>705666</v>
      </c>
      <c r="B225" s="273" t="s">
        <v>934</v>
      </c>
      <c r="C225" s="273" t="s">
        <v>401</v>
      </c>
      <c r="I225" s="273" t="s">
        <v>261</v>
      </c>
    </row>
    <row r="226" spans="1:9" x14ac:dyDescent="0.2">
      <c r="A226" s="273">
        <v>705668</v>
      </c>
      <c r="B226" s="273" t="s">
        <v>935</v>
      </c>
      <c r="C226" s="273" t="s">
        <v>404</v>
      </c>
      <c r="I226" s="273" t="s">
        <v>261</v>
      </c>
    </row>
    <row r="227" spans="1:9" x14ac:dyDescent="0.2">
      <c r="A227" s="273">
        <v>705671</v>
      </c>
      <c r="B227" s="273" t="s">
        <v>936</v>
      </c>
      <c r="C227" s="273" t="s">
        <v>475</v>
      </c>
      <c r="I227" s="273" t="s">
        <v>261</v>
      </c>
    </row>
    <row r="228" spans="1:9" x14ac:dyDescent="0.2">
      <c r="A228" s="273">
        <v>705672</v>
      </c>
      <c r="B228" s="273" t="s">
        <v>937</v>
      </c>
      <c r="C228" s="273" t="s">
        <v>938</v>
      </c>
      <c r="I228" s="273" t="s">
        <v>261</v>
      </c>
    </row>
    <row r="229" spans="1:9" x14ac:dyDescent="0.2">
      <c r="A229" s="273">
        <v>705673</v>
      </c>
      <c r="B229" s="273" t="s">
        <v>939</v>
      </c>
      <c r="C229" s="273" t="s">
        <v>940</v>
      </c>
      <c r="I229" s="273" t="s">
        <v>261</v>
      </c>
    </row>
    <row r="230" spans="1:9" x14ac:dyDescent="0.2">
      <c r="A230" s="273">
        <v>705674</v>
      </c>
      <c r="B230" s="273" t="s">
        <v>941</v>
      </c>
      <c r="C230" s="273" t="s">
        <v>942</v>
      </c>
      <c r="I230" s="273" t="s">
        <v>261</v>
      </c>
    </row>
    <row r="231" spans="1:9" x14ac:dyDescent="0.2">
      <c r="A231" s="273">
        <v>705675</v>
      </c>
      <c r="B231" s="273" t="s">
        <v>943</v>
      </c>
      <c r="C231" s="273" t="s">
        <v>386</v>
      </c>
      <c r="I231" s="273" t="s">
        <v>261</v>
      </c>
    </row>
    <row r="232" spans="1:9" x14ac:dyDescent="0.2">
      <c r="A232" s="273">
        <v>705676</v>
      </c>
      <c r="B232" s="273" t="s">
        <v>944</v>
      </c>
      <c r="C232" s="273" t="s">
        <v>88</v>
      </c>
      <c r="I232" s="273" t="s">
        <v>261</v>
      </c>
    </row>
    <row r="233" spans="1:9" x14ac:dyDescent="0.2">
      <c r="A233" s="273">
        <v>705678</v>
      </c>
      <c r="B233" s="273" t="s">
        <v>945</v>
      </c>
      <c r="C233" s="273" t="s">
        <v>946</v>
      </c>
      <c r="I233" s="273" t="s">
        <v>261</v>
      </c>
    </row>
    <row r="234" spans="1:9" x14ac:dyDescent="0.2">
      <c r="A234" s="273">
        <v>705682</v>
      </c>
      <c r="B234" s="273" t="s">
        <v>947</v>
      </c>
      <c r="C234" s="273" t="s">
        <v>948</v>
      </c>
      <c r="I234" s="273" t="s">
        <v>261</v>
      </c>
    </row>
    <row r="235" spans="1:9" x14ac:dyDescent="0.2">
      <c r="A235" s="273">
        <v>705683</v>
      </c>
      <c r="B235" s="273" t="s">
        <v>949</v>
      </c>
      <c r="C235" s="273" t="s">
        <v>342</v>
      </c>
      <c r="I235" s="273" t="s">
        <v>261</v>
      </c>
    </row>
    <row r="236" spans="1:9" x14ac:dyDescent="0.2">
      <c r="A236" s="273">
        <v>705684</v>
      </c>
      <c r="B236" s="273" t="s">
        <v>950</v>
      </c>
      <c r="C236" s="273" t="s">
        <v>951</v>
      </c>
      <c r="I236" s="273" t="s">
        <v>261</v>
      </c>
    </row>
    <row r="237" spans="1:9" x14ac:dyDescent="0.2">
      <c r="A237" s="273">
        <v>705686</v>
      </c>
      <c r="B237" s="273" t="s">
        <v>952</v>
      </c>
      <c r="C237" s="273" t="s">
        <v>486</v>
      </c>
      <c r="I237" s="273" t="s">
        <v>261</v>
      </c>
    </row>
    <row r="238" spans="1:9" x14ac:dyDescent="0.2">
      <c r="A238" s="273">
        <v>705688</v>
      </c>
      <c r="B238" s="273" t="s">
        <v>953</v>
      </c>
      <c r="C238" s="273" t="s">
        <v>954</v>
      </c>
      <c r="I238" s="273" t="s">
        <v>261</v>
      </c>
    </row>
    <row r="239" spans="1:9" x14ac:dyDescent="0.2">
      <c r="A239" s="273">
        <v>705689</v>
      </c>
      <c r="B239" s="273" t="s">
        <v>955</v>
      </c>
      <c r="C239" s="273" t="s">
        <v>616</v>
      </c>
      <c r="I239" s="273" t="s">
        <v>261</v>
      </c>
    </row>
    <row r="240" spans="1:9" x14ac:dyDescent="0.2">
      <c r="A240" s="273">
        <v>705690</v>
      </c>
      <c r="B240" s="273" t="s">
        <v>956</v>
      </c>
      <c r="C240" s="273" t="s">
        <v>957</v>
      </c>
      <c r="I240" s="273" t="s">
        <v>261</v>
      </c>
    </row>
    <row r="241" spans="1:9" x14ac:dyDescent="0.2">
      <c r="A241" s="273">
        <v>705692</v>
      </c>
      <c r="B241" s="273" t="s">
        <v>958</v>
      </c>
      <c r="C241" s="273" t="s">
        <v>79</v>
      </c>
      <c r="I241" s="273" t="s">
        <v>261</v>
      </c>
    </row>
    <row r="242" spans="1:9" x14ac:dyDescent="0.2">
      <c r="A242" s="273">
        <v>705694</v>
      </c>
      <c r="B242" s="273" t="s">
        <v>959</v>
      </c>
      <c r="C242" s="273" t="s">
        <v>960</v>
      </c>
      <c r="I242" s="273" t="s">
        <v>261</v>
      </c>
    </row>
    <row r="243" spans="1:9" x14ac:dyDescent="0.2">
      <c r="A243" s="273">
        <v>705696</v>
      </c>
      <c r="B243" s="273" t="s">
        <v>961</v>
      </c>
      <c r="C243" s="273" t="s">
        <v>297</v>
      </c>
      <c r="I243" s="273" t="s">
        <v>261</v>
      </c>
    </row>
    <row r="244" spans="1:9" x14ac:dyDescent="0.2">
      <c r="A244" s="273">
        <v>705697</v>
      </c>
      <c r="B244" s="273" t="s">
        <v>962</v>
      </c>
      <c r="C244" s="273" t="s">
        <v>924</v>
      </c>
      <c r="I244" s="273" t="s">
        <v>261</v>
      </c>
    </row>
    <row r="245" spans="1:9" x14ac:dyDescent="0.2">
      <c r="A245" s="273">
        <v>705699</v>
      </c>
      <c r="B245" s="273" t="s">
        <v>963</v>
      </c>
      <c r="C245" s="273" t="s">
        <v>79</v>
      </c>
      <c r="I245" s="273" t="s">
        <v>261</v>
      </c>
    </row>
    <row r="246" spans="1:9" x14ac:dyDescent="0.2">
      <c r="A246" s="273">
        <v>705701</v>
      </c>
      <c r="B246" s="273" t="s">
        <v>964</v>
      </c>
      <c r="C246" s="273" t="s">
        <v>79</v>
      </c>
      <c r="I246" s="273" t="s">
        <v>261</v>
      </c>
    </row>
    <row r="247" spans="1:9" x14ac:dyDescent="0.2">
      <c r="A247" s="273">
        <v>705702</v>
      </c>
      <c r="B247" s="273" t="s">
        <v>965</v>
      </c>
      <c r="C247" s="273" t="s">
        <v>572</v>
      </c>
      <c r="I247" s="273" t="s">
        <v>261</v>
      </c>
    </row>
    <row r="248" spans="1:9" x14ac:dyDescent="0.2">
      <c r="A248" s="273">
        <v>705705</v>
      </c>
      <c r="B248" s="273" t="s">
        <v>966</v>
      </c>
      <c r="C248" s="273" t="s">
        <v>98</v>
      </c>
      <c r="I248" s="273" t="s">
        <v>261</v>
      </c>
    </row>
    <row r="249" spans="1:9" x14ac:dyDescent="0.2">
      <c r="A249" s="273">
        <v>705707</v>
      </c>
      <c r="B249" s="273" t="s">
        <v>967</v>
      </c>
      <c r="C249" s="273" t="s">
        <v>723</v>
      </c>
      <c r="I249" s="273" t="s">
        <v>261</v>
      </c>
    </row>
    <row r="250" spans="1:9" x14ac:dyDescent="0.2">
      <c r="A250" s="273">
        <v>705709</v>
      </c>
      <c r="B250" s="273" t="s">
        <v>968</v>
      </c>
      <c r="C250" s="273" t="s">
        <v>333</v>
      </c>
      <c r="I250" s="273" t="s">
        <v>261</v>
      </c>
    </row>
    <row r="251" spans="1:9" x14ac:dyDescent="0.2">
      <c r="A251" s="273">
        <v>705710</v>
      </c>
      <c r="B251" s="273" t="s">
        <v>969</v>
      </c>
      <c r="C251" s="273" t="s">
        <v>326</v>
      </c>
      <c r="I251" s="273" t="s">
        <v>261</v>
      </c>
    </row>
    <row r="252" spans="1:9" x14ac:dyDescent="0.2">
      <c r="A252" s="273">
        <v>705713</v>
      </c>
      <c r="B252" s="273" t="s">
        <v>970</v>
      </c>
      <c r="C252" s="273" t="s">
        <v>971</v>
      </c>
      <c r="I252" s="273" t="s">
        <v>261</v>
      </c>
    </row>
    <row r="253" spans="1:9" x14ac:dyDescent="0.2">
      <c r="A253" s="273">
        <v>705714</v>
      </c>
      <c r="B253" s="273" t="s">
        <v>972</v>
      </c>
      <c r="C253" s="273" t="s">
        <v>973</v>
      </c>
      <c r="I253" s="273" t="s">
        <v>261</v>
      </c>
    </row>
    <row r="254" spans="1:9" x14ac:dyDescent="0.2">
      <c r="A254" s="273">
        <v>705716</v>
      </c>
      <c r="B254" s="273" t="s">
        <v>974</v>
      </c>
      <c r="C254" s="273" t="s">
        <v>975</v>
      </c>
      <c r="I254" s="273" t="s">
        <v>261</v>
      </c>
    </row>
    <row r="255" spans="1:9" x14ac:dyDescent="0.2">
      <c r="A255" s="273">
        <v>705719</v>
      </c>
      <c r="B255" s="273" t="s">
        <v>976</v>
      </c>
      <c r="C255" s="273" t="s">
        <v>403</v>
      </c>
      <c r="I255" s="273" t="s">
        <v>261</v>
      </c>
    </row>
    <row r="256" spans="1:9" x14ac:dyDescent="0.2">
      <c r="A256" s="273">
        <v>705720</v>
      </c>
      <c r="B256" s="273" t="s">
        <v>977</v>
      </c>
      <c r="C256" s="273" t="s">
        <v>386</v>
      </c>
      <c r="I256" s="273" t="s">
        <v>261</v>
      </c>
    </row>
    <row r="257" spans="1:9" x14ac:dyDescent="0.2">
      <c r="A257" s="273">
        <v>705726</v>
      </c>
      <c r="B257" s="273" t="s">
        <v>978</v>
      </c>
      <c r="C257" s="273" t="s">
        <v>979</v>
      </c>
      <c r="I257" s="273" t="s">
        <v>261</v>
      </c>
    </row>
    <row r="258" spans="1:9" x14ac:dyDescent="0.2">
      <c r="A258" s="273">
        <v>705727</v>
      </c>
      <c r="B258" s="273" t="s">
        <v>980</v>
      </c>
      <c r="C258" s="273" t="s">
        <v>665</v>
      </c>
      <c r="I258" s="273" t="s">
        <v>261</v>
      </c>
    </row>
    <row r="259" spans="1:9" x14ac:dyDescent="0.2">
      <c r="A259" s="273">
        <v>705728</v>
      </c>
      <c r="B259" s="273" t="s">
        <v>981</v>
      </c>
      <c r="C259" s="273" t="s">
        <v>982</v>
      </c>
      <c r="I259" s="273" t="s">
        <v>261</v>
      </c>
    </row>
    <row r="260" spans="1:9" x14ac:dyDescent="0.2">
      <c r="A260" s="273">
        <v>705729</v>
      </c>
      <c r="B260" s="273" t="s">
        <v>983</v>
      </c>
      <c r="C260" s="273" t="s">
        <v>386</v>
      </c>
      <c r="I260" s="273" t="s">
        <v>261</v>
      </c>
    </row>
    <row r="261" spans="1:9" x14ac:dyDescent="0.2">
      <c r="A261" s="273">
        <v>705734</v>
      </c>
      <c r="B261" s="273" t="s">
        <v>984</v>
      </c>
      <c r="C261" s="273" t="s">
        <v>386</v>
      </c>
      <c r="I261" s="273" t="s">
        <v>261</v>
      </c>
    </row>
    <row r="262" spans="1:9" x14ac:dyDescent="0.2">
      <c r="A262" s="273">
        <v>705738</v>
      </c>
      <c r="B262" s="273" t="s">
        <v>985</v>
      </c>
      <c r="C262" s="273" t="s">
        <v>986</v>
      </c>
      <c r="I262" s="273" t="s">
        <v>261</v>
      </c>
    </row>
    <row r="263" spans="1:9" x14ac:dyDescent="0.2">
      <c r="A263" s="273">
        <v>705739</v>
      </c>
      <c r="B263" s="273" t="s">
        <v>987</v>
      </c>
      <c r="C263" s="273" t="s">
        <v>988</v>
      </c>
      <c r="I263" s="273" t="s">
        <v>261</v>
      </c>
    </row>
    <row r="264" spans="1:9" x14ac:dyDescent="0.2">
      <c r="A264" s="273">
        <v>705740</v>
      </c>
      <c r="B264" s="273" t="s">
        <v>989</v>
      </c>
      <c r="C264" s="273" t="s">
        <v>990</v>
      </c>
      <c r="I264" s="273" t="s">
        <v>261</v>
      </c>
    </row>
    <row r="265" spans="1:9" x14ac:dyDescent="0.2">
      <c r="A265" s="273">
        <v>705741</v>
      </c>
      <c r="B265" s="273" t="s">
        <v>991</v>
      </c>
      <c r="C265" s="273" t="s">
        <v>94</v>
      </c>
      <c r="I265" s="273" t="s">
        <v>261</v>
      </c>
    </row>
    <row r="266" spans="1:9" x14ac:dyDescent="0.2">
      <c r="A266" s="273">
        <v>705743</v>
      </c>
      <c r="B266" s="273" t="s">
        <v>992</v>
      </c>
      <c r="C266" s="273" t="s">
        <v>607</v>
      </c>
      <c r="I266" s="273" t="s">
        <v>261</v>
      </c>
    </row>
    <row r="267" spans="1:9" x14ac:dyDescent="0.2">
      <c r="A267" s="273">
        <v>705744</v>
      </c>
      <c r="B267" s="273" t="s">
        <v>993</v>
      </c>
      <c r="C267" s="273" t="s">
        <v>80</v>
      </c>
      <c r="I267" s="273" t="s">
        <v>261</v>
      </c>
    </row>
    <row r="268" spans="1:9" x14ac:dyDescent="0.2">
      <c r="A268" s="273">
        <v>705745</v>
      </c>
      <c r="B268" s="273" t="s">
        <v>994</v>
      </c>
      <c r="C268" s="273" t="s">
        <v>386</v>
      </c>
      <c r="I268" s="273" t="s">
        <v>261</v>
      </c>
    </row>
    <row r="269" spans="1:9" x14ac:dyDescent="0.2">
      <c r="A269" s="273">
        <v>705747</v>
      </c>
      <c r="B269" s="273" t="s">
        <v>995</v>
      </c>
      <c r="C269" s="273" t="s">
        <v>76</v>
      </c>
      <c r="I269" s="273" t="s">
        <v>261</v>
      </c>
    </row>
    <row r="270" spans="1:9" x14ac:dyDescent="0.2">
      <c r="A270" s="273">
        <v>705750</v>
      </c>
      <c r="B270" s="273" t="s">
        <v>996</v>
      </c>
      <c r="C270" s="273" t="s">
        <v>333</v>
      </c>
      <c r="I270" s="273" t="s">
        <v>261</v>
      </c>
    </row>
    <row r="271" spans="1:9" x14ac:dyDescent="0.2">
      <c r="A271" s="273">
        <v>705752</v>
      </c>
      <c r="B271" s="273" t="s">
        <v>997</v>
      </c>
      <c r="C271" s="273" t="s">
        <v>998</v>
      </c>
      <c r="I271" s="273" t="s">
        <v>261</v>
      </c>
    </row>
    <row r="272" spans="1:9" x14ac:dyDescent="0.2">
      <c r="A272" s="273">
        <v>705758</v>
      </c>
      <c r="B272" s="273" t="s">
        <v>999</v>
      </c>
      <c r="C272" s="273" t="s">
        <v>76</v>
      </c>
      <c r="I272" s="273" t="s">
        <v>261</v>
      </c>
    </row>
    <row r="273" spans="1:9" x14ac:dyDescent="0.2">
      <c r="A273" s="273">
        <v>705759</v>
      </c>
      <c r="B273" s="273" t="s">
        <v>1000</v>
      </c>
      <c r="C273" s="273" t="s">
        <v>321</v>
      </c>
      <c r="I273" s="273" t="s">
        <v>261</v>
      </c>
    </row>
    <row r="274" spans="1:9" x14ac:dyDescent="0.2">
      <c r="A274" s="273">
        <v>705761</v>
      </c>
      <c r="B274" s="273" t="s">
        <v>1001</v>
      </c>
      <c r="C274" s="273" t="s">
        <v>546</v>
      </c>
      <c r="I274" s="273" t="s">
        <v>261</v>
      </c>
    </row>
    <row r="275" spans="1:9" x14ac:dyDescent="0.2">
      <c r="A275" s="273">
        <v>705762</v>
      </c>
      <c r="B275" s="273" t="s">
        <v>1002</v>
      </c>
      <c r="C275" s="273" t="s">
        <v>263</v>
      </c>
      <c r="I275" s="273" t="s">
        <v>261</v>
      </c>
    </row>
    <row r="276" spans="1:9" x14ac:dyDescent="0.2">
      <c r="A276" s="273">
        <v>705763</v>
      </c>
      <c r="B276" s="273" t="s">
        <v>1003</v>
      </c>
      <c r="C276" s="273" t="s">
        <v>404</v>
      </c>
      <c r="I276" s="273" t="s">
        <v>261</v>
      </c>
    </row>
    <row r="277" spans="1:9" x14ac:dyDescent="0.2">
      <c r="A277" s="273">
        <v>705768</v>
      </c>
      <c r="B277" s="273" t="s">
        <v>1004</v>
      </c>
      <c r="C277" s="273" t="s">
        <v>342</v>
      </c>
      <c r="I277" s="273" t="s">
        <v>261</v>
      </c>
    </row>
    <row r="278" spans="1:9" x14ac:dyDescent="0.2">
      <c r="A278" s="273">
        <v>705769</v>
      </c>
      <c r="B278" s="273" t="s">
        <v>1005</v>
      </c>
      <c r="C278" s="273" t="s">
        <v>1006</v>
      </c>
      <c r="I278" s="273" t="s">
        <v>261</v>
      </c>
    </row>
    <row r="279" spans="1:9" x14ac:dyDescent="0.2">
      <c r="A279" s="273">
        <v>705770</v>
      </c>
      <c r="B279" s="273" t="s">
        <v>1007</v>
      </c>
      <c r="C279" s="273" t="s">
        <v>386</v>
      </c>
      <c r="I279" s="273" t="s">
        <v>261</v>
      </c>
    </row>
    <row r="280" spans="1:9" x14ac:dyDescent="0.2">
      <c r="A280" s="273">
        <v>705771</v>
      </c>
      <c r="B280" s="273" t="s">
        <v>1008</v>
      </c>
      <c r="C280" s="273" t="s">
        <v>79</v>
      </c>
      <c r="I280" s="273" t="s">
        <v>261</v>
      </c>
    </row>
    <row r="281" spans="1:9" x14ac:dyDescent="0.2">
      <c r="A281" s="273">
        <v>705773</v>
      </c>
      <c r="B281" s="273" t="s">
        <v>1009</v>
      </c>
      <c r="C281" s="273" t="s">
        <v>620</v>
      </c>
      <c r="I281" s="273" t="s">
        <v>261</v>
      </c>
    </row>
    <row r="282" spans="1:9" x14ac:dyDescent="0.2">
      <c r="A282" s="273">
        <v>705774</v>
      </c>
      <c r="B282" s="273" t="s">
        <v>1010</v>
      </c>
      <c r="C282" s="273" t="s">
        <v>1011</v>
      </c>
      <c r="I282" s="273" t="s">
        <v>261</v>
      </c>
    </row>
    <row r="283" spans="1:9" x14ac:dyDescent="0.2">
      <c r="A283" s="273">
        <v>705777</v>
      </c>
      <c r="B283" s="273" t="s">
        <v>1012</v>
      </c>
      <c r="C283" s="273" t="s">
        <v>339</v>
      </c>
      <c r="I283" s="273" t="s">
        <v>261</v>
      </c>
    </row>
    <row r="284" spans="1:9" x14ac:dyDescent="0.2">
      <c r="A284" s="273">
        <v>705779</v>
      </c>
      <c r="B284" s="273" t="s">
        <v>1013</v>
      </c>
      <c r="C284" s="273" t="s">
        <v>342</v>
      </c>
      <c r="I284" s="273" t="s">
        <v>261</v>
      </c>
    </row>
    <row r="285" spans="1:9" x14ac:dyDescent="0.2">
      <c r="A285" s="273">
        <v>705780</v>
      </c>
      <c r="B285" s="273" t="s">
        <v>1014</v>
      </c>
      <c r="C285" s="273" t="s">
        <v>1015</v>
      </c>
      <c r="I285" s="273" t="s">
        <v>261</v>
      </c>
    </row>
    <row r="286" spans="1:9" x14ac:dyDescent="0.2">
      <c r="A286" s="273">
        <v>705781</v>
      </c>
      <c r="B286" s="273" t="s">
        <v>1016</v>
      </c>
      <c r="C286" s="273" t="s">
        <v>1017</v>
      </c>
      <c r="I286" s="273" t="s">
        <v>261</v>
      </c>
    </row>
    <row r="287" spans="1:9" x14ac:dyDescent="0.2">
      <c r="A287" s="273">
        <v>705782</v>
      </c>
      <c r="B287" s="273" t="s">
        <v>1018</v>
      </c>
      <c r="C287" s="273" t="s">
        <v>1019</v>
      </c>
      <c r="I287" s="273" t="s">
        <v>261</v>
      </c>
    </row>
    <row r="288" spans="1:9" x14ac:dyDescent="0.2">
      <c r="A288" s="273">
        <v>705783</v>
      </c>
      <c r="B288" s="273" t="s">
        <v>1020</v>
      </c>
      <c r="C288" s="273" t="s">
        <v>1021</v>
      </c>
      <c r="I288" s="273" t="s">
        <v>261</v>
      </c>
    </row>
    <row r="289" spans="1:9" x14ac:dyDescent="0.2">
      <c r="A289" s="273">
        <v>705787</v>
      </c>
      <c r="B289" s="273" t="s">
        <v>1022</v>
      </c>
      <c r="C289" s="273" t="s">
        <v>1023</v>
      </c>
      <c r="I289" s="273" t="s">
        <v>261</v>
      </c>
    </row>
    <row r="290" spans="1:9" x14ac:dyDescent="0.2">
      <c r="A290" s="273">
        <v>705793</v>
      </c>
      <c r="B290" s="273" t="s">
        <v>1024</v>
      </c>
      <c r="C290" s="273" t="s">
        <v>404</v>
      </c>
      <c r="I290" s="273" t="s">
        <v>261</v>
      </c>
    </row>
    <row r="291" spans="1:9" x14ac:dyDescent="0.2">
      <c r="A291" s="273">
        <v>705796</v>
      </c>
      <c r="B291" s="273" t="s">
        <v>1025</v>
      </c>
      <c r="C291" s="273" t="s">
        <v>572</v>
      </c>
      <c r="I291" s="273" t="s">
        <v>261</v>
      </c>
    </row>
    <row r="292" spans="1:9" x14ac:dyDescent="0.2">
      <c r="A292" s="273">
        <v>705798</v>
      </c>
      <c r="B292" s="273" t="s">
        <v>1026</v>
      </c>
      <c r="C292" s="273" t="s">
        <v>310</v>
      </c>
      <c r="I292" s="273" t="s">
        <v>261</v>
      </c>
    </row>
    <row r="293" spans="1:9" x14ac:dyDescent="0.2">
      <c r="A293" s="273">
        <v>705799</v>
      </c>
      <c r="B293" s="273" t="s">
        <v>1027</v>
      </c>
      <c r="C293" s="273" t="s">
        <v>1028</v>
      </c>
      <c r="I293" s="273" t="s">
        <v>261</v>
      </c>
    </row>
    <row r="294" spans="1:9" x14ac:dyDescent="0.2">
      <c r="A294" s="273">
        <v>705802</v>
      </c>
      <c r="B294" s="273" t="s">
        <v>1029</v>
      </c>
      <c r="C294" s="273" t="s">
        <v>1030</v>
      </c>
      <c r="I294" s="273" t="s">
        <v>261</v>
      </c>
    </row>
    <row r="295" spans="1:9" x14ac:dyDescent="0.2">
      <c r="A295" s="273">
        <v>705808</v>
      </c>
      <c r="B295" s="273" t="s">
        <v>1031</v>
      </c>
      <c r="C295" s="273" t="s">
        <v>384</v>
      </c>
      <c r="I295" s="273" t="s">
        <v>261</v>
      </c>
    </row>
    <row r="296" spans="1:9" x14ac:dyDescent="0.2">
      <c r="A296" s="273">
        <v>705811</v>
      </c>
      <c r="B296" s="273" t="s">
        <v>1032</v>
      </c>
      <c r="C296" s="273" t="s">
        <v>95</v>
      </c>
      <c r="I296" s="273" t="s">
        <v>261</v>
      </c>
    </row>
    <row r="297" spans="1:9" x14ac:dyDescent="0.2">
      <c r="A297" s="273">
        <v>705812</v>
      </c>
      <c r="B297" s="273" t="s">
        <v>1033</v>
      </c>
      <c r="C297" s="273" t="s">
        <v>546</v>
      </c>
      <c r="I297" s="273" t="s">
        <v>261</v>
      </c>
    </row>
    <row r="298" spans="1:9" x14ac:dyDescent="0.2">
      <c r="A298" s="273">
        <v>705818</v>
      </c>
      <c r="B298" s="273" t="s">
        <v>1034</v>
      </c>
      <c r="C298" s="273" t="s">
        <v>92</v>
      </c>
      <c r="I298" s="273" t="s">
        <v>261</v>
      </c>
    </row>
    <row r="299" spans="1:9" x14ac:dyDescent="0.2">
      <c r="A299" s="273">
        <v>705819</v>
      </c>
      <c r="B299" s="273" t="s">
        <v>1035</v>
      </c>
      <c r="C299" s="273" t="s">
        <v>1036</v>
      </c>
      <c r="I299" s="273" t="s">
        <v>261</v>
      </c>
    </row>
    <row r="300" spans="1:9" x14ac:dyDescent="0.2">
      <c r="A300" s="273">
        <v>705821</v>
      </c>
      <c r="B300" s="273" t="s">
        <v>1037</v>
      </c>
      <c r="C300" s="273" t="s">
        <v>1038</v>
      </c>
      <c r="I300" s="273" t="s">
        <v>261</v>
      </c>
    </row>
    <row r="301" spans="1:9" x14ac:dyDescent="0.2">
      <c r="A301" s="273">
        <v>705822</v>
      </c>
      <c r="B301" s="273" t="s">
        <v>1039</v>
      </c>
      <c r="C301" s="273" t="s">
        <v>83</v>
      </c>
      <c r="I301" s="273" t="s">
        <v>261</v>
      </c>
    </row>
    <row r="302" spans="1:9" x14ac:dyDescent="0.2">
      <c r="A302" s="273">
        <v>705823</v>
      </c>
      <c r="B302" s="273" t="s">
        <v>1040</v>
      </c>
      <c r="C302" s="273" t="s">
        <v>1041</v>
      </c>
      <c r="I302" s="273" t="s">
        <v>261</v>
      </c>
    </row>
    <row r="303" spans="1:9" x14ac:dyDescent="0.2">
      <c r="A303" s="273">
        <v>705824</v>
      </c>
      <c r="B303" s="273" t="s">
        <v>1042</v>
      </c>
      <c r="C303" s="273" t="s">
        <v>238</v>
      </c>
      <c r="I303" s="273" t="s">
        <v>261</v>
      </c>
    </row>
    <row r="304" spans="1:9" x14ac:dyDescent="0.2">
      <c r="A304" s="273">
        <v>705825</v>
      </c>
      <c r="B304" s="273" t="s">
        <v>1043</v>
      </c>
      <c r="C304" s="273" t="s">
        <v>475</v>
      </c>
      <c r="I304" s="273" t="s">
        <v>261</v>
      </c>
    </row>
    <row r="305" spans="1:9" x14ac:dyDescent="0.2">
      <c r="A305" s="273">
        <v>705827</v>
      </c>
      <c r="B305" s="273" t="s">
        <v>1044</v>
      </c>
      <c r="C305" s="273" t="s">
        <v>326</v>
      </c>
      <c r="I305" s="273" t="s">
        <v>261</v>
      </c>
    </row>
    <row r="306" spans="1:9" x14ac:dyDescent="0.2">
      <c r="A306" s="273">
        <v>705828</v>
      </c>
      <c r="B306" s="273" t="s">
        <v>1045</v>
      </c>
      <c r="C306" s="273" t="s">
        <v>1046</v>
      </c>
      <c r="I306" s="273" t="s">
        <v>261</v>
      </c>
    </row>
    <row r="307" spans="1:9" x14ac:dyDescent="0.2">
      <c r="A307" s="273">
        <v>705834</v>
      </c>
      <c r="B307" s="273" t="s">
        <v>1047</v>
      </c>
      <c r="C307" s="273" t="s">
        <v>397</v>
      </c>
      <c r="I307" s="273" t="s">
        <v>261</v>
      </c>
    </row>
    <row r="308" spans="1:9" x14ac:dyDescent="0.2">
      <c r="A308" s="273">
        <v>705836</v>
      </c>
      <c r="B308" s="273" t="s">
        <v>1048</v>
      </c>
      <c r="C308" s="273" t="s">
        <v>632</v>
      </c>
      <c r="I308" s="273" t="s">
        <v>261</v>
      </c>
    </row>
    <row r="309" spans="1:9" x14ac:dyDescent="0.2">
      <c r="A309" s="273">
        <v>705839</v>
      </c>
      <c r="B309" s="273" t="s">
        <v>1049</v>
      </c>
      <c r="C309" s="273" t="s">
        <v>926</v>
      </c>
      <c r="I309" s="273" t="s">
        <v>261</v>
      </c>
    </row>
    <row r="310" spans="1:9" x14ac:dyDescent="0.2">
      <c r="A310" s="273">
        <v>705842</v>
      </c>
      <c r="B310" s="273" t="s">
        <v>1050</v>
      </c>
      <c r="C310" s="273" t="s">
        <v>99</v>
      </c>
      <c r="I310" s="273" t="s">
        <v>261</v>
      </c>
    </row>
    <row r="311" spans="1:9" x14ac:dyDescent="0.2">
      <c r="A311" s="273">
        <v>705846</v>
      </c>
      <c r="B311" s="273" t="s">
        <v>1051</v>
      </c>
      <c r="C311" s="273" t="s">
        <v>1052</v>
      </c>
      <c r="I311" s="273" t="s">
        <v>261</v>
      </c>
    </row>
    <row r="312" spans="1:9" x14ac:dyDescent="0.2">
      <c r="A312" s="273">
        <v>705850</v>
      </c>
      <c r="B312" s="273" t="s">
        <v>1053</v>
      </c>
      <c r="C312" s="273" t="s">
        <v>1006</v>
      </c>
      <c r="I312" s="273" t="s">
        <v>261</v>
      </c>
    </row>
    <row r="313" spans="1:9" x14ac:dyDescent="0.2">
      <c r="A313" s="273">
        <v>705853</v>
      </c>
      <c r="B313" s="273" t="s">
        <v>1054</v>
      </c>
      <c r="C313" s="273" t="s">
        <v>1055</v>
      </c>
      <c r="I313" s="273" t="s">
        <v>261</v>
      </c>
    </row>
    <row r="314" spans="1:9" x14ac:dyDescent="0.2">
      <c r="A314" s="273">
        <v>705857</v>
      </c>
      <c r="B314" s="273" t="s">
        <v>1056</v>
      </c>
      <c r="C314" s="273" t="s">
        <v>1057</v>
      </c>
      <c r="I314" s="273" t="s">
        <v>261</v>
      </c>
    </row>
    <row r="315" spans="1:9" x14ac:dyDescent="0.2">
      <c r="A315" s="273">
        <v>705858</v>
      </c>
      <c r="B315" s="273" t="s">
        <v>1058</v>
      </c>
      <c r="C315" s="273" t="s">
        <v>74</v>
      </c>
      <c r="I315" s="273" t="s">
        <v>261</v>
      </c>
    </row>
    <row r="316" spans="1:9" x14ac:dyDescent="0.2">
      <c r="A316" s="273">
        <v>705859</v>
      </c>
      <c r="B316" s="273" t="s">
        <v>1059</v>
      </c>
      <c r="C316" s="273" t="s">
        <v>628</v>
      </c>
      <c r="I316" s="273" t="s">
        <v>261</v>
      </c>
    </row>
    <row r="317" spans="1:9" x14ac:dyDescent="0.2">
      <c r="A317" s="273">
        <v>705865</v>
      </c>
      <c r="B317" s="273" t="s">
        <v>1060</v>
      </c>
      <c r="C317" s="273" t="s">
        <v>938</v>
      </c>
      <c r="I317" s="273" t="s">
        <v>261</v>
      </c>
    </row>
    <row r="318" spans="1:9" x14ac:dyDescent="0.2">
      <c r="A318" s="273">
        <v>705869</v>
      </c>
      <c r="B318" s="273" t="s">
        <v>1061</v>
      </c>
      <c r="C318" s="273" t="s">
        <v>404</v>
      </c>
      <c r="I318" s="273" t="s">
        <v>261</v>
      </c>
    </row>
    <row r="319" spans="1:9" x14ac:dyDescent="0.2">
      <c r="A319" s="273">
        <v>705870</v>
      </c>
      <c r="B319" s="273" t="s">
        <v>1062</v>
      </c>
      <c r="C319" s="273" t="s">
        <v>948</v>
      </c>
      <c r="I319" s="273" t="s">
        <v>261</v>
      </c>
    </row>
    <row r="320" spans="1:9" x14ac:dyDescent="0.2">
      <c r="A320" s="273">
        <v>705872</v>
      </c>
      <c r="B320" s="273" t="s">
        <v>1063</v>
      </c>
      <c r="C320" s="273" t="s">
        <v>513</v>
      </c>
      <c r="I320" s="273" t="s">
        <v>261</v>
      </c>
    </row>
    <row r="321" spans="1:9" x14ac:dyDescent="0.2">
      <c r="A321" s="273">
        <v>705875</v>
      </c>
      <c r="B321" s="273" t="s">
        <v>1064</v>
      </c>
      <c r="C321" s="273" t="s">
        <v>1065</v>
      </c>
      <c r="I321" s="273" t="s">
        <v>261</v>
      </c>
    </row>
    <row r="322" spans="1:9" x14ac:dyDescent="0.2">
      <c r="A322" s="273">
        <v>705877</v>
      </c>
      <c r="B322" s="273" t="s">
        <v>1066</v>
      </c>
      <c r="C322" s="273" t="s">
        <v>1067</v>
      </c>
      <c r="I322" s="273" t="s">
        <v>261</v>
      </c>
    </row>
    <row r="323" spans="1:9" x14ac:dyDescent="0.2">
      <c r="A323" s="273">
        <v>705880</v>
      </c>
      <c r="B323" s="273" t="s">
        <v>1068</v>
      </c>
      <c r="C323" s="273" t="s">
        <v>827</v>
      </c>
      <c r="I323" s="273" t="s">
        <v>261</v>
      </c>
    </row>
    <row r="324" spans="1:9" x14ac:dyDescent="0.2">
      <c r="A324" s="273">
        <v>705881</v>
      </c>
      <c r="B324" s="273" t="s">
        <v>1069</v>
      </c>
      <c r="C324" s="273" t="s">
        <v>572</v>
      </c>
      <c r="I324" s="273" t="s">
        <v>261</v>
      </c>
    </row>
    <row r="325" spans="1:9" x14ac:dyDescent="0.2">
      <c r="A325" s="273">
        <v>705882</v>
      </c>
      <c r="B325" s="273" t="s">
        <v>1070</v>
      </c>
      <c r="C325" s="273" t="s">
        <v>76</v>
      </c>
      <c r="I325" s="273" t="s">
        <v>261</v>
      </c>
    </row>
    <row r="326" spans="1:9" x14ac:dyDescent="0.2">
      <c r="A326" s="273">
        <v>705885</v>
      </c>
      <c r="B326" s="273" t="s">
        <v>1071</v>
      </c>
      <c r="C326" s="273" t="s">
        <v>404</v>
      </c>
      <c r="I326" s="273" t="s">
        <v>261</v>
      </c>
    </row>
    <row r="327" spans="1:9" x14ac:dyDescent="0.2">
      <c r="A327" s="273">
        <v>705891</v>
      </c>
      <c r="B327" s="273" t="s">
        <v>1072</v>
      </c>
      <c r="C327" s="273" t="s">
        <v>404</v>
      </c>
      <c r="I327" s="273" t="s">
        <v>261</v>
      </c>
    </row>
    <row r="328" spans="1:9" x14ac:dyDescent="0.2">
      <c r="A328" s="273">
        <v>705892</v>
      </c>
      <c r="B328" s="273" t="s">
        <v>1073</v>
      </c>
      <c r="C328" s="273" t="s">
        <v>1074</v>
      </c>
      <c r="I328" s="273" t="s">
        <v>261</v>
      </c>
    </row>
    <row r="329" spans="1:9" x14ac:dyDescent="0.2">
      <c r="A329" s="273">
        <v>705894</v>
      </c>
      <c r="B329" s="273" t="s">
        <v>1075</v>
      </c>
      <c r="C329" s="273" t="s">
        <v>333</v>
      </c>
      <c r="I329" s="273" t="s">
        <v>261</v>
      </c>
    </row>
    <row r="330" spans="1:9" x14ac:dyDescent="0.2">
      <c r="A330" s="273">
        <v>705896</v>
      </c>
      <c r="B330" s="273" t="s">
        <v>1076</v>
      </c>
      <c r="C330" s="273" t="s">
        <v>1077</v>
      </c>
      <c r="I330" s="273" t="s">
        <v>261</v>
      </c>
    </row>
    <row r="331" spans="1:9" x14ac:dyDescent="0.2">
      <c r="A331" s="273">
        <v>705897</v>
      </c>
      <c r="B331" s="273" t="s">
        <v>1078</v>
      </c>
      <c r="C331" s="273" t="s">
        <v>342</v>
      </c>
      <c r="I331" s="273" t="s">
        <v>261</v>
      </c>
    </row>
    <row r="332" spans="1:9" x14ac:dyDescent="0.2">
      <c r="A332" s="273">
        <v>705898</v>
      </c>
      <c r="B332" s="273" t="s">
        <v>1079</v>
      </c>
      <c r="C332" s="273" t="s">
        <v>1080</v>
      </c>
      <c r="I332" s="273" t="s">
        <v>261</v>
      </c>
    </row>
    <row r="333" spans="1:9" x14ac:dyDescent="0.2">
      <c r="A333" s="273">
        <v>705900</v>
      </c>
      <c r="B333" s="273" t="s">
        <v>1081</v>
      </c>
      <c r="C333" s="273" t="s">
        <v>1082</v>
      </c>
      <c r="I333" s="273" t="s">
        <v>261</v>
      </c>
    </row>
    <row r="334" spans="1:9" x14ac:dyDescent="0.2">
      <c r="A334" s="273">
        <v>705901</v>
      </c>
      <c r="B334" s="273" t="s">
        <v>1083</v>
      </c>
      <c r="C334" s="273" t="s">
        <v>1023</v>
      </c>
      <c r="I334" s="273" t="s">
        <v>261</v>
      </c>
    </row>
    <row r="335" spans="1:9" x14ac:dyDescent="0.2">
      <c r="A335" s="273">
        <v>705902</v>
      </c>
      <c r="B335" s="273" t="s">
        <v>1084</v>
      </c>
      <c r="C335" s="273" t="s">
        <v>1085</v>
      </c>
      <c r="I335" s="273" t="s">
        <v>261</v>
      </c>
    </row>
    <row r="336" spans="1:9" x14ac:dyDescent="0.2">
      <c r="A336" s="273">
        <v>705907</v>
      </c>
      <c r="B336" s="273" t="s">
        <v>1086</v>
      </c>
      <c r="C336" s="273" t="s">
        <v>76</v>
      </c>
      <c r="I336" s="273" t="s">
        <v>261</v>
      </c>
    </row>
    <row r="337" spans="1:9" x14ac:dyDescent="0.2">
      <c r="A337" s="273">
        <v>705909</v>
      </c>
      <c r="B337" s="273" t="s">
        <v>1087</v>
      </c>
      <c r="C337" s="273" t="s">
        <v>1088</v>
      </c>
      <c r="I337" s="273" t="s">
        <v>261</v>
      </c>
    </row>
    <row r="338" spans="1:9" x14ac:dyDescent="0.2">
      <c r="A338" s="273">
        <v>705910</v>
      </c>
      <c r="B338" s="273" t="s">
        <v>1089</v>
      </c>
      <c r="C338" s="273" t="s">
        <v>404</v>
      </c>
      <c r="I338" s="273" t="s">
        <v>261</v>
      </c>
    </row>
    <row r="339" spans="1:9" x14ac:dyDescent="0.2">
      <c r="A339" s="273">
        <v>705911</v>
      </c>
      <c r="B339" s="273" t="s">
        <v>1090</v>
      </c>
      <c r="C339" s="273" t="s">
        <v>1091</v>
      </c>
      <c r="I339" s="273" t="s">
        <v>261</v>
      </c>
    </row>
    <row r="340" spans="1:9" x14ac:dyDescent="0.2">
      <c r="A340" s="273">
        <v>705916</v>
      </c>
      <c r="B340" s="273" t="s">
        <v>1092</v>
      </c>
      <c r="C340" s="273" t="s">
        <v>1093</v>
      </c>
      <c r="I340" s="273" t="s">
        <v>261</v>
      </c>
    </row>
    <row r="341" spans="1:9" x14ac:dyDescent="0.2">
      <c r="A341" s="273">
        <v>705917</v>
      </c>
      <c r="B341" s="273" t="s">
        <v>1094</v>
      </c>
      <c r="C341" s="273" t="s">
        <v>1095</v>
      </c>
      <c r="I341" s="273" t="s">
        <v>261</v>
      </c>
    </row>
    <row r="342" spans="1:9" x14ac:dyDescent="0.2">
      <c r="A342" s="273">
        <v>705918</v>
      </c>
      <c r="B342" s="273" t="s">
        <v>1096</v>
      </c>
      <c r="C342" s="273" t="s">
        <v>397</v>
      </c>
      <c r="I342" s="273" t="s">
        <v>261</v>
      </c>
    </row>
    <row r="343" spans="1:9" x14ac:dyDescent="0.2">
      <c r="A343" s="273">
        <v>705920</v>
      </c>
      <c r="B343" s="273" t="s">
        <v>1097</v>
      </c>
      <c r="C343" s="273" t="s">
        <v>1023</v>
      </c>
      <c r="I343" s="273" t="s">
        <v>261</v>
      </c>
    </row>
    <row r="344" spans="1:9" x14ac:dyDescent="0.2">
      <c r="A344" s="273">
        <v>705921</v>
      </c>
      <c r="B344" s="273" t="s">
        <v>1098</v>
      </c>
      <c r="C344" s="273" t="s">
        <v>313</v>
      </c>
      <c r="I344" s="273" t="s">
        <v>261</v>
      </c>
    </row>
    <row r="345" spans="1:9" x14ac:dyDescent="0.2">
      <c r="A345" s="273">
        <v>705922</v>
      </c>
      <c r="B345" s="273" t="s">
        <v>1099</v>
      </c>
      <c r="C345" s="273" t="s">
        <v>342</v>
      </c>
      <c r="I345" s="273" t="s">
        <v>261</v>
      </c>
    </row>
    <row r="346" spans="1:9" x14ac:dyDescent="0.2">
      <c r="A346" s="273">
        <v>705923</v>
      </c>
      <c r="B346" s="273" t="s">
        <v>1100</v>
      </c>
      <c r="C346" s="273" t="s">
        <v>339</v>
      </c>
      <c r="I346" s="273" t="s">
        <v>261</v>
      </c>
    </row>
    <row r="347" spans="1:9" x14ac:dyDescent="0.2">
      <c r="A347" s="273">
        <v>705924</v>
      </c>
      <c r="B347" s="273" t="s">
        <v>1101</v>
      </c>
      <c r="C347" s="273" t="s">
        <v>1102</v>
      </c>
      <c r="I347" s="273" t="s">
        <v>261</v>
      </c>
    </row>
    <row r="348" spans="1:9" x14ac:dyDescent="0.2">
      <c r="A348" s="273">
        <v>705925</v>
      </c>
      <c r="B348" s="273" t="s">
        <v>1103</v>
      </c>
      <c r="C348" s="273" t="s">
        <v>80</v>
      </c>
      <c r="I348" s="273" t="s">
        <v>261</v>
      </c>
    </row>
    <row r="349" spans="1:9" x14ac:dyDescent="0.2">
      <c r="A349" s="273">
        <v>705926</v>
      </c>
      <c r="B349" s="273" t="s">
        <v>1104</v>
      </c>
      <c r="C349" s="273" t="s">
        <v>486</v>
      </c>
      <c r="I349" s="273" t="s">
        <v>261</v>
      </c>
    </row>
    <row r="350" spans="1:9" x14ac:dyDescent="0.2">
      <c r="A350" s="273">
        <v>705927</v>
      </c>
      <c r="B350" s="273" t="s">
        <v>1105</v>
      </c>
      <c r="C350" s="273" t="s">
        <v>79</v>
      </c>
      <c r="I350" s="273" t="s">
        <v>261</v>
      </c>
    </row>
    <row r="351" spans="1:9" x14ac:dyDescent="0.2">
      <c r="A351" s="273">
        <v>705928</v>
      </c>
      <c r="B351" s="273" t="s">
        <v>1106</v>
      </c>
      <c r="C351" s="273" t="s">
        <v>1107</v>
      </c>
      <c r="I351" s="273" t="s">
        <v>261</v>
      </c>
    </row>
    <row r="352" spans="1:9" x14ac:dyDescent="0.2">
      <c r="A352" s="273">
        <v>705931</v>
      </c>
      <c r="B352" s="273" t="s">
        <v>1108</v>
      </c>
      <c r="C352" s="273" t="s">
        <v>1109</v>
      </c>
      <c r="I352" s="273" t="s">
        <v>261</v>
      </c>
    </row>
    <row r="353" spans="1:9" x14ac:dyDescent="0.2">
      <c r="A353" s="273">
        <v>705932</v>
      </c>
      <c r="B353" s="273" t="s">
        <v>1110</v>
      </c>
      <c r="C353" s="273" t="s">
        <v>434</v>
      </c>
      <c r="I353" s="273" t="s">
        <v>261</v>
      </c>
    </row>
    <row r="354" spans="1:9" x14ac:dyDescent="0.2">
      <c r="A354" s="273">
        <v>705933</v>
      </c>
      <c r="B354" s="273" t="s">
        <v>1111</v>
      </c>
      <c r="C354" s="273" t="s">
        <v>1112</v>
      </c>
      <c r="I354" s="273" t="s">
        <v>261</v>
      </c>
    </row>
    <row r="355" spans="1:9" x14ac:dyDescent="0.2">
      <c r="A355" s="273">
        <v>705935</v>
      </c>
      <c r="B355" s="273" t="s">
        <v>1113</v>
      </c>
      <c r="C355" s="273" t="s">
        <v>102</v>
      </c>
      <c r="I355" s="273" t="s">
        <v>261</v>
      </c>
    </row>
    <row r="356" spans="1:9" x14ac:dyDescent="0.2">
      <c r="A356" s="273">
        <v>705939</v>
      </c>
      <c r="B356" s="273" t="s">
        <v>1114</v>
      </c>
      <c r="C356" s="273" t="s">
        <v>92</v>
      </c>
      <c r="I356" s="273" t="s">
        <v>261</v>
      </c>
    </row>
    <row r="357" spans="1:9" x14ac:dyDescent="0.2">
      <c r="A357" s="273">
        <v>705940</v>
      </c>
      <c r="B357" s="273" t="s">
        <v>1115</v>
      </c>
      <c r="C357" s="273" t="s">
        <v>386</v>
      </c>
      <c r="I357" s="273" t="s">
        <v>261</v>
      </c>
    </row>
    <row r="358" spans="1:9" x14ac:dyDescent="0.2">
      <c r="A358" s="273">
        <v>705943</v>
      </c>
      <c r="B358" s="273" t="s">
        <v>1116</v>
      </c>
      <c r="C358" s="273" t="s">
        <v>679</v>
      </c>
      <c r="I358" s="273" t="s">
        <v>261</v>
      </c>
    </row>
    <row r="359" spans="1:9" x14ac:dyDescent="0.2">
      <c r="A359" s="273">
        <v>705945</v>
      </c>
      <c r="B359" s="273" t="s">
        <v>1117</v>
      </c>
      <c r="C359" s="273" t="s">
        <v>551</v>
      </c>
      <c r="I359" s="273" t="s">
        <v>261</v>
      </c>
    </row>
    <row r="360" spans="1:9" x14ac:dyDescent="0.2">
      <c r="A360" s="273">
        <v>705947</v>
      </c>
      <c r="B360" s="273" t="s">
        <v>1118</v>
      </c>
      <c r="C360" s="273" t="s">
        <v>79</v>
      </c>
      <c r="I360" s="273" t="s">
        <v>261</v>
      </c>
    </row>
    <row r="361" spans="1:9" x14ac:dyDescent="0.2">
      <c r="A361" s="273">
        <v>705949</v>
      </c>
      <c r="B361" s="273" t="s">
        <v>1119</v>
      </c>
      <c r="C361" s="273" t="s">
        <v>76</v>
      </c>
      <c r="I361" s="273" t="s">
        <v>261</v>
      </c>
    </row>
    <row r="362" spans="1:9" x14ac:dyDescent="0.2">
      <c r="A362" s="273">
        <v>705950</v>
      </c>
      <c r="B362" s="273" t="s">
        <v>1120</v>
      </c>
      <c r="C362" s="273" t="s">
        <v>1121</v>
      </c>
      <c r="I362" s="273" t="s">
        <v>261</v>
      </c>
    </row>
    <row r="363" spans="1:9" x14ac:dyDescent="0.2">
      <c r="A363" s="273">
        <v>705955</v>
      </c>
      <c r="B363" s="273" t="s">
        <v>1122</v>
      </c>
      <c r="C363" s="273" t="s">
        <v>96</v>
      </c>
      <c r="I363" s="273" t="s">
        <v>261</v>
      </c>
    </row>
    <row r="364" spans="1:9" x14ac:dyDescent="0.2">
      <c r="A364" s="273">
        <v>705956</v>
      </c>
      <c r="B364" s="273" t="s">
        <v>1123</v>
      </c>
      <c r="C364" s="273" t="s">
        <v>1124</v>
      </c>
      <c r="I364" s="273" t="s">
        <v>261</v>
      </c>
    </row>
    <row r="365" spans="1:9" x14ac:dyDescent="0.2">
      <c r="A365" s="273">
        <v>705957</v>
      </c>
      <c r="B365" s="273" t="s">
        <v>1125</v>
      </c>
      <c r="C365" s="273" t="s">
        <v>1126</v>
      </c>
      <c r="I365" s="273" t="s">
        <v>261</v>
      </c>
    </row>
    <row r="366" spans="1:9" x14ac:dyDescent="0.2">
      <c r="A366" s="273">
        <v>705959</v>
      </c>
      <c r="B366" s="273" t="s">
        <v>1127</v>
      </c>
      <c r="C366" s="273" t="s">
        <v>1128</v>
      </c>
      <c r="I366" s="273" t="s">
        <v>261</v>
      </c>
    </row>
    <row r="367" spans="1:9" x14ac:dyDescent="0.2">
      <c r="A367" s="273">
        <v>705962</v>
      </c>
      <c r="B367" s="273" t="s">
        <v>1129</v>
      </c>
      <c r="C367" s="273" t="s">
        <v>1130</v>
      </c>
      <c r="I367" s="273" t="s">
        <v>261</v>
      </c>
    </row>
    <row r="368" spans="1:9" x14ac:dyDescent="0.2">
      <c r="A368" s="273">
        <v>705964</v>
      </c>
      <c r="B368" s="273" t="s">
        <v>1131</v>
      </c>
      <c r="C368" s="273" t="s">
        <v>1132</v>
      </c>
      <c r="I368" s="273" t="s">
        <v>261</v>
      </c>
    </row>
    <row r="369" spans="1:9" x14ac:dyDescent="0.2">
      <c r="A369" s="273">
        <v>705965</v>
      </c>
      <c r="B369" s="273" t="s">
        <v>1133</v>
      </c>
      <c r="C369" s="273" t="s">
        <v>1067</v>
      </c>
      <c r="I369" s="273" t="s">
        <v>261</v>
      </c>
    </row>
    <row r="370" spans="1:9" x14ac:dyDescent="0.2">
      <c r="A370" s="273">
        <v>705968</v>
      </c>
      <c r="B370" s="273" t="s">
        <v>1134</v>
      </c>
      <c r="C370" s="273" t="s">
        <v>475</v>
      </c>
      <c r="I370" s="273" t="s">
        <v>261</v>
      </c>
    </row>
    <row r="371" spans="1:9" x14ac:dyDescent="0.2">
      <c r="A371" s="273">
        <v>705970</v>
      </c>
      <c r="B371" s="273" t="s">
        <v>1135</v>
      </c>
      <c r="C371" s="273" t="s">
        <v>1136</v>
      </c>
      <c r="I371" s="273" t="s">
        <v>261</v>
      </c>
    </row>
    <row r="372" spans="1:9" x14ac:dyDescent="0.2">
      <c r="A372" s="273">
        <v>705971</v>
      </c>
      <c r="B372" s="273" t="s">
        <v>1137</v>
      </c>
      <c r="C372" s="273" t="s">
        <v>78</v>
      </c>
      <c r="I372" s="273" t="s">
        <v>261</v>
      </c>
    </row>
    <row r="373" spans="1:9" x14ac:dyDescent="0.2">
      <c r="A373" s="273">
        <v>705972</v>
      </c>
      <c r="B373" s="273" t="s">
        <v>1138</v>
      </c>
      <c r="C373" s="273" t="s">
        <v>665</v>
      </c>
      <c r="I373" s="273" t="s">
        <v>261</v>
      </c>
    </row>
    <row r="374" spans="1:9" x14ac:dyDescent="0.2">
      <c r="A374" s="273">
        <v>705974</v>
      </c>
      <c r="B374" s="273" t="s">
        <v>1139</v>
      </c>
      <c r="C374" s="273" t="s">
        <v>88</v>
      </c>
      <c r="I374" s="273" t="s">
        <v>261</v>
      </c>
    </row>
    <row r="375" spans="1:9" x14ac:dyDescent="0.2">
      <c r="A375" s="273">
        <v>705977</v>
      </c>
      <c r="B375" s="273" t="s">
        <v>1140</v>
      </c>
      <c r="C375" s="273" t="s">
        <v>1141</v>
      </c>
      <c r="I375" s="273" t="s">
        <v>261</v>
      </c>
    </row>
    <row r="376" spans="1:9" x14ac:dyDescent="0.2">
      <c r="A376" s="273">
        <v>705978</v>
      </c>
      <c r="B376" s="273" t="s">
        <v>1142</v>
      </c>
      <c r="C376" s="273" t="s">
        <v>102</v>
      </c>
      <c r="I376" s="273" t="s">
        <v>261</v>
      </c>
    </row>
    <row r="377" spans="1:9" x14ac:dyDescent="0.2">
      <c r="A377" s="273">
        <v>705985</v>
      </c>
      <c r="B377" s="273" t="s">
        <v>1143</v>
      </c>
      <c r="C377" s="273" t="s">
        <v>602</v>
      </c>
      <c r="I377" s="273" t="s">
        <v>261</v>
      </c>
    </row>
    <row r="378" spans="1:9" x14ac:dyDescent="0.2">
      <c r="A378" s="273">
        <v>705986</v>
      </c>
      <c r="B378" s="273" t="s">
        <v>1144</v>
      </c>
      <c r="C378" s="273" t="s">
        <v>1145</v>
      </c>
      <c r="I378" s="273" t="s">
        <v>261</v>
      </c>
    </row>
    <row r="379" spans="1:9" x14ac:dyDescent="0.2">
      <c r="A379" s="273">
        <v>705988</v>
      </c>
      <c r="B379" s="273" t="s">
        <v>1146</v>
      </c>
      <c r="C379" s="273" t="s">
        <v>587</v>
      </c>
      <c r="I379" s="273" t="s">
        <v>261</v>
      </c>
    </row>
    <row r="380" spans="1:9" x14ac:dyDescent="0.2">
      <c r="A380" s="273">
        <v>705989</v>
      </c>
      <c r="B380" s="273" t="s">
        <v>1147</v>
      </c>
      <c r="C380" s="273" t="s">
        <v>1148</v>
      </c>
      <c r="I380" s="273" t="s">
        <v>261</v>
      </c>
    </row>
    <row r="381" spans="1:9" x14ac:dyDescent="0.2">
      <c r="A381" s="273">
        <v>705990</v>
      </c>
      <c r="B381" s="273" t="s">
        <v>1149</v>
      </c>
      <c r="C381" s="273" t="s">
        <v>307</v>
      </c>
      <c r="I381" s="273" t="s">
        <v>261</v>
      </c>
    </row>
    <row r="382" spans="1:9" x14ac:dyDescent="0.2">
      <c r="A382" s="273">
        <v>705993</v>
      </c>
      <c r="B382" s="273" t="s">
        <v>1150</v>
      </c>
      <c r="C382" s="273" t="s">
        <v>85</v>
      </c>
      <c r="I382" s="273" t="s">
        <v>261</v>
      </c>
    </row>
    <row r="383" spans="1:9" x14ac:dyDescent="0.2">
      <c r="A383" s="273">
        <v>705994</v>
      </c>
      <c r="B383" s="273" t="s">
        <v>1151</v>
      </c>
      <c r="C383" s="273" t="s">
        <v>572</v>
      </c>
      <c r="I383" s="273" t="s">
        <v>261</v>
      </c>
    </row>
    <row r="384" spans="1:9" x14ac:dyDescent="0.2">
      <c r="A384" s="273">
        <v>706000</v>
      </c>
      <c r="B384" s="273" t="s">
        <v>1152</v>
      </c>
      <c r="C384" s="273" t="s">
        <v>408</v>
      </c>
      <c r="I384" s="273" t="s">
        <v>261</v>
      </c>
    </row>
    <row r="385" spans="1:9" x14ac:dyDescent="0.2">
      <c r="A385" s="273">
        <v>706001</v>
      </c>
      <c r="B385" s="273" t="s">
        <v>1153</v>
      </c>
      <c r="C385" s="273" t="s">
        <v>113</v>
      </c>
      <c r="I385" s="273" t="s">
        <v>261</v>
      </c>
    </row>
    <row r="386" spans="1:9" x14ac:dyDescent="0.2">
      <c r="A386" s="273">
        <v>706004</v>
      </c>
      <c r="B386" s="273" t="s">
        <v>1154</v>
      </c>
      <c r="C386" s="273" t="s">
        <v>326</v>
      </c>
      <c r="I386" s="273" t="s">
        <v>261</v>
      </c>
    </row>
    <row r="387" spans="1:9" x14ac:dyDescent="0.2">
      <c r="A387" s="273">
        <v>706005</v>
      </c>
      <c r="B387" s="273" t="s">
        <v>1155</v>
      </c>
      <c r="C387" s="273" t="s">
        <v>1156</v>
      </c>
      <c r="I387" s="273" t="s">
        <v>261</v>
      </c>
    </row>
    <row r="388" spans="1:9" x14ac:dyDescent="0.2">
      <c r="A388" s="273">
        <v>706008</v>
      </c>
      <c r="B388" s="273" t="s">
        <v>1157</v>
      </c>
      <c r="C388" s="273" t="s">
        <v>386</v>
      </c>
      <c r="I388" s="273" t="s">
        <v>261</v>
      </c>
    </row>
    <row r="389" spans="1:9" x14ac:dyDescent="0.2">
      <c r="A389" s="273">
        <v>706009</v>
      </c>
      <c r="B389" s="273" t="s">
        <v>1158</v>
      </c>
      <c r="C389" s="273" t="s">
        <v>404</v>
      </c>
      <c r="I389" s="273" t="s">
        <v>261</v>
      </c>
    </row>
    <row r="390" spans="1:9" x14ac:dyDescent="0.2">
      <c r="A390" s="273">
        <v>706010</v>
      </c>
      <c r="B390" s="273" t="s">
        <v>1159</v>
      </c>
      <c r="C390" s="273" t="s">
        <v>1160</v>
      </c>
      <c r="I390" s="273" t="s">
        <v>261</v>
      </c>
    </row>
    <row r="391" spans="1:9" x14ac:dyDescent="0.2">
      <c r="A391" s="273">
        <v>706012</v>
      </c>
      <c r="B391" s="273" t="s">
        <v>1161</v>
      </c>
      <c r="C391" s="273" t="s">
        <v>725</v>
      </c>
      <c r="I391" s="273" t="s">
        <v>261</v>
      </c>
    </row>
    <row r="392" spans="1:9" x14ac:dyDescent="0.2">
      <c r="A392" s="273">
        <v>706015</v>
      </c>
      <c r="B392" s="273" t="s">
        <v>1162</v>
      </c>
      <c r="C392" s="273" t="s">
        <v>444</v>
      </c>
      <c r="I392" s="273" t="s">
        <v>261</v>
      </c>
    </row>
    <row r="393" spans="1:9" x14ac:dyDescent="0.2">
      <c r="A393" s="273">
        <v>706016</v>
      </c>
      <c r="B393" s="273" t="s">
        <v>1163</v>
      </c>
      <c r="C393" s="273" t="s">
        <v>602</v>
      </c>
      <c r="I393" s="273" t="s">
        <v>261</v>
      </c>
    </row>
    <row r="394" spans="1:9" x14ac:dyDescent="0.2">
      <c r="A394" s="273">
        <v>706017</v>
      </c>
      <c r="B394" s="273" t="s">
        <v>1164</v>
      </c>
      <c r="C394" s="273" t="s">
        <v>629</v>
      </c>
      <c r="I394" s="273" t="s">
        <v>261</v>
      </c>
    </row>
    <row r="395" spans="1:9" x14ac:dyDescent="0.2">
      <c r="A395" s="273">
        <v>706018</v>
      </c>
      <c r="B395" s="273" t="s">
        <v>1165</v>
      </c>
      <c r="C395" s="273" t="s">
        <v>612</v>
      </c>
      <c r="I395" s="273" t="s">
        <v>261</v>
      </c>
    </row>
    <row r="396" spans="1:9" x14ac:dyDescent="0.2">
      <c r="A396" s="273">
        <v>706022</v>
      </c>
      <c r="B396" s="273" t="s">
        <v>1166</v>
      </c>
      <c r="C396" s="273" t="s">
        <v>1167</v>
      </c>
      <c r="I396" s="273" t="s">
        <v>261</v>
      </c>
    </row>
    <row r="397" spans="1:9" x14ac:dyDescent="0.2">
      <c r="A397" s="273">
        <v>706023</v>
      </c>
      <c r="B397" s="273" t="s">
        <v>1168</v>
      </c>
      <c r="C397" s="273" t="s">
        <v>1169</v>
      </c>
      <c r="I397" s="273" t="s">
        <v>261</v>
      </c>
    </row>
    <row r="398" spans="1:9" x14ac:dyDescent="0.2">
      <c r="A398" s="273">
        <v>706024</v>
      </c>
      <c r="B398" s="273" t="s">
        <v>1170</v>
      </c>
      <c r="C398" s="273" t="s">
        <v>1171</v>
      </c>
      <c r="I398" s="273" t="s">
        <v>261</v>
      </c>
    </row>
    <row r="399" spans="1:9" x14ac:dyDescent="0.2">
      <c r="A399" s="273">
        <v>706025</v>
      </c>
      <c r="B399" s="273" t="s">
        <v>1172</v>
      </c>
      <c r="C399" s="273" t="s">
        <v>1173</v>
      </c>
      <c r="I399" s="273" t="s">
        <v>261</v>
      </c>
    </row>
    <row r="400" spans="1:9" x14ac:dyDescent="0.2">
      <c r="A400" s="273">
        <v>706028</v>
      </c>
      <c r="B400" s="273" t="s">
        <v>1174</v>
      </c>
      <c r="C400" s="273" t="s">
        <v>326</v>
      </c>
      <c r="I400" s="273" t="s">
        <v>261</v>
      </c>
    </row>
    <row r="401" spans="1:9" x14ac:dyDescent="0.2">
      <c r="A401" s="273">
        <v>706030</v>
      </c>
      <c r="B401" s="273" t="s">
        <v>1175</v>
      </c>
      <c r="C401" s="273" t="s">
        <v>1176</v>
      </c>
      <c r="I401" s="273" t="s">
        <v>261</v>
      </c>
    </row>
    <row r="402" spans="1:9" x14ac:dyDescent="0.2">
      <c r="A402" s="273">
        <v>706031</v>
      </c>
      <c r="B402" s="273" t="s">
        <v>1177</v>
      </c>
      <c r="C402" s="273" t="s">
        <v>486</v>
      </c>
      <c r="I402" s="273" t="s">
        <v>261</v>
      </c>
    </row>
    <row r="403" spans="1:9" x14ac:dyDescent="0.2">
      <c r="A403" s="273">
        <v>706033</v>
      </c>
      <c r="B403" s="273" t="s">
        <v>1178</v>
      </c>
      <c r="C403" s="273" t="s">
        <v>572</v>
      </c>
      <c r="I403" s="273" t="s">
        <v>261</v>
      </c>
    </row>
    <row r="404" spans="1:9" x14ac:dyDescent="0.2">
      <c r="A404" s="273">
        <v>706034</v>
      </c>
      <c r="B404" s="273" t="s">
        <v>1179</v>
      </c>
      <c r="C404" s="273" t="s">
        <v>572</v>
      </c>
      <c r="I404" s="273" t="s">
        <v>261</v>
      </c>
    </row>
    <row r="405" spans="1:9" x14ac:dyDescent="0.2">
      <c r="A405" s="273">
        <v>706037</v>
      </c>
      <c r="B405" s="273" t="s">
        <v>1180</v>
      </c>
      <c r="C405" s="273" t="s">
        <v>1181</v>
      </c>
      <c r="I405" s="273" t="s">
        <v>261</v>
      </c>
    </row>
    <row r="406" spans="1:9" x14ac:dyDescent="0.2">
      <c r="A406" s="273">
        <v>706038</v>
      </c>
      <c r="B406" s="273" t="s">
        <v>1182</v>
      </c>
      <c r="C406" s="273" t="s">
        <v>103</v>
      </c>
      <c r="I406" s="273" t="s">
        <v>261</v>
      </c>
    </row>
    <row r="407" spans="1:9" x14ac:dyDescent="0.2">
      <c r="A407" s="273">
        <v>706040</v>
      </c>
      <c r="B407" s="273" t="s">
        <v>1183</v>
      </c>
      <c r="C407" s="273" t="s">
        <v>398</v>
      </c>
      <c r="I407" s="273" t="s">
        <v>261</v>
      </c>
    </row>
    <row r="408" spans="1:9" x14ac:dyDescent="0.2">
      <c r="A408" s="273">
        <v>706046</v>
      </c>
      <c r="B408" s="273" t="s">
        <v>1184</v>
      </c>
      <c r="C408" s="273" t="s">
        <v>1185</v>
      </c>
      <c r="I408" s="273" t="s">
        <v>261</v>
      </c>
    </row>
    <row r="409" spans="1:9" x14ac:dyDescent="0.2">
      <c r="A409" s="273">
        <v>706047</v>
      </c>
      <c r="B409" s="273" t="s">
        <v>1186</v>
      </c>
      <c r="C409" s="273" t="s">
        <v>427</v>
      </c>
      <c r="I409" s="273" t="s">
        <v>261</v>
      </c>
    </row>
    <row r="410" spans="1:9" x14ac:dyDescent="0.2">
      <c r="A410" s="273">
        <v>706050</v>
      </c>
      <c r="B410" s="273" t="s">
        <v>1187</v>
      </c>
      <c r="C410" s="273" t="s">
        <v>1188</v>
      </c>
      <c r="I410" s="273" t="s">
        <v>261</v>
      </c>
    </row>
    <row r="411" spans="1:9" x14ac:dyDescent="0.2">
      <c r="A411" s="273">
        <v>706052</v>
      </c>
      <c r="B411" s="273" t="s">
        <v>1189</v>
      </c>
      <c r="C411" s="273" t="s">
        <v>297</v>
      </c>
      <c r="I411" s="273" t="s">
        <v>261</v>
      </c>
    </row>
    <row r="412" spans="1:9" x14ac:dyDescent="0.2">
      <c r="A412" s="273">
        <v>706053</v>
      </c>
      <c r="B412" s="273" t="s">
        <v>1190</v>
      </c>
      <c r="C412" s="273" t="s">
        <v>321</v>
      </c>
      <c r="I412" s="273" t="s">
        <v>261</v>
      </c>
    </row>
    <row r="413" spans="1:9" x14ac:dyDescent="0.2">
      <c r="A413" s="273">
        <v>706054</v>
      </c>
      <c r="B413" s="273" t="s">
        <v>1191</v>
      </c>
      <c r="C413" s="273" t="s">
        <v>1192</v>
      </c>
      <c r="I413" s="273" t="s">
        <v>261</v>
      </c>
    </row>
    <row r="414" spans="1:9" x14ac:dyDescent="0.2">
      <c r="A414" s="273">
        <v>706056</v>
      </c>
      <c r="B414" s="273" t="s">
        <v>1193</v>
      </c>
      <c r="C414" s="273" t="s">
        <v>333</v>
      </c>
      <c r="I414" s="273" t="s">
        <v>261</v>
      </c>
    </row>
    <row r="415" spans="1:9" x14ac:dyDescent="0.2">
      <c r="A415" s="273">
        <v>706057</v>
      </c>
      <c r="B415" s="273" t="s">
        <v>1194</v>
      </c>
      <c r="C415" s="273" t="s">
        <v>73</v>
      </c>
      <c r="I415" s="273" t="s">
        <v>261</v>
      </c>
    </row>
    <row r="416" spans="1:9" x14ac:dyDescent="0.2">
      <c r="A416" s="273">
        <v>706058</v>
      </c>
      <c r="B416" s="273" t="s">
        <v>1195</v>
      </c>
      <c r="C416" s="273" t="s">
        <v>1196</v>
      </c>
      <c r="I416" s="273" t="s">
        <v>261</v>
      </c>
    </row>
    <row r="417" spans="1:9" x14ac:dyDescent="0.2">
      <c r="A417" s="273">
        <v>706059</v>
      </c>
      <c r="B417" s="273" t="s">
        <v>1197</v>
      </c>
      <c r="C417" s="273" t="s">
        <v>326</v>
      </c>
      <c r="I417" s="273" t="s">
        <v>261</v>
      </c>
    </row>
    <row r="418" spans="1:9" x14ac:dyDescent="0.2">
      <c r="A418" s="273">
        <v>706061</v>
      </c>
      <c r="B418" s="273" t="s">
        <v>1198</v>
      </c>
      <c r="C418" s="273" t="s">
        <v>108</v>
      </c>
      <c r="I418" s="273" t="s">
        <v>261</v>
      </c>
    </row>
    <row r="419" spans="1:9" x14ac:dyDescent="0.2">
      <c r="A419" s="273">
        <v>706067</v>
      </c>
      <c r="B419" s="273" t="s">
        <v>1199</v>
      </c>
      <c r="C419" s="273" t="s">
        <v>1200</v>
      </c>
      <c r="I419" s="273" t="s">
        <v>261</v>
      </c>
    </row>
    <row r="420" spans="1:9" x14ac:dyDescent="0.2">
      <c r="A420" s="273">
        <v>706069</v>
      </c>
      <c r="B420" s="273" t="s">
        <v>1201</v>
      </c>
      <c r="C420" s="273" t="s">
        <v>1181</v>
      </c>
      <c r="I420" s="273" t="s">
        <v>261</v>
      </c>
    </row>
    <row r="421" spans="1:9" x14ac:dyDescent="0.2">
      <c r="A421" s="273">
        <v>706070</v>
      </c>
      <c r="B421" s="273" t="s">
        <v>1202</v>
      </c>
      <c r="C421" s="273" t="s">
        <v>572</v>
      </c>
      <c r="I421" s="273" t="s">
        <v>261</v>
      </c>
    </row>
    <row r="422" spans="1:9" x14ac:dyDescent="0.2">
      <c r="A422" s="273">
        <v>706071</v>
      </c>
      <c r="B422" s="273" t="s">
        <v>1203</v>
      </c>
      <c r="C422" s="273" t="s">
        <v>1204</v>
      </c>
      <c r="I422" s="273" t="s">
        <v>261</v>
      </c>
    </row>
    <row r="423" spans="1:9" x14ac:dyDescent="0.2">
      <c r="A423" s="273">
        <v>706072</v>
      </c>
      <c r="B423" s="273" t="s">
        <v>1205</v>
      </c>
      <c r="C423" s="273" t="s">
        <v>616</v>
      </c>
      <c r="I423" s="273" t="s">
        <v>261</v>
      </c>
    </row>
    <row r="424" spans="1:9" x14ac:dyDescent="0.2">
      <c r="A424" s="273">
        <v>706075</v>
      </c>
      <c r="B424" s="273" t="s">
        <v>1206</v>
      </c>
      <c r="C424" s="273" t="s">
        <v>1207</v>
      </c>
      <c r="I424" s="273" t="s">
        <v>261</v>
      </c>
    </row>
    <row r="425" spans="1:9" x14ac:dyDescent="0.2">
      <c r="A425" s="273">
        <v>706077</v>
      </c>
      <c r="B425" s="273" t="s">
        <v>1208</v>
      </c>
      <c r="C425" s="273" t="s">
        <v>1209</v>
      </c>
      <c r="I425" s="273" t="s">
        <v>261</v>
      </c>
    </row>
    <row r="426" spans="1:9" x14ac:dyDescent="0.2">
      <c r="A426" s="273">
        <v>706080</v>
      </c>
      <c r="B426" s="273" t="s">
        <v>1210</v>
      </c>
      <c r="C426" s="273" t="s">
        <v>278</v>
      </c>
      <c r="I426" s="273" t="s">
        <v>261</v>
      </c>
    </row>
    <row r="427" spans="1:9" x14ac:dyDescent="0.2">
      <c r="A427" s="273">
        <v>706083</v>
      </c>
      <c r="B427" s="273" t="s">
        <v>1211</v>
      </c>
      <c r="C427" s="273" t="s">
        <v>546</v>
      </c>
      <c r="I427" s="273" t="s">
        <v>261</v>
      </c>
    </row>
    <row r="428" spans="1:9" x14ac:dyDescent="0.2">
      <c r="A428" s="273">
        <v>706084</v>
      </c>
      <c r="B428" s="273" t="s">
        <v>1212</v>
      </c>
      <c r="C428" s="273" t="s">
        <v>951</v>
      </c>
      <c r="I428" s="273" t="s">
        <v>261</v>
      </c>
    </row>
    <row r="429" spans="1:9" x14ac:dyDescent="0.2">
      <c r="A429" s="273">
        <v>706085</v>
      </c>
      <c r="B429" s="273" t="s">
        <v>1213</v>
      </c>
      <c r="C429" s="273" t="s">
        <v>405</v>
      </c>
      <c r="I429" s="273" t="s">
        <v>261</v>
      </c>
    </row>
    <row r="430" spans="1:9" x14ac:dyDescent="0.2">
      <c r="A430" s="273">
        <v>706088</v>
      </c>
      <c r="B430" s="273" t="s">
        <v>1214</v>
      </c>
      <c r="C430" s="273" t="s">
        <v>79</v>
      </c>
      <c r="I430" s="273" t="s">
        <v>261</v>
      </c>
    </row>
    <row r="431" spans="1:9" x14ac:dyDescent="0.2">
      <c r="A431" s="273">
        <v>706092</v>
      </c>
      <c r="B431" s="273" t="s">
        <v>1215</v>
      </c>
      <c r="C431" s="273" t="s">
        <v>754</v>
      </c>
      <c r="I431" s="273" t="s">
        <v>261</v>
      </c>
    </row>
    <row r="432" spans="1:9" x14ac:dyDescent="0.2">
      <c r="A432" s="273">
        <v>706094</v>
      </c>
      <c r="B432" s="273" t="s">
        <v>1216</v>
      </c>
      <c r="C432" s="273" t="s">
        <v>79</v>
      </c>
      <c r="I432" s="273" t="s">
        <v>261</v>
      </c>
    </row>
    <row r="433" spans="1:9" x14ac:dyDescent="0.2">
      <c r="A433" s="273">
        <v>706096</v>
      </c>
      <c r="B433" s="273" t="s">
        <v>1217</v>
      </c>
      <c r="C433" s="273" t="s">
        <v>1218</v>
      </c>
      <c r="I433" s="273" t="s">
        <v>261</v>
      </c>
    </row>
    <row r="434" spans="1:9" x14ac:dyDescent="0.2">
      <c r="A434" s="273">
        <v>706097</v>
      </c>
      <c r="B434" s="273" t="s">
        <v>1219</v>
      </c>
      <c r="C434" s="273" t="s">
        <v>1220</v>
      </c>
      <c r="I434" s="273" t="s">
        <v>261</v>
      </c>
    </row>
    <row r="435" spans="1:9" x14ac:dyDescent="0.2">
      <c r="A435" s="273">
        <v>706098</v>
      </c>
      <c r="B435" s="273" t="s">
        <v>1221</v>
      </c>
      <c r="C435" s="273" t="s">
        <v>1222</v>
      </c>
      <c r="I435" s="273" t="s">
        <v>261</v>
      </c>
    </row>
    <row r="436" spans="1:9" x14ac:dyDescent="0.2">
      <c r="A436" s="273">
        <v>706099</v>
      </c>
      <c r="B436" s="273" t="s">
        <v>1223</v>
      </c>
      <c r="C436" s="273" t="s">
        <v>110</v>
      </c>
      <c r="I436" s="273" t="s">
        <v>261</v>
      </c>
    </row>
    <row r="437" spans="1:9" x14ac:dyDescent="0.2">
      <c r="A437" s="273">
        <v>706102</v>
      </c>
      <c r="B437" s="273" t="s">
        <v>1224</v>
      </c>
      <c r="C437" s="273" t="s">
        <v>74</v>
      </c>
      <c r="I437" s="273" t="s">
        <v>261</v>
      </c>
    </row>
    <row r="438" spans="1:9" x14ac:dyDescent="0.2">
      <c r="A438" s="273">
        <v>706103</v>
      </c>
      <c r="B438" s="273" t="s">
        <v>1225</v>
      </c>
      <c r="C438" s="273" t="s">
        <v>1226</v>
      </c>
      <c r="I438" s="273" t="s">
        <v>261</v>
      </c>
    </row>
    <row r="439" spans="1:9" x14ac:dyDescent="0.2">
      <c r="A439" s="273">
        <v>706104</v>
      </c>
      <c r="B439" s="273" t="s">
        <v>1227</v>
      </c>
      <c r="C439" s="273" t="s">
        <v>1228</v>
      </c>
      <c r="I439" s="273" t="s">
        <v>261</v>
      </c>
    </row>
    <row r="440" spans="1:9" x14ac:dyDescent="0.2">
      <c r="A440" s="273">
        <v>706109</v>
      </c>
      <c r="B440" s="273" t="s">
        <v>1229</v>
      </c>
      <c r="C440" s="273" t="s">
        <v>1230</v>
      </c>
      <c r="I440" s="273" t="s">
        <v>261</v>
      </c>
    </row>
    <row r="441" spans="1:9" x14ac:dyDescent="0.2">
      <c r="A441" s="273">
        <v>706114</v>
      </c>
      <c r="B441" s="273" t="s">
        <v>1231</v>
      </c>
      <c r="C441" s="273" t="s">
        <v>572</v>
      </c>
      <c r="I441" s="273" t="s">
        <v>261</v>
      </c>
    </row>
    <row r="442" spans="1:9" x14ac:dyDescent="0.2">
      <c r="A442" s="273">
        <v>706115</v>
      </c>
      <c r="B442" s="273" t="s">
        <v>1232</v>
      </c>
      <c r="C442" s="273" t="s">
        <v>1233</v>
      </c>
      <c r="I442" s="273" t="s">
        <v>261</v>
      </c>
    </row>
    <row r="443" spans="1:9" x14ac:dyDescent="0.2">
      <c r="A443" s="273">
        <v>706120</v>
      </c>
      <c r="B443" s="273" t="s">
        <v>1234</v>
      </c>
      <c r="C443" s="273" t="s">
        <v>103</v>
      </c>
      <c r="I443" s="273" t="s">
        <v>261</v>
      </c>
    </row>
    <row r="444" spans="1:9" x14ac:dyDescent="0.2">
      <c r="A444" s="273">
        <v>706121</v>
      </c>
      <c r="B444" s="273" t="s">
        <v>1235</v>
      </c>
      <c r="C444" s="273" t="s">
        <v>76</v>
      </c>
      <c r="I444" s="273" t="s">
        <v>261</v>
      </c>
    </row>
    <row r="445" spans="1:9" x14ac:dyDescent="0.2">
      <c r="A445" s="273">
        <v>706122</v>
      </c>
      <c r="B445" s="273" t="s">
        <v>1236</v>
      </c>
      <c r="C445" s="273" t="s">
        <v>364</v>
      </c>
      <c r="I445" s="273" t="s">
        <v>261</v>
      </c>
    </row>
    <row r="446" spans="1:9" x14ac:dyDescent="0.2">
      <c r="A446" s="273">
        <v>706123</v>
      </c>
      <c r="B446" s="273" t="s">
        <v>1237</v>
      </c>
      <c r="C446" s="273" t="s">
        <v>1238</v>
      </c>
      <c r="I446" s="273" t="s">
        <v>261</v>
      </c>
    </row>
    <row r="447" spans="1:9" x14ac:dyDescent="0.2">
      <c r="A447" s="273">
        <v>706125</v>
      </c>
      <c r="B447" s="273" t="s">
        <v>1239</v>
      </c>
      <c r="C447" s="273" t="s">
        <v>405</v>
      </c>
      <c r="I447" s="273" t="s">
        <v>261</v>
      </c>
    </row>
    <row r="448" spans="1:9" x14ac:dyDescent="0.2">
      <c r="A448" s="273">
        <v>706126</v>
      </c>
      <c r="B448" s="273" t="s">
        <v>1240</v>
      </c>
      <c r="C448" s="273" t="s">
        <v>1241</v>
      </c>
      <c r="I448" s="273" t="s">
        <v>261</v>
      </c>
    </row>
    <row r="449" spans="1:9" x14ac:dyDescent="0.2">
      <c r="A449" s="273">
        <v>706131</v>
      </c>
      <c r="B449" s="273" t="s">
        <v>1242</v>
      </c>
      <c r="C449" s="273" t="s">
        <v>414</v>
      </c>
      <c r="I449" s="273" t="s">
        <v>261</v>
      </c>
    </row>
    <row r="450" spans="1:9" x14ac:dyDescent="0.2">
      <c r="A450" s="273">
        <v>706132</v>
      </c>
      <c r="B450" s="273" t="s">
        <v>1243</v>
      </c>
      <c r="C450" s="273" t="s">
        <v>1244</v>
      </c>
      <c r="I450" s="273" t="s">
        <v>261</v>
      </c>
    </row>
    <row r="451" spans="1:9" x14ac:dyDescent="0.2">
      <c r="A451" s="273">
        <v>706138</v>
      </c>
      <c r="B451" s="273" t="s">
        <v>1245</v>
      </c>
      <c r="C451" s="273" t="s">
        <v>107</v>
      </c>
      <c r="I451" s="273" t="s">
        <v>261</v>
      </c>
    </row>
    <row r="452" spans="1:9" x14ac:dyDescent="0.2">
      <c r="A452" s="273">
        <v>706139</v>
      </c>
      <c r="B452" s="273" t="s">
        <v>1246</v>
      </c>
      <c r="C452" s="273" t="s">
        <v>1247</v>
      </c>
      <c r="I452" s="273" t="s">
        <v>261</v>
      </c>
    </row>
    <row r="453" spans="1:9" x14ac:dyDescent="0.2">
      <c r="A453" s="273">
        <v>706140</v>
      </c>
      <c r="B453" s="273" t="s">
        <v>1248</v>
      </c>
      <c r="C453" s="273" t="s">
        <v>1249</v>
      </c>
      <c r="I453" s="273" t="s">
        <v>261</v>
      </c>
    </row>
    <row r="454" spans="1:9" x14ac:dyDescent="0.2">
      <c r="A454" s="273">
        <v>706142</v>
      </c>
      <c r="B454" s="273" t="s">
        <v>1250</v>
      </c>
      <c r="C454" s="273" t="s">
        <v>324</v>
      </c>
      <c r="I454" s="273" t="s">
        <v>261</v>
      </c>
    </row>
    <row r="455" spans="1:9" x14ac:dyDescent="0.2">
      <c r="A455" s="273">
        <v>706145</v>
      </c>
      <c r="B455" s="273" t="s">
        <v>1251</v>
      </c>
      <c r="C455" s="273" t="s">
        <v>1252</v>
      </c>
      <c r="I455" s="273" t="s">
        <v>261</v>
      </c>
    </row>
    <row r="456" spans="1:9" x14ac:dyDescent="0.2">
      <c r="A456" s="273">
        <v>706147</v>
      </c>
      <c r="B456" s="273" t="s">
        <v>1253</v>
      </c>
      <c r="C456" s="273" t="s">
        <v>1145</v>
      </c>
      <c r="I456" s="273" t="s">
        <v>261</v>
      </c>
    </row>
    <row r="457" spans="1:9" x14ac:dyDescent="0.2">
      <c r="A457" s="273">
        <v>706151</v>
      </c>
      <c r="B457" s="273" t="s">
        <v>1254</v>
      </c>
      <c r="C457" s="273" t="s">
        <v>1255</v>
      </c>
      <c r="I457" s="273" t="s">
        <v>261</v>
      </c>
    </row>
    <row r="458" spans="1:9" x14ac:dyDescent="0.2">
      <c r="A458" s="273">
        <v>706152</v>
      </c>
      <c r="B458" s="273" t="s">
        <v>1256</v>
      </c>
      <c r="C458" s="273" t="s">
        <v>1257</v>
      </c>
      <c r="I458" s="273" t="s">
        <v>261</v>
      </c>
    </row>
    <row r="459" spans="1:9" x14ac:dyDescent="0.2">
      <c r="A459" s="273">
        <v>706155</v>
      </c>
      <c r="B459" s="273" t="s">
        <v>1258</v>
      </c>
      <c r="C459" s="273" t="s">
        <v>563</v>
      </c>
      <c r="I459" s="273" t="s">
        <v>261</v>
      </c>
    </row>
    <row r="460" spans="1:9" x14ac:dyDescent="0.2">
      <c r="A460" s="273">
        <v>706158</v>
      </c>
      <c r="B460" s="273" t="s">
        <v>1259</v>
      </c>
      <c r="C460" s="273" t="s">
        <v>76</v>
      </c>
      <c r="I460" s="273" t="s">
        <v>261</v>
      </c>
    </row>
    <row r="461" spans="1:9" x14ac:dyDescent="0.2">
      <c r="A461" s="273">
        <v>706160</v>
      </c>
      <c r="B461" s="273" t="s">
        <v>1260</v>
      </c>
      <c r="C461" s="273" t="s">
        <v>551</v>
      </c>
      <c r="I461" s="273" t="s">
        <v>261</v>
      </c>
    </row>
    <row r="462" spans="1:9" x14ac:dyDescent="0.2">
      <c r="A462" s="273">
        <v>706161</v>
      </c>
      <c r="B462" s="273" t="s">
        <v>1261</v>
      </c>
      <c r="C462" s="273" t="s">
        <v>1262</v>
      </c>
      <c r="I462" s="273" t="s">
        <v>261</v>
      </c>
    </row>
    <row r="463" spans="1:9" x14ac:dyDescent="0.2">
      <c r="A463" s="273">
        <v>706162</v>
      </c>
      <c r="B463" s="273" t="s">
        <v>1263</v>
      </c>
      <c r="C463" s="273" t="s">
        <v>90</v>
      </c>
      <c r="I463" s="273" t="s">
        <v>261</v>
      </c>
    </row>
    <row r="464" spans="1:9" x14ac:dyDescent="0.2">
      <c r="A464" s="273">
        <v>706163</v>
      </c>
      <c r="B464" s="273" t="s">
        <v>1264</v>
      </c>
      <c r="C464" s="273" t="s">
        <v>95</v>
      </c>
      <c r="I464" s="273" t="s">
        <v>261</v>
      </c>
    </row>
    <row r="465" spans="1:9" x14ac:dyDescent="0.2">
      <c r="A465" s="273">
        <v>706164</v>
      </c>
      <c r="B465" s="273" t="s">
        <v>1265</v>
      </c>
      <c r="C465" s="273" t="s">
        <v>734</v>
      </c>
      <c r="I465" s="273" t="s">
        <v>261</v>
      </c>
    </row>
    <row r="466" spans="1:9" x14ac:dyDescent="0.2">
      <c r="A466" s="273">
        <v>706165</v>
      </c>
      <c r="B466" s="273" t="s">
        <v>1266</v>
      </c>
      <c r="C466" s="273" t="s">
        <v>404</v>
      </c>
      <c r="I466" s="273" t="s">
        <v>261</v>
      </c>
    </row>
    <row r="467" spans="1:9" x14ac:dyDescent="0.2">
      <c r="A467" s="273">
        <v>706166</v>
      </c>
      <c r="B467" s="273" t="s">
        <v>1267</v>
      </c>
      <c r="C467" s="273" t="s">
        <v>1268</v>
      </c>
      <c r="I467" s="273" t="s">
        <v>261</v>
      </c>
    </row>
    <row r="468" spans="1:9" x14ac:dyDescent="0.2">
      <c r="A468" s="273">
        <v>706168</v>
      </c>
      <c r="B468" s="273" t="s">
        <v>1269</v>
      </c>
      <c r="C468" s="273" t="s">
        <v>78</v>
      </c>
      <c r="I468" s="273" t="s">
        <v>261</v>
      </c>
    </row>
    <row r="469" spans="1:9" x14ac:dyDescent="0.2">
      <c r="A469" s="273">
        <v>700347</v>
      </c>
      <c r="B469" s="273" t="s">
        <v>264</v>
      </c>
      <c r="C469" s="273" t="s">
        <v>265</v>
      </c>
      <c r="I469" s="273" t="s">
        <v>261</v>
      </c>
    </row>
    <row r="470" spans="1:9" x14ac:dyDescent="0.2">
      <c r="A470" s="273">
        <v>703077</v>
      </c>
      <c r="B470" s="273" t="s">
        <v>268</v>
      </c>
      <c r="C470" s="273" t="s">
        <v>269</v>
      </c>
      <c r="I470" s="273" t="s">
        <v>261</v>
      </c>
    </row>
    <row r="471" spans="1:9" x14ac:dyDescent="0.2">
      <c r="A471" s="273">
        <v>703693</v>
      </c>
      <c r="B471" s="273" t="s">
        <v>270</v>
      </c>
      <c r="C471" s="273" t="s">
        <v>271</v>
      </c>
      <c r="I471" s="273" t="s">
        <v>261</v>
      </c>
    </row>
    <row r="472" spans="1:9" x14ac:dyDescent="0.2">
      <c r="A472" s="273">
        <v>703797</v>
      </c>
      <c r="B472" s="273" t="s">
        <v>273</v>
      </c>
      <c r="C472" s="273" t="s">
        <v>274</v>
      </c>
      <c r="I472" s="273" t="s">
        <v>261</v>
      </c>
    </row>
    <row r="473" spans="1:9" x14ac:dyDescent="0.2">
      <c r="A473" s="273">
        <v>704066</v>
      </c>
      <c r="B473" s="273" t="s">
        <v>275</v>
      </c>
      <c r="C473" s="273" t="s">
        <v>276</v>
      </c>
      <c r="I473" s="273" t="s">
        <v>261</v>
      </c>
    </row>
    <row r="474" spans="1:9" x14ac:dyDescent="0.2">
      <c r="A474" s="273">
        <v>704389</v>
      </c>
      <c r="B474" s="273" t="s">
        <v>277</v>
      </c>
      <c r="C474" s="273" t="s">
        <v>278</v>
      </c>
      <c r="I474" s="273" t="s">
        <v>261</v>
      </c>
    </row>
    <row r="475" spans="1:9" x14ac:dyDescent="0.2">
      <c r="A475" s="273">
        <v>704531</v>
      </c>
      <c r="B475" s="273" t="s">
        <v>279</v>
      </c>
      <c r="C475" s="273" t="s">
        <v>280</v>
      </c>
      <c r="I475" s="273" t="s">
        <v>261</v>
      </c>
    </row>
    <row r="476" spans="1:9" x14ac:dyDescent="0.2">
      <c r="A476" s="273">
        <v>704605</v>
      </c>
      <c r="B476" s="273" t="s">
        <v>281</v>
      </c>
      <c r="C476" s="273" t="s">
        <v>89</v>
      </c>
      <c r="I476" s="273" t="s">
        <v>261</v>
      </c>
    </row>
    <row r="477" spans="1:9" x14ac:dyDescent="0.2">
      <c r="A477" s="273">
        <v>704698</v>
      </c>
      <c r="B477" s="273" t="s">
        <v>282</v>
      </c>
      <c r="C477" s="273" t="s">
        <v>76</v>
      </c>
      <c r="I477" s="273" t="s">
        <v>261</v>
      </c>
    </row>
    <row r="478" spans="1:9" x14ac:dyDescent="0.2">
      <c r="A478" s="273">
        <v>704748</v>
      </c>
      <c r="B478" s="273" t="s">
        <v>283</v>
      </c>
      <c r="C478" s="273" t="s">
        <v>76</v>
      </c>
      <c r="I478" s="273" t="s">
        <v>261</v>
      </c>
    </row>
    <row r="479" spans="1:9" x14ac:dyDescent="0.2">
      <c r="A479" s="273">
        <v>704883</v>
      </c>
      <c r="B479" s="273" t="s">
        <v>284</v>
      </c>
      <c r="C479" s="273" t="s">
        <v>116</v>
      </c>
      <c r="I479" s="273" t="s">
        <v>261</v>
      </c>
    </row>
    <row r="480" spans="1:9" x14ac:dyDescent="0.2">
      <c r="A480" s="273">
        <v>705193</v>
      </c>
      <c r="B480" s="273" t="s">
        <v>287</v>
      </c>
      <c r="C480" s="273" t="s">
        <v>76</v>
      </c>
      <c r="I480" s="273" t="s">
        <v>261</v>
      </c>
    </row>
    <row r="481" spans="1:9" x14ac:dyDescent="0.2">
      <c r="A481" s="273">
        <v>705211</v>
      </c>
      <c r="B481" s="273" t="s">
        <v>288</v>
      </c>
      <c r="C481" s="273" t="s">
        <v>75</v>
      </c>
      <c r="I481" s="273" t="s">
        <v>261</v>
      </c>
    </row>
    <row r="482" spans="1:9" x14ac:dyDescent="0.2">
      <c r="A482" s="273">
        <v>705230</v>
      </c>
      <c r="B482" s="273" t="s">
        <v>289</v>
      </c>
      <c r="C482" s="273" t="s">
        <v>77</v>
      </c>
      <c r="I482" s="273" t="s">
        <v>261</v>
      </c>
    </row>
    <row r="483" spans="1:9" x14ac:dyDescent="0.2">
      <c r="A483" s="273">
        <v>705251</v>
      </c>
      <c r="B483" s="273" t="s">
        <v>290</v>
      </c>
      <c r="C483" s="273" t="s">
        <v>291</v>
      </c>
      <c r="I483" s="273" t="s">
        <v>261</v>
      </c>
    </row>
    <row r="484" spans="1:9" x14ac:dyDescent="0.2">
      <c r="A484" s="273">
        <v>705287</v>
      </c>
      <c r="B484" s="273" t="s">
        <v>292</v>
      </c>
      <c r="C484" s="273" t="s">
        <v>293</v>
      </c>
      <c r="I484" s="273" t="s">
        <v>261</v>
      </c>
    </row>
    <row r="485" spans="1:9" x14ac:dyDescent="0.2">
      <c r="A485" s="273">
        <v>705306</v>
      </c>
      <c r="B485" s="273" t="s">
        <v>294</v>
      </c>
      <c r="C485" s="273" t="s">
        <v>295</v>
      </c>
      <c r="I485" s="273" t="s">
        <v>261</v>
      </c>
    </row>
    <row r="486" spans="1:9" x14ac:dyDescent="0.2">
      <c r="A486" s="273">
        <v>705468</v>
      </c>
      <c r="B486" s="273" t="s">
        <v>296</v>
      </c>
      <c r="C486" s="273" t="s">
        <v>297</v>
      </c>
      <c r="I486" s="273" t="s">
        <v>261</v>
      </c>
    </row>
    <row r="487" spans="1:9" x14ac:dyDescent="0.2">
      <c r="A487" s="273">
        <v>705497</v>
      </c>
      <c r="B487" s="273" t="s">
        <v>298</v>
      </c>
      <c r="C487" s="273" t="s">
        <v>113</v>
      </c>
      <c r="I487" s="273" t="s">
        <v>261</v>
      </c>
    </row>
    <row r="488" spans="1:9" x14ac:dyDescent="0.2">
      <c r="A488" s="273">
        <v>705534</v>
      </c>
      <c r="B488" s="273" t="s">
        <v>301</v>
      </c>
      <c r="C488" s="273" t="s">
        <v>302</v>
      </c>
      <c r="I488" s="273" t="s">
        <v>261</v>
      </c>
    </row>
    <row r="489" spans="1:9" x14ac:dyDescent="0.2">
      <c r="A489" s="273">
        <v>705572</v>
      </c>
      <c r="B489" s="273" t="s">
        <v>303</v>
      </c>
      <c r="C489" s="273" t="s">
        <v>304</v>
      </c>
      <c r="I489" s="273" t="s">
        <v>261</v>
      </c>
    </row>
    <row r="490" spans="1:9" x14ac:dyDescent="0.2">
      <c r="A490" s="273">
        <v>705655</v>
      </c>
      <c r="B490" s="273" t="s">
        <v>305</v>
      </c>
      <c r="C490" s="273" t="s">
        <v>94</v>
      </c>
      <c r="I490" s="273" t="s">
        <v>261</v>
      </c>
    </row>
    <row r="491" spans="1:9" x14ac:dyDescent="0.2">
      <c r="A491" s="273">
        <v>705679</v>
      </c>
      <c r="B491" s="273" t="s">
        <v>306</v>
      </c>
      <c r="C491" s="273" t="s">
        <v>307</v>
      </c>
      <c r="I491" s="273" t="s">
        <v>261</v>
      </c>
    </row>
    <row r="492" spans="1:9" x14ac:dyDescent="0.2">
      <c r="A492" s="273">
        <v>705685</v>
      </c>
      <c r="B492" s="273" t="s">
        <v>308</v>
      </c>
      <c r="C492" s="273" t="s">
        <v>91</v>
      </c>
      <c r="I492" s="273" t="s">
        <v>261</v>
      </c>
    </row>
    <row r="493" spans="1:9" x14ac:dyDescent="0.2">
      <c r="A493" s="273">
        <v>705733</v>
      </c>
      <c r="B493" s="273" t="s">
        <v>309</v>
      </c>
      <c r="C493" s="273" t="s">
        <v>310</v>
      </c>
      <c r="I493" s="273" t="s">
        <v>261</v>
      </c>
    </row>
    <row r="494" spans="1:9" x14ac:dyDescent="0.2">
      <c r="A494" s="273">
        <v>705797</v>
      </c>
      <c r="B494" s="273" t="s">
        <v>311</v>
      </c>
      <c r="C494" s="273" t="s">
        <v>94</v>
      </c>
      <c r="I494" s="273" t="s">
        <v>261</v>
      </c>
    </row>
    <row r="495" spans="1:9" x14ac:dyDescent="0.2">
      <c r="A495" s="273">
        <v>705800</v>
      </c>
      <c r="B495" s="273" t="s">
        <v>312</v>
      </c>
      <c r="C495" s="273" t="s">
        <v>313</v>
      </c>
      <c r="I495" s="273" t="s">
        <v>261</v>
      </c>
    </row>
    <row r="496" spans="1:9" x14ac:dyDescent="0.2">
      <c r="A496" s="273">
        <v>705809</v>
      </c>
      <c r="B496" s="273" t="s">
        <v>314</v>
      </c>
      <c r="C496" s="273" t="s">
        <v>315</v>
      </c>
      <c r="I496" s="273" t="s">
        <v>261</v>
      </c>
    </row>
    <row r="497" spans="1:9" x14ac:dyDescent="0.2">
      <c r="A497" s="273">
        <v>705835</v>
      </c>
      <c r="B497" s="273" t="s">
        <v>316</v>
      </c>
      <c r="C497" s="273" t="s">
        <v>317</v>
      </c>
      <c r="I497" s="273" t="s">
        <v>261</v>
      </c>
    </row>
    <row r="498" spans="1:9" x14ac:dyDescent="0.2">
      <c r="A498" s="273">
        <v>705893</v>
      </c>
      <c r="B498" s="273" t="s">
        <v>318</v>
      </c>
      <c r="C498" s="273" t="s">
        <v>319</v>
      </c>
      <c r="I498" s="273" t="s">
        <v>261</v>
      </c>
    </row>
    <row r="499" spans="1:9" x14ac:dyDescent="0.2">
      <c r="A499" s="273">
        <v>705904</v>
      </c>
      <c r="B499" s="273" t="s">
        <v>320</v>
      </c>
      <c r="C499" s="273" t="s">
        <v>321</v>
      </c>
      <c r="I499" s="273" t="s">
        <v>261</v>
      </c>
    </row>
    <row r="500" spans="1:9" x14ac:dyDescent="0.2">
      <c r="A500" s="273">
        <v>705998</v>
      </c>
      <c r="B500" s="273" t="s">
        <v>322</v>
      </c>
      <c r="C500" s="273" t="s">
        <v>80</v>
      </c>
      <c r="I500" s="273" t="s">
        <v>261</v>
      </c>
    </row>
    <row r="501" spans="1:9" x14ac:dyDescent="0.2">
      <c r="A501" s="273">
        <v>706011</v>
      </c>
      <c r="B501" s="273" t="s">
        <v>323</v>
      </c>
      <c r="C501" s="273" t="s">
        <v>324</v>
      </c>
      <c r="I501" s="273" t="s">
        <v>261</v>
      </c>
    </row>
    <row r="502" spans="1:9" x14ac:dyDescent="0.2">
      <c r="A502" s="273">
        <v>706019</v>
      </c>
      <c r="B502" s="273" t="s">
        <v>325</v>
      </c>
      <c r="C502" s="273" t="s">
        <v>326</v>
      </c>
      <c r="I502" s="273" t="s">
        <v>261</v>
      </c>
    </row>
    <row r="503" spans="1:9" x14ac:dyDescent="0.2">
      <c r="A503" s="273">
        <v>706066</v>
      </c>
      <c r="B503" s="273" t="s">
        <v>327</v>
      </c>
      <c r="C503" s="273" t="s">
        <v>328</v>
      </c>
      <c r="I503" s="273" t="s">
        <v>261</v>
      </c>
    </row>
    <row r="504" spans="1:9" x14ac:dyDescent="0.2">
      <c r="A504" s="273">
        <v>706087</v>
      </c>
      <c r="B504" s="273" t="s">
        <v>329</v>
      </c>
      <c r="C504" s="273" t="s">
        <v>330</v>
      </c>
      <c r="I504" s="273" t="s">
        <v>261</v>
      </c>
    </row>
    <row r="505" spans="1:9" x14ac:dyDescent="0.2">
      <c r="A505" s="273">
        <v>706100</v>
      </c>
      <c r="B505" s="273" t="s">
        <v>331</v>
      </c>
      <c r="C505" s="273" t="s">
        <v>92</v>
      </c>
      <c r="I505" s="273" t="s">
        <v>261</v>
      </c>
    </row>
    <row r="506" spans="1:9" x14ac:dyDescent="0.2">
      <c r="A506" s="273">
        <v>701945</v>
      </c>
      <c r="B506" s="273" t="s">
        <v>266</v>
      </c>
      <c r="C506" s="273" t="s">
        <v>267</v>
      </c>
      <c r="I506" s="273" t="s">
        <v>261</v>
      </c>
    </row>
    <row r="507" spans="1:9" x14ac:dyDescent="0.2">
      <c r="A507" s="273">
        <v>703777</v>
      </c>
      <c r="B507" s="273" t="s">
        <v>272</v>
      </c>
      <c r="C507" s="273" t="s">
        <v>76</v>
      </c>
      <c r="I507" s="273" t="s">
        <v>261</v>
      </c>
    </row>
    <row r="508" spans="1:9" x14ac:dyDescent="0.2">
      <c r="A508" s="273">
        <v>704938</v>
      </c>
      <c r="B508" s="273" t="s">
        <v>285</v>
      </c>
      <c r="C508" s="273" t="s">
        <v>286</v>
      </c>
      <c r="I508" s="273" t="s">
        <v>261</v>
      </c>
    </row>
    <row r="509" spans="1:9" x14ac:dyDescent="0.2">
      <c r="A509" s="273">
        <v>705523</v>
      </c>
      <c r="B509" s="273" t="s">
        <v>299</v>
      </c>
      <c r="C509" s="273" t="s">
        <v>300</v>
      </c>
      <c r="I509" s="273" t="s">
        <v>261</v>
      </c>
    </row>
    <row r="510" spans="1:9" x14ac:dyDescent="0.2">
      <c r="A510" s="273">
        <v>706198</v>
      </c>
      <c r="B510" s="273" t="s">
        <v>332</v>
      </c>
      <c r="C510" s="273" t="s">
        <v>333</v>
      </c>
      <c r="I510" s="273" t="s">
        <v>261</v>
      </c>
    </row>
    <row r="511" spans="1:9" x14ac:dyDescent="0.2">
      <c r="A511" s="273">
        <v>706211</v>
      </c>
      <c r="B511" s="273" t="s">
        <v>334</v>
      </c>
      <c r="C511" s="273" t="s">
        <v>335</v>
      </c>
      <c r="I511" s="273" t="s">
        <v>261</v>
      </c>
    </row>
    <row r="512" spans="1:9" x14ac:dyDescent="0.2">
      <c r="A512" s="273">
        <v>706218</v>
      </c>
      <c r="B512" s="273" t="s">
        <v>336</v>
      </c>
      <c r="C512" s="273" t="s">
        <v>337</v>
      </c>
      <c r="I512" s="273" t="s">
        <v>261</v>
      </c>
    </row>
    <row r="513" spans="1:9" x14ac:dyDescent="0.2">
      <c r="A513" s="273">
        <v>706223</v>
      </c>
      <c r="B513" s="273" t="s">
        <v>338</v>
      </c>
      <c r="C513" s="273" t="s">
        <v>339</v>
      </c>
      <c r="I513" s="273" t="s">
        <v>261</v>
      </c>
    </row>
    <row r="514" spans="1:9" x14ac:dyDescent="0.2">
      <c r="A514" s="273">
        <v>706224</v>
      </c>
      <c r="B514" s="273" t="s">
        <v>340</v>
      </c>
      <c r="C514" s="273" t="s">
        <v>326</v>
      </c>
      <c r="I514" s="273" t="s">
        <v>261</v>
      </c>
    </row>
    <row r="515" spans="1:9" x14ac:dyDescent="0.2">
      <c r="A515" s="273">
        <v>706278</v>
      </c>
      <c r="B515" s="273" t="s">
        <v>341</v>
      </c>
      <c r="C515" s="273" t="s">
        <v>342</v>
      </c>
      <c r="I515" s="273" t="s">
        <v>261</v>
      </c>
    </row>
    <row r="516" spans="1:9" x14ac:dyDescent="0.2">
      <c r="A516" s="273">
        <v>706294</v>
      </c>
      <c r="B516" s="273" t="s">
        <v>343</v>
      </c>
      <c r="C516" s="273" t="s">
        <v>344</v>
      </c>
      <c r="I516" s="273" t="s">
        <v>261</v>
      </c>
    </row>
    <row r="517" spans="1:9" x14ac:dyDescent="0.2">
      <c r="A517" s="273">
        <v>706312</v>
      </c>
      <c r="B517" s="273" t="s">
        <v>345</v>
      </c>
      <c r="C517" s="273" t="s">
        <v>346</v>
      </c>
      <c r="I517" s="273" t="s">
        <v>261</v>
      </c>
    </row>
    <row r="518" spans="1:9" x14ac:dyDescent="0.2">
      <c r="A518" s="273">
        <v>706318</v>
      </c>
      <c r="B518" s="273" t="s">
        <v>347</v>
      </c>
      <c r="C518" s="273" t="s">
        <v>348</v>
      </c>
      <c r="I518" s="273" t="s">
        <v>261</v>
      </c>
    </row>
    <row r="519" spans="1:9" x14ac:dyDescent="0.2">
      <c r="A519" s="273">
        <v>706334</v>
      </c>
      <c r="B519" s="273" t="s">
        <v>349</v>
      </c>
      <c r="C519" s="273" t="s">
        <v>350</v>
      </c>
      <c r="I519" s="273" t="s">
        <v>261</v>
      </c>
    </row>
    <row r="520" spans="1:9" x14ac:dyDescent="0.2">
      <c r="A520" s="273">
        <v>706362</v>
      </c>
      <c r="B520" s="273" t="s">
        <v>351</v>
      </c>
      <c r="C520" s="273" t="s">
        <v>352</v>
      </c>
      <c r="I520" s="273" t="s">
        <v>261</v>
      </c>
    </row>
    <row r="521" spans="1:9" x14ac:dyDescent="0.2">
      <c r="A521" s="273">
        <v>706408</v>
      </c>
      <c r="B521" s="273" t="s">
        <v>353</v>
      </c>
      <c r="C521" s="273" t="s">
        <v>354</v>
      </c>
      <c r="I521" s="273" t="s">
        <v>261</v>
      </c>
    </row>
    <row r="522" spans="1:9" x14ac:dyDescent="0.2">
      <c r="A522" s="273">
        <v>706413</v>
      </c>
      <c r="B522" s="273" t="s">
        <v>355</v>
      </c>
      <c r="C522" s="273" t="s">
        <v>356</v>
      </c>
      <c r="I522" s="273" t="s">
        <v>261</v>
      </c>
    </row>
    <row r="523" spans="1:9" x14ac:dyDescent="0.2">
      <c r="A523" s="273">
        <v>706431</v>
      </c>
      <c r="B523" s="273" t="s">
        <v>357</v>
      </c>
      <c r="C523" s="273" t="s">
        <v>358</v>
      </c>
      <c r="I523" s="273" t="s">
        <v>261</v>
      </c>
    </row>
    <row r="524" spans="1:9" x14ac:dyDescent="0.2">
      <c r="A524" s="273">
        <v>706464</v>
      </c>
      <c r="B524" s="273" t="s">
        <v>359</v>
      </c>
      <c r="C524" s="273" t="s">
        <v>360</v>
      </c>
      <c r="I524" s="273" t="s">
        <v>261</v>
      </c>
    </row>
    <row r="525" spans="1:9" x14ac:dyDescent="0.2">
      <c r="A525" s="273">
        <v>706471</v>
      </c>
      <c r="B525" s="273" t="s">
        <v>361</v>
      </c>
      <c r="C525" s="273" t="s">
        <v>335</v>
      </c>
      <c r="I525" s="273" t="s">
        <v>261</v>
      </c>
    </row>
    <row r="526" spans="1:9" x14ac:dyDescent="0.2">
      <c r="A526" s="273">
        <v>706484</v>
      </c>
      <c r="B526" s="273" t="s">
        <v>362</v>
      </c>
      <c r="C526" s="273" t="s">
        <v>326</v>
      </c>
      <c r="I526" s="273" t="s">
        <v>261</v>
      </c>
    </row>
    <row r="527" spans="1:9" x14ac:dyDescent="0.2">
      <c r="A527" s="273">
        <v>706517</v>
      </c>
      <c r="B527" s="273" t="s">
        <v>363</v>
      </c>
      <c r="C527" s="273" t="s">
        <v>364</v>
      </c>
      <c r="I527" s="273" t="s">
        <v>261</v>
      </c>
    </row>
    <row r="528" spans="1:9" x14ac:dyDescent="0.2">
      <c r="A528" s="273">
        <v>706523</v>
      </c>
      <c r="B528" s="273" t="s">
        <v>365</v>
      </c>
      <c r="C528" s="273" t="s">
        <v>366</v>
      </c>
      <c r="I528" s="273" t="s">
        <v>261</v>
      </c>
    </row>
    <row r="529" spans="1:9" x14ac:dyDescent="0.2">
      <c r="A529" s="273">
        <v>706527</v>
      </c>
      <c r="B529" s="273" t="s">
        <v>367</v>
      </c>
      <c r="C529" s="273" t="s">
        <v>339</v>
      </c>
      <c r="I529" s="273" t="s">
        <v>261</v>
      </c>
    </row>
    <row r="530" spans="1:9" x14ac:dyDescent="0.2">
      <c r="A530" s="273">
        <v>706530</v>
      </c>
      <c r="B530" s="273" t="s">
        <v>368</v>
      </c>
      <c r="C530" s="273" t="s">
        <v>369</v>
      </c>
      <c r="I530" s="273" t="s">
        <v>261</v>
      </c>
    </row>
    <row r="531" spans="1:9" x14ac:dyDescent="0.2">
      <c r="A531" s="273">
        <v>706538</v>
      </c>
      <c r="B531" s="273" t="s">
        <v>370</v>
      </c>
      <c r="C531" s="273" t="s">
        <v>371</v>
      </c>
      <c r="I531" s="273" t="s">
        <v>261</v>
      </c>
    </row>
    <row r="532" spans="1:9" x14ac:dyDescent="0.2">
      <c r="A532" s="273">
        <v>706549</v>
      </c>
      <c r="B532" s="273" t="s">
        <v>372</v>
      </c>
      <c r="C532" s="273" t="s">
        <v>102</v>
      </c>
      <c r="I532" s="273" t="s">
        <v>261</v>
      </c>
    </row>
    <row r="533" spans="1:9" x14ac:dyDescent="0.2">
      <c r="A533" s="273">
        <v>706553</v>
      </c>
      <c r="B533" s="273" t="s">
        <v>373</v>
      </c>
      <c r="C533" s="273" t="s">
        <v>374</v>
      </c>
      <c r="I533" s="273" t="s">
        <v>261</v>
      </c>
    </row>
    <row r="534" spans="1:9" x14ac:dyDescent="0.2">
      <c r="A534" s="273">
        <v>706555</v>
      </c>
      <c r="B534" s="273" t="s">
        <v>375</v>
      </c>
      <c r="C534" s="273" t="s">
        <v>376</v>
      </c>
      <c r="I534" s="273" t="s">
        <v>261</v>
      </c>
    </row>
    <row r="535" spans="1:9" x14ac:dyDescent="0.2">
      <c r="A535" s="273">
        <v>706566</v>
      </c>
      <c r="B535" s="273" t="s">
        <v>377</v>
      </c>
      <c r="C535" s="273" t="s">
        <v>378</v>
      </c>
      <c r="I535" s="273" t="s">
        <v>261</v>
      </c>
    </row>
    <row r="536" spans="1:9" x14ac:dyDescent="0.2">
      <c r="A536" s="273">
        <v>706655</v>
      </c>
      <c r="B536" s="273" t="s">
        <v>379</v>
      </c>
      <c r="C536" s="273" t="s">
        <v>380</v>
      </c>
      <c r="I536" s="273" t="s">
        <v>261</v>
      </c>
    </row>
    <row r="537" spans="1:9" x14ac:dyDescent="0.2">
      <c r="A537" s="273">
        <v>706656</v>
      </c>
      <c r="B537" s="273" t="s">
        <v>381</v>
      </c>
      <c r="C537" s="273" t="s">
        <v>382</v>
      </c>
      <c r="I537" s="273" t="s">
        <v>261</v>
      </c>
    </row>
    <row r="538" spans="1:9" x14ac:dyDescent="0.2">
      <c r="A538" s="273">
        <v>706662</v>
      </c>
      <c r="B538" s="273" t="s">
        <v>383</v>
      </c>
      <c r="C538" s="273" t="s">
        <v>384</v>
      </c>
      <c r="I538" s="273" t="s">
        <v>261</v>
      </c>
    </row>
    <row r="539" spans="1:9" x14ac:dyDescent="0.2">
      <c r="A539" s="273">
        <v>706663</v>
      </c>
      <c r="B539" s="273" t="s">
        <v>385</v>
      </c>
      <c r="C539" s="273" t="s">
        <v>386</v>
      </c>
      <c r="I539" s="273" t="s">
        <v>261</v>
      </c>
    </row>
    <row r="540" spans="1:9" x14ac:dyDescent="0.2">
      <c r="A540" s="273">
        <v>706666</v>
      </c>
      <c r="B540" s="273" t="s">
        <v>387</v>
      </c>
      <c r="C540" s="273" t="s">
        <v>92</v>
      </c>
      <c r="I540" s="273" t="s">
        <v>261</v>
      </c>
    </row>
    <row r="541" spans="1:9" x14ac:dyDescent="0.2">
      <c r="A541" s="273">
        <v>706667</v>
      </c>
      <c r="B541" s="273" t="s">
        <v>388</v>
      </c>
      <c r="C541" s="273" t="s">
        <v>389</v>
      </c>
      <c r="I541" s="273" t="s">
        <v>261</v>
      </c>
    </row>
    <row r="542" spans="1:9" x14ac:dyDescent="0.2">
      <c r="A542" s="273">
        <v>706687</v>
      </c>
      <c r="B542" s="273" t="s">
        <v>390</v>
      </c>
      <c r="C542" s="273" t="s">
        <v>391</v>
      </c>
      <c r="I542" s="273" t="s">
        <v>261</v>
      </c>
    </row>
    <row r="543" spans="1:9" x14ac:dyDescent="0.2">
      <c r="A543" s="273">
        <v>706705</v>
      </c>
      <c r="B543" s="273" t="s">
        <v>392</v>
      </c>
      <c r="C543" s="273" t="s">
        <v>393</v>
      </c>
      <c r="I543" s="273" t="s">
        <v>261</v>
      </c>
    </row>
    <row r="544" spans="1:9" x14ac:dyDescent="0.2">
      <c r="A544" s="273">
        <v>706711</v>
      </c>
      <c r="B544" s="273" t="s">
        <v>394</v>
      </c>
      <c r="C544" s="273" t="s">
        <v>395</v>
      </c>
      <c r="I544" s="273" t="s">
        <v>261</v>
      </c>
    </row>
    <row r="545" spans="1:17" x14ac:dyDescent="0.2">
      <c r="A545" s="273">
        <v>706727</v>
      </c>
      <c r="B545" s="273" t="s">
        <v>396</v>
      </c>
      <c r="C545" s="273" t="s">
        <v>88</v>
      </c>
      <c r="I545" s="273" t="s">
        <v>261</v>
      </c>
    </row>
    <row r="546" spans="1:17" x14ac:dyDescent="0.2">
      <c r="A546" s="273">
        <v>701716</v>
      </c>
      <c r="B546" s="273" t="s">
        <v>407</v>
      </c>
      <c r="C546" s="273" t="s">
        <v>408</v>
      </c>
      <c r="I546" s="273" t="s">
        <v>261</v>
      </c>
      <c r="Q546" s="273">
        <v>900</v>
      </c>
    </row>
    <row r="547" spans="1:17" x14ac:dyDescent="0.2">
      <c r="A547" s="273">
        <v>702063</v>
      </c>
      <c r="B547" s="273" t="s">
        <v>409</v>
      </c>
      <c r="C547" s="273" t="s">
        <v>410</v>
      </c>
      <c r="I547" s="273" t="s">
        <v>261</v>
      </c>
      <c r="Q547" s="273">
        <v>900</v>
      </c>
    </row>
    <row r="548" spans="1:17" x14ac:dyDescent="0.2">
      <c r="A548" s="273">
        <v>702119</v>
      </c>
      <c r="B548" s="273" t="s">
        <v>411</v>
      </c>
      <c r="C548" s="273" t="s">
        <v>76</v>
      </c>
      <c r="I548" s="273" t="s">
        <v>261</v>
      </c>
      <c r="Q548" s="273">
        <v>900</v>
      </c>
    </row>
    <row r="549" spans="1:17" x14ac:dyDescent="0.2">
      <c r="A549" s="273">
        <v>702430</v>
      </c>
      <c r="B549" s="273" t="s">
        <v>412</v>
      </c>
      <c r="C549" s="273" t="s">
        <v>78</v>
      </c>
      <c r="I549" s="273" t="s">
        <v>261</v>
      </c>
      <c r="Q549" s="273">
        <v>900</v>
      </c>
    </row>
    <row r="550" spans="1:17" x14ac:dyDescent="0.2">
      <c r="A550" s="273">
        <v>702687</v>
      </c>
      <c r="B550" s="273" t="s">
        <v>413</v>
      </c>
      <c r="C550" s="273" t="s">
        <v>414</v>
      </c>
      <c r="I550" s="273" t="s">
        <v>261</v>
      </c>
      <c r="Q550" s="273">
        <v>900</v>
      </c>
    </row>
    <row r="551" spans="1:17" x14ac:dyDescent="0.2">
      <c r="A551" s="273">
        <v>702703</v>
      </c>
      <c r="B551" s="273" t="s">
        <v>415</v>
      </c>
      <c r="C551" s="273" t="s">
        <v>416</v>
      </c>
      <c r="I551" s="273" t="s">
        <v>261</v>
      </c>
      <c r="Q551" s="273">
        <v>900</v>
      </c>
    </row>
    <row r="552" spans="1:17" x14ac:dyDescent="0.2">
      <c r="A552" s="273">
        <v>702782</v>
      </c>
      <c r="B552" s="273" t="s">
        <v>417</v>
      </c>
      <c r="C552" s="273" t="s">
        <v>328</v>
      </c>
      <c r="I552" s="273" t="s">
        <v>261</v>
      </c>
      <c r="Q552" s="273">
        <v>900</v>
      </c>
    </row>
    <row r="553" spans="1:17" x14ac:dyDescent="0.2">
      <c r="A553" s="273">
        <v>702966</v>
      </c>
      <c r="B553" s="273" t="s">
        <v>418</v>
      </c>
      <c r="C553" s="273" t="s">
        <v>92</v>
      </c>
      <c r="I553" s="273" t="s">
        <v>261</v>
      </c>
      <c r="Q553" s="273">
        <v>900</v>
      </c>
    </row>
    <row r="554" spans="1:17" x14ac:dyDescent="0.2">
      <c r="A554" s="273">
        <v>703091</v>
      </c>
      <c r="B554" s="273" t="s">
        <v>419</v>
      </c>
      <c r="C554" s="273" t="s">
        <v>420</v>
      </c>
      <c r="I554" s="273" t="s">
        <v>261</v>
      </c>
      <c r="Q554" s="273">
        <v>900</v>
      </c>
    </row>
    <row r="555" spans="1:17" x14ac:dyDescent="0.2">
      <c r="A555" s="273">
        <v>703205</v>
      </c>
      <c r="B555" s="273" t="s">
        <v>421</v>
      </c>
      <c r="C555" s="273" t="s">
        <v>422</v>
      </c>
      <c r="I555" s="273" t="s">
        <v>261</v>
      </c>
      <c r="Q555" s="273">
        <v>900</v>
      </c>
    </row>
    <row r="556" spans="1:17" x14ac:dyDescent="0.2">
      <c r="A556" s="273">
        <v>703357</v>
      </c>
      <c r="B556" s="273" t="s">
        <v>423</v>
      </c>
      <c r="C556" s="273" t="s">
        <v>424</v>
      </c>
      <c r="I556" s="273" t="s">
        <v>261</v>
      </c>
      <c r="Q556" s="273">
        <v>900</v>
      </c>
    </row>
    <row r="557" spans="1:17" x14ac:dyDescent="0.2">
      <c r="A557" s="273">
        <v>703456</v>
      </c>
      <c r="B557" s="273" t="s">
        <v>425</v>
      </c>
      <c r="C557" s="273" t="s">
        <v>76</v>
      </c>
      <c r="I557" s="273" t="s">
        <v>261</v>
      </c>
      <c r="Q557" s="273">
        <v>900</v>
      </c>
    </row>
    <row r="558" spans="1:17" x14ac:dyDescent="0.2">
      <c r="A558" s="273">
        <v>703556</v>
      </c>
      <c r="B558" s="273" t="s">
        <v>426</v>
      </c>
      <c r="C558" s="273" t="s">
        <v>427</v>
      </c>
      <c r="I558" s="273" t="s">
        <v>261</v>
      </c>
      <c r="Q558" s="273">
        <v>900</v>
      </c>
    </row>
    <row r="559" spans="1:17" x14ac:dyDescent="0.2">
      <c r="A559" s="273">
        <v>703635</v>
      </c>
      <c r="B559" s="273" t="s">
        <v>428</v>
      </c>
      <c r="C559" s="273" t="s">
        <v>326</v>
      </c>
      <c r="I559" s="273" t="s">
        <v>261</v>
      </c>
      <c r="Q559" s="273">
        <v>900</v>
      </c>
    </row>
    <row r="560" spans="1:17" x14ac:dyDescent="0.2">
      <c r="A560" s="273">
        <v>703698</v>
      </c>
      <c r="B560" s="273" t="s">
        <v>429</v>
      </c>
      <c r="C560" s="273" t="s">
        <v>77</v>
      </c>
      <c r="I560" s="273" t="s">
        <v>261</v>
      </c>
      <c r="Q560" s="273">
        <v>900</v>
      </c>
    </row>
    <row r="561" spans="1:17" x14ac:dyDescent="0.2">
      <c r="A561" s="273">
        <v>703774</v>
      </c>
      <c r="B561" s="273" t="s">
        <v>430</v>
      </c>
      <c r="C561" s="273" t="s">
        <v>431</v>
      </c>
      <c r="I561" s="273" t="s">
        <v>261</v>
      </c>
      <c r="Q561" s="273">
        <v>900</v>
      </c>
    </row>
    <row r="562" spans="1:17" x14ac:dyDescent="0.2">
      <c r="A562" s="273">
        <v>703787</v>
      </c>
      <c r="B562" s="273" t="s">
        <v>432</v>
      </c>
      <c r="C562" s="273" t="s">
        <v>297</v>
      </c>
      <c r="I562" s="273" t="s">
        <v>261</v>
      </c>
      <c r="Q562" s="273">
        <v>900</v>
      </c>
    </row>
    <row r="563" spans="1:17" x14ac:dyDescent="0.2">
      <c r="A563" s="273">
        <v>703846</v>
      </c>
      <c r="B563" s="273" t="s">
        <v>433</v>
      </c>
      <c r="C563" s="273" t="s">
        <v>434</v>
      </c>
      <c r="I563" s="273" t="s">
        <v>261</v>
      </c>
      <c r="Q563" s="273">
        <v>900</v>
      </c>
    </row>
    <row r="564" spans="1:17" x14ac:dyDescent="0.2">
      <c r="A564" s="273">
        <v>703943</v>
      </c>
      <c r="B564" s="273" t="s">
        <v>435</v>
      </c>
      <c r="C564" s="273" t="s">
        <v>295</v>
      </c>
      <c r="I564" s="273" t="s">
        <v>261</v>
      </c>
      <c r="Q564" s="273">
        <v>900</v>
      </c>
    </row>
    <row r="565" spans="1:17" x14ac:dyDescent="0.2">
      <c r="A565" s="273">
        <v>704007</v>
      </c>
      <c r="B565" s="273" t="s">
        <v>436</v>
      </c>
      <c r="C565" s="273" t="s">
        <v>437</v>
      </c>
      <c r="I565" s="273" t="s">
        <v>261</v>
      </c>
      <c r="Q565" s="273">
        <v>900</v>
      </c>
    </row>
    <row r="566" spans="1:17" x14ac:dyDescent="0.2">
      <c r="A566" s="273">
        <v>704008</v>
      </c>
      <c r="B566" s="273" t="s">
        <v>438</v>
      </c>
      <c r="C566" s="273" t="s">
        <v>102</v>
      </c>
      <c r="I566" s="273" t="s">
        <v>261</v>
      </c>
      <c r="Q566" s="273">
        <v>900</v>
      </c>
    </row>
    <row r="567" spans="1:17" x14ac:dyDescent="0.2">
      <c r="A567" s="273">
        <v>704012</v>
      </c>
      <c r="B567" s="273" t="s">
        <v>439</v>
      </c>
      <c r="C567" s="273" t="s">
        <v>76</v>
      </c>
      <c r="I567" s="273" t="s">
        <v>261</v>
      </c>
      <c r="Q567" s="273">
        <v>900</v>
      </c>
    </row>
    <row r="568" spans="1:17" x14ac:dyDescent="0.2">
      <c r="A568" s="273">
        <v>704018</v>
      </c>
      <c r="B568" s="273" t="s">
        <v>440</v>
      </c>
      <c r="C568" s="273" t="s">
        <v>441</v>
      </c>
      <c r="I568" s="273" t="s">
        <v>261</v>
      </c>
      <c r="Q568" s="273">
        <v>900</v>
      </c>
    </row>
    <row r="569" spans="1:17" x14ac:dyDescent="0.2">
      <c r="A569" s="273">
        <v>704037</v>
      </c>
      <c r="B569" s="273" t="s">
        <v>442</v>
      </c>
      <c r="C569" s="273" t="s">
        <v>326</v>
      </c>
      <c r="I569" s="273" t="s">
        <v>261</v>
      </c>
      <c r="Q569" s="273">
        <v>900</v>
      </c>
    </row>
    <row r="570" spans="1:17" x14ac:dyDescent="0.2">
      <c r="A570" s="273">
        <v>704145</v>
      </c>
      <c r="B570" s="273" t="s">
        <v>443</v>
      </c>
      <c r="C570" s="273" t="s">
        <v>444</v>
      </c>
      <c r="I570" s="273" t="s">
        <v>261</v>
      </c>
      <c r="Q570" s="273">
        <v>900</v>
      </c>
    </row>
    <row r="571" spans="1:17" x14ac:dyDescent="0.2">
      <c r="A571" s="273">
        <v>704146</v>
      </c>
      <c r="B571" s="273" t="s">
        <v>445</v>
      </c>
      <c r="C571" s="273" t="s">
        <v>79</v>
      </c>
      <c r="I571" s="273" t="s">
        <v>261</v>
      </c>
      <c r="Q571" s="273">
        <v>900</v>
      </c>
    </row>
    <row r="572" spans="1:17" x14ac:dyDescent="0.2">
      <c r="A572" s="273">
        <v>704168</v>
      </c>
      <c r="B572" s="273" t="s">
        <v>446</v>
      </c>
      <c r="C572" s="273" t="s">
        <v>447</v>
      </c>
      <c r="I572" s="273" t="s">
        <v>261</v>
      </c>
      <c r="Q572" s="273">
        <v>900</v>
      </c>
    </row>
    <row r="573" spans="1:17" x14ac:dyDescent="0.2">
      <c r="A573" s="273">
        <v>704200</v>
      </c>
      <c r="B573" s="273" t="s">
        <v>448</v>
      </c>
      <c r="C573" s="273" t="s">
        <v>449</v>
      </c>
      <c r="I573" s="273" t="s">
        <v>261</v>
      </c>
      <c r="Q573" s="273">
        <v>900</v>
      </c>
    </row>
    <row r="574" spans="1:17" x14ac:dyDescent="0.2">
      <c r="A574" s="273">
        <v>704241</v>
      </c>
      <c r="B574" s="273" t="s">
        <v>450</v>
      </c>
      <c r="C574" s="273" t="s">
        <v>85</v>
      </c>
      <c r="I574" s="273" t="s">
        <v>261</v>
      </c>
      <c r="Q574" s="273">
        <v>900</v>
      </c>
    </row>
    <row r="575" spans="1:17" x14ac:dyDescent="0.2">
      <c r="A575" s="273">
        <v>704268</v>
      </c>
      <c r="B575" s="273" t="s">
        <v>451</v>
      </c>
      <c r="C575" s="273" t="s">
        <v>452</v>
      </c>
      <c r="I575" s="273" t="s">
        <v>261</v>
      </c>
      <c r="Q575" s="273">
        <v>900</v>
      </c>
    </row>
    <row r="576" spans="1:17" x14ac:dyDescent="0.2">
      <c r="A576" s="273">
        <v>704299</v>
      </c>
      <c r="B576" s="273" t="s">
        <v>453</v>
      </c>
      <c r="C576" s="273" t="s">
        <v>76</v>
      </c>
      <c r="I576" s="273" t="s">
        <v>261</v>
      </c>
      <c r="Q576" s="273">
        <v>900</v>
      </c>
    </row>
    <row r="577" spans="1:17" x14ac:dyDescent="0.2">
      <c r="A577" s="273">
        <v>704303</v>
      </c>
      <c r="B577" s="273" t="s">
        <v>454</v>
      </c>
      <c r="C577" s="273" t="s">
        <v>455</v>
      </c>
      <c r="I577" s="273" t="s">
        <v>261</v>
      </c>
      <c r="Q577" s="273">
        <v>900</v>
      </c>
    </row>
    <row r="578" spans="1:17" x14ac:dyDescent="0.2">
      <c r="A578" s="273">
        <v>704337</v>
      </c>
      <c r="B578" s="273" t="s">
        <v>456</v>
      </c>
      <c r="C578" s="273" t="s">
        <v>404</v>
      </c>
      <c r="I578" s="273" t="s">
        <v>261</v>
      </c>
      <c r="Q578" s="273">
        <v>900</v>
      </c>
    </row>
    <row r="579" spans="1:17" x14ac:dyDescent="0.2">
      <c r="A579" s="273">
        <v>704351</v>
      </c>
      <c r="B579" s="273" t="s">
        <v>457</v>
      </c>
      <c r="C579" s="273" t="s">
        <v>458</v>
      </c>
      <c r="I579" s="273" t="s">
        <v>261</v>
      </c>
      <c r="Q579" s="273">
        <v>900</v>
      </c>
    </row>
    <row r="580" spans="1:17" x14ac:dyDescent="0.2">
      <c r="A580" s="273">
        <v>704397</v>
      </c>
      <c r="B580" s="273" t="s">
        <v>459</v>
      </c>
      <c r="C580" s="273" t="s">
        <v>404</v>
      </c>
      <c r="I580" s="273" t="s">
        <v>261</v>
      </c>
      <c r="Q580" s="273">
        <v>900</v>
      </c>
    </row>
    <row r="581" spans="1:17" x14ac:dyDescent="0.2">
      <c r="A581" s="273">
        <v>704414</v>
      </c>
      <c r="B581" s="273" t="s">
        <v>460</v>
      </c>
      <c r="C581" s="273" t="s">
        <v>326</v>
      </c>
      <c r="I581" s="273" t="s">
        <v>261</v>
      </c>
      <c r="Q581" s="273">
        <v>900</v>
      </c>
    </row>
    <row r="582" spans="1:17" x14ac:dyDescent="0.2">
      <c r="A582" s="273">
        <v>704543</v>
      </c>
      <c r="B582" s="273" t="s">
        <v>461</v>
      </c>
      <c r="C582" s="273" t="s">
        <v>462</v>
      </c>
      <c r="I582" s="273" t="s">
        <v>261</v>
      </c>
      <c r="Q582" s="273">
        <v>900</v>
      </c>
    </row>
    <row r="583" spans="1:17" x14ac:dyDescent="0.2">
      <c r="A583" s="273">
        <v>704551</v>
      </c>
      <c r="B583" s="273" t="s">
        <v>463</v>
      </c>
      <c r="C583" s="273" t="s">
        <v>98</v>
      </c>
      <c r="I583" s="273" t="s">
        <v>261</v>
      </c>
      <c r="Q583" s="273">
        <v>900</v>
      </c>
    </row>
    <row r="584" spans="1:17" x14ac:dyDescent="0.2">
      <c r="A584" s="273">
        <v>704590</v>
      </c>
      <c r="B584" s="273" t="s">
        <v>464</v>
      </c>
      <c r="C584" s="273" t="s">
        <v>73</v>
      </c>
      <c r="I584" s="273" t="s">
        <v>261</v>
      </c>
      <c r="Q584" s="273">
        <v>900</v>
      </c>
    </row>
    <row r="585" spans="1:17" x14ac:dyDescent="0.2">
      <c r="A585" s="273">
        <v>704645</v>
      </c>
      <c r="B585" s="273" t="s">
        <v>465</v>
      </c>
      <c r="C585" s="273" t="s">
        <v>76</v>
      </c>
      <c r="I585" s="273" t="s">
        <v>261</v>
      </c>
      <c r="Q585" s="273">
        <v>900</v>
      </c>
    </row>
    <row r="586" spans="1:17" x14ac:dyDescent="0.2">
      <c r="A586" s="273">
        <v>704657</v>
      </c>
      <c r="B586" s="273" t="s">
        <v>466</v>
      </c>
      <c r="C586" s="273" t="s">
        <v>467</v>
      </c>
      <c r="I586" s="273" t="s">
        <v>261</v>
      </c>
      <c r="Q586" s="273">
        <v>900</v>
      </c>
    </row>
    <row r="587" spans="1:17" x14ac:dyDescent="0.2">
      <c r="A587" s="273">
        <v>704771</v>
      </c>
      <c r="B587" s="273" t="s">
        <v>468</v>
      </c>
      <c r="C587" s="273" t="s">
        <v>469</v>
      </c>
      <c r="I587" s="273" t="s">
        <v>261</v>
      </c>
      <c r="Q587" s="273">
        <v>900</v>
      </c>
    </row>
    <row r="588" spans="1:17" x14ac:dyDescent="0.2">
      <c r="A588" s="273">
        <v>704772</v>
      </c>
      <c r="B588" s="273" t="s">
        <v>470</v>
      </c>
      <c r="C588" s="273" t="s">
        <v>404</v>
      </c>
      <c r="I588" s="273" t="s">
        <v>261</v>
      </c>
      <c r="Q588" s="273">
        <v>900</v>
      </c>
    </row>
    <row r="589" spans="1:17" x14ac:dyDescent="0.2">
      <c r="A589" s="273">
        <v>704773</v>
      </c>
      <c r="B589" s="273" t="s">
        <v>471</v>
      </c>
      <c r="C589" s="273" t="s">
        <v>472</v>
      </c>
      <c r="I589" s="273" t="s">
        <v>261</v>
      </c>
      <c r="Q589" s="273">
        <v>900</v>
      </c>
    </row>
    <row r="590" spans="1:17" x14ac:dyDescent="0.2">
      <c r="A590" s="273">
        <v>704788</v>
      </c>
      <c r="B590" s="273" t="s">
        <v>473</v>
      </c>
      <c r="C590" s="273" t="s">
        <v>405</v>
      </c>
      <c r="I590" s="273" t="s">
        <v>261</v>
      </c>
      <c r="Q590" s="273">
        <v>900</v>
      </c>
    </row>
    <row r="591" spans="1:17" x14ac:dyDescent="0.2">
      <c r="A591" s="273">
        <v>704800</v>
      </c>
      <c r="B591" s="273" t="s">
        <v>474</v>
      </c>
      <c r="C591" s="273" t="s">
        <v>475</v>
      </c>
      <c r="I591" s="273" t="s">
        <v>261</v>
      </c>
      <c r="Q591" s="273">
        <v>900</v>
      </c>
    </row>
    <row r="592" spans="1:17" x14ac:dyDescent="0.2">
      <c r="A592" s="273">
        <v>704804</v>
      </c>
      <c r="B592" s="273" t="s">
        <v>476</v>
      </c>
      <c r="C592" s="273" t="s">
        <v>475</v>
      </c>
      <c r="I592" s="273" t="s">
        <v>261</v>
      </c>
      <c r="Q592" s="273">
        <v>900</v>
      </c>
    </row>
    <row r="593" spans="1:17" x14ac:dyDescent="0.2">
      <c r="A593" s="273">
        <v>704815</v>
      </c>
      <c r="B593" s="273" t="s">
        <v>477</v>
      </c>
      <c r="C593" s="273" t="s">
        <v>87</v>
      </c>
      <c r="I593" s="273" t="s">
        <v>261</v>
      </c>
      <c r="Q593" s="273">
        <v>900</v>
      </c>
    </row>
    <row r="594" spans="1:17" x14ac:dyDescent="0.2">
      <c r="A594" s="273">
        <v>704820</v>
      </c>
      <c r="B594" s="273" t="s">
        <v>478</v>
      </c>
      <c r="C594" s="273" t="s">
        <v>479</v>
      </c>
      <c r="I594" s="273" t="s">
        <v>261</v>
      </c>
      <c r="Q594" s="273">
        <v>900</v>
      </c>
    </row>
    <row r="595" spans="1:17" x14ac:dyDescent="0.2">
      <c r="A595" s="273">
        <v>704824</v>
      </c>
      <c r="B595" s="273" t="s">
        <v>480</v>
      </c>
      <c r="C595" s="273" t="s">
        <v>76</v>
      </c>
      <c r="I595" s="273" t="s">
        <v>261</v>
      </c>
      <c r="Q595" s="273">
        <v>900</v>
      </c>
    </row>
    <row r="596" spans="1:17" x14ac:dyDescent="0.2">
      <c r="A596" s="273">
        <v>704830</v>
      </c>
      <c r="B596" s="273" t="s">
        <v>481</v>
      </c>
      <c r="C596" s="273" t="s">
        <v>482</v>
      </c>
      <c r="I596" s="273" t="s">
        <v>261</v>
      </c>
      <c r="Q596" s="273">
        <v>900</v>
      </c>
    </row>
    <row r="597" spans="1:17" x14ac:dyDescent="0.2">
      <c r="A597" s="273">
        <v>704867</v>
      </c>
      <c r="B597" s="273" t="s">
        <v>483</v>
      </c>
      <c r="C597" s="273" t="s">
        <v>102</v>
      </c>
      <c r="I597" s="273" t="s">
        <v>261</v>
      </c>
      <c r="Q597" s="273">
        <v>900</v>
      </c>
    </row>
    <row r="598" spans="1:17" x14ac:dyDescent="0.2">
      <c r="A598" s="273">
        <v>704871</v>
      </c>
      <c r="B598" s="273" t="s">
        <v>484</v>
      </c>
      <c r="C598" s="273" t="s">
        <v>76</v>
      </c>
      <c r="I598" s="273" t="s">
        <v>261</v>
      </c>
      <c r="Q598" s="273">
        <v>900</v>
      </c>
    </row>
    <row r="599" spans="1:17" x14ac:dyDescent="0.2">
      <c r="A599" s="273">
        <v>704878</v>
      </c>
      <c r="B599" s="273" t="s">
        <v>485</v>
      </c>
      <c r="C599" s="273" t="s">
        <v>486</v>
      </c>
      <c r="I599" s="273" t="s">
        <v>261</v>
      </c>
      <c r="Q599" s="273">
        <v>900</v>
      </c>
    </row>
    <row r="600" spans="1:17" x14ac:dyDescent="0.2">
      <c r="A600" s="273">
        <v>704889</v>
      </c>
      <c r="B600" s="273" t="s">
        <v>487</v>
      </c>
      <c r="C600" s="273" t="s">
        <v>321</v>
      </c>
      <c r="I600" s="273" t="s">
        <v>261</v>
      </c>
      <c r="Q600" s="273">
        <v>900</v>
      </c>
    </row>
    <row r="601" spans="1:17" x14ac:dyDescent="0.2">
      <c r="A601" s="273">
        <v>704891</v>
      </c>
      <c r="B601" s="273" t="s">
        <v>488</v>
      </c>
      <c r="C601" s="273" t="s">
        <v>486</v>
      </c>
      <c r="I601" s="273" t="s">
        <v>261</v>
      </c>
      <c r="Q601" s="273">
        <v>900</v>
      </c>
    </row>
    <row r="602" spans="1:17" x14ac:dyDescent="0.2">
      <c r="A602" s="273">
        <v>704908</v>
      </c>
      <c r="B602" s="273" t="s">
        <v>489</v>
      </c>
      <c r="C602" s="273" t="s">
        <v>88</v>
      </c>
      <c r="I602" s="273" t="s">
        <v>261</v>
      </c>
      <c r="Q602" s="273">
        <v>900</v>
      </c>
    </row>
    <row r="603" spans="1:17" x14ac:dyDescent="0.2">
      <c r="A603" s="273">
        <v>704922</v>
      </c>
      <c r="B603" s="273" t="s">
        <v>490</v>
      </c>
      <c r="C603" s="273" t="s">
        <v>76</v>
      </c>
      <c r="I603" s="273" t="s">
        <v>261</v>
      </c>
      <c r="Q603" s="273">
        <v>900</v>
      </c>
    </row>
    <row r="604" spans="1:17" x14ac:dyDescent="0.2">
      <c r="A604" s="273">
        <v>704941</v>
      </c>
      <c r="B604" s="273" t="s">
        <v>491</v>
      </c>
      <c r="C604" s="273" t="s">
        <v>328</v>
      </c>
      <c r="I604" s="273" t="s">
        <v>261</v>
      </c>
      <c r="Q604" s="273">
        <v>900</v>
      </c>
    </row>
    <row r="605" spans="1:17" x14ac:dyDescent="0.2">
      <c r="A605" s="273">
        <v>705018</v>
      </c>
      <c r="B605" s="273" t="s">
        <v>492</v>
      </c>
      <c r="C605" s="273" t="s">
        <v>76</v>
      </c>
      <c r="I605" s="273" t="s">
        <v>261</v>
      </c>
      <c r="Q605" s="273">
        <v>900</v>
      </c>
    </row>
    <row r="606" spans="1:17" x14ac:dyDescent="0.2">
      <c r="A606" s="273">
        <v>705046</v>
      </c>
      <c r="B606" s="273" t="s">
        <v>493</v>
      </c>
      <c r="C606" s="273" t="s">
        <v>274</v>
      </c>
      <c r="I606" s="273" t="s">
        <v>261</v>
      </c>
      <c r="Q606" s="273">
        <v>900</v>
      </c>
    </row>
    <row r="607" spans="1:17" x14ac:dyDescent="0.2">
      <c r="A607" s="273">
        <v>705050</v>
      </c>
      <c r="B607" s="273" t="s">
        <v>494</v>
      </c>
      <c r="C607" s="273" t="s">
        <v>102</v>
      </c>
      <c r="I607" s="273" t="s">
        <v>261</v>
      </c>
      <c r="Q607" s="273">
        <v>900</v>
      </c>
    </row>
    <row r="608" spans="1:17" x14ac:dyDescent="0.2">
      <c r="A608" s="273">
        <v>705109</v>
      </c>
      <c r="B608" s="273" t="s">
        <v>495</v>
      </c>
      <c r="C608" s="273" t="s">
        <v>88</v>
      </c>
      <c r="I608" s="273" t="s">
        <v>261</v>
      </c>
      <c r="Q608" s="273">
        <v>900</v>
      </c>
    </row>
    <row r="609" spans="1:17" x14ac:dyDescent="0.2">
      <c r="A609" s="273">
        <v>705154</v>
      </c>
      <c r="B609" s="273" t="s">
        <v>496</v>
      </c>
      <c r="C609" s="273" t="s">
        <v>497</v>
      </c>
      <c r="I609" s="273" t="s">
        <v>261</v>
      </c>
      <c r="Q609" s="273">
        <v>900</v>
      </c>
    </row>
    <row r="610" spans="1:17" x14ac:dyDescent="0.2">
      <c r="A610" s="273">
        <v>705168</v>
      </c>
      <c r="B610" s="273" t="s">
        <v>498</v>
      </c>
      <c r="C610" s="273" t="s">
        <v>112</v>
      </c>
      <c r="I610" s="273" t="s">
        <v>261</v>
      </c>
      <c r="Q610" s="273">
        <v>900</v>
      </c>
    </row>
    <row r="611" spans="1:17" x14ac:dyDescent="0.2">
      <c r="A611" s="273">
        <v>705185</v>
      </c>
      <c r="B611" s="273" t="s">
        <v>499</v>
      </c>
      <c r="C611" s="273" t="s">
        <v>500</v>
      </c>
      <c r="I611" s="273" t="s">
        <v>261</v>
      </c>
      <c r="Q611" s="273">
        <v>900</v>
      </c>
    </row>
    <row r="612" spans="1:17" x14ac:dyDescent="0.2">
      <c r="A612" s="273">
        <v>705215</v>
      </c>
      <c r="B612" s="273" t="s">
        <v>501</v>
      </c>
      <c r="C612" s="273" t="s">
        <v>502</v>
      </c>
      <c r="I612" s="273" t="s">
        <v>261</v>
      </c>
      <c r="Q612" s="273">
        <v>900</v>
      </c>
    </row>
    <row r="613" spans="1:17" x14ac:dyDescent="0.2">
      <c r="A613" s="273">
        <v>705241</v>
      </c>
      <c r="B613" s="273" t="s">
        <v>503</v>
      </c>
      <c r="C613" s="273" t="s">
        <v>504</v>
      </c>
      <c r="I613" s="273" t="s">
        <v>261</v>
      </c>
      <c r="Q613" s="273">
        <v>900</v>
      </c>
    </row>
    <row r="614" spans="1:17" x14ac:dyDescent="0.2">
      <c r="A614" s="273">
        <v>705271</v>
      </c>
      <c r="B614" s="273" t="s">
        <v>505</v>
      </c>
      <c r="C614" s="273" t="s">
        <v>307</v>
      </c>
      <c r="I614" s="273" t="s">
        <v>261</v>
      </c>
      <c r="Q614" s="273">
        <v>900</v>
      </c>
    </row>
    <row r="615" spans="1:17" x14ac:dyDescent="0.2">
      <c r="A615" s="273">
        <v>705273</v>
      </c>
      <c r="B615" s="273" t="s">
        <v>506</v>
      </c>
      <c r="C615" s="273" t="s">
        <v>507</v>
      </c>
      <c r="I615" s="273" t="s">
        <v>261</v>
      </c>
      <c r="Q615" s="273">
        <v>900</v>
      </c>
    </row>
    <row r="616" spans="1:17" x14ac:dyDescent="0.2">
      <c r="A616" s="273">
        <v>705290</v>
      </c>
      <c r="B616" s="273" t="s">
        <v>508</v>
      </c>
      <c r="C616" s="273" t="s">
        <v>102</v>
      </c>
      <c r="I616" s="273" t="s">
        <v>261</v>
      </c>
      <c r="Q616" s="273">
        <v>900</v>
      </c>
    </row>
    <row r="617" spans="1:17" x14ac:dyDescent="0.2">
      <c r="A617" s="273">
        <v>705298</v>
      </c>
      <c r="B617" s="273" t="s">
        <v>509</v>
      </c>
      <c r="C617" s="273" t="s">
        <v>510</v>
      </c>
      <c r="I617" s="273" t="s">
        <v>261</v>
      </c>
      <c r="Q617" s="273">
        <v>900</v>
      </c>
    </row>
    <row r="618" spans="1:17" x14ac:dyDescent="0.2">
      <c r="A618" s="273">
        <v>705320</v>
      </c>
      <c r="B618" s="273" t="s">
        <v>511</v>
      </c>
      <c r="C618" s="273" t="s">
        <v>406</v>
      </c>
      <c r="I618" s="273" t="s">
        <v>261</v>
      </c>
      <c r="Q618" s="273">
        <v>900</v>
      </c>
    </row>
    <row r="619" spans="1:17" x14ac:dyDescent="0.2">
      <c r="A619" s="273">
        <v>705326</v>
      </c>
      <c r="B619" s="273" t="s">
        <v>512</v>
      </c>
      <c r="C619" s="273" t="s">
        <v>513</v>
      </c>
      <c r="I619" s="273" t="s">
        <v>261</v>
      </c>
      <c r="Q619" s="273">
        <v>900</v>
      </c>
    </row>
    <row r="620" spans="1:17" x14ac:dyDescent="0.2">
      <c r="A620" s="273">
        <v>705329</v>
      </c>
      <c r="B620" s="273" t="s">
        <v>514</v>
      </c>
      <c r="C620" s="273" t="s">
        <v>397</v>
      </c>
      <c r="I620" s="273" t="s">
        <v>261</v>
      </c>
      <c r="Q620" s="273">
        <v>900</v>
      </c>
    </row>
    <row r="621" spans="1:17" x14ac:dyDescent="0.2">
      <c r="A621" s="273">
        <v>705351</v>
      </c>
      <c r="B621" s="273" t="s">
        <v>515</v>
      </c>
      <c r="C621" s="273" t="s">
        <v>406</v>
      </c>
      <c r="I621" s="273" t="s">
        <v>261</v>
      </c>
      <c r="Q621" s="273">
        <v>900</v>
      </c>
    </row>
    <row r="622" spans="1:17" x14ac:dyDescent="0.2">
      <c r="A622" s="273">
        <v>705360</v>
      </c>
      <c r="B622" s="273" t="s">
        <v>516</v>
      </c>
      <c r="C622" s="273" t="s">
        <v>517</v>
      </c>
      <c r="I622" s="273" t="s">
        <v>261</v>
      </c>
      <c r="Q622" s="273">
        <v>900</v>
      </c>
    </row>
    <row r="623" spans="1:17" x14ac:dyDescent="0.2">
      <c r="A623" s="273">
        <v>705368</v>
      </c>
      <c r="B623" s="273" t="s">
        <v>518</v>
      </c>
      <c r="C623" s="273" t="s">
        <v>519</v>
      </c>
      <c r="I623" s="273" t="s">
        <v>261</v>
      </c>
      <c r="Q623" s="273">
        <v>900</v>
      </c>
    </row>
    <row r="624" spans="1:17" x14ac:dyDescent="0.2">
      <c r="A624" s="273">
        <v>705407</v>
      </c>
      <c r="B624" s="273" t="s">
        <v>520</v>
      </c>
      <c r="C624" s="273" t="s">
        <v>521</v>
      </c>
      <c r="I624" s="273" t="s">
        <v>261</v>
      </c>
      <c r="Q624" s="273">
        <v>900</v>
      </c>
    </row>
    <row r="625" spans="1:17" x14ac:dyDescent="0.2">
      <c r="A625" s="273">
        <v>705415</v>
      </c>
      <c r="B625" s="273" t="s">
        <v>522</v>
      </c>
      <c r="C625" s="273" t="s">
        <v>523</v>
      </c>
      <c r="I625" s="273" t="s">
        <v>261</v>
      </c>
      <c r="Q625" s="273">
        <v>900</v>
      </c>
    </row>
    <row r="626" spans="1:17" x14ac:dyDescent="0.2">
      <c r="A626" s="273">
        <v>705474</v>
      </c>
      <c r="B626" s="273" t="s">
        <v>524</v>
      </c>
      <c r="C626" s="273" t="s">
        <v>106</v>
      </c>
      <c r="I626" s="273" t="s">
        <v>261</v>
      </c>
      <c r="Q626" s="273">
        <v>900</v>
      </c>
    </row>
    <row r="627" spans="1:17" x14ac:dyDescent="0.2">
      <c r="A627" s="273">
        <v>705505</v>
      </c>
      <c r="B627" s="273" t="s">
        <v>525</v>
      </c>
      <c r="C627" s="273" t="s">
        <v>115</v>
      </c>
      <c r="I627" s="273" t="s">
        <v>261</v>
      </c>
      <c r="Q627" s="273">
        <v>900</v>
      </c>
    </row>
    <row r="628" spans="1:17" x14ac:dyDescent="0.2">
      <c r="A628" s="273">
        <v>705546</v>
      </c>
      <c r="B628" s="273" t="s">
        <v>526</v>
      </c>
      <c r="C628" s="273" t="s">
        <v>286</v>
      </c>
      <c r="I628" s="273" t="s">
        <v>261</v>
      </c>
      <c r="Q628" s="273">
        <v>900</v>
      </c>
    </row>
    <row r="629" spans="1:17" x14ac:dyDescent="0.2">
      <c r="A629" s="273">
        <v>705548</v>
      </c>
      <c r="B629" s="273" t="s">
        <v>527</v>
      </c>
      <c r="C629" s="273" t="s">
        <v>528</v>
      </c>
      <c r="I629" s="273" t="s">
        <v>261</v>
      </c>
      <c r="Q629" s="273">
        <v>900</v>
      </c>
    </row>
    <row r="630" spans="1:17" x14ac:dyDescent="0.2">
      <c r="A630" s="273">
        <v>705563</v>
      </c>
      <c r="B630" s="273" t="s">
        <v>529</v>
      </c>
      <c r="C630" s="273" t="s">
        <v>530</v>
      </c>
      <c r="I630" s="273" t="s">
        <v>261</v>
      </c>
      <c r="Q630" s="273">
        <v>900</v>
      </c>
    </row>
    <row r="631" spans="1:17" x14ac:dyDescent="0.2">
      <c r="A631" s="273">
        <v>705633</v>
      </c>
      <c r="B631" s="273" t="s">
        <v>531</v>
      </c>
      <c r="C631" s="273" t="s">
        <v>497</v>
      </c>
      <c r="I631" s="273" t="s">
        <v>261</v>
      </c>
      <c r="Q631" s="273">
        <v>900</v>
      </c>
    </row>
    <row r="632" spans="1:17" x14ac:dyDescent="0.2">
      <c r="A632" s="273">
        <v>705638</v>
      </c>
      <c r="B632" s="273" t="s">
        <v>532</v>
      </c>
      <c r="C632" s="273" t="s">
        <v>533</v>
      </c>
      <c r="I632" s="273" t="s">
        <v>261</v>
      </c>
      <c r="Q632" s="273">
        <v>900</v>
      </c>
    </row>
    <row r="633" spans="1:17" x14ac:dyDescent="0.2">
      <c r="A633" s="273">
        <v>705639</v>
      </c>
      <c r="B633" s="273" t="s">
        <v>534</v>
      </c>
      <c r="C633" s="273" t="s">
        <v>414</v>
      </c>
      <c r="I633" s="273" t="s">
        <v>261</v>
      </c>
      <c r="Q633" s="273">
        <v>900</v>
      </c>
    </row>
    <row r="634" spans="1:17" x14ac:dyDescent="0.2">
      <c r="A634" s="273">
        <v>705649</v>
      </c>
      <c r="B634" s="273" t="s">
        <v>535</v>
      </c>
      <c r="C634" s="273" t="s">
        <v>77</v>
      </c>
      <c r="I634" s="273" t="s">
        <v>261</v>
      </c>
      <c r="Q634" s="273">
        <v>900</v>
      </c>
    </row>
    <row r="635" spans="1:17" x14ac:dyDescent="0.2">
      <c r="A635" s="273">
        <v>705659</v>
      </c>
      <c r="B635" s="273" t="s">
        <v>536</v>
      </c>
      <c r="C635" s="273" t="s">
        <v>102</v>
      </c>
      <c r="I635" s="273" t="s">
        <v>261</v>
      </c>
      <c r="Q635" s="273">
        <v>900</v>
      </c>
    </row>
    <row r="636" spans="1:17" x14ac:dyDescent="0.2">
      <c r="A636" s="273">
        <v>705691</v>
      </c>
      <c r="B636" s="273" t="s">
        <v>537</v>
      </c>
      <c r="C636" s="273" t="s">
        <v>330</v>
      </c>
      <c r="I636" s="273" t="s">
        <v>261</v>
      </c>
      <c r="Q636" s="273">
        <v>900</v>
      </c>
    </row>
    <row r="637" spans="1:17" x14ac:dyDescent="0.2">
      <c r="A637" s="273">
        <v>705708</v>
      </c>
      <c r="B637" s="273" t="s">
        <v>538</v>
      </c>
      <c r="C637" s="273" t="s">
        <v>539</v>
      </c>
      <c r="I637" s="273" t="s">
        <v>261</v>
      </c>
      <c r="Q637" s="273">
        <v>900</v>
      </c>
    </row>
    <row r="638" spans="1:17" x14ac:dyDescent="0.2">
      <c r="A638" s="273">
        <v>705712</v>
      </c>
      <c r="B638" s="273" t="s">
        <v>540</v>
      </c>
      <c r="C638" s="273" t="s">
        <v>76</v>
      </c>
      <c r="I638" s="273" t="s">
        <v>261</v>
      </c>
      <c r="Q638" s="273">
        <v>900</v>
      </c>
    </row>
    <row r="639" spans="1:17" x14ac:dyDescent="0.2">
      <c r="A639" s="273">
        <v>705725</v>
      </c>
      <c r="B639" s="273" t="s">
        <v>541</v>
      </c>
      <c r="C639" s="273" t="s">
        <v>542</v>
      </c>
      <c r="I639" s="273" t="s">
        <v>261</v>
      </c>
      <c r="Q639" s="273">
        <v>900</v>
      </c>
    </row>
    <row r="640" spans="1:17" x14ac:dyDescent="0.2">
      <c r="A640" s="273">
        <v>705742</v>
      </c>
      <c r="B640" s="273" t="s">
        <v>543</v>
      </c>
      <c r="C640" s="273" t="s">
        <v>544</v>
      </c>
      <c r="I640" s="273" t="s">
        <v>261</v>
      </c>
      <c r="Q640" s="273">
        <v>900</v>
      </c>
    </row>
    <row r="641" spans="1:17" x14ac:dyDescent="0.2">
      <c r="A641" s="273">
        <v>705756</v>
      </c>
      <c r="B641" s="273" t="s">
        <v>545</v>
      </c>
      <c r="C641" s="273" t="s">
        <v>546</v>
      </c>
      <c r="I641" s="273" t="s">
        <v>261</v>
      </c>
      <c r="Q641" s="273">
        <v>900</v>
      </c>
    </row>
    <row r="642" spans="1:17" x14ac:dyDescent="0.2">
      <c r="A642" s="273">
        <v>705757</v>
      </c>
      <c r="B642" s="273" t="s">
        <v>547</v>
      </c>
      <c r="C642" s="273" t="s">
        <v>98</v>
      </c>
      <c r="I642" s="273" t="s">
        <v>261</v>
      </c>
      <c r="Q642" s="273">
        <v>900</v>
      </c>
    </row>
    <row r="643" spans="1:17" x14ac:dyDescent="0.2">
      <c r="A643" s="273">
        <v>705760</v>
      </c>
      <c r="B643" s="273" t="s">
        <v>548</v>
      </c>
      <c r="C643" s="273" t="s">
        <v>549</v>
      </c>
      <c r="I643" s="273" t="s">
        <v>261</v>
      </c>
      <c r="Q643" s="273">
        <v>900</v>
      </c>
    </row>
    <row r="644" spans="1:17" x14ac:dyDescent="0.2">
      <c r="A644" s="273">
        <v>705766</v>
      </c>
      <c r="B644" s="273" t="s">
        <v>550</v>
      </c>
      <c r="C644" s="273" t="s">
        <v>551</v>
      </c>
      <c r="I644" s="273" t="s">
        <v>261</v>
      </c>
      <c r="Q644" s="273">
        <v>900</v>
      </c>
    </row>
    <row r="645" spans="1:17" x14ac:dyDescent="0.2">
      <c r="A645" s="273">
        <v>705778</v>
      </c>
      <c r="B645" s="273" t="s">
        <v>552</v>
      </c>
      <c r="C645" s="273" t="s">
        <v>553</v>
      </c>
      <c r="I645" s="273" t="s">
        <v>261</v>
      </c>
      <c r="Q645" s="273">
        <v>900</v>
      </c>
    </row>
    <row r="646" spans="1:17" x14ac:dyDescent="0.2">
      <c r="A646" s="273">
        <v>705790</v>
      </c>
      <c r="B646" s="273" t="s">
        <v>554</v>
      </c>
      <c r="C646" s="273" t="s">
        <v>555</v>
      </c>
      <c r="I646" s="273" t="s">
        <v>261</v>
      </c>
      <c r="Q646" s="273">
        <v>900</v>
      </c>
    </row>
    <row r="647" spans="1:17" x14ac:dyDescent="0.2">
      <c r="A647" s="273">
        <v>705804</v>
      </c>
      <c r="B647" s="273" t="s">
        <v>556</v>
      </c>
      <c r="C647" s="273" t="s">
        <v>310</v>
      </c>
      <c r="I647" s="273" t="s">
        <v>261</v>
      </c>
      <c r="Q647" s="273">
        <v>900</v>
      </c>
    </row>
    <row r="648" spans="1:17" x14ac:dyDescent="0.2">
      <c r="A648" s="273">
        <v>705816</v>
      </c>
      <c r="B648" s="273" t="s">
        <v>557</v>
      </c>
      <c r="C648" s="273" t="s">
        <v>406</v>
      </c>
      <c r="I648" s="273" t="s">
        <v>261</v>
      </c>
      <c r="Q648" s="273">
        <v>900</v>
      </c>
    </row>
    <row r="649" spans="1:17" x14ac:dyDescent="0.2">
      <c r="A649" s="273">
        <v>705848</v>
      </c>
      <c r="B649" s="273" t="s">
        <v>558</v>
      </c>
      <c r="C649" s="273" t="s">
        <v>559</v>
      </c>
      <c r="I649" s="273" t="s">
        <v>261</v>
      </c>
      <c r="Q649" s="273">
        <v>900</v>
      </c>
    </row>
    <row r="650" spans="1:17" x14ac:dyDescent="0.2">
      <c r="A650" s="273">
        <v>705854</v>
      </c>
      <c r="B650" s="273" t="s">
        <v>560</v>
      </c>
      <c r="C650" s="273" t="s">
        <v>404</v>
      </c>
      <c r="I650" s="273" t="s">
        <v>261</v>
      </c>
      <c r="Q650" s="273">
        <v>900</v>
      </c>
    </row>
    <row r="651" spans="1:17" x14ac:dyDescent="0.2">
      <c r="A651" s="273">
        <v>705856</v>
      </c>
      <c r="B651" s="273" t="s">
        <v>561</v>
      </c>
      <c r="C651" s="273" t="s">
        <v>92</v>
      </c>
      <c r="I651" s="273" t="s">
        <v>261</v>
      </c>
      <c r="Q651" s="273">
        <v>900</v>
      </c>
    </row>
    <row r="652" spans="1:17" x14ac:dyDescent="0.2">
      <c r="A652" s="273">
        <v>705862</v>
      </c>
      <c r="B652" s="273" t="s">
        <v>562</v>
      </c>
      <c r="C652" s="273" t="s">
        <v>563</v>
      </c>
      <c r="I652" s="273" t="s">
        <v>261</v>
      </c>
      <c r="Q652" s="273">
        <v>900</v>
      </c>
    </row>
    <row r="653" spans="1:17" x14ac:dyDescent="0.2">
      <c r="A653" s="273">
        <v>705868</v>
      </c>
      <c r="B653" s="273" t="s">
        <v>564</v>
      </c>
      <c r="C653" s="273" t="s">
        <v>565</v>
      </c>
      <c r="I653" s="273" t="s">
        <v>261</v>
      </c>
      <c r="Q653" s="273">
        <v>900</v>
      </c>
    </row>
    <row r="654" spans="1:17" x14ac:dyDescent="0.2">
      <c r="A654" s="273">
        <v>705873</v>
      </c>
      <c r="B654" s="273" t="s">
        <v>566</v>
      </c>
      <c r="C654" s="273" t="s">
        <v>567</v>
      </c>
      <c r="I654" s="273" t="s">
        <v>261</v>
      </c>
      <c r="Q654" s="273">
        <v>900</v>
      </c>
    </row>
    <row r="655" spans="1:17" x14ac:dyDescent="0.2">
      <c r="A655" s="273">
        <v>705883</v>
      </c>
      <c r="B655" s="273" t="s">
        <v>568</v>
      </c>
      <c r="C655" s="273" t="s">
        <v>569</v>
      </c>
      <c r="I655" s="273" t="s">
        <v>261</v>
      </c>
      <c r="Q655" s="273">
        <v>900</v>
      </c>
    </row>
    <row r="656" spans="1:17" x14ac:dyDescent="0.2">
      <c r="A656" s="273">
        <v>705888</v>
      </c>
      <c r="B656" s="273" t="s">
        <v>570</v>
      </c>
      <c r="C656" s="273" t="s">
        <v>76</v>
      </c>
      <c r="I656" s="273" t="s">
        <v>261</v>
      </c>
      <c r="Q656" s="273">
        <v>900</v>
      </c>
    </row>
    <row r="657" spans="1:17" x14ac:dyDescent="0.2">
      <c r="A657" s="273">
        <v>705895</v>
      </c>
      <c r="B657" s="273" t="s">
        <v>571</v>
      </c>
      <c r="C657" s="273" t="s">
        <v>572</v>
      </c>
      <c r="I657" s="273" t="s">
        <v>261</v>
      </c>
      <c r="Q657" s="273">
        <v>900</v>
      </c>
    </row>
    <row r="658" spans="1:17" x14ac:dyDescent="0.2">
      <c r="A658" s="273">
        <v>705899</v>
      </c>
      <c r="B658" s="273" t="s">
        <v>573</v>
      </c>
      <c r="C658" s="273" t="s">
        <v>572</v>
      </c>
      <c r="I658" s="273" t="s">
        <v>261</v>
      </c>
      <c r="Q658" s="273">
        <v>900</v>
      </c>
    </row>
    <row r="659" spans="1:17" x14ac:dyDescent="0.2">
      <c r="A659" s="273">
        <v>705908</v>
      </c>
      <c r="B659" s="273" t="s">
        <v>574</v>
      </c>
      <c r="C659" s="273" t="s">
        <v>105</v>
      </c>
      <c r="I659" s="273" t="s">
        <v>261</v>
      </c>
      <c r="Q659" s="273">
        <v>900</v>
      </c>
    </row>
    <row r="660" spans="1:17" x14ac:dyDescent="0.2">
      <c r="A660" s="273">
        <v>705912</v>
      </c>
      <c r="B660" s="273" t="s">
        <v>575</v>
      </c>
      <c r="C660" s="273" t="s">
        <v>576</v>
      </c>
      <c r="I660" s="273" t="s">
        <v>261</v>
      </c>
      <c r="Q660" s="273">
        <v>900</v>
      </c>
    </row>
    <row r="661" spans="1:17" x14ac:dyDescent="0.2">
      <c r="A661" s="273">
        <v>705914</v>
      </c>
      <c r="B661" s="273" t="s">
        <v>577</v>
      </c>
      <c r="C661" s="273" t="s">
        <v>108</v>
      </c>
      <c r="I661" s="273" t="s">
        <v>261</v>
      </c>
      <c r="Q661" s="273">
        <v>900</v>
      </c>
    </row>
    <row r="662" spans="1:17" x14ac:dyDescent="0.2">
      <c r="A662" s="273">
        <v>705929</v>
      </c>
      <c r="B662" s="273" t="s">
        <v>578</v>
      </c>
      <c r="C662" s="273" t="s">
        <v>579</v>
      </c>
      <c r="I662" s="273" t="s">
        <v>261</v>
      </c>
      <c r="Q662" s="273">
        <v>900</v>
      </c>
    </row>
    <row r="663" spans="1:17" x14ac:dyDescent="0.2">
      <c r="A663" s="273">
        <v>705936</v>
      </c>
      <c r="B663" s="273" t="s">
        <v>580</v>
      </c>
      <c r="C663" s="273" t="s">
        <v>581</v>
      </c>
      <c r="I663" s="273" t="s">
        <v>261</v>
      </c>
      <c r="Q663" s="273">
        <v>900</v>
      </c>
    </row>
    <row r="664" spans="1:17" x14ac:dyDescent="0.2">
      <c r="A664" s="273">
        <v>705937</v>
      </c>
      <c r="B664" s="273" t="s">
        <v>582</v>
      </c>
      <c r="C664" s="273" t="s">
        <v>76</v>
      </c>
      <c r="I664" s="273" t="s">
        <v>261</v>
      </c>
      <c r="Q664" s="273">
        <v>900</v>
      </c>
    </row>
    <row r="665" spans="1:17" x14ac:dyDescent="0.2">
      <c r="A665" s="273">
        <v>705954</v>
      </c>
      <c r="B665" s="273" t="s">
        <v>583</v>
      </c>
      <c r="C665" s="273" t="s">
        <v>584</v>
      </c>
      <c r="I665" s="273" t="s">
        <v>261</v>
      </c>
      <c r="Q665" s="273">
        <v>900</v>
      </c>
    </row>
    <row r="666" spans="1:17" x14ac:dyDescent="0.2">
      <c r="A666" s="273">
        <v>705958</v>
      </c>
      <c r="B666" s="273" t="s">
        <v>585</v>
      </c>
      <c r="C666" s="273" t="s">
        <v>88</v>
      </c>
      <c r="I666" s="273" t="s">
        <v>261</v>
      </c>
      <c r="Q666" s="273">
        <v>900</v>
      </c>
    </row>
    <row r="667" spans="1:17" x14ac:dyDescent="0.2">
      <c r="A667" s="273">
        <v>705967</v>
      </c>
      <c r="B667" s="273" t="s">
        <v>586</v>
      </c>
      <c r="C667" s="273" t="s">
        <v>587</v>
      </c>
      <c r="I667" s="273" t="s">
        <v>261</v>
      </c>
      <c r="Q667" s="273">
        <v>900</v>
      </c>
    </row>
    <row r="668" spans="1:17" x14ac:dyDescent="0.2">
      <c r="A668" s="273">
        <v>705991</v>
      </c>
      <c r="B668" s="273" t="s">
        <v>588</v>
      </c>
      <c r="C668" s="273" t="s">
        <v>408</v>
      </c>
      <c r="I668" s="273" t="s">
        <v>261</v>
      </c>
      <c r="Q668" s="273">
        <v>900</v>
      </c>
    </row>
    <row r="669" spans="1:17" x14ac:dyDescent="0.2">
      <c r="A669" s="273">
        <v>705996</v>
      </c>
      <c r="B669" s="273" t="s">
        <v>589</v>
      </c>
      <c r="C669" s="273" t="s">
        <v>404</v>
      </c>
      <c r="I669" s="273" t="s">
        <v>261</v>
      </c>
      <c r="Q669" s="273">
        <v>900</v>
      </c>
    </row>
    <row r="670" spans="1:17" x14ac:dyDescent="0.2">
      <c r="A670" s="273">
        <v>705997</v>
      </c>
      <c r="B670" s="273" t="s">
        <v>590</v>
      </c>
      <c r="C670" s="273" t="s">
        <v>591</v>
      </c>
      <c r="I670" s="273" t="s">
        <v>261</v>
      </c>
      <c r="Q670" s="273">
        <v>900</v>
      </c>
    </row>
    <row r="671" spans="1:17" x14ac:dyDescent="0.2">
      <c r="A671" s="273">
        <v>706002</v>
      </c>
      <c r="B671" s="273" t="s">
        <v>592</v>
      </c>
      <c r="C671" s="273" t="s">
        <v>546</v>
      </c>
      <c r="I671" s="273" t="s">
        <v>261</v>
      </c>
      <c r="Q671" s="273">
        <v>900</v>
      </c>
    </row>
    <row r="672" spans="1:17" x14ac:dyDescent="0.2">
      <c r="A672" s="273">
        <v>706006</v>
      </c>
      <c r="B672" s="273" t="s">
        <v>593</v>
      </c>
      <c r="C672" s="273" t="s">
        <v>546</v>
      </c>
      <c r="I672" s="273" t="s">
        <v>261</v>
      </c>
      <c r="Q672" s="273">
        <v>900</v>
      </c>
    </row>
    <row r="673" spans="1:17" x14ac:dyDescent="0.2">
      <c r="A673" s="273">
        <v>706007</v>
      </c>
      <c r="B673" s="273" t="s">
        <v>594</v>
      </c>
      <c r="C673" s="273" t="s">
        <v>403</v>
      </c>
      <c r="I673" s="273" t="s">
        <v>261</v>
      </c>
      <c r="Q673" s="273">
        <v>900</v>
      </c>
    </row>
    <row r="674" spans="1:17" x14ac:dyDescent="0.2">
      <c r="A674" s="273">
        <v>706062</v>
      </c>
      <c r="B674" s="273" t="s">
        <v>595</v>
      </c>
      <c r="C674" s="273" t="s">
        <v>596</v>
      </c>
      <c r="I674" s="273" t="s">
        <v>261</v>
      </c>
      <c r="Q674" s="273">
        <v>900</v>
      </c>
    </row>
    <row r="675" spans="1:17" x14ac:dyDescent="0.2">
      <c r="A675" s="273">
        <v>706065</v>
      </c>
      <c r="B675" s="273" t="s">
        <v>597</v>
      </c>
      <c r="C675" s="273" t="s">
        <v>598</v>
      </c>
      <c r="I675" s="273" t="s">
        <v>261</v>
      </c>
      <c r="Q675" s="273">
        <v>900</v>
      </c>
    </row>
    <row r="676" spans="1:17" x14ac:dyDescent="0.2">
      <c r="A676" s="273">
        <v>706089</v>
      </c>
      <c r="B676" s="273" t="s">
        <v>599</v>
      </c>
      <c r="C676" s="273" t="s">
        <v>106</v>
      </c>
      <c r="I676" s="273" t="s">
        <v>261</v>
      </c>
      <c r="Q676" s="273">
        <v>900</v>
      </c>
    </row>
    <row r="677" spans="1:17" x14ac:dyDescent="0.2">
      <c r="A677" s="273">
        <v>706105</v>
      </c>
      <c r="B677" s="273" t="s">
        <v>600</v>
      </c>
      <c r="C677" s="273" t="s">
        <v>85</v>
      </c>
      <c r="I677" s="273" t="s">
        <v>261</v>
      </c>
      <c r="Q677" s="273">
        <v>900</v>
      </c>
    </row>
    <row r="678" spans="1:17" x14ac:dyDescent="0.2">
      <c r="A678" s="273">
        <v>706133</v>
      </c>
      <c r="B678" s="273" t="s">
        <v>601</v>
      </c>
      <c r="C678" s="273" t="s">
        <v>602</v>
      </c>
      <c r="I678" s="273" t="s">
        <v>261</v>
      </c>
      <c r="Q678" s="273">
        <v>900</v>
      </c>
    </row>
    <row r="679" spans="1:17" x14ac:dyDescent="0.2">
      <c r="A679" s="273">
        <v>706134</v>
      </c>
      <c r="B679" s="273" t="s">
        <v>603</v>
      </c>
      <c r="C679" s="273" t="s">
        <v>513</v>
      </c>
      <c r="I679" s="273" t="s">
        <v>261</v>
      </c>
      <c r="Q679" s="273">
        <v>900</v>
      </c>
    </row>
    <row r="680" spans="1:17" x14ac:dyDescent="0.2">
      <c r="A680" s="273">
        <v>706135</v>
      </c>
      <c r="B680" s="273" t="s">
        <v>604</v>
      </c>
      <c r="C680" s="273" t="s">
        <v>326</v>
      </c>
      <c r="I680" s="273" t="s">
        <v>261</v>
      </c>
      <c r="Q680" s="273">
        <v>900</v>
      </c>
    </row>
    <row r="681" spans="1:17" x14ac:dyDescent="0.2">
      <c r="A681" s="273">
        <v>706136</v>
      </c>
      <c r="B681" s="273" t="s">
        <v>605</v>
      </c>
      <c r="C681" s="273" t="s">
        <v>101</v>
      </c>
      <c r="I681" s="273" t="s">
        <v>261</v>
      </c>
      <c r="Q681" s="273">
        <v>900</v>
      </c>
    </row>
    <row r="682" spans="1:17" x14ac:dyDescent="0.2">
      <c r="A682" s="273">
        <v>706143</v>
      </c>
      <c r="B682" s="273" t="s">
        <v>606</v>
      </c>
      <c r="C682" s="273" t="s">
        <v>607</v>
      </c>
      <c r="I682" s="273" t="s">
        <v>261</v>
      </c>
      <c r="Q682" s="273">
        <v>900</v>
      </c>
    </row>
    <row r="683" spans="1:17" x14ac:dyDescent="0.2">
      <c r="A683" s="273">
        <v>706157</v>
      </c>
      <c r="B683" s="273" t="s">
        <v>608</v>
      </c>
      <c r="C683" s="273" t="s">
        <v>609</v>
      </c>
      <c r="I683" s="273" t="s">
        <v>261</v>
      </c>
      <c r="Q683" s="273">
        <v>900</v>
      </c>
    </row>
    <row r="684" spans="1:17" x14ac:dyDescent="0.2">
      <c r="A684" s="273">
        <v>706170</v>
      </c>
      <c r="B684" s="273" t="s">
        <v>610</v>
      </c>
      <c r="C684" s="273" t="s">
        <v>611</v>
      </c>
      <c r="I684" s="273" t="s">
        <v>261</v>
      </c>
      <c r="Q684" s="273">
        <v>900</v>
      </c>
    </row>
    <row r="685" spans="1:17" x14ac:dyDescent="0.2">
      <c r="A685" s="273">
        <v>700104</v>
      </c>
      <c r="B685" s="273" t="s">
        <v>262</v>
      </c>
      <c r="C685" s="273" t="s">
        <v>263</v>
      </c>
      <c r="I685" s="273" t="s">
        <v>261</v>
      </c>
    </row>
    <row r="686" spans="1:17" x14ac:dyDescent="0.2">
      <c r="A686" s="273">
        <v>700716</v>
      </c>
      <c r="B686" s="273" t="s">
        <v>1271</v>
      </c>
      <c r="C686" s="273" t="s">
        <v>99</v>
      </c>
      <c r="I686" s="273" t="s">
        <v>261</v>
      </c>
    </row>
    <row r="687" spans="1:17" x14ac:dyDescent="0.2">
      <c r="A687" s="273">
        <v>700864</v>
      </c>
      <c r="B687" s="273" t="s">
        <v>1272</v>
      </c>
      <c r="C687" s="273" t="s">
        <v>1273</v>
      </c>
      <c r="I687" s="273" t="s">
        <v>261</v>
      </c>
    </row>
    <row r="688" spans="1:17" x14ac:dyDescent="0.2">
      <c r="A688" s="273">
        <v>701148</v>
      </c>
      <c r="B688" s="273" t="s">
        <v>1274</v>
      </c>
      <c r="C688" s="273" t="s">
        <v>1275</v>
      </c>
      <c r="I688" s="273" t="s">
        <v>261</v>
      </c>
    </row>
    <row r="689" spans="1:9" x14ac:dyDescent="0.2">
      <c r="A689" s="273">
        <v>701154</v>
      </c>
      <c r="B689" s="273" t="s">
        <v>1276</v>
      </c>
      <c r="C689" s="273" t="s">
        <v>631</v>
      </c>
      <c r="I689" s="273" t="s">
        <v>261</v>
      </c>
    </row>
    <row r="690" spans="1:9" x14ac:dyDescent="0.2">
      <c r="A690" s="273">
        <v>701207</v>
      </c>
      <c r="B690" s="273" t="s">
        <v>1277</v>
      </c>
      <c r="C690" s="273" t="s">
        <v>406</v>
      </c>
      <c r="I690" s="273" t="s">
        <v>261</v>
      </c>
    </row>
    <row r="691" spans="1:9" x14ac:dyDescent="0.2">
      <c r="A691" s="273">
        <v>701420</v>
      </c>
      <c r="B691" s="273" t="s">
        <v>1278</v>
      </c>
      <c r="C691" s="273" t="s">
        <v>76</v>
      </c>
      <c r="I691" s="273" t="s">
        <v>261</v>
      </c>
    </row>
    <row r="692" spans="1:9" x14ac:dyDescent="0.2">
      <c r="A692" s="273">
        <v>701544</v>
      </c>
      <c r="B692" s="273" t="s">
        <v>1279</v>
      </c>
      <c r="C692" s="273" t="s">
        <v>297</v>
      </c>
      <c r="I692" s="273" t="s">
        <v>261</v>
      </c>
    </row>
    <row r="693" spans="1:9" x14ac:dyDescent="0.2">
      <c r="A693" s="273">
        <v>701751</v>
      </c>
      <c r="B693" s="273" t="s">
        <v>1280</v>
      </c>
      <c r="C693" s="273" t="s">
        <v>76</v>
      </c>
      <c r="I693" s="273" t="s">
        <v>261</v>
      </c>
    </row>
    <row r="694" spans="1:9" x14ac:dyDescent="0.2">
      <c r="A694" s="273">
        <v>701774</v>
      </c>
      <c r="B694" s="273" t="s">
        <v>1281</v>
      </c>
      <c r="C694" s="273" t="s">
        <v>78</v>
      </c>
      <c r="I694" s="273" t="s">
        <v>261</v>
      </c>
    </row>
    <row r="695" spans="1:9" x14ac:dyDescent="0.2">
      <c r="A695" s="273">
        <v>701805</v>
      </c>
      <c r="B695" s="273" t="s">
        <v>1282</v>
      </c>
      <c r="C695" s="273" t="s">
        <v>497</v>
      </c>
      <c r="I695" s="273" t="s">
        <v>261</v>
      </c>
    </row>
    <row r="696" spans="1:9" x14ac:dyDescent="0.2">
      <c r="A696" s="273">
        <v>701835</v>
      </c>
      <c r="B696" s="273" t="s">
        <v>1283</v>
      </c>
      <c r="C696" s="273" t="s">
        <v>109</v>
      </c>
      <c r="I696" s="273" t="s">
        <v>261</v>
      </c>
    </row>
    <row r="697" spans="1:9" x14ac:dyDescent="0.2">
      <c r="A697" s="273">
        <v>701875</v>
      </c>
      <c r="B697" s="273" t="s">
        <v>1284</v>
      </c>
      <c r="C697" s="273" t="s">
        <v>80</v>
      </c>
      <c r="I697" s="273" t="s">
        <v>261</v>
      </c>
    </row>
    <row r="698" spans="1:9" x14ac:dyDescent="0.2">
      <c r="A698" s="273">
        <v>701897</v>
      </c>
      <c r="B698" s="273" t="s">
        <v>1285</v>
      </c>
      <c r="C698" s="273" t="s">
        <v>76</v>
      </c>
      <c r="I698" s="273" t="s">
        <v>261</v>
      </c>
    </row>
    <row r="699" spans="1:9" x14ac:dyDescent="0.2">
      <c r="A699" s="273">
        <v>701955</v>
      </c>
      <c r="B699" s="273" t="s">
        <v>1286</v>
      </c>
      <c r="C699" s="273" t="s">
        <v>398</v>
      </c>
      <c r="I699" s="273" t="s">
        <v>261</v>
      </c>
    </row>
    <row r="700" spans="1:9" x14ac:dyDescent="0.2">
      <c r="A700" s="273">
        <v>701972</v>
      </c>
      <c r="B700" s="273" t="s">
        <v>1287</v>
      </c>
      <c r="C700" s="273" t="s">
        <v>114</v>
      </c>
      <c r="I700" s="273" t="s">
        <v>261</v>
      </c>
    </row>
    <row r="701" spans="1:9" x14ac:dyDescent="0.2">
      <c r="A701" s="273">
        <v>702037</v>
      </c>
      <c r="B701" s="273" t="s">
        <v>1288</v>
      </c>
      <c r="C701" s="273" t="s">
        <v>497</v>
      </c>
      <c r="I701" s="273" t="s">
        <v>261</v>
      </c>
    </row>
    <row r="702" spans="1:9" x14ac:dyDescent="0.2">
      <c r="A702" s="273">
        <v>702193</v>
      </c>
      <c r="B702" s="273" t="s">
        <v>1289</v>
      </c>
      <c r="C702" s="273" t="s">
        <v>1290</v>
      </c>
      <c r="I702" s="273" t="s">
        <v>261</v>
      </c>
    </row>
    <row r="703" spans="1:9" x14ac:dyDescent="0.2">
      <c r="A703" s="273">
        <v>702258</v>
      </c>
      <c r="B703" s="273" t="s">
        <v>1291</v>
      </c>
      <c r="C703" s="273" t="s">
        <v>90</v>
      </c>
      <c r="I703" s="273" t="s">
        <v>261</v>
      </c>
    </row>
    <row r="704" spans="1:9" x14ac:dyDescent="0.2">
      <c r="A704" s="273">
        <v>702273</v>
      </c>
      <c r="B704" s="273" t="s">
        <v>1292</v>
      </c>
      <c r="C704" s="273" t="s">
        <v>1293</v>
      </c>
      <c r="I704" s="273" t="s">
        <v>261</v>
      </c>
    </row>
    <row r="705" spans="1:9" x14ac:dyDescent="0.2">
      <c r="A705" s="273">
        <v>702294</v>
      </c>
      <c r="B705" s="273" t="s">
        <v>1294</v>
      </c>
      <c r="C705" s="273" t="s">
        <v>73</v>
      </c>
      <c r="I705" s="273" t="s">
        <v>261</v>
      </c>
    </row>
    <row r="706" spans="1:9" x14ac:dyDescent="0.2">
      <c r="A706" s="273">
        <v>702348</v>
      </c>
      <c r="B706" s="273" t="s">
        <v>1295</v>
      </c>
      <c r="C706" s="273" t="s">
        <v>551</v>
      </c>
      <c r="I706" s="273" t="s">
        <v>261</v>
      </c>
    </row>
    <row r="707" spans="1:9" x14ac:dyDescent="0.2">
      <c r="A707" s="273">
        <v>702392</v>
      </c>
      <c r="B707" s="273" t="s">
        <v>1296</v>
      </c>
      <c r="C707" s="273" t="s">
        <v>269</v>
      </c>
      <c r="I707" s="273" t="s">
        <v>261</v>
      </c>
    </row>
    <row r="708" spans="1:9" x14ac:dyDescent="0.2">
      <c r="A708" s="273">
        <v>702508</v>
      </c>
      <c r="B708" s="273" t="s">
        <v>1297</v>
      </c>
      <c r="C708" s="273" t="s">
        <v>404</v>
      </c>
      <c r="I708" s="273" t="s">
        <v>261</v>
      </c>
    </row>
    <row r="709" spans="1:9" x14ac:dyDescent="0.2">
      <c r="A709" s="273">
        <v>702547</v>
      </c>
      <c r="B709" s="273" t="s">
        <v>1298</v>
      </c>
      <c r="C709" s="273" t="s">
        <v>76</v>
      </c>
      <c r="I709" s="273" t="s">
        <v>261</v>
      </c>
    </row>
    <row r="710" spans="1:9" x14ac:dyDescent="0.2">
      <c r="A710" s="273">
        <v>702598</v>
      </c>
      <c r="B710" s="273" t="s">
        <v>1299</v>
      </c>
      <c r="C710" s="273" t="s">
        <v>611</v>
      </c>
      <c r="I710" s="273" t="s">
        <v>261</v>
      </c>
    </row>
    <row r="711" spans="1:9" x14ac:dyDescent="0.2">
      <c r="A711" s="273">
        <v>702599</v>
      </c>
      <c r="B711" s="273" t="s">
        <v>1300</v>
      </c>
      <c r="C711" s="273" t="s">
        <v>862</v>
      </c>
      <c r="I711" s="273" t="s">
        <v>261</v>
      </c>
    </row>
    <row r="712" spans="1:9" x14ac:dyDescent="0.2">
      <c r="A712" s="273">
        <v>702600</v>
      </c>
      <c r="B712" s="273" t="s">
        <v>1301</v>
      </c>
      <c r="C712" s="273" t="s">
        <v>92</v>
      </c>
      <c r="I712" s="273" t="s">
        <v>261</v>
      </c>
    </row>
    <row r="713" spans="1:9" x14ac:dyDescent="0.2">
      <c r="A713" s="273">
        <v>702625</v>
      </c>
      <c r="B713" s="273" t="s">
        <v>1302</v>
      </c>
      <c r="C713" s="273" t="s">
        <v>78</v>
      </c>
      <c r="I713" s="273" t="s">
        <v>261</v>
      </c>
    </row>
    <row r="714" spans="1:9" x14ac:dyDescent="0.2">
      <c r="A714" s="273">
        <v>702628</v>
      </c>
      <c r="B714" s="273" t="s">
        <v>1303</v>
      </c>
      <c r="C714" s="273" t="s">
        <v>76</v>
      </c>
      <c r="I714" s="273" t="s">
        <v>261</v>
      </c>
    </row>
    <row r="715" spans="1:9" x14ac:dyDescent="0.2">
      <c r="A715" s="273">
        <v>702629</v>
      </c>
      <c r="B715" s="273" t="s">
        <v>1304</v>
      </c>
      <c r="C715" s="273" t="s">
        <v>90</v>
      </c>
      <c r="I715" s="273" t="s">
        <v>261</v>
      </c>
    </row>
    <row r="716" spans="1:9" x14ac:dyDescent="0.2">
      <c r="A716" s="273">
        <v>702641</v>
      </c>
      <c r="B716" s="273" t="s">
        <v>1305</v>
      </c>
      <c r="C716" s="273" t="s">
        <v>92</v>
      </c>
      <c r="I716" s="273" t="s">
        <v>261</v>
      </c>
    </row>
    <row r="717" spans="1:9" x14ac:dyDescent="0.2">
      <c r="A717" s="273">
        <v>702683</v>
      </c>
      <c r="B717" s="273" t="s">
        <v>1306</v>
      </c>
      <c r="C717" s="273" t="s">
        <v>619</v>
      </c>
      <c r="I717" s="273" t="s">
        <v>261</v>
      </c>
    </row>
    <row r="718" spans="1:9" x14ac:dyDescent="0.2">
      <c r="A718" s="273">
        <v>702765</v>
      </c>
      <c r="B718" s="273" t="s">
        <v>1307</v>
      </c>
      <c r="C718" s="273" t="s">
        <v>587</v>
      </c>
      <c r="I718" s="273" t="s">
        <v>261</v>
      </c>
    </row>
    <row r="719" spans="1:9" x14ac:dyDescent="0.2">
      <c r="A719" s="273">
        <v>702771</v>
      </c>
      <c r="B719" s="273" t="s">
        <v>1308</v>
      </c>
      <c r="C719" s="273" t="s">
        <v>92</v>
      </c>
      <c r="I719" s="273" t="s">
        <v>261</v>
      </c>
    </row>
    <row r="720" spans="1:9" x14ac:dyDescent="0.2">
      <c r="A720" s="273">
        <v>702835</v>
      </c>
      <c r="B720" s="273" t="s">
        <v>1309</v>
      </c>
      <c r="C720" s="273" t="s">
        <v>276</v>
      </c>
      <c r="I720" s="273" t="s">
        <v>261</v>
      </c>
    </row>
    <row r="721" spans="1:9" x14ac:dyDescent="0.2">
      <c r="A721" s="273">
        <v>702868</v>
      </c>
      <c r="B721" s="273" t="s">
        <v>1310</v>
      </c>
      <c r="C721" s="273" t="s">
        <v>98</v>
      </c>
      <c r="I721" s="273" t="s">
        <v>261</v>
      </c>
    </row>
    <row r="722" spans="1:9" x14ac:dyDescent="0.2">
      <c r="A722" s="273">
        <v>702872</v>
      </c>
      <c r="B722" s="273" t="s">
        <v>1311</v>
      </c>
      <c r="C722" s="273" t="s">
        <v>88</v>
      </c>
      <c r="I722" s="273" t="s">
        <v>261</v>
      </c>
    </row>
    <row r="723" spans="1:9" x14ac:dyDescent="0.2">
      <c r="A723" s="273">
        <v>702873</v>
      </c>
      <c r="B723" s="273" t="s">
        <v>1312</v>
      </c>
      <c r="C723" s="273" t="s">
        <v>1313</v>
      </c>
      <c r="I723" s="273" t="s">
        <v>261</v>
      </c>
    </row>
    <row r="724" spans="1:9" x14ac:dyDescent="0.2">
      <c r="A724" s="273">
        <v>702890</v>
      </c>
      <c r="B724" s="273" t="s">
        <v>1314</v>
      </c>
      <c r="C724" s="273" t="s">
        <v>612</v>
      </c>
      <c r="I724" s="273" t="s">
        <v>261</v>
      </c>
    </row>
    <row r="725" spans="1:9" x14ac:dyDescent="0.2">
      <c r="A725" s="273">
        <v>702893</v>
      </c>
      <c r="B725" s="273" t="s">
        <v>1315</v>
      </c>
      <c r="C725" s="273" t="s">
        <v>76</v>
      </c>
      <c r="I725" s="273" t="s">
        <v>261</v>
      </c>
    </row>
    <row r="726" spans="1:9" x14ac:dyDescent="0.2">
      <c r="A726" s="273">
        <v>702932</v>
      </c>
      <c r="B726" s="273" t="s">
        <v>1316</v>
      </c>
      <c r="C726" s="273" t="s">
        <v>92</v>
      </c>
      <c r="I726" s="273" t="s">
        <v>261</v>
      </c>
    </row>
    <row r="727" spans="1:9" x14ac:dyDescent="0.2">
      <c r="A727" s="273">
        <v>702952</v>
      </c>
      <c r="B727" s="273" t="s">
        <v>1317</v>
      </c>
      <c r="C727" s="273" t="s">
        <v>1318</v>
      </c>
      <c r="I727" s="273" t="s">
        <v>261</v>
      </c>
    </row>
    <row r="728" spans="1:9" x14ac:dyDescent="0.2">
      <c r="A728" s="273">
        <v>702954</v>
      </c>
      <c r="B728" s="273" t="s">
        <v>1319</v>
      </c>
      <c r="C728" s="273" t="s">
        <v>78</v>
      </c>
      <c r="I728" s="273" t="s">
        <v>261</v>
      </c>
    </row>
    <row r="729" spans="1:9" x14ac:dyDescent="0.2">
      <c r="A729" s="273">
        <v>703013</v>
      </c>
      <c r="B729" s="273" t="s">
        <v>1320</v>
      </c>
      <c r="C729" s="273" t="s">
        <v>74</v>
      </c>
      <c r="I729" s="273" t="s">
        <v>261</v>
      </c>
    </row>
    <row r="730" spans="1:9" x14ac:dyDescent="0.2">
      <c r="A730" s="273">
        <v>703043</v>
      </c>
      <c r="B730" s="273" t="s">
        <v>1321</v>
      </c>
      <c r="C730" s="273" t="s">
        <v>76</v>
      </c>
      <c r="I730" s="273" t="s">
        <v>261</v>
      </c>
    </row>
    <row r="731" spans="1:9" x14ac:dyDescent="0.2">
      <c r="A731" s="273">
        <v>703046</v>
      </c>
      <c r="B731" s="273" t="s">
        <v>1322</v>
      </c>
      <c r="C731" s="273" t="s">
        <v>76</v>
      </c>
      <c r="I731" s="273" t="s">
        <v>261</v>
      </c>
    </row>
    <row r="732" spans="1:9" x14ac:dyDescent="0.2">
      <c r="A732" s="273">
        <v>703140</v>
      </c>
      <c r="B732" s="273" t="s">
        <v>1323</v>
      </c>
      <c r="C732" s="273" t="s">
        <v>1324</v>
      </c>
      <c r="I732" s="273" t="s">
        <v>261</v>
      </c>
    </row>
    <row r="733" spans="1:9" x14ac:dyDescent="0.2">
      <c r="A733" s="273">
        <v>703199</v>
      </c>
      <c r="B733" s="273" t="s">
        <v>1325</v>
      </c>
      <c r="C733" s="273" t="s">
        <v>278</v>
      </c>
      <c r="I733" s="273" t="s">
        <v>261</v>
      </c>
    </row>
    <row r="734" spans="1:9" x14ac:dyDescent="0.2">
      <c r="A734" s="273">
        <v>703213</v>
      </c>
      <c r="B734" s="273" t="s">
        <v>1326</v>
      </c>
      <c r="C734" s="273" t="s">
        <v>1327</v>
      </c>
      <c r="I734" s="273" t="s">
        <v>261</v>
      </c>
    </row>
    <row r="735" spans="1:9" x14ac:dyDescent="0.2">
      <c r="A735" s="273">
        <v>703221</v>
      </c>
      <c r="B735" s="273" t="s">
        <v>1328</v>
      </c>
      <c r="C735" s="273" t="s">
        <v>621</v>
      </c>
      <c r="I735" s="273" t="s">
        <v>261</v>
      </c>
    </row>
    <row r="736" spans="1:9" x14ac:dyDescent="0.2">
      <c r="A736" s="273">
        <v>703237</v>
      </c>
      <c r="B736" s="273" t="s">
        <v>97</v>
      </c>
      <c r="C736" s="273" t="s">
        <v>108</v>
      </c>
      <c r="I736" s="273" t="s">
        <v>261</v>
      </c>
    </row>
    <row r="737" spans="1:9" x14ac:dyDescent="0.2">
      <c r="A737" s="273">
        <v>703282</v>
      </c>
      <c r="B737" s="273" t="s">
        <v>1329</v>
      </c>
      <c r="C737" s="273" t="s">
        <v>404</v>
      </c>
      <c r="I737" s="273" t="s">
        <v>261</v>
      </c>
    </row>
    <row r="738" spans="1:9" x14ac:dyDescent="0.2">
      <c r="A738" s="273">
        <v>703288</v>
      </c>
      <c r="B738" s="273" t="s">
        <v>1330</v>
      </c>
      <c r="C738" s="273" t="s">
        <v>725</v>
      </c>
      <c r="I738" s="273" t="s">
        <v>261</v>
      </c>
    </row>
    <row r="739" spans="1:9" x14ac:dyDescent="0.2">
      <c r="A739" s="273">
        <v>703310</v>
      </c>
      <c r="B739" s="273" t="s">
        <v>1331</v>
      </c>
      <c r="C739" s="273" t="s">
        <v>737</v>
      </c>
      <c r="I739" s="273" t="s">
        <v>261</v>
      </c>
    </row>
    <row r="740" spans="1:9" x14ac:dyDescent="0.2">
      <c r="A740" s="273">
        <v>703339</v>
      </c>
      <c r="B740" s="273" t="s">
        <v>1332</v>
      </c>
      <c r="C740" s="273" t="s">
        <v>92</v>
      </c>
      <c r="I740" s="273" t="s">
        <v>261</v>
      </c>
    </row>
    <row r="741" spans="1:9" x14ac:dyDescent="0.2">
      <c r="A741" s="273">
        <v>703347</v>
      </c>
      <c r="B741" s="273" t="s">
        <v>1333</v>
      </c>
      <c r="C741" s="273" t="s">
        <v>105</v>
      </c>
      <c r="I741" s="273" t="s">
        <v>261</v>
      </c>
    </row>
    <row r="742" spans="1:9" x14ac:dyDescent="0.2">
      <c r="A742" s="273">
        <v>703367</v>
      </c>
      <c r="B742" s="273" t="s">
        <v>1334</v>
      </c>
      <c r="C742" s="273" t="s">
        <v>1335</v>
      </c>
      <c r="I742" s="273" t="s">
        <v>261</v>
      </c>
    </row>
    <row r="743" spans="1:9" x14ac:dyDescent="0.2">
      <c r="A743" s="273">
        <v>703385</v>
      </c>
      <c r="B743" s="273" t="s">
        <v>1336</v>
      </c>
      <c r="C743" s="273" t="s">
        <v>94</v>
      </c>
      <c r="I743" s="273" t="s">
        <v>261</v>
      </c>
    </row>
    <row r="744" spans="1:9" x14ac:dyDescent="0.2">
      <c r="A744" s="273">
        <v>703419</v>
      </c>
      <c r="B744" s="273" t="s">
        <v>1337</v>
      </c>
      <c r="C744" s="273" t="s">
        <v>596</v>
      </c>
      <c r="I744" s="273" t="s">
        <v>261</v>
      </c>
    </row>
    <row r="745" spans="1:9" x14ac:dyDescent="0.2">
      <c r="A745" s="273">
        <v>703455</v>
      </c>
      <c r="B745" s="273" t="s">
        <v>1338</v>
      </c>
      <c r="C745" s="273" t="s">
        <v>404</v>
      </c>
      <c r="I745" s="273" t="s">
        <v>261</v>
      </c>
    </row>
    <row r="746" spans="1:9" x14ac:dyDescent="0.2">
      <c r="A746" s="273">
        <v>703458</v>
      </c>
      <c r="B746" s="273" t="s">
        <v>1339</v>
      </c>
      <c r="C746" s="273" t="s">
        <v>1340</v>
      </c>
      <c r="I746" s="273" t="s">
        <v>261</v>
      </c>
    </row>
    <row r="747" spans="1:9" x14ac:dyDescent="0.2">
      <c r="A747" s="273">
        <v>703510</v>
      </c>
      <c r="B747" s="273" t="s">
        <v>1341</v>
      </c>
      <c r="C747" s="273" t="s">
        <v>106</v>
      </c>
      <c r="I747" s="273" t="s">
        <v>261</v>
      </c>
    </row>
    <row r="748" spans="1:9" x14ac:dyDescent="0.2">
      <c r="A748" s="273">
        <v>703527</v>
      </c>
      <c r="B748" s="273" t="s">
        <v>1342</v>
      </c>
      <c r="C748" s="273" t="s">
        <v>102</v>
      </c>
      <c r="I748" s="273" t="s">
        <v>261</v>
      </c>
    </row>
    <row r="749" spans="1:9" x14ac:dyDescent="0.2">
      <c r="A749" s="273">
        <v>703533</v>
      </c>
      <c r="B749" s="273" t="s">
        <v>1343</v>
      </c>
      <c r="C749" s="273" t="s">
        <v>324</v>
      </c>
      <c r="I749" s="273" t="s">
        <v>261</v>
      </c>
    </row>
    <row r="750" spans="1:9" x14ac:dyDescent="0.2">
      <c r="A750" s="273">
        <v>703567</v>
      </c>
      <c r="B750" s="273" t="s">
        <v>1344</v>
      </c>
      <c r="C750" s="273" t="s">
        <v>414</v>
      </c>
      <c r="I750" s="273" t="s">
        <v>261</v>
      </c>
    </row>
    <row r="751" spans="1:9" x14ac:dyDescent="0.2">
      <c r="A751" s="273">
        <v>703576</v>
      </c>
      <c r="B751" s="273" t="s">
        <v>1345</v>
      </c>
      <c r="C751" s="273" t="s">
        <v>397</v>
      </c>
      <c r="I751" s="273" t="s">
        <v>261</v>
      </c>
    </row>
    <row r="752" spans="1:9" x14ac:dyDescent="0.2">
      <c r="A752" s="273">
        <v>703586</v>
      </c>
      <c r="B752" s="273" t="s">
        <v>1346</v>
      </c>
      <c r="C752" s="273" t="s">
        <v>404</v>
      </c>
      <c r="I752" s="273" t="s">
        <v>261</v>
      </c>
    </row>
    <row r="753" spans="1:9" x14ac:dyDescent="0.2">
      <c r="A753" s="273">
        <v>703592</v>
      </c>
      <c r="B753" s="273" t="s">
        <v>1347</v>
      </c>
      <c r="C753" s="273" t="s">
        <v>455</v>
      </c>
      <c r="I753" s="273" t="s">
        <v>261</v>
      </c>
    </row>
    <row r="754" spans="1:9" x14ac:dyDescent="0.2">
      <c r="A754" s="273">
        <v>703609</v>
      </c>
      <c r="B754" s="273" t="s">
        <v>1348</v>
      </c>
      <c r="C754" s="273" t="s">
        <v>1241</v>
      </c>
      <c r="I754" s="273" t="s">
        <v>261</v>
      </c>
    </row>
    <row r="755" spans="1:9" x14ac:dyDescent="0.2">
      <c r="A755" s="273">
        <v>703610</v>
      </c>
      <c r="B755" s="273" t="s">
        <v>1349</v>
      </c>
      <c r="C755" s="273" t="s">
        <v>73</v>
      </c>
      <c r="I755" s="273" t="s">
        <v>261</v>
      </c>
    </row>
    <row r="756" spans="1:9" x14ac:dyDescent="0.2">
      <c r="A756" s="273">
        <v>703622</v>
      </c>
      <c r="B756" s="273" t="s">
        <v>1350</v>
      </c>
      <c r="C756" s="273" t="s">
        <v>975</v>
      </c>
      <c r="I756" s="273" t="s">
        <v>261</v>
      </c>
    </row>
    <row r="757" spans="1:9" x14ac:dyDescent="0.2">
      <c r="A757" s="273">
        <v>703627</v>
      </c>
      <c r="B757" s="273" t="s">
        <v>1351</v>
      </c>
      <c r="C757" s="273" t="s">
        <v>73</v>
      </c>
      <c r="I757" s="273" t="s">
        <v>261</v>
      </c>
    </row>
    <row r="758" spans="1:9" x14ac:dyDescent="0.2">
      <c r="A758" s="273">
        <v>703646</v>
      </c>
      <c r="B758" s="273" t="s">
        <v>1352</v>
      </c>
      <c r="C758" s="273" t="s">
        <v>95</v>
      </c>
      <c r="I758" s="273" t="s">
        <v>261</v>
      </c>
    </row>
    <row r="759" spans="1:9" x14ac:dyDescent="0.2">
      <c r="A759" s="273">
        <v>703661</v>
      </c>
      <c r="B759" s="273" t="s">
        <v>1353</v>
      </c>
      <c r="C759" s="273" t="s">
        <v>1354</v>
      </c>
      <c r="I759" s="273" t="s">
        <v>261</v>
      </c>
    </row>
    <row r="760" spans="1:9" x14ac:dyDescent="0.2">
      <c r="A760" s="273">
        <v>703682</v>
      </c>
      <c r="B760" s="273" t="s">
        <v>1355</v>
      </c>
      <c r="C760" s="273" t="s">
        <v>1356</v>
      </c>
      <c r="I760" s="273" t="s">
        <v>261</v>
      </c>
    </row>
    <row r="761" spans="1:9" x14ac:dyDescent="0.2">
      <c r="A761" s="273">
        <v>703695</v>
      </c>
      <c r="B761" s="273" t="s">
        <v>1357</v>
      </c>
      <c r="C761" s="273" t="s">
        <v>297</v>
      </c>
      <c r="I761" s="273" t="s">
        <v>261</v>
      </c>
    </row>
    <row r="762" spans="1:9" x14ac:dyDescent="0.2">
      <c r="A762" s="273">
        <v>703706</v>
      </c>
      <c r="B762" s="273" t="s">
        <v>1358</v>
      </c>
      <c r="C762" s="273" t="s">
        <v>1359</v>
      </c>
      <c r="I762" s="273" t="s">
        <v>261</v>
      </c>
    </row>
    <row r="763" spans="1:9" x14ac:dyDescent="0.2">
      <c r="A763" s="273">
        <v>703725</v>
      </c>
      <c r="B763" s="273" t="s">
        <v>1360</v>
      </c>
      <c r="C763" s="273" t="s">
        <v>79</v>
      </c>
      <c r="I763" s="273" t="s">
        <v>261</v>
      </c>
    </row>
    <row r="764" spans="1:9" x14ac:dyDescent="0.2">
      <c r="A764" s="273">
        <v>703750</v>
      </c>
      <c r="B764" s="273" t="s">
        <v>1361</v>
      </c>
      <c r="C764" s="273" t="s">
        <v>1268</v>
      </c>
      <c r="I764" s="273" t="s">
        <v>261</v>
      </c>
    </row>
    <row r="765" spans="1:9" x14ac:dyDescent="0.2">
      <c r="A765" s="273">
        <v>703780</v>
      </c>
      <c r="B765" s="273" t="s">
        <v>1362</v>
      </c>
      <c r="C765" s="273" t="s">
        <v>78</v>
      </c>
      <c r="I765" s="273" t="s">
        <v>261</v>
      </c>
    </row>
    <row r="766" spans="1:9" x14ac:dyDescent="0.2">
      <c r="A766" s="273">
        <v>703819</v>
      </c>
      <c r="B766" s="273" t="s">
        <v>1363</v>
      </c>
      <c r="C766" s="273" t="s">
        <v>1364</v>
      </c>
      <c r="I766" s="273" t="s">
        <v>261</v>
      </c>
    </row>
    <row r="767" spans="1:9" x14ac:dyDescent="0.2">
      <c r="A767" s="273">
        <v>703824</v>
      </c>
      <c r="B767" s="273" t="s">
        <v>1365</v>
      </c>
      <c r="C767" s="273" t="s">
        <v>469</v>
      </c>
      <c r="I767" s="273" t="s">
        <v>261</v>
      </c>
    </row>
    <row r="768" spans="1:9" x14ac:dyDescent="0.2">
      <c r="A768" s="273">
        <v>703832</v>
      </c>
      <c r="B768" s="273" t="s">
        <v>1366</v>
      </c>
      <c r="C768" s="273" t="s">
        <v>632</v>
      </c>
      <c r="I768" s="273" t="s">
        <v>261</v>
      </c>
    </row>
    <row r="769" spans="1:9" x14ac:dyDescent="0.2">
      <c r="A769" s="273">
        <v>703848</v>
      </c>
      <c r="B769" s="273" t="s">
        <v>1367</v>
      </c>
      <c r="C769" s="273" t="s">
        <v>307</v>
      </c>
      <c r="I769" s="273" t="s">
        <v>261</v>
      </c>
    </row>
    <row r="770" spans="1:9" x14ac:dyDescent="0.2">
      <c r="A770" s="273">
        <v>703859</v>
      </c>
      <c r="B770" s="273" t="s">
        <v>1368</v>
      </c>
      <c r="C770" s="273" t="s">
        <v>1369</v>
      </c>
      <c r="I770" s="273" t="s">
        <v>261</v>
      </c>
    </row>
    <row r="771" spans="1:9" x14ac:dyDescent="0.2">
      <c r="A771" s="273">
        <v>703860</v>
      </c>
      <c r="B771" s="273" t="s">
        <v>1370</v>
      </c>
      <c r="C771" s="273" t="s">
        <v>1371</v>
      </c>
      <c r="I771" s="273" t="s">
        <v>261</v>
      </c>
    </row>
    <row r="772" spans="1:9" x14ac:dyDescent="0.2">
      <c r="A772" s="273">
        <v>703872</v>
      </c>
      <c r="B772" s="273" t="s">
        <v>1372</v>
      </c>
      <c r="C772" s="273" t="s">
        <v>1373</v>
      </c>
      <c r="I772" s="273" t="s">
        <v>261</v>
      </c>
    </row>
    <row r="773" spans="1:9" x14ac:dyDescent="0.2">
      <c r="A773" s="273">
        <v>703876</v>
      </c>
      <c r="B773" s="273" t="s">
        <v>1374</v>
      </c>
      <c r="C773" s="273" t="s">
        <v>1375</v>
      </c>
      <c r="I773" s="273" t="s">
        <v>261</v>
      </c>
    </row>
    <row r="774" spans="1:9" x14ac:dyDescent="0.2">
      <c r="A774" s="273">
        <v>703880</v>
      </c>
      <c r="B774" s="273" t="s">
        <v>1376</v>
      </c>
      <c r="C774" s="273" t="s">
        <v>894</v>
      </c>
      <c r="I774" s="273" t="s">
        <v>261</v>
      </c>
    </row>
    <row r="775" spans="1:9" x14ac:dyDescent="0.2">
      <c r="A775" s="273">
        <v>703900</v>
      </c>
      <c r="B775" s="273" t="s">
        <v>1377</v>
      </c>
      <c r="C775" s="273" t="s">
        <v>321</v>
      </c>
      <c r="I775" s="273" t="s">
        <v>261</v>
      </c>
    </row>
    <row r="776" spans="1:9" x14ac:dyDescent="0.2">
      <c r="A776" s="273">
        <v>703905</v>
      </c>
      <c r="B776" s="273" t="s">
        <v>1378</v>
      </c>
      <c r="C776" s="273" t="s">
        <v>110</v>
      </c>
      <c r="I776" s="273" t="s">
        <v>261</v>
      </c>
    </row>
    <row r="777" spans="1:9" x14ac:dyDescent="0.2">
      <c r="A777" s="273">
        <v>703927</v>
      </c>
      <c r="B777" s="273" t="s">
        <v>1379</v>
      </c>
      <c r="C777" s="273" t="s">
        <v>286</v>
      </c>
      <c r="I777" s="273" t="s">
        <v>261</v>
      </c>
    </row>
    <row r="778" spans="1:9" x14ac:dyDescent="0.2">
      <c r="A778" s="273">
        <v>703935</v>
      </c>
      <c r="B778" s="273" t="s">
        <v>1380</v>
      </c>
      <c r="C778" s="273" t="s">
        <v>119</v>
      </c>
      <c r="I778" s="273" t="s">
        <v>261</v>
      </c>
    </row>
    <row r="779" spans="1:9" x14ac:dyDescent="0.2">
      <c r="A779" s="273">
        <v>703955</v>
      </c>
      <c r="B779" s="273" t="s">
        <v>1381</v>
      </c>
      <c r="C779" s="273" t="s">
        <v>85</v>
      </c>
      <c r="I779" s="273" t="s">
        <v>261</v>
      </c>
    </row>
    <row r="780" spans="1:9" x14ac:dyDescent="0.2">
      <c r="A780" s="273">
        <v>703960</v>
      </c>
      <c r="B780" s="273" t="s">
        <v>1382</v>
      </c>
      <c r="C780" s="273" t="s">
        <v>78</v>
      </c>
      <c r="I780" s="273" t="s">
        <v>261</v>
      </c>
    </row>
    <row r="781" spans="1:9" x14ac:dyDescent="0.2">
      <c r="A781" s="273">
        <v>703963</v>
      </c>
      <c r="B781" s="273" t="s">
        <v>1383</v>
      </c>
      <c r="C781" s="273" t="s">
        <v>404</v>
      </c>
      <c r="I781" s="273" t="s">
        <v>261</v>
      </c>
    </row>
    <row r="782" spans="1:9" x14ac:dyDescent="0.2">
      <c r="A782" s="273">
        <v>703964</v>
      </c>
      <c r="B782" s="273" t="s">
        <v>1384</v>
      </c>
      <c r="C782" s="273" t="s">
        <v>112</v>
      </c>
      <c r="I782" s="273" t="s">
        <v>261</v>
      </c>
    </row>
    <row r="783" spans="1:9" x14ac:dyDescent="0.2">
      <c r="A783" s="273">
        <v>704001</v>
      </c>
      <c r="B783" s="273" t="s">
        <v>1385</v>
      </c>
      <c r="C783" s="273" t="s">
        <v>404</v>
      </c>
      <c r="I783" s="273" t="s">
        <v>261</v>
      </c>
    </row>
    <row r="784" spans="1:9" x14ac:dyDescent="0.2">
      <c r="A784" s="273">
        <v>704011</v>
      </c>
      <c r="B784" s="273" t="s">
        <v>1386</v>
      </c>
      <c r="C784" s="273" t="s">
        <v>624</v>
      </c>
      <c r="I784" s="273" t="s">
        <v>261</v>
      </c>
    </row>
    <row r="785" spans="1:9" x14ac:dyDescent="0.2">
      <c r="A785" s="273">
        <v>704030</v>
      </c>
      <c r="B785" s="273" t="s">
        <v>1387</v>
      </c>
      <c r="C785" s="273" t="s">
        <v>77</v>
      </c>
      <c r="I785" s="273" t="s">
        <v>261</v>
      </c>
    </row>
    <row r="786" spans="1:9" x14ac:dyDescent="0.2">
      <c r="A786" s="273">
        <v>704031</v>
      </c>
      <c r="B786" s="273" t="s">
        <v>1388</v>
      </c>
      <c r="C786" s="273" t="s">
        <v>102</v>
      </c>
      <c r="I786" s="273" t="s">
        <v>261</v>
      </c>
    </row>
    <row r="787" spans="1:9" x14ac:dyDescent="0.2">
      <c r="A787" s="273">
        <v>704035</v>
      </c>
      <c r="B787" s="273" t="s">
        <v>1389</v>
      </c>
      <c r="C787" s="273" t="s">
        <v>1390</v>
      </c>
      <c r="I787" s="273" t="s">
        <v>261</v>
      </c>
    </row>
    <row r="788" spans="1:9" x14ac:dyDescent="0.2">
      <c r="A788" s="273">
        <v>704043</v>
      </c>
      <c r="B788" s="273" t="s">
        <v>1391</v>
      </c>
      <c r="C788" s="273" t="s">
        <v>1392</v>
      </c>
      <c r="I788" s="273" t="s">
        <v>261</v>
      </c>
    </row>
    <row r="789" spans="1:9" x14ac:dyDescent="0.2">
      <c r="A789" s="273">
        <v>704047</v>
      </c>
      <c r="B789" s="273" t="s">
        <v>1393</v>
      </c>
      <c r="C789" s="273" t="s">
        <v>78</v>
      </c>
      <c r="I789" s="273" t="s">
        <v>261</v>
      </c>
    </row>
    <row r="790" spans="1:9" x14ac:dyDescent="0.2">
      <c r="A790" s="273">
        <v>704051</v>
      </c>
      <c r="B790" s="273" t="s">
        <v>1394</v>
      </c>
      <c r="C790" s="273" t="s">
        <v>1395</v>
      </c>
      <c r="I790" s="273" t="s">
        <v>261</v>
      </c>
    </row>
    <row r="791" spans="1:9" x14ac:dyDescent="0.2">
      <c r="A791" s="273">
        <v>704070</v>
      </c>
      <c r="B791" s="273" t="s">
        <v>1396</v>
      </c>
      <c r="C791" s="273" t="s">
        <v>78</v>
      </c>
      <c r="I791" s="273" t="s">
        <v>261</v>
      </c>
    </row>
    <row r="792" spans="1:9" x14ac:dyDescent="0.2">
      <c r="A792" s="273">
        <v>704073</v>
      </c>
      <c r="B792" s="273" t="s">
        <v>1397</v>
      </c>
      <c r="C792" s="273" t="s">
        <v>404</v>
      </c>
      <c r="I792" s="273" t="s">
        <v>261</v>
      </c>
    </row>
    <row r="793" spans="1:9" x14ac:dyDescent="0.2">
      <c r="A793" s="273">
        <v>704074</v>
      </c>
      <c r="B793" s="273" t="s">
        <v>1398</v>
      </c>
      <c r="C793" s="273" t="s">
        <v>1399</v>
      </c>
      <c r="I793" s="273" t="s">
        <v>261</v>
      </c>
    </row>
    <row r="794" spans="1:9" x14ac:dyDescent="0.2">
      <c r="A794" s="273">
        <v>704087</v>
      </c>
      <c r="B794" s="273" t="s">
        <v>1400</v>
      </c>
      <c r="C794" s="273" t="s">
        <v>113</v>
      </c>
      <c r="I794" s="273" t="s">
        <v>261</v>
      </c>
    </row>
    <row r="795" spans="1:9" x14ac:dyDescent="0.2">
      <c r="A795" s="273">
        <v>704091</v>
      </c>
      <c r="B795" s="273" t="s">
        <v>1401</v>
      </c>
      <c r="C795" s="273" t="s">
        <v>102</v>
      </c>
      <c r="I795" s="273" t="s">
        <v>261</v>
      </c>
    </row>
    <row r="796" spans="1:9" x14ac:dyDescent="0.2">
      <c r="A796" s="273">
        <v>704103</v>
      </c>
      <c r="B796" s="273" t="s">
        <v>1402</v>
      </c>
      <c r="C796" s="273" t="s">
        <v>441</v>
      </c>
      <c r="I796" s="273" t="s">
        <v>261</v>
      </c>
    </row>
    <row r="797" spans="1:9" x14ac:dyDescent="0.2">
      <c r="A797" s="273">
        <v>704110</v>
      </c>
      <c r="B797" s="273" t="s">
        <v>1403</v>
      </c>
      <c r="C797" s="273" t="s">
        <v>117</v>
      </c>
      <c r="I797" s="273" t="s">
        <v>261</v>
      </c>
    </row>
    <row r="798" spans="1:9" x14ac:dyDescent="0.2">
      <c r="A798" s="273">
        <v>704116</v>
      </c>
      <c r="B798" s="273" t="s">
        <v>1404</v>
      </c>
      <c r="C798" s="273" t="s">
        <v>1405</v>
      </c>
      <c r="I798" s="273" t="s">
        <v>261</v>
      </c>
    </row>
    <row r="799" spans="1:9" x14ac:dyDescent="0.2">
      <c r="A799" s="273">
        <v>704134</v>
      </c>
      <c r="B799" s="273" t="s">
        <v>1406</v>
      </c>
      <c r="C799" s="273" t="s">
        <v>1407</v>
      </c>
      <c r="I799" s="273" t="s">
        <v>261</v>
      </c>
    </row>
    <row r="800" spans="1:9" x14ac:dyDescent="0.2">
      <c r="A800" s="273">
        <v>704139</v>
      </c>
      <c r="B800" s="273" t="s">
        <v>1408</v>
      </c>
      <c r="C800" s="273" t="s">
        <v>427</v>
      </c>
      <c r="I800" s="273" t="s">
        <v>261</v>
      </c>
    </row>
    <row r="801" spans="1:9" x14ac:dyDescent="0.2">
      <c r="A801" s="273">
        <v>704165</v>
      </c>
      <c r="B801" s="273" t="s">
        <v>1409</v>
      </c>
      <c r="C801" s="273" t="s">
        <v>406</v>
      </c>
      <c r="I801" s="273" t="s">
        <v>261</v>
      </c>
    </row>
    <row r="802" spans="1:9" x14ac:dyDescent="0.2">
      <c r="A802" s="273">
        <v>704170</v>
      </c>
      <c r="B802" s="273" t="s">
        <v>1410</v>
      </c>
      <c r="C802" s="273" t="s">
        <v>832</v>
      </c>
      <c r="I802" s="273" t="s">
        <v>261</v>
      </c>
    </row>
    <row r="803" spans="1:9" x14ac:dyDescent="0.2">
      <c r="A803" s="273">
        <v>704174</v>
      </c>
      <c r="B803" s="273" t="s">
        <v>1411</v>
      </c>
      <c r="C803" s="273" t="s">
        <v>759</v>
      </c>
      <c r="I803" s="273" t="s">
        <v>261</v>
      </c>
    </row>
    <row r="804" spans="1:9" x14ac:dyDescent="0.2">
      <c r="A804" s="273">
        <v>704177</v>
      </c>
      <c r="B804" s="273" t="s">
        <v>1412</v>
      </c>
      <c r="C804" s="273" t="s">
        <v>618</v>
      </c>
      <c r="I804" s="273" t="s">
        <v>261</v>
      </c>
    </row>
    <row r="805" spans="1:9" x14ac:dyDescent="0.2">
      <c r="A805" s="273">
        <v>704178</v>
      </c>
      <c r="B805" s="273" t="s">
        <v>1413</v>
      </c>
      <c r="C805" s="273" t="s">
        <v>274</v>
      </c>
      <c r="I805" s="273" t="s">
        <v>261</v>
      </c>
    </row>
    <row r="806" spans="1:9" x14ac:dyDescent="0.2">
      <c r="A806" s="273">
        <v>704188</v>
      </c>
      <c r="B806" s="273" t="s">
        <v>1414</v>
      </c>
      <c r="C806" s="273" t="s">
        <v>103</v>
      </c>
      <c r="I806" s="273" t="s">
        <v>261</v>
      </c>
    </row>
    <row r="807" spans="1:9" x14ac:dyDescent="0.2">
      <c r="A807" s="273">
        <v>704191</v>
      </c>
      <c r="B807" s="273" t="s">
        <v>1415</v>
      </c>
      <c r="C807" s="273" t="s">
        <v>76</v>
      </c>
      <c r="I807" s="273" t="s">
        <v>261</v>
      </c>
    </row>
    <row r="808" spans="1:9" x14ac:dyDescent="0.2">
      <c r="A808" s="273">
        <v>704210</v>
      </c>
      <c r="B808" s="273" t="s">
        <v>1416</v>
      </c>
      <c r="C808" s="273" t="s">
        <v>76</v>
      </c>
      <c r="I808" s="273" t="s">
        <v>261</v>
      </c>
    </row>
    <row r="809" spans="1:9" x14ac:dyDescent="0.2">
      <c r="A809" s="273">
        <v>704220</v>
      </c>
      <c r="B809" s="273" t="s">
        <v>1417</v>
      </c>
      <c r="C809" s="273" t="s">
        <v>76</v>
      </c>
      <c r="I809" s="273" t="s">
        <v>261</v>
      </c>
    </row>
    <row r="810" spans="1:9" x14ac:dyDescent="0.2">
      <c r="A810" s="273">
        <v>704255</v>
      </c>
      <c r="B810" s="273" t="s">
        <v>1418</v>
      </c>
      <c r="C810" s="273" t="s">
        <v>404</v>
      </c>
      <c r="I810" s="273" t="s">
        <v>261</v>
      </c>
    </row>
    <row r="811" spans="1:9" x14ac:dyDescent="0.2">
      <c r="A811" s="273">
        <v>704272</v>
      </c>
      <c r="B811" s="273" t="s">
        <v>1419</v>
      </c>
      <c r="C811" s="273" t="s">
        <v>78</v>
      </c>
      <c r="I811" s="273" t="s">
        <v>261</v>
      </c>
    </row>
    <row r="812" spans="1:9" x14ac:dyDescent="0.2">
      <c r="A812" s="273">
        <v>704309</v>
      </c>
      <c r="B812" s="273" t="s">
        <v>1420</v>
      </c>
      <c r="C812" s="273" t="s">
        <v>1421</v>
      </c>
      <c r="I812" s="273" t="s">
        <v>261</v>
      </c>
    </row>
    <row r="813" spans="1:9" x14ac:dyDescent="0.2">
      <c r="A813" s="273">
        <v>704311</v>
      </c>
      <c r="B813" s="273" t="s">
        <v>1422</v>
      </c>
      <c r="C813" s="273" t="s">
        <v>404</v>
      </c>
      <c r="I813" s="273" t="s">
        <v>261</v>
      </c>
    </row>
    <row r="814" spans="1:9" x14ac:dyDescent="0.2">
      <c r="A814" s="273">
        <v>704326</v>
      </c>
      <c r="B814" s="273" t="s">
        <v>1423</v>
      </c>
      <c r="C814" s="273" t="s">
        <v>1424</v>
      </c>
      <c r="I814" s="273" t="s">
        <v>261</v>
      </c>
    </row>
    <row r="815" spans="1:9" x14ac:dyDescent="0.2">
      <c r="A815" s="273">
        <v>704327</v>
      </c>
      <c r="B815" s="273" t="s">
        <v>1425</v>
      </c>
      <c r="C815" s="273" t="s">
        <v>94</v>
      </c>
      <c r="I815" s="273" t="s">
        <v>261</v>
      </c>
    </row>
    <row r="816" spans="1:9" x14ac:dyDescent="0.2">
      <c r="A816" s="273">
        <v>704343</v>
      </c>
      <c r="B816" s="273" t="s">
        <v>1426</v>
      </c>
      <c r="C816" s="273" t="s">
        <v>78</v>
      </c>
      <c r="I816" s="273" t="s">
        <v>261</v>
      </c>
    </row>
    <row r="817" spans="1:9" x14ac:dyDescent="0.2">
      <c r="A817" s="273">
        <v>704360</v>
      </c>
      <c r="B817" s="273" t="s">
        <v>1427</v>
      </c>
      <c r="C817" s="273" t="s">
        <v>92</v>
      </c>
      <c r="I817" s="273" t="s">
        <v>261</v>
      </c>
    </row>
    <row r="818" spans="1:9" x14ac:dyDescent="0.2">
      <c r="A818" s="273">
        <v>704408</v>
      </c>
      <c r="B818" s="273" t="s">
        <v>1428</v>
      </c>
      <c r="C818" s="273" t="s">
        <v>624</v>
      </c>
      <c r="I818" s="273" t="s">
        <v>261</v>
      </c>
    </row>
    <row r="819" spans="1:9" x14ac:dyDescent="0.2">
      <c r="A819" s="273">
        <v>704418</v>
      </c>
      <c r="B819" s="273" t="s">
        <v>1429</v>
      </c>
      <c r="C819" s="273" t="s">
        <v>93</v>
      </c>
      <c r="I819" s="273" t="s">
        <v>261</v>
      </c>
    </row>
    <row r="820" spans="1:9" x14ac:dyDescent="0.2">
      <c r="A820" s="273">
        <v>704421</v>
      </c>
      <c r="B820" s="273" t="s">
        <v>1430</v>
      </c>
      <c r="C820" s="273" t="s">
        <v>1431</v>
      </c>
      <c r="I820" s="273" t="s">
        <v>261</v>
      </c>
    </row>
    <row r="821" spans="1:9" x14ac:dyDescent="0.2">
      <c r="A821" s="273">
        <v>704436</v>
      </c>
      <c r="B821" s="273" t="s">
        <v>1432</v>
      </c>
      <c r="C821" s="273" t="s">
        <v>1433</v>
      </c>
      <c r="I821" s="273" t="s">
        <v>261</v>
      </c>
    </row>
    <row r="822" spans="1:9" x14ac:dyDescent="0.2">
      <c r="A822" s="273">
        <v>704456</v>
      </c>
      <c r="B822" s="273" t="s">
        <v>1434</v>
      </c>
      <c r="C822" s="273" t="s">
        <v>73</v>
      </c>
      <c r="I822" s="273" t="s">
        <v>261</v>
      </c>
    </row>
    <row r="823" spans="1:9" x14ac:dyDescent="0.2">
      <c r="A823" s="273">
        <v>704464</v>
      </c>
      <c r="B823" s="273" t="s">
        <v>1435</v>
      </c>
      <c r="C823" s="273" t="s">
        <v>1436</v>
      </c>
      <c r="I823" s="273" t="s">
        <v>261</v>
      </c>
    </row>
    <row r="824" spans="1:9" x14ac:dyDescent="0.2">
      <c r="A824" s="273">
        <v>704470</v>
      </c>
      <c r="B824" s="273" t="s">
        <v>1437</v>
      </c>
      <c r="C824" s="273" t="s">
        <v>280</v>
      </c>
      <c r="I824" s="273" t="s">
        <v>261</v>
      </c>
    </row>
    <row r="825" spans="1:9" x14ac:dyDescent="0.2">
      <c r="A825" s="273">
        <v>704478</v>
      </c>
      <c r="B825" s="273" t="s">
        <v>1438</v>
      </c>
      <c r="C825" s="273" t="s">
        <v>408</v>
      </c>
      <c r="I825" s="273" t="s">
        <v>261</v>
      </c>
    </row>
    <row r="826" spans="1:9" x14ac:dyDescent="0.2">
      <c r="A826" s="273">
        <v>704497</v>
      </c>
      <c r="B826" s="273" t="s">
        <v>1439</v>
      </c>
      <c r="C826" s="273" t="s">
        <v>618</v>
      </c>
      <c r="I826" s="273" t="s">
        <v>261</v>
      </c>
    </row>
    <row r="827" spans="1:9" x14ac:dyDescent="0.2">
      <c r="A827" s="273">
        <v>704502</v>
      </c>
      <c r="B827" s="273" t="s">
        <v>1440</v>
      </c>
      <c r="C827" s="273" t="s">
        <v>1441</v>
      </c>
      <c r="I827" s="273" t="s">
        <v>261</v>
      </c>
    </row>
    <row r="828" spans="1:9" x14ac:dyDescent="0.2">
      <c r="A828" s="273">
        <v>704504</v>
      </c>
      <c r="B828" s="273" t="s">
        <v>1442</v>
      </c>
      <c r="C828" s="273" t="s">
        <v>1443</v>
      </c>
      <c r="I828" s="273" t="s">
        <v>261</v>
      </c>
    </row>
    <row r="829" spans="1:9" x14ac:dyDescent="0.2">
      <c r="A829" s="273">
        <v>704505</v>
      </c>
      <c r="B829" s="273" t="s">
        <v>1444</v>
      </c>
      <c r="C829" s="273" t="s">
        <v>612</v>
      </c>
      <c r="I829" s="273" t="s">
        <v>261</v>
      </c>
    </row>
    <row r="830" spans="1:9" x14ac:dyDescent="0.2">
      <c r="A830" s="273">
        <v>704530</v>
      </c>
      <c r="B830" s="273" t="s">
        <v>1445</v>
      </c>
      <c r="C830" s="273" t="s">
        <v>98</v>
      </c>
      <c r="I830" s="273" t="s">
        <v>261</v>
      </c>
    </row>
    <row r="831" spans="1:9" x14ac:dyDescent="0.2">
      <c r="A831" s="273">
        <v>704545</v>
      </c>
      <c r="B831" s="273" t="s">
        <v>1446</v>
      </c>
      <c r="C831" s="273" t="s">
        <v>88</v>
      </c>
      <c r="I831" s="273" t="s">
        <v>261</v>
      </c>
    </row>
    <row r="832" spans="1:9" x14ac:dyDescent="0.2">
      <c r="A832" s="273">
        <v>704560</v>
      </c>
      <c r="B832" s="273" t="s">
        <v>1447</v>
      </c>
      <c r="C832" s="273" t="s">
        <v>1448</v>
      </c>
      <c r="I832" s="273" t="s">
        <v>261</v>
      </c>
    </row>
    <row r="833" spans="1:9" x14ac:dyDescent="0.2">
      <c r="A833" s="273">
        <v>704602</v>
      </c>
      <c r="B833" s="273" t="s">
        <v>1449</v>
      </c>
      <c r="C833" s="273" t="s">
        <v>679</v>
      </c>
      <c r="I833" s="273" t="s">
        <v>261</v>
      </c>
    </row>
    <row r="834" spans="1:9" x14ac:dyDescent="0.2">
      <c r="A834" s="273">
        <v>704614</v>
      </c>
      <c r="B834" s="273" t="s">
        <v>1450</v>
      </c>
      <c r="C834" s="273" t="s">
        <v>90</v>
      </c>
      <c r="I834" s="273" t="s">
        <v>261</v>
      </c>
    </row>
    <row r="835" spans="1:9" x14ac:dyDescent="0.2">
      <c r="A835" s="273">
        <v>704626</v>
      </c>
      <c r="B835" s="273" t="s">
        <v>1451</v>
      </c>
      <c r="C835" s="273" t="s">
        <v>113</v>
      </c>
      <c r="I835" s="273" t="s">
        <v>261</v>
      </c>
    </row>
    <row r="836" spans="1:9" x14ac:dyDescent="0.2">
      <c r="A836" s="273">
        <v>704631</v>
      </c>
      <c r="B836" s="273" t="s">
        <v>1452</v>
      </c>
      <c r="C836" s="273" t="s">
        <v>1453</v>
      </c>
      <c r="I836" s="273" t="s">
        <v>261</v>
      </c>
    </row>
    <row r="837" spans="1:9" x14ac:dyDescent="0.2">
      <c r="A837" s="273">
        <v>704663</v>
      </c>
      <c r="B837" s="273" t="s">
        <v>1454</v>
      </c>
      <c r="C837" s="273" t="s">
        <v>404</v>
      </c>
      <c r="I837" s="273" t="s">
        <v>261</v>
      </c>
    </row>
    <row r="838" spans="1:9" x14ac:dyDescent="0.2">
      <c r="A838" s="273">
        <v>704669</v>
      </c>
      <c r="B838" s="273" t="s">
        <v>1455</v>
      </c>
      <c r="C838" s="273" t="s">
        <v>76</v>
      </c>
      <c r="I838" s="273" t="s">
        <v>261</v>
      </c>
    </row>
    <row r="839" spans="1:9" x14ac:dyDescent="0.2">
      <c r="A839" s="273">
        <v>704729</v>
      </c>
      <c r="B839" s="273" t="s">
        <v>1456</v>
      </c>
      <c r="C839" s="273" t="s">
        <v>101</v>
      </c>
      <c r="I839" s="273" t="s">
        <v>261</v>
      </c>
    </row>
    <row r="840" spans="1:9" x14ac:dyDescent="0.2">
      <c r="A840" s="273">
        <v>704731</v>
      </c>
      <c r="B840" s="273" t="s">
        <v>1457</v>
      </c>
      <c r="C840" s="273" t="s">
        <v>76</v>
      </c>
      <c r="I840" s="273" t="s">
        <v>261</v>
      </c>
    </row>
    <row r="841" spans="1:9" x14ac:dyDescent="0.2">
      <c r="A841" s="273">
        <v>704732</v>
      </c>
      <c r="B841" s="273" t="s">
        <v>1458</v>
      </c>
      <c r="C841" s="273" t="s">
        <v>1459</v>
      </c>
      <c r="I841" s="273" t="s">
        <v>261</v>
      </c>
    </row>
    <row r="842" spans="1:9" x14ac:dyDescent="0.2">
      <c r="A842" s="273">
        <v>704737</v>
      </c>
      <c r="B842" s="273" t="s">
        <v>1460</v>
      </c>
      <c r="C842" s="273" t="s">
        <v>832</v>
      </c>
      <c r="I842" s="273" t="s">
        <v>261</v>
      </c>
    </row>
    <row r="843" spans="1:9" x14ac:dyDescent="0.2">
      <c r="A843" s="273">
        <v>704743</v>
      </c>
      <c r="B843" s="273" t="s">
        <v>1461</v>
      </c>
      <c r="C843" s="273" t="s">
        <v>107</v>
      </c>
      <c r="I843" s="273" t="s">
        <v>261</v>
      </c>
    </row>
    <row r="844" spans="1:9" x14ac:dyDescent="0.2">
      <c r="A844" s="273">
        <v>704745</v>
      </c>
      <c r="B844" s="273" t="s">
        <v>1462</v>
      </c>
      <c r="C844" s="273" t="s">
        <v>1463</v>
      </c>
      <c r="I844" s="273" t="s">
        <v>261</v>
      </c>
    </row>
    <row r="845" spans="1:9" x14ac:dyDescent="0.2">
      <c r="A845" s="273">
        <v>704752</v>
      </c>
      <c r="B845" s="273" t="s">
        <v>1464</v>
      </c>
      <c r="C845" s="273" t="s">
        <v>1465</v>
      </c>
      <c r="I845" s="273" t="s">
        <v>261</v>
      </c>
    </row>
    <row r="846" spans="1:9" x14ac:dyDescent="0.2">
      <c r="A846" s="273">
        <v>704765</v>
      </c>
      <c r="B846" s="273" t="s">
        <v>1466</v>
      </c>
      <c r="C846" s="273" t="s">
        <v>76</v>
      </c>
      <c r="I846" s="273" t="s">
        <v>261</v>
      </c>
    </row>
    <row r="847" spans="1:9" x14ac:dyDescent="0.2">
      <c r="A847" s="273">
        <v>704777</v>
      </c>
      <c r="B847" s="273" t="s">
        <v>1467</v>
      </c>
      <c r="C847" s="273" t="s">
        <v>76</v>
      </c>
      <c r="I847" s="273" t="s">
        <v>261</v>
      </c>
    </row>
    <row r="848" spans="1:9" x14ac:dyDescent="0.2">
      <c r="A848" s="273">
        <v>704786</v>
      </c>
      <c r="B848" s="273" t="s">
        <v>1468</v>
      </c>
      <c r="C848" s="273" t="s">
        <v>620</v>
      </c>
      <c r="I848" s="273" t="s">
        <v>261</v>
      </c>
    </row>
    <row r="849" spans="1:9" x14ac:dyDescent="0.2">
      <c r="A849" s="273">
        <v>704795</v>
      </c>
      <c r="B849" s="273" t="s">
        <v>1469</v>
      </c>
      <c r="C849" s="273" t="s">
        <v>106</v>
      </c>
      <c r="I849" s="273" t="s">
        <v>261</v>
      </c>
    </row>
    <row r="850" spans="1:9" x14ac:dyDescent="0.2">
      <c r="A850" s="273">
        <v>704810</v>
      </c>
      <c r="B850" s="273" t="s">
        <v>1470</v>
      </c>
      <c r="C850" s="273" t="s">
        <v>1471</v>
      </c>
      <c r="I850" s="273" t="s">
        <v>261</v>
      </c>
    </row>
    <row r="851" spans="1:9" x14ac:dyDescent="0.2">
      <c r="A851" s="273">
        <v>704814</v>
      </c>
      <c r="B851" s="273" t="s">
        <v>1472</v>
      </c>
      <c r="C851" s="273" t="s">
        <v>319</v>
      </c>
      <c r="I851" s="273" t="s">
        <v>261</v>
      </c>
    </row>
    <row r="852" spans="1:9" x14ac:dyDescent="0.2">
      <c r="A852" s="273">
        <v>704817</v>
      </c>
      <c r="B852" s="273" t="s">
        <v>1473</v>
      </c>
      <c r="C852" s="273" t="s">
        <v>1474</v>
      </c>
      <c r="I852" s="273" t="s">
        <v>261</v>
      </c>
    </row>
    <row r="853" spans="1:9" x14ac:dyDescent="0.2">
      <c r="A853" s="273">
        <v>704829</v>
      </c>
      <c r="B853" s="273" t="s">
        <v>1475</v>
      </c>
      <c r="C853" s="273" t="s">
        <v>326</v>
      </c>
      <c r="I853" s="273" t="s">
        <v>261</v>
      </c>
    </row>
    <row r="854" spans="1:9" x14ac:dyDescent="0.2">
      <c r="A854" s="273">
        <v>704836</v>
      </c>
      <c r="B854" s="273" t="s">
        <v>1476</v>
      </c>
      <c r="C854" s="273" t="s">
        <v>609</v>
      </c>
      <c r="I854" s="273" t="s">
        <v>261</v>
      </c>
    </row>
    <row r="855" spans="1:9" x14ac:dyDescent="0.2">
      <c r="A855" s="273">
        <v>704837</v>
      </c>
      <c r="B855" s="273" t="s">
        <v>1477</v>
      </c>
      <c r="C855" s="273" t="s">
        <v>74</v>
      </c>
      <c r="I855" s="273" t="s">
        <v>261</v>
      </c>
    </row>
    <row r="856" spans="1:9" x14ac:dyDescent="0.2">
      <c r="A856" s="273">
        <v>704838</v>
      </c>
      <c r="B856" s="273" t="s">
        <v>1478</v>
      </c>
      <c r="C856" s="273" t="s">
        <v>389</v>
      </c>
      <c r="I856" s="273" t="s">
        <v>261</v>
      </c>
    </row>
    <row r="857" spans="1:9" x14ac:dyDescent="0.2">
      <c r="A857" s="273">
        <v>704846</v>
      </c>
      <c r="B857" s="273" t="s">
        <v>1479</v>
      </c>
      <c r="C857" s="273" t="s">
        <v>76</v>
      </c>
      <c r="I857" s="273" t="s">
        <v>261</v>
      </c>
    </row>
    <row r="858" spans="1:9" x14ac:dyDescent="0.2">
      <c r="A858" s="273">
        <v>704847</v>
      </c>
      <c r="B858" s="273" t="s">
        <v>1480</v>
      </c>
      <c r="C858" s="273" t="s">
        <v>1481</v>
      </c>
      <c r="I858" s="273" t="s">
        <v>261</v>
      </c>
    </row>
    <row r="859" spans="1:9" x14ac:dyDescent="0.2">
      <c r="A859" s="273">
        <v>704850</v>
      </c>
      <c r="B859" s="273" t="s">
        <v>1482</v>
      </c>
      <c r="C859" s="273" t="s">
        <v>77</v>
      </c>
      <c r="I859" s="273" t="s">
        <v>261</v>
      </c>
    </row>
    <row r="860" spans="1:9" x14ac:dyDescent="0.2">
      <c r="A860" s="273">
        <v>704851</v>
      </c>
      <c r="B860" s="273" t="s">
        <v>1483</v>
      </c>
      <c r="C860" s="273" t="s">
        <v>326</v>
      </c>
      <c r="I860" s="273" t="s">
        <v>261</v>
      </c>
    </row>
    <row r="861" spans="1:9" x14ac:dyDescent="0.2">
      <c r="A861" s="273">
        <v>704861</v>
      </c>
      <c r="B861" s="273" t="s">
        <v>1484</v>
      </c>
      <c r="C861" s="273" t="s">
        <v>77</v>
      </c>
      <c r="I861" s="273" t="s">
        <v>261</v>
      </c>
    </row>
    <row r="862" spans="1:9" x14ac:dyDescent="0.2">
      <c r="A862" s="273">
        <v>704864</v>
      </c>
      <c r="B862" s="273" t="s">
        <v>1485</v>
      </c>
      <c r="C862" s="273" t="s">
        <v>614</v>
      </c>
      <c r="I862" s="273" t="s">
        <v>261</v>
      </c>
    </row>
    <row r="863" spans="1:9" x14ac:dyDescent="0.2">
      <c r="A863" s="273">
        <v>704865</v>
      </c>
      <c r="B863" s="273" t="s">
        <v>1486</v>
      </c>
      <c r="C863" s="273" t="s">
        <v>76</v>
      </c>
      <c r="I863" s="273" t="s">
        <v>261</v>
      </c>
    </row>
    <row r="864" spans="1:9" x14ac:dyDescent="0.2">
      <c r="A864" s="273">
        <v>704873</v>
      </c>
      <c r="B864" s="273" t="s">
        <v>1487</v>
      </c>
      <c r="C864" s="273" t="s">
        <v>102</v>
      </c>
      <c r="I864" s="273" t="s">
        <v>261</v>
      </c>
    </row>
    <row r="865" spans="1:9" x14ac:dyDescent="0.2">
      <c r="A865" s="273">
        <v>704875</v>
      </c>
      <c r="B865" s="273" t="s">
        <v>1488</v>
      </c>
      <c r="C865" s="273" t="s">
        <v>1441</v>
      </c>
      <c r="I865" s="273" t="s">
        <v>261</v>
      </c>
    </row>
    <row r="866" spans="1:9" x14ac:dyDescent="0.2">
      <c r="A866" s="273">
        <v>704880</v>
      </c>
      <c r="B866" s="273" t="s">
        <v>1489</v>
      </c>
      <c r="C866" s="273" t="s">
        <v>76</v>
      </c>
      <c r="I866" s="273" t="s">
        <v>261</v>
      </c>
    </row>
    <row r="867" spans="1:9" x14ac:dyDescent="0.2">
      <c r="A867" s="273">
        <v>704890</v>
      </c>
      <c r="B867" s="273" t="s">
        <v>1490</v>
      </c>
      <c r="C867" s="273" t="s">
        <v>112</v>
      </c>
      <c r="I867" s="273" t="s">
        <v>261</v>
      </c>
    </row>
    <row r="868" spans="1:9" x14ac:dyDescent="0.2">
      <c r="A868" s="273">
        <v>704892</v>
      </c>
      <c r="B868" s="273" t="s">
        <v>1491</v>
      </c>
      <c r="C868" s="273" t="s">
        <v>626</v>
      </c>
      <c r="I868" s="273" t="s">
        <v>261</v>
      </c>
    </row>
    <row r="869" spans="1:9" x14ac:dyDescent="0.2">
      <c r="A869" s="273">
        <v>704893</v>
      </c>
      <c r="B869" s="273" t="s">
        <v>1492</v>
      </c>
      <c r="C869" s="273" t="s">
        <v>542</v>
      </c>
      <c r="I869" s="273" t="s">
        <v>261</v>
      </c>
    </row>
    <row r="870" spans="1:9" x14ac:dyDescent="0.2">
      <c r="A870" s="273">
        <v>704895</v>
      </c>
      <c r="B870" s="273" t="s">
        <v>1493</v>
      </c>
      <c r="C870" s="273" t="s">
        <v>326</v>
      </c>
      <c r="I870" s="273" t="s">
        <v>261</v>
      </c>
    </row>
    <row r="871" spans="1:9" x14ac:dyDescent="0.2">
      <c r="A871" s="273">
        <v>704902</v>
      </c>
      <c r="B871" s="273" t="s">
        <v>1494</v>
      </c>
      <c r="C871" s="273" t="s">
        <v>472</v>
      </c>
      <c r="I871" s="273" t="s">
        <v>261</v>
      </c>
    </row>
    <row r="872" spans="1:9" x14ac:dyDescent="0.2">
      <c r="A872" s="273">
        <v>704905</v>
      </c>
      <c r="B872" s="273" t="s">
        <v>1495</v>
      </c>
      <c r="C872" s="273" t="s">
        <v>1496</v>
      </c>
      <c r="I872" s="273" t="s">
        <v>261</v>
      </c>
    </row>
    <row r="873" spans="1:9" x14ac:dyDescent="0.2">
      <c r="A873" s="273">
        <v>704907</v>
      </c>
      <c r="B873" s="273" t="s">
        <v>1497</v>
      </c>
      <c r="C873" s="273" t="s">
        <v>584</v>
      </c>
      <c r="I873" s="273" t="s">
        <v>261</v>
      </c>
    </row>
    <row r="874" spans="1:9" x14ac:dyDescent="0.2">
      <c r="A874" s="273">
        <v>704917</v>
      </c>
      <c r="B874" s="273" t="s">
        <v>1498</v>
      </c>
      <c r="C874" s="273" t="s">
        <v>404</v>
      </c>
      <c r="I874" s="273" t="s">
        <v>261</v>
      </c>
    </row>
    <row r="875" spans="1:9" x14ac:dyDescent="0.2">
      <c r="A875" s="273">
        <v>704918</v>
      </c>
      <c r="B875" s="273" t="s">
        <v>1499</v>
      </c>
      <c r="C875" s="273" t="s">
        <v>764</v>
      </c>
      <c r="I875" s="273" t="s">
        <v>261</v>
      </c>
    </row>
    <row r="876" spans="1:9" x14ac:dyDescent="0.2">
      <c r="A876" s="273">
        <v>704926</v>
      </c>
      <c r="B876" s="273" t="s">
        <v>1500</v>
      </c>
      <c r="C876" s="273" t="s">
        <v>1501</v>
      </c>
      <c r="I876" s="273" t="s">
        <v>261</v>
      </c>
    </row>
    <row r="877" spans="1:9" x14ac:dyDescent="0.2">
      <c r="A877" s="273">
        <v>704932</v>
      </c>
      <c r="B877" s="273" t="s">
        <v>1502</v>
      </c>
      <c r="C877" s="273" t="s">
        <v>81</v>
      </c>
      <c r="I877" s="273" t="s">
        <v>261</v>
      </c>
    </row>
    <row r="878" spans="1:9" x14ac:dyDescent="0.2">
      <c r="A878" s="273">
        <v>704939</v>
      </c>
      <c r="B878" s="273" t="s">
        <v>1503</v>
      </c>
      <c r="C878" s="273" t="s">
        <v>76</v>
      </c>
      <c r="I878" s="273" t="s">
        <v>261</v>
      </c>
    </row>
    <row r="879" spans="1:9" x14ac:dyDescent="0.2">
      <c r="A879" s="273">
        <v>704944</v>
      </c>
      <c r="B879" s="273" t="s">
        <v>1504</v>
      </c>
      <c r="C879" s="273" t="s">
        <v>596</v>
      </c>
      <c r="I879" s="273" t="s">
        <v>261</v>
      </c>
    </row>
    <row r="880" spans="1:9" x14ac:dyDescent="0.2">
      <c r="A880" s="273">
        <v>704955</v>
      </c>
      <c r="B880" s="273" t="s">
        <v>1505</v>
      </c>
      <c r="C880" s="273" t="s">
        <v>406</v>
      </c>
      <c r="I880" s="273" t="s">
        <v>261</v>
      </c>
    </row>
    <row r="881" spans="1:9" x14ac:dyDescent="0.2">
      <c r="A881" s="273">
        <v>704957</v>
      </c>
      <c r="B881" s="273" t="s">
        <v>1506</v>
      </c>
      <c r="C881" s="273" t="s">
        <v>788</v>
      </c>
      <c r="I881" s="273" t="s">
        <v>261</v>
      </c>
    </row>
    <row r="882" spans="1:9" x14ac:dyDescent="0.2">
      <c r="A882" s="273">
        <v>704964</v>
      </c>
      <c r="B882" s="273" t="s">
        <v>1507</v>
      </c>
      <c r="C882" s="273" t="s">
        <v>76</v>
      </c>
      <c r="I882" s="273" t="s">
        <v>261</v>
      </c>
    </row>
    <row r="883" spans="1:9" x14ac:dyDescent="0.2">
      <c r="A883" s="273">
        <v>704965</v>
      </c>
      <c r="B883" s="273" t="s">
        <v>1508</v>
      </c>
      <c r="C883" s="273" t="s">
        <v>475</v>
      </c>
      <c r="I883" s="273" t="s">
        <v>261</v>
      </c>
    </row>
    <row r="884" spans="1:9" x14ac:dyDescent="0.2">
      <c r="A884" s="273">
        <v>704978</v>
      </c>
      <c r="B884" s="273" t="s">
        <v>1509</v>
      </c>
      <c r="C884" s="273" t="s">
        <v>76</v>
      </c>
      <c r="I884" s="273" t="s">
        <v>261</v>
      </c>
    </row>
    <row r="885" spans="1:9" x14ac:dyDescent="0.2">
      <c r="A885" s="273">
        <v>704982</v>
      </c>
      <c r="B885" s="273" t="s">
        <v>1510</v>
      </c>
      <c r="C885" s="273" t="s">
        <v>76</v>
      </c>
      <c r="I885" s="273" t="s">
        <v>261</v>
      </c>
    </row>
    <row r="886" spans="1:9" x14ac:dyDescent="0.2">
      <c r="A886" s="273">
        <v>704987</v>
      </c>
      <c r="B886" s="273" t="s">
        <v>1511</v>
      </c>
      <c r="C886" s="273" t="s">
        <v>92</v>
      </c>
      <c r="I886" s="273" t="s">
        <v>261</v>
      </c>
    </row>
    <row r="887" spans="1:9" x14ac:dyDescent="0.2">
      <c r="A887" s="273">
        <v>704990</v>
      </c>
      <c r="B887" s="273" t="s">
        <v>1512</v>
      </c>
      <c r="C887" s="273" t="s">
        <v>1324</v>
      </c>
      <c r="I887" s="273" t="s">
        <v>261</v>
      </c>
    </row>
    <row r="888" spans="1:9" x14ac:dyDescent="0.2">
      <c r="A888" s="273">
        <v>704994</v>
      </c>
      <c r="B888" s="273" t="s">
        <v>1513</v>
      </c>
      <c r="C888" s="273" t="s">
        <v>76</v>
      </c>
      <c r="I888" s="273" t="s">
        <v>261</v>
      </c>
    </row>
    <row r="889" spans="1:9" x14ac:dyDescent="0.2">
      <c r="A889" s="273">
        <v>704999</v>
      </c>
      <c r="B889" s="273" t="s">
        <v>1514</v>
      </c>
      <c r="C889" s="273" t="s">
        <v>92</v>
      </c>
      <c r="I889" s="273" t="s">
        <v>261</v>
      </c>
    </row>
    <row r="890" spans="1:9" x14ac:dyDescent="0.2">
      <c r="A890" s="273">
        <v>705000</v>
      </c>
      <c r="B890" s="273" t="s">
        <v>1515</v>
      </c>
      <c r="C890" s="273" t="s">
        <v>115</v>
      </c>
      <c r="I890" s="273" t="s">
        <v>261</v>
      </c>
    </row>
    <row r="891" spans="1:9" x14ac:dyDescent="0.2">
      <c r="A891" s="273">
        <v>705004</v>
      </c>
      <c r="B891" s="273" t="s">
        <v>1516</v>
      </c>
      <c r="C891" s="273" t="s">
        <v>625</v>
      </c>
      <c r="I891" s="273" t="s">
        <v>261</v>
      </c>
    </row>
    <row r="892" spans="1:9" x14ac:dyDescent="0.2">
      <c r="A892" s="273">
        <v>705007</v>
      </c>
      <c r="B892" s="273" t="s">
        <v>1517</v>
      </c>
      <c r="C892" s="273" t="s">
        <v>271</v>
      </c>
      <c r="I892" s="273" t="s">
        <v>261</v>
      </c>
    </row>
    <row r="893" spans="1:9" x14ac:dyDescent="0.2">
      <c r="A893" s="273">
        <v>705015</v>
      </c>
      <c r="B893" s="273" t="s">
        <v>1518</v>
      </c>
      <c r="C893" s="273" t="s">
        <v>1519</v>
      </c>
      <c r="I893" s="273" t="s">
        <v>261</v>
      </c>
    </row>
    <row r="894" spans="1:9" x14ac:dyDescent="0.2">
      <c r="A894" s="273">
        <v>705017</v>
      </c>
      <c r="B894" s="273" t="s">
        <v>1520</v>
      </c>
      <c r="C894" s="273" t="s">
        <v>274</v>
      </c>
      <c r="I894" s="273" t="s">
        <v>261</v>
      </c>
    </row>
    <row r="895" spans="1:9" x14ac:dyDescent="0.2">
      <c r="A895" s="273">
        <v>705026</v>
      </c>
      <c r="B895" s="273" t="s">
        <v>1521</v>
      </c>
      <c r="C895" s="273" t="s">
        <v>623</v>
      </c>
      <c r="I895" s="273" t="s">
        <v>261</v>
      </c>
    </row>
    <row r="896" spans="1:9" x14ac:dyDescent="0.2">
      <c r="A896" s="273">
        <v>705034</v>
      </c>
      <c r="B896" s="273" t="s">
        <v>1522</v>
      </c>
      <c r="C896" s="273" t="s">
        <v>1523</v>
      </c>
      <c r="I896" s="273" t="s">
        <v>261</v>
      </c>
    </row>
    <row r="897" spans="1:9" x14ac:dyDescent="0.2">
      <c r="A897" s="273">
        <v>705037</v>
      </c>
      <c r="B897" s="273" t="s">
        <v>1524</v>
      </c>
      <c r="C897" s="273" t="s">
        <v>1270</v>
      </c>
      <c r="I897" s="273" t="s">
        <v>261</v>
      </c>
    </row>
    <row r="898" spans="1:9" x14ac:dyDescent="0.2">
      <c r="A898" s="273">
        <v>705053</v>
      </c>
      <c r="B898" s="273" t="s">
        <v>1525</v>
      </c>
      <c r="C898" s="273" t="s">
        <v>76</v>
      </c>
      <c r="I898" s="273" t="s">
        <v>261</v>
      </c>
    </row>
    <row r="899" spans="1:9" x14ac:dyDescent="0.2">
      <c r="A899" s="273">
        <v>705061</v>
      </c>
      <c r="B899" s="273" t="s">
        <v>1526</v>
      </c>
      <c r="C899" s="273" t="s">
        <v>76</v>
      </c>
      <c r="I899" s="273" t="s">
        <v>261</v>
      </c>
    </row>
    <row r="900" spans="1:9" x14ac:dyDescent="0.2">
      <c r="A900" s="273">
        <v>705067</v>
      </c>
      <c r="B900" s="273" t="s">
        <v>1527</v>
      </c>
      <c r="C900" s="273" t="s">
        <v>414</v>
      </c>
      <c r="I900" s="273" t="s">
        <v>261</v>
      </c>
    </row>
    <row r="901" spans="1:9" x14ac:dyDescent="0.2">
      <c r="A901" s="273">
        <v>705071</v>
      </c>
      <c r="B901" s="273" t="s">
        <v>1528</v>
      </c>
      <c r="C901" s="273" t="s">
        <v>741</v>
      </c>
      <c r="I901" s="273" t="s">
        <v>261</v>
      </c>
    </row>
    <row r="902" spans="1:9" x14ac:dyDescent="0.2">
      <c r="A902" s="273">
        <v>705078</v>
      </c>
      <c r="B902" s="273" t="s">
        <v>1529</v>
      </c>
      <c r="C902" s="273" t="s">
        <v>104</v>
      </c>
      <c r="I902" s="273" t="s">
        <v>261</v>
      </c>
    </row>
    <row r="903" spans="1:9" x14ac:dyDescent="0.2">
      <c r="A903" s="273">
        <v>705087</v>
      </c>
      <c r="B903" s="273" t="s">
        <v>1530</v>
      </c>
      <c r="C903" s="273" t="s">
        <v>105</v>
      </c>
      <c r="I903" s="273" t="s">
        <v>261</v>
      </c>
    </row>
    <row r="904" spans="1:9" x14ac:dyDescent="0.2">
      <c r="A904" s="273">
        <v>705090</v>
      </c>
      <c r="B904" s="273" t="s">
        <v>1531</v>
      </c>
      <c r="C904" s="273" t="s">
        <v>565</v>
      </c>
      <c r="I904" s="273" t="s">
        <v>261</v>
      </c>
    </row>
    <row r="905" spans="1:9" x14ac:dyDescent="0.2">
      <c r="A905" s="273">
        <v>705094</v>
      </c>
      <c r="B905" s="273" t="s">
        <v>1532</v>
      </c>
      <c r="C905" s="273" t="s">
        <v>472</v>
      </c>
      <c r="I905" s="273" t="s">
        <v>261</v>
      </c>
    </row>
    <row r="906" spans="1:9" x14ac:dyDescent="0.2">
      <c r="A906" s="273">
        <v>705104</v>
      </c>
      <c r="B906" s="273" t="s">
        <v>1533</v>
      </c>
      <c r="C906" s="273" t="s">
        <v>1534</v>
      </c>
      <c r="I906" s="273" t="s">
        <v>261</v>
      </c>
    </row>
    <row r="907" spans="1:9" x14ac:dyDescent="0.2">
      <c r="A907" s="273">
        <v>705107</v>
      </c>
      <c r="B907" s="273" t="s">
        <v>1535</v>
      </c>
      <c r="C907" s="273" t="s">
        <v>99</v>
      </c>
      <c r="I907" s="273" t="s">
        <v>261</v>
      </c>
    </row>
    <row r="908" spans="1:9" x14ac:dyDescent="0.2">
      <c r="A908" s="273">
        <v>705113</v>
      </c>
      <c r="B908" s="273" t="s">
        <v>1536</v>
      </c>
      <c r="C908" s="273" t="s">
        <v>76</v>
      </c>
      <c r="I908" s="273" t="s">
        <v>261</v>
      </c>
    </row>
    <row r="909" spans="1:9" x14ac:dyDescent="0.2">
      <c r="A909" s="273">
        <v>705117</v>
      </c>
      <c r="B909" s="273" t="s">
        <v>1537</v>
      </c>
      <c r="C909" s="273" t="s">
        <v>1538</v>
      </c>
      <c r="I909" s="273" t="s">
        <v>261</v>
      </c>
    </row>
    <row r="910" spans="1:9" x14ac:dyDescent="0.2">
      <c r="A910" s="273">
        <v>705118</v>
      </c>
      <c r="B910" s="273" t="s">
        <v>1539</v>
      </c>
      <c r="C910" s="273" t="s">
        <v>76</v>
      </c>
      <c r="I910" s="273" t="s">
        <v>261</v>
      </c>
    </row>
    <row r="911" spans="1:9" x14ac:dyDescent="0.2">
      <c r="A911" s="273">
        <v>705133</v>
      </c>
      <c r="B911" s="273" t="s">
        <v>1540</v>
      </c>
      <c r="C911" s="273" t="s">
        <v>269</v>
      </c>
      <c r="I911" s="273" t="s">
        <v>261</v>
      </c>
    </row>
    <row r="912" spans="1:9" x14ac:dyDescent="0.2">
      <c r="A912" s="273">
        <v>705139</v>
      </c>
      <c r="B912" s="273" t="s">
        <v>1541</v>
      </c>
      <c r="C912" s="273" t="s">
        <v>444</v>
      </c>
      <c r="I912" s="273" t="s">
        <v>261</v>
      </c>
    </row>
    <row r="913" spans="1:9" x14ac:dyDescent="0.2">
      <c r="A913" s="273">
        <v>705151</v>
      </c>
      <c r="B913" s="273" t="s">
        <v>1542</v>
      </c>
      <c r="C913" s="273" t="s">
        <v>404</v>
      </c>
      <c r="I913" s="273" t="s">
        <v>261</v>
      </c>
    </row>
    <row r="914" spans="1:9" x14ac:dyDescent="0.2">
      <c r="A914" s="273">
        <v>705156</v>
      </c>
      <c r="B914" s="273" t="s">
        <v>1543</v>
      </c>
      <c r="C914" s="273" t="s">
        <v>427</v>
      </c>
      <c r="I914" s="273" t="s">
        <v>261</v>
      </c>
    </row>
    <row r="915" spans="1:9" x14ac:dyDescent="0.2">
      <c r="A915" s="273">
        <v>705161</v>
      </c>
      <c r="B915" s="273" t="s">
        <v>1544</v>
      </c>
      <c r="C915" s="273" t="s">
        <v>404</v>
      </c>
      <c r="I915" s="273" t="s">
        <v>261</v>
      </c>
    </row>
    <row r="916" spans="1:9" x14ac:dyDescent="0.2">
      <c r="A916" s="273">
        <v>705174</v>
      </c>
      <c r="B916" s="273" t="s">
        <v>1545</v>
      </c>
      <c r="C916" s="273" t="s">
        <v>1546</v>
      </c>
      <c r="I916" s="273" t="s">
        <v>261</v>
      </c>
    </row>
    <row r="917" spans="1:9" x14ac:dyDescent="0.2">
      <c r="A917" s="273">
        <v>705177</v>
      </c>
      <c r="B917" s="273" t="s">
        <v>1547</v>
      </c>
      <c r="C917" s="273" t="s">
        <v>486</v>
      </c>
      <c r="I917" s="273" t="s">
        <v>261</v>
      </c>
    </row>
    <row r="918" spans="1:9" x14ac:dyDescent="0.2">
      <c r="A918" s="273">
        <v>705179</v>
      </c>
      <c r="B918" s="273" t="s">
        <v>1548</v>
      </c>
      <c r="C918" s="273" t="s">
        <v>102</v>
      </c>
      <c r="I918" s="273" t="s">
        <v>261</v>
      </c>
    </row>
    <row r="919" spans="1:9" x14ac:dyDescent="0.2">
      <c r="A919" s="273">
        <v>705191</v>
      </c>
      <c r="B919" s="273" t="s">
        <v>1549</v>
      </c>
      <c r="C919" s="273" t="s">
        <v>513</v>
      </c>
      <c r="I919" s="273" t="s">
        <v>261</v>
      </c>
    </row>
    <row r="920" spans="1:9" x14ac:dyDescent="0.2">
      <c r="A920" s="273">
        <v>705218</v>
      </c>
      <c r="B920" s="273" t="s">
        <v>1550</v>
      </c>
      <c r="C920" s="273" t="s">
        <v>297</v>
      </c>
      <c r="I920" s="273" t="s">
        <v>261</v>
      </c>
    </row>
    <row r="921" spans="1:9" x14ac:dyDescent="0.2">
      <c r="A921" s="273">
        <v>705225</v>
      </c>
      <c r="B921" s="273" t="s">
        <v>1551</v>
      </c>
      <c r="C921" s="273" t="s">
        <v>486</v>
      </c>
      <c r="I921" s="273" t="s">
        <v>261</v>
      </c>
    </row>
    <row r="922" spans="1:9" x14ac:dyDescent="0.2">
      <c r="A922" s="273">
        <v>705227</v>
      </c>
      <c r="B922" s="273" t="s">
        <v>1552</v>
      </c>
      <c r="C922" s="273" t="s">
        <v>76</v>
      </c>
      <c r="I922" s="273" t="s">
        <v>261</v>
      </c>
    </row>
    <row r="923" spans="1:9" x14ac:dyDescent="0.2">
      <c r="A923" s="273">
        <v>705231</v>
      </c>
      <c r="B923" s="273" t="s">
        <v>1553</v>
      </c>
      <c r="C923" s="273" t="s">
        <v>397</v>
      </c>
      <c r="I923" s="273" t="s">
        <v>261</v>
      </c>
    </row>
    <row r="924" spans="1:9" x14ac:dyDescent="0.2">
      <c r="A924" s="273">
        <v>705234</v>
      </c>
      <c r="B924" s="273" t="s">
        <v>1554</v>
      </c>
      <c r="C924" s="273" t="s">
        <v>427</v>
      </c>
      <c r="I924" s="273" t="s">
        <v>261</v>
      </c>
    </row>
    <row r="925" spans="1:9" x14ac:dyDescent="0.2">
      <c r="A925" s="273">
        <v>705239</v>
      </c>
      <c r="B925" s="273" t="s">
        <v>1555</v>
      </c>
      <c r="C925" s="273" t="s">
        <v>404</v>
      </c>
      <c r="I925" s="273" t="s">
        <v>261</v>
      </c>
    </row>
    <row r="926" spans="1:9" x14ac:dyDescent="0.2">
      <c r="A926" s="273">
        <v>705243</v>
      </c>
      <c r="B926" s="273" t="s">
        <v>1556</v>
      </c>
      <c r="C926" s="273" t="s">
        <v>764</v>
      </c>
      <c r="I926" s="273" t="s">
        <v>261</v>
      </c>
    </row>
    <row r="927" spans="1:9" x14ac:dyDescent="0.2">
      <c r="A927" s="273">
        <v>705244</v>
      </c>
      <c r="B927" s="273" t="s">
        <v>1557</v>
      </c>
      <c r="C927" s="273" t="s">
        <v>1293</v>
      </c>
      <c r="I927" s="273" t="s">
        <v>261</v>
      </c>
    </row>
    <row r="928" spans="1:9" x14ac:dyDescent="0.2">
      <c r="A928" s="273">
        <v>705246</v>
      </c>
      <c r="B928" s="273" t="s">
        <v>1558</v>
      </c>
      <c r="C928" s="273" t="s">
        <v>1559</v>
      </c>
      <c r="I928" s="273" t="s">
        <v>261</v>
      </c>
    </row>
    <row r="929" spans="1:9" x14ac:dyDescent="0.2">
      <c r="A929" s="273">
        <v>705261</v>
      </c>
      <c r="B929" s="273" t="s">
        <v>1560</v>
      </c>
      <c r="C929" s="273" t="s">
        <v>85</v>
      </c>
      <c r="I929" s="273" t="s">
        <v>261</v>
      </c>
    </row>
    <row r="930" spans="1:9" x14ac:dyDescent="0.2">
      <c r="A930" s="273">
        <v>705276</v>
      </c>
      <c r="B930" s="273" t="s">
        <v>1561</v>
      </c>
      <c r="C930" s="273" t="s">
        <v>85</v>
      </c>
      <c r="I930" s="273" t="s">
        <v>261</v>
      </c>
    </row>
    <row r="931" spans="1:9" x14ac:dyDescent="0.2">
      <c r="A931" s="273">
        <v>705279</v>
      </c>
      <c r="B931" s="273" t="s">
        <v>1562</v>
      </c>
      <c r="C931" s="273" t="s">
        <v>269</v>
      </c>
      <c r="I931" s="273" t="s">
        <v>261</v>
      </c>
    </row>
    <row r="932" spans="1:9" x14ac:dyDescent="0.2">
      <c r="A932" s="273">
        <v>705291</v>
      </c>
      <c r="B932" s="273" t="s">
        <v>1563</v>
      </c>
      <c r="C932" s="273" t="s">
        <v>1564</v>
      </c>
      <c r="I932" s="273" t="s">
        <v>261</v>
      </c>
    </row>
    <row r="933" spans="1:9" x14ac:dyDescent="0.2">
      <c r="A933" s="273">
        <v>705297</v>
      </c>
      <c r="B933" s="273" t="s">
        <v>1565</v>
      </c>
      <c r="C933" s="273" t="s">
        <v>78</v>
      </c>
      <c r="I933" s="273" t="s">
        <v>261</v>
      </c>
    </row>
    <row r="934" spans="1:9" x14ac:dyDescent="0.2">
      <c r="A934" s="273">
        <v>705300</v>
      </c>
      <c r="B934" s="273" t="s">
        <v>1566</v>
      </c>
      <c r="C934" s="273" t="s">
        <v>76</v>
      </c>
      <c r="I934" s="273" t="s">
        <v>261</v>
      </c>
    </row>
    <row r="935" spans="1:9" x14ac:dyDescent="0.2">
      <c r="A935" s="273">
        <v>705312</v>
      </c>
      <c r="B935" s="273" t="s">
        <v>1567</v>
      </c>
      <c r="C935" s="273" t="s">
        <v>326</v>
      </c>
      <c r="I935" s="273" t="s">
        <v>261</v>
      </c>
    </row>
    <row r="936" spans="1:9" x14ac:dyDescent="0.2">
      <c r="A936" s="273">
        <v>705313</v>
      </c>
      <c r="B936" s="273" t="s">
        <v>1568</v>
      </c>
      <c r="C936" s="273" t="s">
        <v>549</v>
      </c>
      <c r="I936" s="273" t="s">
        <v>261</v>
      </c>
    </row>
    <row r="937" spans="1:9" x14ac:dyDescent="0.2">
      <c r="A937" s="273">
        <v>705318</v>
      </c>
      <c r="B937" s="273" t="s">
        <v>1569</v>
      </c>
      <c r="C937" s="273" t="s">
        <v>521</v>
      </c>
      <c r="I937" s="273" t="s">
        <v>261</v>
      </c>
    </row>
    <row r="938" spans="1:9" x14ac:dyDescent="0.2">
      <c r="A938" s="273">
        <v>705323</v>
      </c>
      <c r="B938" s="273" t="s">
        <v>1570</v>
      </c>
      <c r="C938" s="273" t="s">
        <v>102</v>
      </c>
      <c r="I938" s="273" t="s">
        <v>261</v>
      </c>
    </row>
    <row r="939" spans="1:9" x14ac:dyDescent="0.2">
      <c r="A939" s="273">
        <v>705327</v>
      </c>
      <c r="B939" s="273" t="s">
        <v>1571</v>
      </c>
      <c r="C939" s="273" t="s">
        <v>1572</v>
      </c>
      <c r="I939" s="273" t="s">
        <v>261</v>
      </c>
    </row>
    <row r="940" spans="1:9" x14ac:dyDescent="0.2">
      <c r="A940" s="273">
        <v>705346</v>
      </c>
      <c r="B940" s="273" t="s">
        <v>1573</v>
      </c>
      <c r="C940" s="273" t="s">
        <v>1564</v>
      </c>
      <c r="I940" s="273" t="s">
        <v>261</v>
      </c>
    </row>
    <row r="941" spans="1:9" x14ac:dyDescent="0.2">
      <c r="A941" s="273">
        <v>705347</v>
      </c>
      <c r="B941" s="273" t="s">
        <v>1574</v>
      </c>
      <c r="C941" s="273" t="s">
        <v>118</v>
      </c>
      <c r="I941" s="273" t="s">
        <v>261</v>
      </c>
    </row>
    <row r="942" spans="1:9" x14ac:dyDescent="0.2">
      <c r="A942" s="273">
        <v>705352</v>
      </c>
      <c r="B942" s="273" t="s">
        <v>1575</v>
      </c>
      <c r="C942" s="273" t="s">
        <v>612</v>
      </c>
      <c r="I942" s="273" t="s">
        <v>261</v>
      </c>
    </row>
    <row r="943" spans="1:9" x14ac:dyDescent="0.2">
      <c r="A943" s="273">
        <v>705353</v>
      </c>
      <c r="B943" s="273" t="s">
        <v>1576</v>
      </c>
      <c r="C943" s="273" t="s">
        <v>475</v>
      </c>
      <c r="I943" s="273" t="s">
        <v>261</v>
      </c>
    </row>
    <row r="944" spans="1:9" x14ac:dyDescent="0.2">
      <c r="A944" s="273">
        <v>705354</v>
      </c>
      <c r="B944" s="273" t="s">
        <v>1577</v>
      </c>
      <c r="C944" s="273" t="s">
        <v>404</v>
      </c>
      <c r="I944" s="273" t="s">
        <v>261</v>
      </c>
    </row>
    <row r="945" spans="1:9" x14ac:dyDescent="0.2">
      <c r="A945" s="273">
        <v>705357</v>
      </c>
      <c r="B945" s="273" t="s">
        <v>1578</v>
      </c>
      <c r="C945" s="273" t="s">
        <v>73</v>
      </c>
      <c r="I945" s="273" t="s">
        <v>261</v>
      </c>
    </row>
    <row r="946" spans="1:9" x14ac:dyDescent="0.2">
      <c r="A946" s="273">
        <v>705364</v>
      </c>
      <c r="B946" s="273" t="s">
        <v>1579</v>
      </c>
      <c r="C946" s="273" t="s">
        <v>402</v>
      </c>
      <c r="I946" s="273" t="s">
        <v>261</v>
      </c>
    </row>
    <row r="947" spans="1:9" x14ac:dyDescent="0.2">
      <c r="A947" s="273">
        <v>705374</v>
      </c>
      <c r="B947" s="273" t="s">
        <v>1580</v>
      </c>
      <c r="C947" s="273" t="s">
        <v>297</v>
      </c>
      <c r="I947" s="273" t="s">
        <v>261</v>
      </c>
    </row>
    <row r="948" spans="1:9" x14ac:dyDescent="0.2">
      <c r="A948" s="273">
        <v>705375</v>
      </c>
      <c r="B948" s="273" t="s">
        <v>1581</v>
      </c>
      <c r="C948" s="273" t="s">
        <v>1582</v>
      </c>
      <c r="I948" s="273" t="s">
        <v>261</v>
      </c>
    </row>
    <row r="949" spans="1:9" x14ac:dyDescent="0.2">
      <c r="A949" s="273">
        <v>705385</v>
      </c>
      <c r="B949" s="273" t="s">
        <v>1153</v>
      </c>
      <c r="C949" s="273" t="s">
        <v>102</v>
      </c>
      <c r="I949" s="273" t="s">
        <v>261</v>
      </c>
    </row>
    <row r="950" spans="1:9" x14ac:dyDescent="0.2">
      <c r="A950" s="273">
        <v>705392</v>
      </c>
      <c r="B950" s="273" t="s">
        <v>1583</v>
      </c>
      <c r="C950" s="273" t="s">
        <v>398</v>
      </c>
      <c r="I950" s="273" t="s">
        <v>261</v>
      </c>
    </row>
    <row r="951" spans="1:9" x14ac:dyDescent="0.2">
      <c r="A951" s="273">
        <v>705402</v>
      </c>
      <c r="B951" s="273" t="s">
        <v>1584</v>
      </c>
      <c r="C951" s="273" t="s">
        <v>414</v>
      </c>
      <c r="I951" s="273" t="s">
        <v>261</v>
      </c>
    </row>
    <row r="952" spans="1:9" x14ac:dyDescent="0.2">
      <c r="A952" s="273">
        <v>705410</v>
      </c>
      <c r="B952" s="273" t="s">
        <v>1585</v>
      </c>
      <c r="C952" s="273" t="s">
        <v>628</v>
      </c>
      <c r="I952" s="273" t="s">
        <v>261</v>
      </c>
    </row>
    <row r="953" spans="1:9" x14ac:dyDescent="0.2">
      <c r="A953" s="273">
        <v>705429</v>
      </c>
      <c r="B953" s="273" t="s">
        <v>1586</v>
      </c>
      <c r="C953" s="273" t="s">
        <v>427</v>
      </c>
      <c r="I953" s="273" t="s">
        <v>261</v>
      </c>
    </row>
    <row r="954" spans="1:9" x14ac:dyDescent="0.2">
      <c r="A954" s="273">
        <v>705431</v>
      </c>
      <c r="B954" s="273" t="s">
        <v>1587</v>
      </c>
      <c r="C954" s="273" t="s">
        <v>1588</v>
      </c>
      <c r="I954" s="273" t="s">
        <v>261</v>
      </c>
    </row>
    <row r="955" spans="1:9" x14ac:dyDescent="0.2">
      <c r="A955" s="273">
        <v>705434</v>
      </c>
      <c r="B955" s="273" t="s">
        <v>1589</v>
      </c>
      <c r="C955" s="273" t="s">
        <v>402</v>
      </c>
      <c r="I955" s="273" t="s">
        <v>261</v>
      </c>
    </row>
    <row r="956" spans="1:9" x14ac:dyDescent="0.2">
      <c r="A956" s="273">
        <v>705436</v>
      </c>
      <c r="B956" s="273" t="s">
        <v>1590</v>
      </c>
      <c r="C956" s="273" t="s">
        <v>326</v>
      </c>
      <c r="I956" s="273" t="s">
        <v>261</v>
      </c>
    </row>
    <row r="957" spans="1:9" x14ac:dyDescent="0.2">
      <c r="A957" s="273">
        <v>705438</v>
      </c>
      <c r="B957" s="273" t="s">
        <v>1591</v>
      </c>
      <c r="C957" s="273" t="s">
        <v>832</v>
      </c>
      <c r="I957" s="273" t="s">
        <v>261</v>
      </c>
    </row>
    <row r="958" spans="1:9" x14ac:dyDescent="0.2">
      <c r="A958" s="273">
        <v>705442</v>
      </c>
      <c r="B958" s="273" t="s">
        <v>1592</v>
      </c>
      <c r="C958" s="273" t="s">
        <v>326</v>
      </c>
      <c r="I958" s="273" t="s">
        <v>261</v>
      </c>
    </row>
    <row r="959" spans="1:9" x14ac:dyDescent="0.2">
      <c r="A959" s="273">
        <v>705447</v>
      </c>
      <c r="B959" s="273" t="s">
        <v>1593</v>
      </c>
      <c r="C959" s="273" t="s">
        <v>1594</v>
      </c>
      <c r="I959" s="273" t="s">
        <v>261</v>
      </c>
    </row>
    <row r="960" spans="1:9" x14ac:dyDescent="0.2">
      <c r="A960" s="273">
        <v>705451</v>
      </c>
      <c r="B960" s="273" t="s">
        <v>1595</v>
      </c>
      <c r="C960" s="273" t="s">
        <v>628</v>
      </c>
      <c r="I960" s="273" t="s">
        <v>261</v>
      </c>
    </row>
    <row r="961" spans="1:9" x14ac:dyDescent="0.2">
      <c r="A961" s="273">
        <v>705454</v>
      </c>
      <c r="B961" s="273" t="s">
        <v>1596</v>
      </c>
      <c r="C961" s="273" t="s">
        <v>89</v>
      </c>
      <c r="I961" s="273" t="s">
        <v>261</v>
      </c>
    </row>
    <row r="962" spans="1:9" x14ac:dyDescent="0.2">
      <c r="A962" s="273">
        <v>705461</v>
      </c>
      <c r="B962" s="273" t="s">
        <v>1597</v>
      </c>
      <c r="C962" s="273" t="s">
        <v>623</v>
      </c>
      <c r="I962" s="273" t="s">
        <v>261</v>
      </c>
    </row>
    <row r="963" spans="1:9" x14ac:dyDescent="0.2">
      <c r="A963" s="273">
        <v>705464</v>
      </c>
      <c r="B963" s="273" t="s">
        <v>1598</v>
      </c>
      <c r="C963" s="273" t="s">
        <v>80</v>
      </c>
      <c r="I963" s="273" t="s">
        <v>261</v>
      </c>
    </row>
    <row r="964" spans="1:9" x14ac:dyDescent="0.2">
      <c r="A964" s="273">
        <v>705472</v>
      </c>
      <c r="B964" s="273" t="s">
        <v>1599</v>
      </c>
      <c r="C964" s="273" t="s">
        <v>326</v>
      </c>
      <c r="I964" s="273" t="s">
        <v>261</v>
      </c>
    </row>
    <row r="965" spans="1:9" x14ac:dyDescent="0.2">
      <c r="A965" s="273">
        <v>705473</v>
      </c>
      <c r="B965" s="273" t="s">
        <v>1600</v>
      </c>
      <c r="C965" s="273" t="s">
        <v>92</v>
      </c>
      <c r="I965" s="273" t="s">
        <v>261</v>
      </c>
    </row>
    <row r="966" spans="1:9" x14ac:dyDescent="0.2">
      <c r="A966" s="273">
        <v>705475</v>
      </c>
      <c r="B966" s="273" t="s">
        <v>1601</v>
      </c>
      <c r="C966" s="273" t="s">
        <v>404</v>
      </c>
      <c r="I966" s="273" t="s">
        <v>261</v>
      </c>
    </row>
    <row r="967" spans="1:9" x14ac:dyDescent="0.2">
      <c r="A967" s="273">
        <v>705477</v>
      </c>
      <c r="B967" s="273" t="s">
        <v>1602</v>
      </c>
      <c r="C967" s="273" t="s">
        <v>78</v>
      </c>
      <c r="I967" s="273" t="s">
        <v>261</v>
      </c>
    </row>
    <row r="968" spans="1:9" x14ac:dyDescent="0.2">
      <c r="A968" s="273">
        <v>705478</v>
      </c>
      <c r="B968" s="273" t="s">
        <v>1603</v>
      </c>
      <c r="C968" s="273" t="s">
        <v>404</v>
      </c>
      <c r="I968" s="273" t="s">
        <v>261</v>
      </c>
    </row>
    <row r="969" spans="1:9" x14ac:dyDescent="0.2">
      <c r="A969" s="273">
        <v>705479</v>
      </c>
      <c r="B969" s="273" t="s">
        <v>1604</v>
      </c>
      <c r="C969" s="273" t="s">
        <v>397</v>
      </c>
      <c r="I969" s="273" t="s">
        <v>261</v>
      </c>
    </row>
    <row r="970" spans="1:9" x14ac:dyDescent="0.2">
      <c r="A970" s="273">
        <v>705483</v>
      </c>
      <c r="B970" s="273" t="s">
        <v>1605</v>
      </c>
      <c r="C970" s="273" t="s">
        <v>1606</v>
      </c>
      <c r="I970" s="273" t="s">
        <v>261</v>
      </c>
    </row>
    <row r="971" spans="1:9" x14ac:dyDescent="0.2">
      <c r="A971" s="273">
        <v>705506</v>
      </c>
      <c r="B971" s="273" t="s">
        <v>1607</v>
      </c>
      <c r="C971" s="273" t="s">
        <v>89</v>
      </c>
      <c r="I971" s="273" t="s">
        <v>261</v>
      </c>
    </row>
    <row r="972" spans="1:9" x14ac:dyDescent="0.2">
      <c r="A972" s="273">
        <v>705509</v>
      </c>
      <c r="B972" s="273" t="s">
        <v>1608</v>
      </c>
      <c r="C972" s="273" t="s">
        <v>521</v>
      </c>
      <c r="I972" s="273" t="s">
        <v>261</v>
      </c>
    </row>
    <row r="973" spans="1:9" x14ac:dyDescent="0.2">
      <c r="A973" s="273">
        <v>705516</v>
      </c>
      <c r="B973" s="273" t="s">
        <v>1609</v>
      </c>
      <c r="C973" s="273" t="s">
        <v>113</v>
      </c>
      <c r="I973" s="273" t="s">
        <v>261</v>
      </c>
    </row>
    <row r="974" spans="1:9" x14ac:dyDescent="0.2">
      <c r="A974" s="273">
        <v>705545</v>
      </c>
      <c r="B974" s="273" t="s">
        <v>1610</v>
      </c>
      <c r="C974" s="273" t="s">
        <v>80</v>
      </c>
      <c r="I974" s="273" t="s">
        <v>261</v>
      </c>
    </row>
    <row r="975" spans="1:9" x14ac:dyDescent="0.2">
      <c r="A975" s="273">
        <v>705553</v>
      </c>
      <c r="B975" s="273" t="s">
        <v>1611</v>
      </c>
      <c r="C975" s="273" t="s">
        <v>1431</v>
      </c>
      <c r="I975" s="273" t="s">
        <v>261</v>
      </c>
    </row>
    <row r="976" spans="1:9" x14ac:dyDescent="0.2">
      <c r="A976" s="273">
        <v>705556</v>
      </c>
      <c r="B976" s="273" t="s">
        <v>1612</v>
      </c>
      <c r="C976" s="273" t="s">
        <v>326</v>
      </c>
      <c r="I976" s="273" t="s">
        <v>261</v>
      </c>
    </row>
    <row r="977" spans="1:9" x14ac:dyDescent="0.2">
      <c r="A977" s="273">
        <v>705561</v>
      </c>
      <c r="B977" s="273" t="s">
        <v>1613</v>
      </c>
      <c r="C977" s="273" t="s">
        <v>103</v>
      </c>
      <c r="I977" s="273" t="s">
        <v>261</v>
      </c>
    </row>
    <row r="978" spans="1:9" x14ac:dyDescent="0.2">
      <c r="A978" s="273">
        <v>705582</v>
      </c>
      <c r="B978" s="273" t="s">
        <v>1614</v>
      </c>
      <c r="C978" s="273" t="s">
        <v>1615</v>
      </c>
      <c r="I978" s="273" t="s">
        <v>261</v>
      </c>
    </row>
    <row r="979" spans="1:9" x14ac:dyDescent="0.2">
      <c r="A979" s="273">
        <v>705588</v>
      </c>
      <c r="B979" s="273" t="s">
        <v>1616</v>
      </c>
      <c r="C979" s="273" t="s">
        <v>79</v>
      </c>
      <c r="I979" s="273" t="s">
        <v>261</v>
      </c>
    </row>
    <row r="980" spans="1:9" x14ac:dyDescent="0.2">
      <c r="A980" s="273">
        <v>705593</v>
      </c>
      <c r="B980" s="273" t="s">
        <v>1617</v>
      </c>
      <c r="C980" s="273" t="s">
        <v>106</v>
      </c>
      <c r="I980" s="273" t="s">
        <v>261</v>
      </c>
    </row>
    <row r="981" spans="1:9" x14ac:dyDescent="0.2">
      <c r="A981" s="273">
        <v>705602</v>
      </c>
      <c r="B981" s="273" t="s">
        <v>1618</v>
      </c>
      <c r="C981" s="273" t="s">
        <v>486</v>
      </c>
      <c r="I981" s="273" t="s">
        <v>261</v>
      </c>
    </row>
    <row r="982" spans="1:9" x14ac:dyDescent="0.2">
      <c r="A982" s="273">
        <v>705608</v>
      </c>
      <c r="B982" s="273" t="s">
        <v>1619</v>
      </c>
      <c r="C982" s="273" t="s">
        <v>427</v>
      </c>
      <c r="I982" s="273" t="s">
        <v>261</v>
      </c>
    </row>
    <row r="983" spans="1:9" x14ac:dyDescent="0.2">
      <c r="A983" s="273">
        <v>705609</v>
      </c>
      <c r="B983" s="273" t="s">
        <v>1620</v>
      </c>
      <c r="C983" s="273" t="s">
        <v>76</v>
      </c>
      <c r="I983" s="273" t="s">
        <v>261</v>
      </c>
    </row>
    <row r="984" spans="1:9" x14ac:dyDescent="0.2">
      <c r="A984" s="273">
        <v>705615</v>
      </c>
      <c r="B984" s="273" t="s">
        <v>1621</v>
      </c>
      <c r="C984" s="273" t="s">
        <v>414</v>
      </c>
      <c r="I984" s="273" t="s">
        <v>261</v>
      </c>
    </row>
    <row r="985" spans="1:9" x14ac:dyDescent="0.2">
      <c r="A985" s="273">
        <v>705619</v>
      </c>
      <c r="B985" s="273" t="s">
        <v>1622</v>
      </c>
      <c r="C985" s="273" t="s">
        <v>1623</v>
      </c>
      <c r="I985" s="273" t="s">
        <v>261</v>
      </c>
    </row>
    <row r="986" spans="1:9" x14ac:dyDescent="0.2">
      <c r="A986" s="273">
        <v>705622</v>
      </c>
      <c r="B986" s="273" t="s">
        <v>1624</v>
      </c>
      <c r="C986" s="273" t="s">
        <v>475</v>
      </c>
      <c r="I986" s="273" t="s">
        <v>261</v>
      </c>
    </row>
    <row r="987" spans="1:9" x14ac:dyDescent="0.2">
      <c r="A987" s="273">
        <v>705627</v>
      </c>
      <c r="B987" s="273" t="s">
        <v>1625</v>
      </c>
      <c r="C987" s="273" t="s">
        <v>78</v>
      </c>
      <c r="I987" s="273" t="s">
        <v>261</v>
      </c>
    </row>
    <row r="988" spans="1:9" x14ac:dyDescent="0.2">
      <c r="A988" s="273">
        <v>705636</v>
      </c>
      <c r="B988" s="273" t="s">
        <v>1626</v>
      </c>
      <c r="C988" s="273" t="s">
        <v>1627</v>
      </c>
      <c r="I988" s="273" t="s">
        <v>261</v>
      </c>
    </row>
    <row r="989" spans="1:9" x14ac:dyDescent="0.2">
      <c r="A989" s="273">
        <v>705637</v>
      </c>
      <c r="B989" s="273" t="s">
        <v>1628</v>
      </c>
      <c r="C989" s="273" t="s">
        <v>1629</v>
      </c>
      <c r="I989" s="273" t="s">
        <v>261</v>
      </c>
    </row>
    <row r="990" spans="1:9" x14ac:dyDescent="0.2">
      <c r="A990" s="273">
        <v>705640</v>
      </c>
      <c r="B990" s="273" t="s">
        <v>1630</v>
      </c>
      <c r="C990" s="273" t="s">
        <v>1631</v>
      </c>
      <c r="I990" s="273" t="s">
        <v>261</v>
      </c>
    </row>
    <row r="991" spans="1:9" x14ac:dyDescent="0.2">
      <c r="A991" s="273">
        <v>705641</v>
      </c>
      <c r="B991" s="273" t="s">
        <v>1632</v>
      </c>
      <c r="C991" s="273" t="s">
        <v>77</v>
      </c>
      <c r="I991" s="273" t="s">
        <v>261</v>
      </c>
    </row>
    <row r="992" spans="1:9" x14ac:dyDescent="0.2">
      <c r="A992" s="273">
        <v>705647</v>
      </c>
      <c r="B992" s="273" t="s">
        <v>1633</v>
      </c>
      <c r="C992" s="273" t="s">
        <v>986</v>
      </c>
      <c r="I992" s="273" t="s">
        <v>261</v>
      </c>
    </row>
    <row r="993" spans="1:9" x14ac:dyDescent="0.2">
      <c r="A993" s="273">
        <v>705648</v>
      </c>
      <c r="B993" s="273" t="s">
        <v>1634</v>
      </c>
      <c r="C993" s="273" t="s">
        <v>326</v>
      </c>
      <c r="I993" s="273" t="s">
        <v>261</v>
      </c>
    </row>
    <row r="994" spans="1:9" x14ac:dyDescent="0.2">
      <c r="A994" s="273">
        <v>705650</v>
      </c>
      <c r="B994" s="273" t="s">
        <v>1635</v>
      </c>
      <c r="C994" s="273" t="s">
        <v>1196</v>
      </c>
      <c r="I994" s="273" t="s">
        <v>261</v>
      </c>
    </row>
    <row r="995" spans="1:9" x14ac:dyDescent="0.2">
      <c r="A995" s="273">
        <v>705651</v>
      </c>
      <c r="B995" s="273" t="s">
        <v>1636</v>
      </c>
      <c r="C995" s="273" t="s">
        <v>486</v>
      </c>
      <c r="I995" s="273" t="s">
        <v>261</v>
      </c>
    </row>
    <row r="996" spans="1:9" x14ac:dyDescent="0.2">
      <c r="A996" s="273">
        <v>705653</v>
      </c>
      <c r="B996" s="273" t="s">
        <v>1637</v>
      </c>
      <c r="C996" s="273" t="s">
        <v>76</v>
      </c>
      <c r="I996" s="273" t="s">
        <v>261</v>
      </c>
    </row>
    <row r="997" spans="1:9" x14ac:dyDescent="0.2">
      <c r="A997" s="273">
        <v>705654</v>
      </c>
      <c r="B997" s="273" t="s">
        <v>1638</v>
      </c>
      <c r="C997" s="273" t="s">
        <v>404</v>
      </c>
      <c r="I997" s="273" t="s">
        <v>261</v>
      </c>
    </row>
    <row r="998" spans="1:9" x14ac:dyDescent="0.2">
      <c r="A998" s="273">
        <v>705656</v>
      </c>
      <c r="B998" s="273" t="s">
        <v>1639</v>
      </c>
      <c r="C998" s="273" t="s">
        <v>78</v>
      </c>
      <c r="I998" s="273" t="s">
        <v>261</v>
      </c>
    </row>
    <row r="999" spans="1:9" x14ac:dyDescent="0.2">
      <c r="A999" s="273">
        <v>705660</v>
      </c>
      <c r="B999" s="273" t="s">
        <v>1640</v>
      </c>
      <c r="C999" s="273" t="s">
        <v>427</v>
      </c>
      <c r="I999" s="273" t="s">
        <v>261</v>
      </c>
    </row>
    <row r="1000" spans="1:9" x14ac:dyDescent="0.2">
      <c r="A1000" s="273">
        <v>705661</v>
      </c>
      <c r="B1000" s="273" t="s">
        <v>1641</v>
      </c>
      <c r="C1000" s="273" t="s">
        <v>414</v>
      </c>
      <c r="I1000" s="273" t="s">
        <v>261</v>
      </c>
    </row>
    <row r="1001" spans="1:9" x14ac:dyDescent="0.2">
      <c r="A1001" s="273">
        <v>705669</v>
      </c>
      <c r="B1001" s="273" t="s">
        <v>1642</v>
      </c>
      <c r="C1001" s="273" t="s">
        <v>76</v>
      </c>
      <c r="I1001" s="273" t="s">
        <v>261</v>
      </c>
    </row>
    <row r="1002" spans="1:9" x14ac:dyDescent="0.2">
      <c r="A1002" s="273">
        <v>705670</v>
      </c>
      <c r="B1002" s="273" t="s">
        <v>1643</v>
      </c>
      <c r="C1002" s="273" t="s">
        <v>1107</v>
      </c>
      <c r="I1002" s="273" t="s">
        <v>261</v>
      </c>
    </row>
    <row r="1003" spans="1:9" x14ac:dyDescent="0.2">
      <c r="A1003" s="273">
        <v>705677</v>
      </c>
      <c r="B1003" s="273" t="s">
        <v>1644</v>
      </c>
      <c r="C1003" s="273" t="s">
        <v>1645</v>
      </c>
      <c r="I1003" s="273" t="s">
        <v>261</v>
      </c>
    </row>
    <row r="1004" spans="1:9" x14ac:dyDescent="0.2">
      <c r="A1004" s="273">
        <v>705680</v>
      </c>
      <c r="B1004" s="273" t="s">
        <v>1646</v>
      </c>
      <c r="C1004" s="273" t="s">
        <v>76</v>
      </c>
      <c r="I1004" s="273" t="s">
        <v>261</v>
      </c>
    </row>
    <row r="1005" spans="1:9" x14ac:dyDescent="0.2">
      <c r="A1005" s="273">
        <v>705681</v>
      </c>
      <c r="B1005" s="273" t="s">
        <v>1647</v>
      </c>
      <c r="C1005" s="273" t="s">
        <v>1648</v>
      </c>
      <c r="I1005" s="273" t="s">
        <v>261</v>
      </c>
    </row>
    <row r="1006" spans="1:9" x14ac:dyDescent="0.2">
      <c r="A1006" s="273">
        <v>705687</v>
      </c>
      <c r="B1006" s="273" t="s">
        <v>1649</v>
      </c>
      <c r="C1006" s="273" t="s">
        <v>91</v>
      </c>
      <c r="I1006" s="273" t="s">
        <v>261</v>
      </c>
    </row>
    <row r="1007" spans="1:9" x14ac:dyDescent="0.2">
      <c r="A1007" s="273">
        <v>705695</v>
      </c>
      <c r="B1007" s="273" t="s">
        <v>1650</v>
      </c>
      <c r="C1007" s="273" t="s">
        <v>625</v>
      </c>
      <c r="I1007" s="273" t="s">
        <v>261</v>
      </c>
    </row>
    <row r="1008" spans="1:9" x14ac:dyDescent="0.2">
      <c r="A1008" s="273">
        <v>705700</v>
      </c>
      <c r="B1008" s="273" t="s">
        <v>1651</v>
      </c>
      <c r="C1008" s="273" t="s">
        <v>339</v>
      </c>
      <c r="I1008" s="273" t="s">
        <v>261</v>
      </c>
    </row>
    <row r="1009" spans="1:9" x14ac:dyDescent="0.2">
      <c r="A1009" s="273">
        <v>705703</v>
      </c>
      <c r="B1009" s="273" t="s">
        <v>1652</v>
      </c>
      <c r="C1009" s="273" t="s">
        <v>102</v>
      </c>
      <c r="I1009" s="273" t="s">
        <v>261</v>
      </c>
    </row>
    <row r="1010" spans="1:9" x14ac:dyDescent="0.2">
      <c r="A1010" s="273">
        <v>705704</v>
      </c>
      <c r="B1010" s="273" t="s">
        <v>1653</v>
      </c>
      <c r="C1010" s="273" t="s">
        <v>954</v>
      </c>
      <c r="I1010" s="273" t="s">
        <v>261</v>
      </c>
    </row>
    <row r="1011" spans="1:9" x14ac:dyDescent="0.2">
      <c r="A1011" s="273">
        <v>705706</v>
      </c>
      <c r="B1011" s="273" t="s">
        <v>1654</v>
      </c>
      <c r="C1011" s="273" t="s">
        <v>1655</v>
      </c>
      <c r="I1011" s="273" t="s">
        <v>261</v>
      </c>
    </row>
    <row r="1012" spans="1:9" x14ac:dyDescent="0.2">
      <c r="A1012" s="273">
        <v>705711</v>
      </c>
      <c r="B1012" s="273" t="s">
        <v>1656</v>
      </c>
      <c r="C1012" s="273" t="s">
        <v>73</v>
      </c>
      <c r="I1012" s="273" t="s">
        <v>261</v>
      </c>
    </row>
    <row r="1013" spans="1:9" x14ac:dyDescent="0.2">
      <c r="A1013" s="273">
        <v>705717</v>
      </c>
      <c r="B1013" s="273" t="s">
        <v>1657</v>
      </c>
      <c r="C1013" s="273" t="s">
        <v>1658</v>
      </c>
      <c r="I1013" s="273" t="s">
        <v>261</v>
      </c>
    </row>
    <row r="1014" spans="1:9" x14ac:dyDescent="0.2">
      <c r="A1014" s="273">
        <v>705722</v>
      </c>
      <c r="B1014" s="273" t="s">
        <v>1659</v>
      </c>
      <c r="C1014" s="273" t="s">
        <v>1660</v>
      </c>
      <c r="I1014" s="273" t="s">
        <v>261</v>
      </c>
    </row>
    <row r="1015" spans="1:9" x14ac:dyDescent="0.2">
      <c r="A1015" s="273">
        <v>705730</v>
      </c>
      <c r="B1015" s="273" t="s">
        <v>1661</v>
      </c>
      <c r="C1015" s="273" t="s">
        <v>79</v>
      </c>
      <c r="I1015" s="273" t="s">
        <v>261</v>
      </c>
    </row>
    <row r="1016" spans="1:9" x14ac:dyDescent="0.2">
      <c r="A1016" s="273">
        <v>705731</v>
      </c>
      <c r="B1016" s="273" t="s">
        <v>1662</v>
      </c>
      <c r="C1016" s="273" t="s">
        <v>1663</v>
      </c>
      <c r="I1016" s="273" t="s">
        <v>261</v>
      </c>
    </row>
    <row r="1017" spans="1:9" x14ac:dyDescent="0.2">
      <c r="A1017" s="273">
        <v>705732</v>
      </c>
      <c r="B1017" s="273" t="s">
        <v>1664</v>
      </c>
      <c r="C1017" s="273" t="s">
        <v>102</v>
      </c>
      <c r="I1017" s="273" t="s">
        <v>261</v>
      </c>
    </row>
    <row r="1018" spans="1:9" x14ac:dyDescent="0.2">
      <c r="A1018" s="273">
        <v>705735</v>
      </c>
      <c r="B1018" s="273" t="s">
        <v>1665</v>
      </c>
      <c r="C1018" s="273" t="s">
        <v>88</v>
      </c>
      <c r="I1018" s="273" t="s">
        <v>261</v>
      </c>
    </row>
    <row r="1019" spans="1:9" x14ac:dyDescent="0.2">
      <c r="A1019" s="273">
        <v>705736</v>
      </c>
      <c r="B1019" s="273" t="s">
        <v>1666</v>
      </c>
      <c r="C1019" s="273" t="s">
        <v>1667</v>
      </c>
      <c r="I1019" s="273" t="s">
        <v>261</v>
      </c>
    </row>
    <row r="1020" spans="1:9" x14ac:dyDescent="0.2">
      <c r="A1020" s="273">
        <v>705737</v>
      </c>
      <c r="B1020" s="273" t="s">
        <v>1668</v>
      </c>
      <c r="C1020" s="273" t="s">
        <v>572</v>
      </c>
      <c r="I1020" s="273" t="s">
        <v>261</v>
      </c>
    </row>
    <row r="1021" spans="1:9" x14ac:dyDescent="0.2">
      <c r="A1021" s="273">
        <v>705746</v>
      </c>
      <c r="B1021" s="273" t="s">
        <v>1669</v>
      </c>
      <c r="C1021" s="273" t="s">
        <v>76</v>
      </c>
      <c r="I1021" s="273" t="s">
        <v>261</v>
      </c>
    </row>
    <row r="1022" spans="1:9" x14ac:dyDescent="0.2">
      <c r="A1022" s="273">
        <v>705748</v>
      </c>
      <c r="B1022" s="273" t="s">
        <v>1670</v>
      </c>
      <c r="C1022" s="273" t="s">
        <v>513</v>
      </c>
      <c r="I1022" s="273" t="s">
        <v>261</v>
      </c>
    </row>
    <row r="1023" spans="1:9" x14ac:dyDescent="0.2">
      <c r="A1023" s="273">
        <v>705749</v>
      </c>
      <c r="B1023" s="273" t="s">
        <v>1671</v>
      </c>
      <c r="C1023" s="273" t="s">
        <v>636</v>
      </c>
      <c r="I1023" s="273" t="s">
        <v>261</v>
      </c>
    </row>
    <row r="1024" spans="1:9" x14ac:dyDescent="0.2">
      <c r="A1024" s="273">
        <v>705753</v>
      </c>
      <c r="B1024" s="273" t="s">
        <v>1672</v>
      </c>
      <c r="C1024" s="273" t="s">
        <v>1673</v>
      </c>
      <c r="I1024" s="273" t="s">
        <v>261</v>
      </c>
    </row>
    <row r="1025" spans="1:9" x14ac:dyDescent="0.2">
      <c r="A1025" s="273">
        <v>705754</v>
      </c>
      <c r="B1025" s="273" t="s">
        <v>1674</v>
      </c>
      <c r="C1025" s="273" t="s">
        <v>1675</v>
      </c>
      <c r="I1025" s="273" t="s">
        <v>261</v>
      </c>
    </row>
    <row r="1026" spans="1:9" x14ac:dyDescent="0.2">
      <c r="A1026" s="273">
        <v>705764</v>
      </c>
      <c r="B1026" s="273" t="s">
        <v>1676</v>
      </c>
      <c r="C1026" s="273" t="s">
        <v>342</v>
      </c>
      <c r="I1026" s="273" t="s">
        <v>261</v>
      </c>
    </row>
    <row r="1027" spans="1:9" x14ac:dyDescent="0.2">
      <c r="A1027" s="273">
        <v>705767</v>
      </c>
      <c r="B1027" s="273" t="s">
        <v>1677</v>
      </c>
      <c r="C1027" s="273" t="s">
        <v>1678</v>
      </c>
      <c r="I1027" s="273" t="s">
        <v>261</v>
      </c>
    </row>
    <row r="1028" spans="1:9" x14ac:dyDescent="0.2">
      <c r="A1028" s="273">
        <v>705772</v>
      </c>
      <c r="B1028" s="273" t="s">
        <v>1679</v>
      </c>
      <c r="C1028" s="273" t="s">
        <v>408</v>
      </c>
      <c r="I1028" s="273" t="s">
        <v>261</v>
      </c>
    </row>
    <row r="1029" spans="1:9" x14ac:dyDescent="0.2">
      <c r="A1029" s="273">
        <v>705776</v>
      </c>
      <c r="B1029" s="273" t="s">
        <v>1680</v>
      </c>
      <c r="C1029" s="273" t="s">
        <v>280</v>
      </c>
      <c r="I1029" s="273" t="s">
        <v>261</v>
      </c>
    </row>
    <row r="1030" spans="1:9" x14ac:dyDescent="0.2">
      <c r="A1030" s="273">
        <v>705785</v>
      </c>
      <c r="B1030" s="273" t="s">
        <v>1681</v>
      </c>
      <c r="C1030" s="273" t="s">
        <v>76</v>
      </c>
      <c r="I1030" s="273" t="s">
        <v>261</v>
      </c>
    </row>
    <row r="1031" spans="1:9" x14ac:dyDescent="0.2">
      <c r="A1031" s="273">
        <v>705786</v>
      </c>
      <c r="B1031" s="273" t="s">
        <v>1682</v>
      </c>
      <c r="C1031" s="273" t="s">
        <v>1683</v>
      </c>
      <c r="I1031" s="273" t="s">
        <v>261</v>
      </c>
    </row>
    <row r="1032" spans="1:9" x14ac:dyDescent="0.2">
      <c r="A1032" s="273">
        <v>705788</v>
      </c>
      <c r="B1032" s="273" t="s">
        <v>1684</v>
      </c>
      <c r="C1032" s="273" t="s">
        <v>404</v>
      </c>
      <c r="I1032" s="273" t="s">
        <v>261</v>
      </c>
    </row>
    <row r="1033" spans="1:9" x14ac:dyDescent="0.2">
      <c r="A1033" s="273">
        <v>705789</v>
      </c>
      <c r="B1033" s="273" t="s">
        <v>1685</v>
      </c>
      <c r="C1033" s="273" t="s">
        <v>444</v>
      </c>
      <c r="I1033" s="273" t="s">
        <v>261</v>
      </c>
    </row>
    <row r="1034" spans="1:9" x14ac:dyDescent="0.2">
      <c r="A1034" s="273">
        <v>705791</v>
      </c>
      <c r="B1034" s="273" t="s">
        <v>1686</v>
      </c>
      <c r="C1034" s="273" t="s">
        <v>1687</v>
      </c>
      <c r="I1034" s="273" t="s">
        <v>261</v>
      </c>
    </row>
    <row r="1035" spans="1:9" x14ac:dyDescent="0.2">
      <c r="A1035" s="273">
        <v>705792</v>
      </c>
      <c r="B1035" s="273" t="s">
        <v>1688</v>
      </c>
      <c r="C1035" s="273" t="s">
        <v>1689</v>
      </c>
      <c r="I1035" s="273" t="s">
        <v>261</v>
      </c>
    </row>
    <row r="1036" spans="1:9" x14ac:dyDescent="0.2">
      <c r="A1036" s="273">
        <v>705795</v>
      </c>
      <c r="B1036" s="273" t="s">
        <v>1690</v>
      </c>
      <c r="C1036" s="273" t="s">
        <v>79</v>
      </c>
      <c r="I1036" s="273" t="s">
        <v>261</v>
      </c>
    </row>
    <row r="1037" spans="1:9" x14ac:dyDescent="0.2">
      <c r="A1037" s="273">
        <v>705801</v>
      </c>
      <c r="B1037" s="273" t="s">
        <v>1691</v>
      </c>
      <c r="C1037" s="273" t="s">
        <v>619</v>
      </c>
      <c r="I1037" s="273" t="s">
        <v>261</v>
      </c>
    </row>
    <row r="1038" spans="1:9" x14ac:dyDescent="0.2">
      <c r="A1038" s="273">
        <v>705803</v>
      </c>
      <c r="B1038" s="273" t="s">
        <v>1692</v>
      </c>
      <c r="C1038" s="273" t="s">
        <v>926</v>
      </c>
      <c r="I1038" s="273" t="s">
        <v>261</v>
      </c>
    </row>
    <row r="1039" spans="1:9" x14ac:dyDescent="0.2">
      <c r="A1039" s="273">
        <v>705805</v>
      </c>
      <c r="B1039" s="273" t="s">
        <v>1693</v>
      </c>
      <c r="C1039" s="273" t="s">
        <v>624</v>
      </c>
      <c r="I1039" s="273" t="s">
        <v>261</v>
      </c>
    </row>
    <row r="1040" spans="1:9" x14ac:dyDescent="0.2">
      <c r="A1040" s="273">
        <v>705807</v>
      </c>
      <c r="B1040" s="273" t="s">
        <v>1694</v>
      </c>
      <c r="C1040" s="273" t="s">
        <v>1023</v>
      </c>
      <c r="I1040" s="273" t="s">
        <v>261</v>
      </c>
    </row>
    <row r="1041" spans="1:9" x14ac:dyDescent="0.2">
      <c r="A1041" s="273">
        <v>705810</v>
      </c>
      <c r="B1041" s="273" t="s">
        <v>1695</v>
      </c>
      <c r="C1041" s="273" t="s">
        <v>403</v>
      </c>
      <c r="I1041" s="273" t="s">
        <v>261</v>
      </c>
    </row>
    <row r="1042" spans="1:9" x14ac:dyDescent="0.2">
      <c r="A1042" s="273">
        <v>705813</v>
      </c>
      <c r="B1042" s="273" t="s">
        <v>1696</v>
      </c>
      <c r="C1042" s="273" t="s">
        <v>76</v>
      </c>
      <c r="I1042" s="273" t="s">
        <v>261</v>
      </c>
    </row>
    <row r="1043" spans="1:9" x14ac:dyDescent="0.2">
      <c r="A1043" s="273">
        <v>705815</v>
      </c>
      <c r="B1043" s="273" t="s">
        <v>1697</v>
      </c>
      <c r="C1043" s="273" t="s">
        <v>519</v>
      </c>
      <c r="I1043" s="273" t="s">
        <v>261</v>
      </c>
    </row>
    <row r="1044" spans="1:9" x14ac:dyDescent="0.2">
      <c r="A1044" s="273">
        <v>705820</v>
      </c>
      <c r="B1044" s="273" t="s">
        <v>1698</v>
      </c>
      <c r="C1044" s="273" t="s">
        <v>628</v>
      </c>
      <c r="I1044" s="273" t="s">
        <v>261</v>
      </c>
    </row>
    <row r="1045" spans="1:9" x14ac:dyDescent="0.2">
      <c r="A1045" s="273">
        <v>705826</v>
      </c>
      <c r="B1045" s="273" t="s">
        <v>1699</v>
      </c>
      <c r="C1045" s="273" t="s">
        <v>85</v>
      </c>
      <c r="I1045" s="273" t="s">
        <v>261</v>
      </c>
    </row>
    <row r="1046" spans="1:9" x14ac:dyDescent="0.2">
      <c r="A1046" s="273">
        <v>705830</v>
      </c>
      <c r="B1046" s="273" t="s">
        <v>1700</v>
      </c>
      <c r="C1046" s="273" t="s">
        <v>79</v>
      </c>
      <c r="I1046" s="273" t="s">
        <v>261</v>
      </c>
    </row>
    <row r="1047" spans="1:9" x14ac:dyDescent="0.2">
      <c r="A1047" s="273">
        <v>705831</v>
      </c>
      <c r="B1047" s="273" t="s">
        <v>1701</v>
      </c>
      <c r="C1047" s="273" t="s">
        <v>486</v>
      </c>
      <c r="I1047" s="273" t="s">
        <v>261</v>
      </c>
    </row>
    <row r="1048" spans="1:9" x14ac:dyDescent="0.2">
      <c r="A1048" s="273">
        <v>705832</v>
      </c>
      <c r="B1048" s="273" t="s">
        <v>1702</v>
      </c>
      <c r="C1048" s="273" t="s">
        <v>788</v>
      </c>
      <c r="I1048" s="273" t="s">
        <v>261</v>
      </c>
    </row>
    <row r="1049" spans="1:9" x14ac:dyDescent="0.2">
      <c r="A1049" s="273">
        <v>705833</v>
      </c>
      <c r="B1049" s="273" t="s">
        <v>1703</v>
      </c>
      <c r="C1049" s="273" t="s">
        <v>76</v>
      </c>
      <c r="I1049" s="273" t="s">
        <v>261</v>
      </c>
    </row>
    <row r="1050" spans="1:9" x14ac:dyDescent="0.2">
      <c r="A1050" s="273">
        <v>705838</v>
      </c>
      <c r="B1050" s="273" t="s">
        <v>1704</v>
      </c>
      <c r="C1050" s="273" t="s">
        <v>1705</v>
      </c>
      <c r="I1050" s="273" t="s">
        <v>261</v>
      </c>
    </row>
    <row r="1051" spans="1:9" x14ac:dyDescent="0.2">
      <c r="A1051" s="273">
        <v>705840</v>
      </c>
      <c r="B1051" s="273" t="s">
        <v>1706</v>
      </c>
      <c r="C1051" s="273" t="s">
        <v>705</v>
      </c>
      <c r="I1051" s="273" t="s">
        <v>261</v>
      </c>
    </row>
    <row r="1052" spans="1:9" x14ac:dyDescent="0.2">
      <c r="A1052" s="273">
        <v>705843</v>
      </c>
      <c r="B1052" s="273" t="s">
        <v>1707</v>
      </c>
      <c r="C1052" s="273" t="s">
        <v>469</v>
      </c>
      <c r="I1052" s="273" t="s">
        <v>261</v>
      </c>
    </row>
    <row r="1053" spans="1:9" x14ac:dyDescent="0.2">
      <c r="A1053" s="273">
        <v>705845</v>
      </c>
      <c r="B1053" s="273" t="s">
        <v>1708</v>
      </c>
      <c r="C1053" s="273" t="s">
        <v>1709</v>
      </c>
      <c r="I1053" s="273" t="s">
        <v>261</v>
      </c>
    </row>
    <row r="1054" spans="1:9" x14ac:dyDescent="0.2">
      <c r="A1054" s="273">
        <v>705847</v>
      </c>
      <c r="B1054" s="273" t="s">
        <v>1710</v>
      </c>
      <c r="C1054" s="273" t="s">
        <v>297</v>
      </c>
      <c r="I1054" s="273" t="s">
        <v>261</v>
      </c>
    </row>
    <row r="1055" spans="1:9" x14ac:dyDescent="0.2">
      <c r="A1055" s="273">
        <v>705849</v>
      </c>
      <c r="B1055" s="273" t="s">
        <v>1711</v>
      </c>
      <c r="C1055" s="273" t="s">
        <v>1017</v>
      </c>
      <c r="I1055" s="273" t="s">
        <v>261</v>
      </c>
    </row>
    <row r="1056" spans="1:9" x14ac:dyDescent="0.2">
      <c r="A1056" s="273">
        <v>705851</v>
      </c>
      <c r="B1056" s="273" t="s">
        <v>1712</v>
      </c>
      <c r="C1056" s="273" t="s">
        <v>572</v>
      </c>
      <c r="I1056" s="273" t="s">
        <v>261</v>
      </c>
    </row>
    <row r="1057" spans="1:9" x14ac:dyDescent="0.2">
      <c r="A1057" s="273">
        <v>705855</v>
      </c>
      <c r="B1057" s="273" t="s">
        <v>1713</v>
      </c>
      <c r="C1057" s="273" t="s">
        <v>1714</v>
      </c>
      <c r="I1057" s="273" t="s">
        <v>261</v>
      </c>
    </row>
    <row r="1058" spans="1:9" x14ac:dyDescent="0.2">
      <c r="A1058" s="273">
        <v>705860</v>
      </c>
      <c r="B1058" s="273" t="s">
        <v>1715</v>
      </c>
      <c r="C1058" s="273" t="s">
        <v>77</v>
      </c>
      <c r="I1058" s="273" t="s">
        <v>261</v>
      </c>
    </row>
    <row r="1059" spans="1:9" x14ac:dyDescent="0.2">
      <c r="A1059" s="273">
        <v>705863</v>
      </c>
      <c r="B1059" s="273" t="s">
        <v>1716</v>
      </c>
      <c r="C1059" s="273" t="s">
        <v>404</v>
      </c>
      <c r="I1059" s="273" t="s">
        <v>261</v>
      </c>
    </row>
    <row r="1060" spans="1:9" x14ac:dyDescent="0.2">
      <c r="A1060" s="273">
        <v>705864</v>
      </c>
      <c r="B1060" s="273" t="s">
        <v>1717</v>
      </c>
      <c r="C1060" s="273" t="s">
        <v>81</v>
      </c>
      <c r="I1060" s="273" t="s">
        <v>261</v>
      </c>
    </row>
    <row r="1061" spans="1:9" x14ac:dyDescent="0.2">
      <c r="A1061" s="273">
        <v>705866</v>
      </c>
      <c r="B1061" s="273" t="s">
        <v>1718</v>
      </c>
      <c r="C1061" s="273" t="s">
        <v>1023</v>
      </c>
      <c r="I1061" s="273" t="s">
        <v>261</v>
      </c>
    </row>
    <row r="1062" spans="1:9" x14ac:dyDescent="0.2">
      <c r="A1062" s="273">
        <v>705867</v>
      </c>
      <c r="B1062" s="273" t="s">
        <v>1719</v>
      </c>
      <c r="C1062" s="273" t="s">
        <v>1720</v>
      </c>
      <c r="I1062" s="273" t="s">
        <v>261</v>
      </c>
    </row>
    <row r="1063" spans="1:9" x14ac:dyDescent="0.2">
      <c r="A1063" s="273">
        <v>705871</v>
      </c>
      <c r="B1063" s="273" t="s">
        <v>1721</v>
      </c>
      <c r="C1063" s="273" t="s">
        <v>1722</v>
      </c>
      <c r="I1063" s="273" t="s">
        <v>261</v>
      </c>
    </row>
    <row r="1064" spans="1:9" x14ac:dyDescent="0.2">
      <c r="A1064" s="273">
        <v>705874</v>
      </c>
      <c r="B1064" s="273" t="s">
        <v>1723</v>
      </c>
      <c r="C1064" s="273" t="s">
        <v>1017</v>
      </c>
      <c r="I1064" s="273" t="s">
        <v>261</v>
      </c>
    </row>
    <row r="1065" spans="1:9" x14ac:dyDescent="0.2">
      <c r="A1065" s="273">
        <v>705876</v>
      </c>
      <c r="B1065" s="273" t="s">
        <v>1724</v>
      </c>
      <c r="C1065" s="273" t="s">
        <v>386</v>
      </c>
      <c r="I1065" s="273" t="s">
        <v>261</v>
      </c>
    </row>
    <row r="1066" spans="1:9" x14ac:dyDescent="0.2">
      <c r="A1066" s="273">
        <v>705878</v>
      </c>
      <c r="B1066" s="273" t="s">
        <v>1725</v>
      </c>
      <c r="C1066" s="273" t="s">
        <v>297</v>
      </c>
      <c r="I1066" s="273" t="s">
        <v>261</v>
      </c>
    </row>
    <row r="1067" spans="1:9" x14ac:dyDescent="0.2">
      <c r="A1067" s="273">
        <v>705884</v>
      </c>
      <c r="B1067" s="273" t="s">
        <v>1726</v>
      </c>
      <c r="C1067" s="273" t="s">
        <v>102</v>
      </c>
      <c r="I1067" s="273" t="s">
        <v>261</v>
      </c>
    </row>
    <row r="1068" spans="1:9" x14ac:dyDescent="0.2">
      <c r="A1068" s="273">
        <v>705886</v>
      </c>
      <c r="B1068" s="273" t="s">
        <v>1727</v>
      </c>
      <c r="C1068" s="273" t="s">
        <v>74</v>
      </c>
      <c r="I1068" s="273" t="s">
        <v>261</v>
      </c>
    </row>
    <row r="1069" spans="1:9" x14ac:dyDescent="0.2">
      <c r="A1069" s="273">
        <v>705887</v>
      </c>
      <c r="B1069" s="273" t="s">
        <v>1728</v>
      </c>
      <c r="C1069" s="273" t="s">
        <v>1729</v>
      </c>
      <c r="I1069" s="273" t="s">
        <v>261</v>
      </c>
    </row>
    <row r="1070" spans="1:9" x14ac:dyDescent="0.2">
      <c r="A1070" s="273">
        <v>705903</v>
      </c>
      <c r="B1070" s="273" t="s">
        <v>1730</v>
      </c>
      <c r="C1070" s="273" t="s">
        <v>938</v>
      </c>
      <c r="I1070" s="273" t="s">
        <v>261</v>
      </c>
    </row>
    <row r="1071" spans="1:9" x14ac:dyDescent="0.2">
      <c r="A1071" s="273">
        <v>705905</v>
      </c>
      <c r="B1071" s="273" t="s">
        <v>1731</v>
      </c>
      <c r="C1071" s="273" t="s">
        <v>75</v>
      </c>
      <c r="I1071" s="273" t="s">
        <v>261</v>
      </c>
    </row>
    <row r="1072" spans="1:9" x14ac:dyDescent="0.2">
      <c r="A1072" s="273">
        <v>705906</v>
      </c>
      <c r="B1072" s="273" t="s">
        <v>1732</v>
      </c>
      <c r="C1072" s="273" t="s">
        <v>386</v>
      </c>
      <c r="I1072" s="273" t="s">
        <v>261</v>
      </c>
    </row>
    <row r="1073" spans="1:9" x14ac:dyDescent="0.2">
      <c r="A1073" s="273">
        <v>705913</v>
      </c>
      <c r="B1073" s="273" t="s">
        <v>1733</v>
      </c>
      <c r="C1073" s="273" t="s">
        <v>77</v>
      </c>
      <c r="I1073" s="273" t="s">
        <v>261</v>
      </c>
    </row>
    <row r="1074" spans="1:9" x14ac:dyDescent="0.2">
      <c r="A1074" s="273">
        <v>705919</v>
      </c>
      <c r="B1074" s="273" t="s">
        <v>1734</v>
      </c>
      <c r="C1074" s="273" t="s">
        <v>404</v>
      </c>
      <c r="I1074" s="273" t="s">
        <v>261</v>
      </c>
    </row>
    <row r="1075" spans="1:9" x14ac:dyDescent="0.2">
      <c r="A1075" s="273">
        <v>705938</v>
      </c>
      <c r="B1075" s="273" t="s">
        <v>1735</v>
      </c>
      <c r="C1075" s="273" t="s">
        <v>852</v>
      </c>
      <c r="I1075" s="273" t="s">
        <v>261</v>
      </c>
    </row>
    <row r="1076" spans="1:9" x14ac:dyDescent="0.2">
      <c r="A1076" s="273">
        <v>705941</v>
      </c>
      <c r="B1076" s="273" t="s">
        <v>1736</v>
      </c>
      <c r="C1076" s="273" t="s">
        <v>404</v>
      </c>
      <c r="I1076" s="273" t="s">
        <v>261</v>
      </c>
    </row>
    <row r="1077" spans="1:9" x14ac:dyDescent="0.2">
      <c r="A1077" s="273">
        <v>705944</v>
      </c>
      <c r="B1077" s="273" t="s">
        <v>1737</v>
      </c>
      <c r="C1077" s="273" t="s">
        <v>76</v>
      </c>
      <c r="I1077" s="273" t="s">
        <v>261</v>
      </c>
    </row>
    <row r="1078" spans="1:9" x14ac:dyDescent="0.2">
      <c r="A1078" s="273">
        <v>705948</v>
      </c>
      <c r="B1078" s="273" t="s">
        <v>1738</v>
      </c>
      <c r="C1078" s="273" t="s">
        <v>572</v>
      </c>
      <c r="I1078" s="273" t="s">
        <v>261</v>
      </c>
    </row>
    <row r="1079" spans="1:9" x14ac:dyDescent="0.2">
      <c r="A1079" s="273">
        <v>705952</v>
      </c>
      <c r="B1079" s="273" t="s">
        <v>1739</v>
      </c>
      <c r="C1079" s="273" t="s">
        <v>1226</v>
      </c>
      <c r="I1079" s="273" t="s">
        <v>261</v>
      </c>
    </row>
    <row r="1080" spans="1:9" x14ac:dyDescent="0.2">
      <c r="A1080" s="273">
        <v>705960</v>
      </c>
      <c r="B1080" s="273" t="s">
        <v>1740</v>
      </c>
      <c r="C1080" s="273" t="s">
        <v>93</v>
      </c>
      <c r="I1080" s="273" t="s">
        <v>261</v>
      </c>
    </row>
    <row r="1081" spans="1:9" x14ac:dyDescent="0.2">
      <c r="A1081" s="273">
        <v>705963</v>
      </c>
      <c r="B1081" s="273" t="s">
        <v>1741</v>
      </c>
      <c r="C1081" s="273" t="s">
        <v>76</v>
      </c>
      <c r="I1081" s="273" t="s">
        <v>261</v>
      </c>
    </row>
    <row r="1082" spans="1:9" x14ac:dyDescent="0.2">
      <c r="A1082" s="273">
        <v>705966</v>
      </c>
      <c r="B1082" s="273" t="s">
        <v>1742</v>
      </c>
      <c r="C1082" s="273" t="s">
        <v>444</v>
      </c>
      <c r="I1082" s="273" t="s">
        <v>261</v>
      </c>
    </row>
    <row r="1083" spans="1:9" x14ac:dyDescent="0.2">
      <c r="A1083" s="273">
        <v>705969</v>
      </c>
      <c r="B1083" s="273" t="s">
        <v>1743</v>
      </c>
      <c r="C1083" s="273" t="s">
        <v>339</v>
      </c>
      <c r="I1083" s="273" t="s">
        <v>261</v>
      </c>
    </row>
    <row r="1084" spans="1:9" x14ac:dyDescent="0.2">
      <c r="A1084" s="273">
        <v>705975</v>
      </c>
      <c r="B1084" s="273" t="s">
        <v>1744</v>
      </c>
      <c r="C1084" s="273" t="s">
        <v>1390</v>
      </c>
      <c r="I1084" s="273" t="s">
        <v>261</v>
      </c>
    </row>
    <row r="1085" spans="1:9" x14ac:dyDescent="0.2">
      <c r="A1085" s="273">
        <v>705976</v>
      </c>
      <c r="B1085" s="273" t="s">
        <v>1745</v>
      </c>
      <c r="C1085" s="273" t="s">
        <v>1673</v>
      </c>
      <c r="I1085" s="273" t="s">
        <v>261</v>
      </c>
    </row>
    <row r="1086" spans="1:9" x14ac:dyDescent="0.2">
      <c r="A1086" s="273">
        <v>705981</v>
      </c>
      <c r="B1086" s="273" t="s">
        <v>1746</v>
      </c>
      <c r="C1086" s="273" t="s">
        <v>326</v>
      </c>
      <c r="I1086" s="273" t="s">
        <v>261</v>
      </c>
    </row>
    <row r="1087" spans="1:9" x14ac:dyDescent="0.2">
      <c r="A1087" s="273">
        <v>705984</v>
      </c>
      <c r="B1087" s="273" t="s">
        <v>1747</v>
      </c>
      <c r="C1087" s="273" t="s">
        <v>553</v>
      </c>
      <c r="I1087" s="273" t="s">
        <v>261</v>
      </c>
    </row>
    <row r="1088" spans="1:9" x14ac:dyDescent="0.2">
      <c r="A1088" s="273">
        <v>705987</v>
      </c>
      <c r="B1088" s="273" t="s">
        <v>1748</v>
      </c>
      <c r="C1088" s="273" t="s">
        <v>1749</v>
      </c>
      <c r="I1088" s="273" t="s">
        <v>261</v>
      </c>
    </row>
    <row r="1089" spans="1:9" x14ac:dyDescent="0.2">
      <c r="A1089" s="273">
        <v>705995</v>
      </c>
      <c r="B1089" s="273" t="s">
        <v>1750</v>
      </c>
      <c r="C1089" s="273" t="s">
        <v>400</v>
      </c>
      <c r="I1089" s="273" t="s">
        <v>261</v>
      </c>
    </row>
    <row r="1090" spans="1:9" x14ac:dyDescent="0.2">
      <c r="A1090" s="273">
        <v>705999</v>
      </c>
      <c r="B1090" s="273" t="s">
        <v>1751</v>
      </c>
      <c r="C1090" s="273" t="s">
        <v>880</v>
      </c>
      <c r="I1090" s="273" t="s">
        <v>261</v>
      </c>
    </row>
    <row r="1091" spans="1:9" x14ac:dyDescent="0.2">
      <c r="A1091" s="273">
        <v>706003</v>
      </c>
      <c r="B1091" s="273" t="s">
        <v>1752</v>
      </c>
      <c r="C1091" s="273" t="s">
        <v>404</v>
      </c>
      <c r="I1091" s="273" t="s">
        <v>261</v>
      </c>
    </row>
    <row r="1092" spans="1:9" x14ac:dyDescent="0.2">
      <c r="A1092" s="273">
        <v>706013</v>
      </c>
      <c r="B1092" s="273" t="s">
        <v>1753</v>
      </c>
      <c r="C1092" s="273" t="s">
        <v>1754</v>
      </c>
      <c r="I1092" s="273" t="s">
        <v>261</v>
      </c>
    </row>
    <row r="1093" spans="1:9" x14ac:dyDescent="0.2">
      <c r="A1093" s="273">
        <v>706014</v>
      </c>
      <c r="B1093" s="273" t="s">
        <v>1755</v>
      </c>
      <c r="C1093" s="273" t="s">
        <v>607</v>
      </c>
      <c r="I1093" s="273" t="s">
        <v>261</v>
      </c>
    </row>
    <row r="1094" spans="1:9" x14ac:dyDescent="0.2">
      <c r="A1094" s="273">
        <v>706020</v>
      </c>
      <c r="B1094" s="273" t="s">
        <v>1756</v>
      </c>
      <c r="C1094" s="273" t="s">
        <v>617</v>
      </c>
      <c r="I1094" s="273" t="s">
        <v>261</v>
      </c>
    </row>
    <row r="1095" spans="1:9" x14ac:dyDescent="0.2">
      <c r="A1095" s="273">
        <v>706027</v>
      </c>
      <c r="B1095" s="273" t="s">
        <v>1757</v>
      </c>
      <c r="C1095" s="273" t="s">
        <v>1758</v>
      </c>
      <c r="I1095" s="273" t="s">
        <v>261</v>
      </c>
    </row>
    <row r="1096" spans="1:9" x14ac:dyDescent="0.2">
      <c r="A1096" s="273">
        <v>706029</v>
      </c>
      <c r="B1096" s="273" t="s">
        <v>1759</v>
      </c>
      <c r="C1096" s="273" t="s">
        <v>1760</v>
      </c>
      <c r="I1096" s="273" t="s">
        <v>261</v>
      </c>
    </row>
    <row r="1097" spans="1:9" x14ac:dyDescent="0.2">
      <c r="A1097" s="273">
        <v>706032</v>
      </c>
      <c r="B1097" s="273" t="s">
        <v>1761</v>
      </c>
      <c r="C1097" s="273" t="s">
        <v>759</v>
      </c>
      <c r="I1097" s="273" t="s">
        <v>261</v>
      </c>
    </row>
    <row r="1098" spans="1:9" x14ac:dyDescent="0.2">
      <c r="A1098" s="273">
        <v>706036</v>
      </c>
      <c r="B1098" s="273" t="s">
        <v>1762</v>
      </c>
      <c r="C1098" s="273" t="s">
        <v>98</v>
      </c>
      <c r="I1098" s="273" t="s">
        <v>261</v>
      </c>
    </row>
    <row r="1099" spans="1:9" x14ac:dyDescent="0.2">
      <c r="A1099" s="273">
        <v>706041</v>
      </c>
      <c r="B1099" s="273" t="s">
        <v>1763</v>
      </c>
      <c r="C1099" s="273" t="s">
        <v>79</v>
      </c>
      <c r="I1099" s="273" t="s">
        <v>261</v>
      </c>
    </row>
    <row r="1100" spans="1:9" x14ac:dyDescent="0.2">
      <c r="A1100" s="273">
        <v>706042</v>
      </c>
      <c r="B1100" s="273" t="s">
        <v>1764</v>
      </c>
      <c r="C1100" s="273" t="s">
        <v>78</v>
      </c>
      <c r="I1100" s="273" t="s">
        <v>261</v>
      </c>
    </row>
    <row r="1101" spans="1:9" x14ac:dyDescent="0.2">
      <c r="A1101" s="273">
        <v>706043</v>
      </c>
      <c r="B1101" s="273" t="s">
        <v>1765</v>
      </c>
      <c r="C1101" s="273" t="s">
        <v>613</v>
      </c>
      <c r="I1101" s="273" t="s">
        <v>261</v>
      </c>
    </row>
    <row r="1102" spans="1:9" x14ac:dyDescent="0.2">
      <c r="A1102" s="273">
        <v>706044</v>
      </c>
      <c r="B1102" s="273" t="s">
        <v>1766</v>
      </c>
      <c r="C1102" s="273" t="s">
        <v>1767</v>
      </c>
      <c r="I1102" s="273" t="s">
        <v>261</v>
      </c>
    </row>
    <row r="1103" spans="1:9" x14ac:dyDescent="0.2">
      <c r="A1103" s="273">
        <v>706045</v>
      </c>
      <c r="B1103" s="273" t="s">
        <v>1768</v>
      </c>
      <c r="C1103" s="273" t="s">
        <v>1769</v>
      </c>
      <c r="I1103" s="273" t="s">
        <v>261</v>
      </c>
    </row>
    <row r="1104" spans="1:9" x14ac:dyDescent="0.2">
      <c r="A1104" s="273">
        <v>706048</v>
      </c>
      <c r="B1104" s="273" t="s">
        <v>1770</v>
      </c>
      <c r="C1104" s="273" t="s">
        <v>1771</v>
      </c>
      <c r="I1104" s="273" t="s">
        <v>261</v>
      </c>
    </row>
    <row r="1105" spans="1:9" x14ac:dyDescent="0.2">
      <c r="A1105" s="273">
        <v>706049</v>
      </c>
      <c r="B1105" s="273" t="s">
        <v>1772</v>
      </c>
      <c r="C1105" s="273" t="s">
        <v>1773</v>
      </c>
      <c r="I1105" s="273" t="s">
        <v>261</v>
      </c>
    </row>
    <row r="1106" spans="1:9" x14ac:dyDescent="0.2">
      <c r="A1106" s="273">
        <v>706068</v>
      </c>
      <c r="B1106" s="273" t="s">
        <v>1774</v>
      </c>
      <c r="C1106" s="273" t="s">
        <v>617</v>
      </c>
      <c r="I1106" s="273" t="s">
        <v>261</v>
      </c>
    </row>
    <row r="1107" spans="1:9" x14ac:dyDescent="0.2">
      <c r="A1107" s="273">
        <v>706078</v>
      </c>
      <c r="B1107" s="273" t="s">
        <v>1775</v>
      </c>
      <c r="C1107" s="273" t="s">
        <v>911</v>
      </c>
      <c r="I1107" s="273" t="s">
        <v>261</v>
      </c>
    </row>
    <row r="1108" spans="1:9" x14ac:dyDescent="0.2">
      <c r="A1108" s="273">
        <v>706086</v>
      </c>
      <c r="B1108" s="273" t="s">
        <v>1776</v>
      </c>
      <c r="C1108" s="273" t="s">
        <v>386</v>
      </c>
      <c r="I1108" s="273" t="s">
        <v>261</v>
      </c>
    </row>
    <row r="1109" spans="1:9" x14ac:dyDescent="0.2">
      <c r="A1109" s="273">
        <v>706090</v>
      </c>
      <c r="B1109" s="273" t="s">
        <v>1777</v>
      </c>
      <c r="C1109" s="273" t="s">
        <v>1769</v>
      </c>
      <c r="I1109" s="273" t="s">
        <v>261</v>
      </c>
    </row>
    <row r="1110" spans="1:9" x14ac:dyDescent="0.2">
      <c r="A1110" s="273">
        <v>706091</v>
      </c>
      <c r="B1110" s="273" t="s">
        <v>1778</v>
      </c>
      <c r="C1110" s="273" t="s">
        <v>76</v>
      </c>
      <c r="I1110" s="273" t="s">
        <v>261</v>
      </c>
    </row>
    <row r="1111" spans="1:9" x14ac:dyDescent="0.2">
      <c r="A1111" s="273">
        <v>706093</v>
      </c>
      <c r="B1111" s="273" t="s">
        <v>1779</v>
      </c>
      <c r="C1111" s="273" t="s">
        <v>1780</v>
      </c>
      <c r="I1111" s="273" t="s">
        <v>261</v>
      </c>
    </row>
    <row r="1112" spans="1:9" x14ac:dyDescent="0.2">
      <c r="A1112" s="273">
        <v>706101</v>
      </c>
      <c r="B1112" s="273" t="s">
        <v>1781</v>
      </c>
      <c r="C1112" s="273" t="s">
        <v>447</v>
      </c>
      <c r="I1112" s="273" t="s">
        <v>261</v>
      </c>
    </row>
    <row r="1113" spans="1:9" x14ac:dyDescent="0.2">
      <c r="A1113" s="273">
        <v>706107</v>
      </c>
      <c r="B1113" s="273" t="s">
        <v>1782</v>
      </c>
      <c r="C1113" s="273" t="s">
        <v>386</v>
      </c>
      <c r="I1113" s="273" t="s">
        <v>261</v>
      </c>
    </row>
    <row r="1114" spans="1:9" x14ac:dyDescent="0.2">
      <c r="A1114" s="273">
        <v>706110</v>
      </c>
      <c r="B1114" s="273" t="s">
        <v>1783</v>
      </c>
      <c r="C1114" s="273" t="s">
        <v>1784</v>
      </c>
      <c r="I1114" s="273" t="s">
        <v>261</v>
      </c>
    </row>
    <row r="1115" spans="1:9" x14ac:dyDescent="0.2">
      <c r="A1115" s="273">
        <v>706111</v>
      </c>
      <c r="B1115" s="273" t="s">
        <v>1785</v>
      </c>
      <c r="C1115" s="273" t="s">
        <v>598</v>
      </c>
      <c r="I1115" s="273" t="s">
        <v>261</v>
      </c>
    </row>
    <row r="1116" spans="1:9" x14ac:dyDescent="0.2">
      <c r="A1116" s="273">
        <v>706112</v>
      </c>
      <c r="B1116" s="273" t="s">
        <v>1786</v>
      </c>
      <c r="C1116" s="273" t="s">
        <v>1787</v>
      </c>
      <c r="I1116" s="273" t="s">
        <v>261</v>
      </c>
    </row>
    <row r="1117" spans="1:9" x14ac:dyDescent="0.2">
      <c r="A1117" s="273">
        <v>706113</v>
      </c>
      <c r="B1117" s="273" t="s">
        <v>1788</v>
      </c>
      <c r="C1117" s="273" t="s">
        <v>1769</v>
      </c>
      <c r="I1117" s="273" t="s">
        <v>261</v>
      </c>
    </row>
    <row r="1118" spans="1:9" x14ac:dyDescent="0.2">
      <c r="A1118" s="273">
        <v>706117</v>
      </c>
      <c r="B1118" s="273" t="s">
        <v>1789</v>
      </c>
      <c r="C1118" s="273" t="s">
        <v>76</v>
      </c>
      <c r="I1118" s="273" t="s">
        <v>261</v>
      </c>
    </row>
    <row r="1119" spans="1:9" x14ac:dyDescent="0.2">
      <c r="A1119" s="273">
        <v>706118</v>
      </c>
      <c r="B1119" s="273" t="s">
        <v>1790</v>
      </c>
      <c r="C1119" s="273" t="s">
        <v>1196</v>
      </c>
      <c r="I1119" s="273" t="s">
        <v>261</v>
      </c>
    </row>
    <row r="1120" spans="1:9" x14ac:dyDescent="0.2">
      <c r="A1120" s="273">
        <v>706119</v>
      </c>
      <c r="B1120" s="273" t="s">
        <v>1791</v>
      </c>
      <c r="C1120" s="273" t="s">
        <v>102</v>
      </c>
      <c r="I1120" s="273" t="s">
        <v>261</v>
      </c>
    </row>
    <row r="1121" spans="1:9" x14ac:dyDescent="0.2">
      <c r="A1121" s="273">
        <v>706127</v>
      </c>
      <c r="B1121" s="273" t="s">
        <v>1792</v>
      </c>
      <c r="C1121" s="273" t="s">
        <v>76</v>
      </c>
      <c r="I1121" s="273" t="s">
        <v>261</v>
      </c>
    </row>
    <row r="1122" spans="1:9" x14ac:dyDescent="0.2">
      <c r="A1122" s="273">
        <v>706128</v>
      </c>
      <c r="B1122" s="273" t="s">
        <v>1793</v>
      </c>
      <c r="C1122" s="273" t="s">
        <v>79</v>
      </c>
      <c r="I1122" s="273" t="s">
        <v>261</v>
      </c>
    </row>
    <row r="1123" spans="1:9" x14ac:dyDescent="0.2">
      <c r="A1123" s="273">
        <v>706129</v>
      </c>
      <c r="B1123" s="273" t="s">
        <v>1794</v>
      </c>
      <c r="C1123" s="273" t="s">
        <v>74</v>
      </c>
      <c r="I1123" s="273" t="s">
        <v>261</v>
      </c>
    </row>
    <row r="1124" spans="1:9" x14ac:dyDescent="0.2">
      <c r="A1124" s="273">
        <v>706130</v>
      </c>
      <c r="B1124" s="273" t="s">
        <v>1795</v>
      </c>
      <c r="C1124" s="273" t="s">
        <v>444</v>
      </c>
      <c r="I1124" s="273" t="s">
        <v>261</v>
      </c>
    </row>
    <row r="1125" spans="1:9" x14ac:dyDescent="0.2">
      <c r="A1125" s="273">
        <v>706137</v>
      </c>
      <c r="B1125" s="273" t="s">
        <v>1796</v>
      </c>
      <c r="C1125" s="273" t="s">
        <v>1006</v>
      </c>
      <c r="I1125" s="273" t="s">
        <v>261</v>
      </c>
    </row>
    <row r="1126" spans="1:9" x14ac:dyDescent="0.2">
      <c r="A1126" s="273">
        <v>706144</v>
      </c>
      <c r="B1126" s="273" t="s">
        <v>1797</v>
      </c>
      <c r="C1126" s="273" t="s">
        <v>297</v>
      </c>
      <c r="I1126" s="273" t="s">
        <v>261</v>
      </c>
    </row>
    <row r="1127" spans="1:9" x14ac:dyDescent="0.2">
      <c r="A1127" s="273">
        <v>706146</v>
      </c>
      <c r="B1127" s="273" t="s">
        <v>1798</v>
      </c>
      <c r="C1127" s="273" t="s">
        <v>80</v>
      </c>
      <c r="I1127" s="273" t="s">
        <v>261</v>
      </c>
    </row>
    <row r="1128" spans="1:9" x14ac:dyDescent="0.2">
      <c r="A1128" s="273">
        <v>706148</v>
      </c>
      <c r="B1128" s="273" t="s">
        <v>1799</v>
      </c>
      <c r="C1128" s="273" t="s">
        <v>1800</v>
      </c>
      <c r="I1128" s="273" t="s">
        <v>261</v>
      </c>
    </row>
    <row r="1129" spans="1:9" x14ac:dyDescent="0.2">
      <c r="A1129" s="273">
        <v>706154</v>
      </c>
      <c r="B1129" s="273" t="s">
        <v>1801</v>
      </c>
      <c r="C1129" s="273" t="s">
        <v>572</v>
      </c>
      <c r="I1129" s="273" t="s">
        <v>261</v>
      </c>
    </row>
    <row r="1130" spans="1:9" x14ac:dyDescent="0.2">
      <c r="A1130" s="273">
        <v>706156</v>
      </c>
      <c r="B1130" s="273" t="s">
        <v>1802</v>
      </c>
      <c r="C1130" s="273" t="s">
        <v>650</v>
      </c>
      <c r="I1130" s="273" t="s">
        <v>261</v>
      </c>
    </row>
    <row r="1131" spans="1:9" x14ac:dyDescent="0.2">
      <c r="A1131" s="273">
        <v>706159</v>
      </c>
      <c r="B1131" s="273" t="s">
        <v>1803</v>
      </c>
      <c r="C1131" s="273" t="s">
        <v>80</v>
      </c>
      <c r="I1131" s="273" t="s">
        <v>261</v>
      </c>
    </row>
    <row r="1132" spans="1:9" x14ac:dyDescent="0.2">
      <c r="A1132" s="273">
        <v>706169</v>
      </c>
      <c r="B1132" s="273" t="s">
        <v>1804</v>
      </c>
      <c r="C1132" s="273" t="s">
        <v>76</v>
      </c>
      <c r="I1132" s="273" t="s">
        <v>261</v>
      </c>
    </row>
    <row r="1133" spans="1:9" x14ac:dyDescent="0.2">
      <c r="A1133" s="273">
        <v>706171</v>
      </c>
      <c r="B1133" s="273" t="s">
        <v>1805</v>
      </c>
      <c r="C1133" s="273" t="s">
        <v>1806</v>
      </c>
      <c r="I1133" s="273" t="s">
        <v>261</v>
      </c>
    </row>
    <row r="1134" spans="1:9" x14ac:dyDescent="0.2">
      <c r="A1134" s="273">
        <v>706172</v>
      </c>
      <c r="B1134" s="273" t="s">
        <v>1807</v>
      </c>
      <c r="C1134" s="273" t="s">
        <v>938</v>
      </c>
      <c r="I1134" s="273" t="s">
        <v>261</v>
      </c>
    </row>
    <row r="1135" spans="1:9" x14ac:dyDescent="0.2">
      <c r="A1135" s="273">
        <v>706173</v>
      </c>
      <c r="B1135" s="273" t="s">
        <v>1808</v>
      </c>
      <c r="C1135" s="273" t="s">
        <v>1809</v>
      </c>
      <c r="I1135" s="273" t="s">
        <v>261</v>
      </c>
    </row>
    <row r="1136" spans="1:9" x14ac:dyDescent="0.2">
      <c r="A1136" s="273">
        <v>706174</v>
      </c>
      <c r="B1136" s="273" t="s">
        <v>1810</v>
      </c>
      <c r="C1136" s="273" t="s">
        <v>979</v>
      </c>
      <c r="I1136" s="273" t="s">
        <v>261</v>
      </c>
    </row>
    <row r="1137" spans="1:9" x14ac:dyDescent="0.2">
      <c r="A1137" s="273">
        <v>706175</v>
      </c>
      <c r="B1137" s="273" t="s">
        <v>1811</v>
      </c>
      <c r="C1137" s="273" t="s">
        <v>1812</v>
      </c>
      <c r="I1137" s="273" t="s">
        <v>261</v>
      </c>
    </row>
    <row r="1138" spans="1:9" x14ac:dyDescent="0.2">
      <c r="A1138" s="273">
        <v>706176</v>
      </c>
      <c r="B1138" s="273" t="s">
        <v>1813</v>
      </c>
      <c r="C1138" s="273" t="s">
        <v>1814</v>
      </c>
      <c r="I1138" s="273" t="s">
        <v>261</v>
      </c>
    </row>
    <row r="1139" spans="1:9" x14ac:dyDescent="0.2">
      <c r="A1139" s="273">
        <v>706177</v>
      </c>
      <c r="B1139" s="273" t="s">
        <v>1815</v>
      </c>
      <c r="C1139" s="273" t="s">
        <v>85</v>
      </c>
      <c r="I1139" s="273" t="s">
        <v>261</v>
      </c>
    </row>
    <row r="1140" spans="1:9" x14ac:dyDescent="0.2">
      <c r="A1140" s="273">
        <v>706178</v>
      </c>
      <c r="B1140" s="273" t="s">
        <v>1816</v>
      </c>
      <c r="C1140" s="273" t="s">
        <v>1126</v>
      </c>
      <c r="I1140" s="273" t="s">
        <v>261</v>
      </c>
    </row>
    <row r="1141" spans="1:9" x14ac:dyDescent="0.2">
      <c r="A1141" s="273">
        <v>706179</v>
      </c>
      <c r="B1141" s="273" t="s">
        <v>1817</v>
      </c>
      <c r="C1141" s="273" t="s">
        <v>1818</v>
      </c>
      <c r="I1141" s="273" t="s">
        <v>261</v>
      </c>
    </row>
    <row r="1142" spans="1:9" x14ac:dyDescent="0.2">
      <c r="A1142" s="273">
        <v>706180</v>
      </c>
      <c r="B1142" s="273" t="s">
        <v>1819</v>
      </c>
      <c r="C1142" s="273" t="s">
        <v>1196</v>
      </c>
      <c r="I1142" s="273" t="s">
        <v>261</v>
      </c>
    </row>
    <row r="1143" spans="1:9" x14ac:dyDescent="0.2">
      <c r="A1143" s="273">
        <v>706181</v>
      </c>
      <c r="B1143" s="273" t="s">
        <v>1820</v>
      </c>
      <c r="C1143" s="273" t="s">
        <v>339</v>
      </c>
      <c r="I1143" s="273" t="s">
        <v>261</v>
      </c>
    </row>
    <row r="1144" spans="1:9" x14ac:dyDescent="0.2">
      <c r="A1144" s="273">
        <v>706182</v>
      </c>
      <c r="B1144" s="273" t="s">
        <v>1821</v>
      </c>
      <c r="C1144" s="273" t="s">
        <v>598</v>
      </c>
      <c r="I1144" s="273" t="s">
        <v>261</v>
      </c>
    </row>
    <row r="1145" spans="1:9" x14ac:dyDescent="0.2">
      <c r="A1145" s="273">
        <v>706183</v>
      </c>
      <c r="B1145" s="273" t="s">
        <v>1822</v>
      </c>
      <c r="C1145" s="273" t="s">
        <v>280</v>
      </c>
      <c r="I1145" s="273" t="s">
        <v>261</v>
      </c>
    </row>
    <row r="1146" spans="1:9" x14ac:dyDescent="0.2">
      <c r="A1146" s="273">
        <v>706184</v>
      </c>
      <c r="B1146" s="273" t="s">
        <v>1823</v>
      </c>
      <c r="C1146" s="273" t="s">
        <v>1824</v>
      </c>
      <c r="I1146" s="273" t="s">
        <v>261</v>
      </c>
    </row>
    <row r="1147" spans="1:9" x14ac:dyDescent="0.2">
      <c r="A1147" s="273">
        <v>706185</v>
      </c>
      <c r="B1147" s="273" t="s">
        <v>1825</v>
      </c>
      <c r="C1147" s="273" t="s">
        <v>1629</v>
      </c>
      <c r="I1147" s="273" t="s">
        <v>261</v>
      </c>
    </row>
    <row r="1148" spans="1:9" x14ac:dyDescent="0.2">
      <c r="A1148" s="273">
        <v>706186</v>
      </c>
      <c r="B1148" s="273" t="s">
        <v>1826</v>
      </c>
      <c r="C1148" s="273" t="s">
        <v>1827</v>
      </c>
      <c r="I1148" s="273" t="s">
        <v>261</v>
      </c>
    </row>
    <row r="1149" spans="1:9" x14ac:dyDescent="0.2">
      <c r="A1149" s="273">
        <v>706187</v>
      </c>
      <c r="B1149" s="273" t="s">
        <v>1828</v>
      </c>
      <c r="C1149" s="273" t="s">
        <v>76</v>
      </c>
      <c r="I1149" s="273" t="s">
        <v>261</v>
      </c>
    </row>
    <row r="1150" spans="1:9" x14ac:dyDescent="0.2">
      <c r="A1150" s="273">
        <v>706188</v>
      </c>
      <c r="B1150" s="273" t="s">
        <v>925</v>
      </c>
      <c r="C1150" s="273" t="s">
        <v>76</v>
      </c>
      <c r="I1150" s="273" t="s">
        <v>261</v>
      </c>
    </row>
    <row r="1151" spans="1:9" x14ac:dyDescent="0.2">
      <c r="A1151" s="273">
        <v>706189</v>
      </c>
      <c r="B1151" s="273" t="s">
        <v>1829</v>
      </c>
      <c r="C1151" s="273" t="s">
        <v>1818</v>
      </c>
      <c r="I1151" s="273" t="s">
        <v>261</v>
      </c>
    </row>
    <row r="1152" spans="1:9" x14ac:dyDescent="0.2">
      <c r="A1152" s="273">
        <v>706190</v>
      </c>
      <c r="B1152" s="273" t="s">
        <v>1830</v>
      </c>
      <c r="C1152" s="273" t="s">
        <v>1831</v>
      </c>
      <c r="I1152" s="273" t="s">
        <v>261</v>
      </c>
    </row>
    <row r="1153" spans="1:9" x14ac:dyDescent="0.2">
      <c r="A1153" s="273">
        <v>706191</v>
      </c>
      <c r="B1153" s="273" t="s">
        <v>1832</v>
      </c>
      <c r="C1153" s="273" t="s">
        <v>342</v>
      </c>
      <c r="I1153" s="273" t="s">
        <v>261</v>
      </c>
    </row>
    <row r="1154" spans="1:9" x14ac:dyDescent="0.2">
      <c r="A1154" s="273">
        <v>706192</v>
      </c>
      <c r="B1154" s="273" t="s">
        <v>1833</v>
      </c>
      <c r="C1154" s="273" t="s">
        <v>1196</v>
      </c>
      <c r="I1154" s="273" t="s">
        <v>261</v>
      </c>
    </row>
    <row r="1155" spans="1:9" x14ac:dyDescent="0.2">
      <c r="A1155" s="273">
        <v>706193</v>
      </c>
      <c r="B1155" s="273" t="s">
        <v>1834</v>
      </c>
      <c r="C1155" s="273" t="s">
        <v>280</v>
      </c>
      <c r="I1155" s="273" t="s">
        <v>261</v>
      </c>
    </row>
    <row r="1156" spans="1:9" x14ac:dyDescent="0.2">
      <c r="A1156" s="273">
        <v>706194</v>
      </c>
      <c r="B1156" s="273" t="s">
        <v>1835</v>
      </c>
      <c r="C1156" s="273" t="s">
        <v>572</v>
      </c>
      <c r="I1156" s="273" t="s">
        <v>261</v>
      </c>
    </row>
    <row r="1157" spans="1:9" x14ac:dyDescent="0.2">
      <c r="A1157" s="273">
        <v>706195</v>
      </c>
      <c r="B1157" s="273" t="s">
        <v>1836</v>
      </c>
      <c r="C1157" s="273" t="s">
        <v>1837</v>
      </c>
      <c r="I1157" s="273" t="s">
        <v>261</v>
      </c>
    </row>
    <row r="1158" spans="1:9" x14ac:dyDescent="0.2">
      <c r="A1158" s="273">
        <v>706196</v>
      </c>
      <c r="B1158" s="273" t="s">
        <v>1838</v>
      </c>
      <c r="C1158" s="273" t="s">
        <v>1839</v>
      </c>
      <c r="I1158" s="273" t="s">
        <v>261</v>
      </c>
    </row>
    <row r="1159" spans="1:9" x14ac:dyDescent="0.2">
      <c r="A1159" s="273">
        <v>706197</v>
      </c>
      <c r="B1159" s="273" t="s">
        <v>1840</v>
      </c>
      <c r="C1159" s="273" t="s">
        <v>1841</v>
      </c>
      <c r="I1159" s="273" t="s">
        <v>261</v>
      </c>
    </row>
    <row r="1160" spans="1:9" x14ac:dyDescent="0.2">
      <c r="A1160" s="273">
        <v>706199</v>
      </c>
      <c r="B1160" s="273" t="s">
        <v>1842</v>
      </c>
      <c r="C1160" s="273" t="s">
        <v>1843</v>
      </c>
      <c r="I1160" s="273" t="s">
        <v>261</v>
      </c>
    </row>
    <row r="1161" spans="1:9" x14ac:dyDescent="0.2">
      <c r="A1161" s="273">
        <v>706200</v>
      </c>
      <c r="B1161" s="273" t="s">
        <v>1844</v>
      </c>
      <c r="C1161" s="273" t="s">
        <v>328</v>
      </c>
      <c r="I1161" s="273" t="s">
        <v>261</v>
      </c>
    </row>
    <row r="1162" spans="1:9" x14ac:dyDescent="0.2">
      <c r="A1162" s="273">
        <v>706201</v>
      </c>
      <c r="B1162" s="273" t="s">
        <v>1845</v>
      </c>
      <c r="C1162" s="273" t="s">
        <v>342</v>
      </c>
      <c r="I1162" s="273" t="s">
        <v>261</v>
      </c>
    </row>
    <row r="1163" spans="1:9" x14ac:dyDescent="0.2">
      <c r="A1163" s="273">
        <v>706202</v>
      </c>
      <c r="B1163" s="273" t="s">
        <v>1846</v>
      </c>
      <c r="C1163" s="273" t="s">
        <v>342</v>
      </c>
      <c r="I1163" s="273" t="s">
        <v>261</v>
      </c>
    </row>
    <row r="1164" spans="1:9" x14ac:dyDescent="0.2">
      <c r="A1164" s="273">
        <v>706203</v>
      </c>
      <c r="B1164" s="273" t="s">
        <v>1847</v>
      </c>
      <c r="C1164" s="273" t="s">
        <v>598</v>
      </c>
      <c r="I1164" s="273" t="s">
        <v>261</v>
      </c>
    </row>
    <row r="1165" spans="1:9" x14ac:dyDescent="0.2">
      <c r="A1165" s="273">
        <v>706204</v>
      </c>
      <c r="B1165" s="273" t="s">
        <v>1848</v>
      </c>
      <c r="C1165" s="273" t="s">
        <v>1849</v>
      </c>
      <c r="I1165" s="273" t="s">
        <v>261</v>
      </c>
    </row>
    <row r="1166" spans="1:9" x14ac:dyDescent="0.2">
      <c r="A1166" s="273">
        <v>706205</v>
      </c>
      <c r="B1166" s="273" t="s">
        <v>1850</v>
      </c>
      <c r="C1166" s="273" t="s">
        <v>636</v>
      </c>
      <c r="I1166" s="273" t="s">
        <v>261</v>
      </c>
    </row>
    <row r="1167" spans="1:9" x14ac:dyDescent="0.2">
      <c r="A1167" s="273">
        <v>706206</v>
      </c>
      <c r="B1167" s="273" t="s">
        <v>1851</v>
      </c>
      <c r="C1167" s="273" t="s">
        <v>627</v>
      </c>
      <c r="I1167" s="273" t="s">
        <v>261</v>
      </c>
    </row>
    <row r="1168" spans="1:9" x14ac:dyDescent="0.2">
      <c r="A1168" s="273">
        <v>706207</v>
      </c>
      <c r="B1168" s="273" t="s">
        <v>1852</v>
      </c>
      <c r="C1168" s="273" t="s">
        <v>76</v>
      </c>
      <c r="I1168" s="273" t="s">
        <v>261</v>
      </c>
    </row>
    <row r="1169" spans="1:9" x14ac:dyDescent="0.2">
      <c r="A1169" s="273">
        <v>706208</v>
      </c>
      <c r="B1169" s="273" t="s">
        <v>1853</v>
      </c>
      <c r="C1169" s="273" t="s">
        <v>1854</v>
      </c>
      <c r="I1169" s="273" t="s">
        <v>261</v>
      </c>
    </row>
    <row r="1170" spans="1:9" x14ac:dyDescent="0.2">
      <c r="A1170" s="273">
        <v>706209</v>
      </c>
      <c r="B1170" s="273" t="s">
        <v>1855</v>
      </c>
      <c r="C1170" s="273" t="s">
        <v>1856</v>
      </c>
      <c r="I1170" s="273" t="s">
        <v>261</v>
      </c>
    </row>
    <row r="1171" spans="1:9" x14ac:dyDescent="0.2">
      <c r="A1171" s="273">
        <v>706210</v>
      </c>
      <c r="B1171" s="273" t="s">
        <v>1857</v>
      </c>
      <c r="C1171" s="273" t="s">
        <v>615</v>
      </c>
      <c r="I1171" s="273" t="s">
        <v>261</v>
      </c>
    </row>
    <row r="1172" spans="1:9" x14ac:dyDescent="0.2">
      <c r="A1172" s="273">
        <v>706212</v>
      </c>
      <c r="B1172" s="273" t="s">
        <v>1858</v>
      </c>
      <c r="C1172" s="273" t="s">
        <v>1859</v>
      </c>
      <c r="I1172" s="273" t="s">
        <v>261</v>
      </c>
    </row>
    <row r="1173" spans="1:9" x14ac:dyDescent="0.2">
      <c r="A1173" s="273">
        <v>706213</v>
      </c>
      <c r="B1173" s="273" t="s">
        <v>1860</v>
      </c>
      <c r="C1173" s="273" t="s">
        <v>82</v>
      </c>
      <c r="I1173" s="273" t="s">
        <v>261</v>
      </c>
    </row>
    <row r="1174" spans="1:9" x14ac:dyDescent="0.2">
      <c r="A1174" s="273">
        <v>706214</v>
      </c>
      <c r="B1174" s="273" t="s">
        <v>1861</v>
      </c>
      <c r="C1174" s="273" t="s">
        <v>1257</v>
      </c>
      <c r="I1174" s="273" t="s">
        <v>261</v>
      </c>
    </row>
    <row r="1175" spans="1:9" x14ac:dyDescent="0.2">
      <c r="A1175" s="273">
        <v>706215</v>
      </c>
      <c r="B1175" s="273" t="s">
        <v>1862</v>
      </c>
      <c r="C1175" s="273" t="s">
        <v>326</v>
      </c>
      <c r="I1175" s="273" t="s">
        <v>261</v>
      </c>
    </row>
    <row r="1176" spans="1:9" x14ac:dyDescent="0.2">
      <c r="A1176" s="273">
        <v>706216</v>
      </c>
      <c r="B1176" s="273" t="s">
        <v>1863</v>
      </c>
      <c r="C1176" s="273" t="s">
        <v>1864</v>
      </c>
      <c r="I1176" s="273" t="s">
        <v>261</v>
      </c>
    </row>
    <row r="1177" spans="1:9" x14ac:dyDescent="0.2">
      <c r="A1177" s="273">
        <v>706217</v>
      </c>
      <c r="B1177" s="273" t="s">
        <v>1865</v>
      </c>
      <c r="C1177" s="273" t="s">
        <v>326</v>
      </c>
      <c r="I1177" s="273" t="s">
        <v>261</v>
      </c>
    </row>
    <row r="1178" spans="1:9" x14ac:dyDescent="0.2">
      <c r="A1178" s="273">
        <v>706219</v>
      </c>
      <c r="B1178" s="273" t="s">
        <v>1866</v>
      </c>
      <c r="C1178" s="273" t="s">
        <v>1867</v>
      </c>
      <c r="I1178" s="273" t="s">
        <v>261</v>
      </c>
    </row>
    <row r="1179" spans="1:9" x14ac:dyDescent="0.2">
      <c r="A1179" s="273">
        <v>706220</v>
      </c>
      <c r="B1179" s="273" t="s">
        <v>1868</v>
      </c>
      <c r="C1179" s="273" t="s">
        <v>1126</v>
      </c>
      <c r="I1179" s="273" t="s">
        <v>261</v>
      </c>
    </row>
    <row r="1180" spans="1:9" x14ac:dyDescent="0.2">
      <c r="A1180" s="273">
        <v>706221</v>
      </c>
      <c r="B1180" s="273" t="s">
        <v>1869</v>
      </c>
      <c r="C1180" s="273" t="s">
        <v>926</v>
      </c>
      <c r="I1180" s="273" t="s">
        <v>261</v>
      </c>
    </row>
    <row r="1181" spans="1:9" x14ac:dyDescent="0.2">
      <c r="A1181" s="273">
        <v>706222</v>
      </c>
      <c r="B1181" s="273" t="s">
        <v>1870</v>
      </c>
      <c r="C1181" s="273" t="s">
        <v>1831</v>
      </c>
      <c r="I1181" s="273" t="s">
        <v>261</v>
      </c>
    </row>
    <row r="1182" spans="1:9" x14ac:dyDescent="0.2">
      <c r="A1182" s="273">
        <v>706225</v>
      </c>
      <c r="B1182" s="273" t="s">
        <v>1871</v>
      </c>
      <c r="C1182" s="273" t="s">
        <v>1872</v>
      </c>
      <c r="I1182" s="273" t="s">
        <v>261</v>
      </c>
    </row>
    <row r="1183" spans="1:9" x14ac:dyDescent="0.2">
      <c r="A1183" s="273">
        <v>706226</v>
      </c>
      <c r="B1183" s="273" t="s">
        <v>1873</v>
      </c>
      <c r="C1183" s="273" t="s">
        <v>1433</v>
      </c>
      <c r="I1183" s="273" t="s">
        <v>261</v>
      </c>
    </row>
    <row r="1184" spans="1:9" x14ac:dyDescent="0.2">
      <c r="A1184" s="273">
        <v>706227</v>
      </c>
      <c r="B1184" s="273" t="s">
        <v>1874</v>
      </c>
      <c r="C1184" s="273" t="s">
        <v>572</v>
      </c>
      <c r="I1184" s="273" t="s">
        <v>261</v>
      </c>
    </row>
    <row r="1185" spans="1:9" x14ac:dyDescent="0.2">
      <c r="A1185" s="273">
        <v>706228</v>
      </c>
      <c r="B1185" s="273" t="s">
        <v>1875</v>
      </c>
      <c r="C1185" s="273" t="s">
        <v>304</v>
      </c>
      <c r="I1185" s="273" t="s">
        <v>261</v>
      </c>
    </row>
    <row r="1186" spans="1:9" x14ac:dyDescent="0.2">
      <c r="A1186" s="273">
        <v>706229</v>
      </c>
      <c r="B1186" s="273" t="s">
        <v>1876</v>
      </c>
      <c r="C1186" s="273" t="s">
        <v>84</v>
      </c>
      <c r="I1186" s="273" t="s">
        <v>261</v>
      </c>
    </row>
    <row r="1187" spans="1:9" x14ac:dyDescent="0.2">
      <c r="A1187" s="273">
        <v>706230</v>
      </c>
      <c r="B1187" s="273" t="s">
        <v>1877</v>
      </c>
      <c r="C1187" s="273" t="s">
        <v>1878</v>
      </c>
      <c r="I1187" s="273" t="s">
        <v>261</v>
      </c>
    </row>
    <row r="1188" spans="1:9" x14ac:dyDescent="0.2">
      <c r="A1188" s="273">
        <v>706231</v>
      </c>
      <c r="B1188" s="273" t="s">
        <v>1879</v>
      </c>
      <c r="C1188" s="273" t="s">
        <v>1880</v>
      </c>
      <c r="I1188" s="273" t="s">
        <v>261</v>
      </c>
    </row>
    <row r="1189" spans="1:9" x14ac:dyDescent="0.2">
      <c r="A1189" s="273">
        <v>706232</v>
      </c>
      <c r="B1189" s="273" t="s">
        <v>1881</v>
      </c>
      <c r="C1189" s="273" t="s">
        <v>1882</v>
      </c>
      <c r="I1189" s="273" t="s">
        <v>261</v>
      </c>
    </row>
    <row r="1190" spans="1:9" x14ac:dyDescent="0.2">
      <c r="A1190" s="273">
        <v>706233</v>
      </c>
      <c r="B1190" s="273" t="s">
        <v>1883</v>
      </c>
      <c r="C1190" s="273" t="s">
        <v>1884</v>
      </c>
      <c r="I1190" s="273" t="s">
        <v>261</v>
      </c>
    </row>
    <row r="1191" spans="1:9" x14ac:dyDescent="0.2">
      <c r="A1191" s="273">
        <v>706234</v>
      </c>
      <c r="B1191" s="273" t="s">
        <v>1885</v>
      </c>
      <c r="C1191" s="273" t="s">
        <v>598</v>
      </c>
      <c r="I1191" s="273" t="s">
        <v>261</v>
      </c>
    </row>
    <row r="1192" spans="1:9" x14ac:dyDescent="0.2">
      <c r="A1192" s="273">
        <v>706235</v>
      </c>
      <c r="B1192" s="273" t="s">
        <v>537</v>
      </c>
      <c r="C1192" s="273" t="s">
        <v>1886</v>
      </c>
      <c r="I1192" s="273" t="s">
        <v>261</v>
      </c>
    </row>
    <row r="1193" spans="1:9" x14ac:dyDescent="0.2">
      <c r="A1193" s="273">
        <v>706236</v>
      </c>
      <c r="B1193" s="273" t="s">
        <v>1887</v>
      </c>
      <c r="C1193" s="273" t="s">
        <v>107</v>
      </c>
      <c r="I1193" s="273" t="s">
        <v>261</v>
      </c>
    </row>
    <row r="1194" spans="1:9" x14ac:dyDescent="0.2">
      <c r="A1194" s="273">
        <v>706237</v>
      </c>
      <c r="B1194" s="273" t="s">
        <v>1888</v>
      </c>
      <c r="C1194" s="273" t="s">
        <v>650</v>
      </c>
      <c r="I1194" s="273" t="s">
        <v>261</v>
      </c>
    </row>
    <row r="1195" spans="1:9" x14ac:dyDescent="0.2">
      <c r="A1195" s="273">
        <v>706238</v>
      </c>
      <c r="B1195" s="273" t="s">
        <v>1889</v>
      </c>
      <c r="C1195" s="273" t="s">
        <v>386</v>
      </c>
      <c r="I1195" s="273" t="s">
        <v>261</v>
      </c>
    </row>
    <row r="1196" spans="1:9" x14ac:dyDescent="0.2">
      <c r="A1196" s="273">
        <v>706239</v>
      </c>
      <c r="B1196" s="273" t="s">
        <v>1890</v>
      </c>
      <c r="C1196" s="273" t="s">
        <v>951</v>
      </c>
      <c r="I1196" s="273" t="s">
        <v>261</v>
      </c>
    </row>
    <row r="1197" spans="1:9" x14ac:dyDescent="0.2">
      <c r="A1197" s="273">
        <v>706240</v>
      </c>
      <c r="B1197" s="273" t="s">
        <v>1891</v>
      </c>
      <c r="C1197" s="273" t="s">
        <v>1760</v>
      </c>
      <c r="I1197" s="273" t="s">
        <v>261</v>
      </c>
    </row>
    <row r="1198" spans="1:9" x14ac:dyDescent="0.2">
      <c r="A1198" s="273">
        <v>706241</v>
      </c>
      <c r="B1198" s="273" t="s">
        <v>1892</v>
      </c>
      <c r="C1198" s="273" t="s">
        <v>1629</v>
      </c>
      <c r="I1198" s="273" t="s">
        <v>261</v>
      </c>
    </row>
    <row r="1199" spans="1:9" x14ac:dyDescent="0.2">
      <c r="A1199" s="273">
        <v>706242</v>
      </c>
      <c r="B1199" s="273" t="s">
        <v>1893</v>
      </c>
      <c r="C1199" s="273" t="s">
        <v>1894</v>
      </c>
      <c r="I1199" s="273" t="s">
        <v>261</v>
      </c>
    </row>
    <row r="1200" spans="1:9" x14ac:dyDescent="0.2">
      <c r="A1200" s="273">
        <v>706243</v>
      </c>
      <c r="B1200" s="273" t="s">
        <v>1895</v>
      </c>
      <c r="C1200" s="273" t="s">
        <v>100</v>
      </c>
      <c r="I1200" s="273" t="s">
        <v>261</v>
      </c>
    </row>
    <row r="1201" spans="1:9" x14ac:dyDescent="0.2">
      <c r="A1201" s="273">
        <v>706244</v>
      </c>
      <c r="B1201" s="273" t="s">
        <v>1896</v>
      </c>
      <c r="C1201" s="273" t="s">
        <v>1897</v>
      </c>
      <c r="I1201" s="273" t="s">
        <v>261</v>
      </c>
    </row>
    <row r="1202" spans="1:9" x14ac:dyDescent="0.2">
      <c r="A1202" s="273">
        <v>706245</v>
      </c>
      <c r="B1202" s="273" t="s">
        <v>1898</v>
      </c>
      <c r="C1202" s="273" t="s">
        <v>339</v>
      </c>
      <c r="I1202" s="273" t="s">
        <v>261</v>
      </c>
    </row>
    <row r="1203" spans="1:9" x14ac:dyDescent="0.2">
      <c r="A1203" s="273">
        <v>706246</v>
      </c>
      <c r="B1203" s="273" t="s">
        <v>1899</v>
      </c>
      <c r="C1203" s="273" t="s">
        <v>1900</v>
      </c>
      <c r="I1203" s="273" t="s">
        <v>261</v>
      </c>
    </row>
    <row r="1204" spans="1:9" x14ac:dyDescent="0.2">
      <c r="A1204" s="273">
        <v>706247</v>
      </c>
      <c r="B1204" s="273" t="s">
        <v>1901</v>
      </c>
      <c r="C1204" s="273" t="s">
        <v>598</v>
      </c>
      <c r="I1204" s="273" t="s">
        <v>261</v>
      </c>
    </row>
    <row r="1205" spans="1:9" x14ac:dyDescent="0.2">
      <c r="A1205" s="273">
        <v>706248</v>
      </c>
      <c r="B1205" s="273" t="s">
        <v>1902</v>
      </c>
      <c r="C1205" s="273" t="s">
        <v>1729</v>
      </c>
      <c r="I1205" s="273" t="s">
        <v>261</v>
      </c>
    </row>
    <row r="1206" spans="1:9" x14ac:dyDescent="0.2">
      <c r="A1206" s="273">
        <v>706249</v>
      </c>
      <c r="B1206" s="273" t="s">
        <v>1903</v>
      </c>
      <c r="C1206" s="273" t="s">
        <v>1824</v>
      </c>
      <c r="I1206" s="273" t="s">
        <v>261</v>
      </c>
    </row>
    <row r="1207" spans="1:9" x14ac:dyDescent="0.2">
      <c r="A1207" s="273">
        <v>706250</v>
      </c>
      <c r="B1207" s="273" t="s">
        <v>1904</v>
      </c>
      <c r="C1207" s="273" t="s">
        <v>297</v>
      </c>
      <c r="I1207" s="273" t="s">
        <v>261</v>
      </c>
    </row>
    <row r="1208" spans="1:9" x14ac:dyDescent="0.2">
      <c r="A1208" s="273">
        <v>706251</v>
      </c>
      <c r="B1208" s="273" t="s">
        <v>1905</v>
      </c>
      <c r="C1208" s="273" t="s">
        <v>960</v>
      </c>
      <c r="I1208" s="273" t="s">
        <v>261</v>
      </c>
    </row>
    <row r="1209" spans="1:9" x14ac:dyDescent="0.2">
      <c r="A1209" s="273">
        <v>706252</v>
      </c>
      <c r="B1209" s="273" t="s">
        <v>1906</v>
      </c>
      <c r="C1209" s="273" t="s">
        <v>1907</v>
      </c>
      <c r="I1209" s="273" t="s">
        <v>261</v>
      </c>
    </row>
    <row r="1210" spans="1:9" x14ac:dyDescent="0.2">
      <c r="A1210" s="273">
        <v>706253</v>
      </c>
      <c r="B1210" s="273" t="s">
        <v>1908</v>
      </c>
      <c r="C1210" s="273" t="s">
        <v>926</v>
      </c>
      <c r="I1210" s="273" t="s">
        <v>261</v>
      </c>
    </row>
    <row r="1211" spans="1:9" x14ac:dyDescent="0.2">
      <c r="A1211" s="273">
        <v>706254</v>
      </c>
      <c r="B1211" s="273" t="s">
        <v>1909</v>
      </c>
      <c r="C1211" s="273" t="s">
        <v>572</v>
      </c>
      <c r="I1211" s="273" t="s">
        <v>261</v>
      </c>
    </row>
    <row r="1212" spans="1:9" x14ac:dyDescent="0.2">
      <c r="A1212" s="273">
        <v>706255</v>
      </c>
      <c r="B1212" s="273" t="s">
        <v>1910</v>
      </c>
      <c r="C1212" s="273" t="s">
        <v>386</v>
      </c>
      <c r="I1212" s="273" t="s">
        <v>261</v>
      </c>
    </row>
    <row r="1213" spans="1:9" x14ac:dyDescent="0.2">
      <c r="A1213" s="273">
        <v>706256</v>
      </c>
      <c r="B1213" s="273" t="s">
        <v>1911</v>
      </c>
      <c r="C1213" s="273" t="s">
        <v>1912</v>
      </c>
      <c r="I1213" s="273" t="s">
        <v>261</v>
      </c>
    </row>
    <row r="1214" spans="1:9" x14ac:dyDescent="0.2">
      <c r="A1214" s="273">
        <v>706257</v>
      </c>
      <c r="B1214" s="273" t="s">
        <v>1913</v>
      </c>
      <c r="C1214" s="273" t="s">
        <v>683</v>
      </c>
      <c r="I1214" s="273" t="s">
        <v>261</v>
      </c>
    </row>
    <row r="1215" spans="1:9" x14ac:dyDescent="0.2">
      <c r="A1215" s="273">
        <v>706258</v>
      </c>
      <c r="B1215" s="273" t="s">
        <v>1914</v>
      </c>
      <c r="C1215" s="273" t="s">
        <v>1915</v>
      </c>
      <c r="I1215" s="273" t="s">
        <v>261</v>
      </c>
    </row>
    <row r="1216" spans="1:9" x14ac:dyDescent="0.2">
      <c r="A1216" s="273">
        <v>706259</v>
      </c>
      <c r="B1216" s="273" t="s">
        <v>1916</v>
      </c>
      <c r="C1216" s="273" t="s">
        <v>1917</v>
      </c>
      <c r="I1216" s="273" t="s">
        <v>261</v>
      </c>
    </row>
    <row r="1217" spans="1:9" x14ac:dyDescent="0.2">
      <c r="A1217" s="273">
        <v>706260</v>
      </c>
      <c r="B1217" s="273" t="s">
        <v>1918</v>
      </c>
      <c r="C1217" s="273" t="s">
        <v>1912</v>
      </c>
      <c r="I1217" s="273" t="s">
        <v>261</v>
      </c>
    </row>
    <row r="1218" spans="1:9" x14ac:dyDescent="0.2">
      <c r="A1218" s="273">
        <v>706261</v>
      </c>
      <c r="B1218" s="273" t="s">
        <v>1919</v>
      </c>
      <c r="C1218" s="273" t="s">
        <v>380</v>
      </c>
      <c r="I1218" s="273" t="s">
        <v>261</v>
      </c>
    </row>
    <row r="1219" spans="1:9" x14ac:dyDescent="0.2">
      <c r="A1219" s="273">
        <v>706262</v>
      </c>
      <c r="B1219" s="273" t="s">
        <v>1920</v>
      </c>
      <c r="C1219" s="273" t="s">
        <v>1921</v>
      </c>
      <c r="I1219" s="273" t="s">
        <v>261</v>
      </c>
    </row>
    <row r="1220" spans="1:9" x14ac:dyDescent="0.2">
      <c r="A1220" s="273">
        <v>706263</v>
      </c>
      <c r="B1220" s="273" t="s">
        <v>1922</v>
      </c>
      <c r="C1220" s="273" t="s">
        <v>513</v>
      </c>
      <c r="I1220" s="273" t="s">
        <v>261</v>
      </c>
    </row>
    <row r="1221" spans="1:9" x14ac:dyDescent="0.2">
      <c r="A1221" s="273">
        <v>706264</v>
      </c>
      <c r="B1221" s="273" t="s">
        <v>1923</v>
      </c>
      <c r="C1221" s="273" t="s">
        <v>406</v>
      </c>
      <c r="I1221" s="273" t="s">
        <v>261</v>
      </c>
    </row>
    <row r="1222" spans="1:9" x14ac:dyDescent="0.2">
      <c r="A1222" s="273">
        <v>706265</v>
      </c>
      <c r="B1222" s="273" t="s">
        <v>1924</v>
      </c>
      <c r="C1222" s="273" t="s">
        <v>406</v>
      </c>
      <c r="I1222" s="273" t="s">
        <v>261</v>
      </c>
    </row>
    <row r="1223" spans="1:9" x14ac:dyDescent="0.2">
      <c r="A1223" s="273">
        <v>706266</v>
      </c>
      <c r="B1223" s="273" t="s">
        <v>1925</v>
      </c>
      <c r="C1223" s="273" t="s">
        <v>975</v>
      </c>
      <c r="I1223" s="273" t="s">
        <v>261</v>
      </c>
    </row>
    <row r="1224" spans="1:9" x14ac:dyDescent="0.2">
      <c r="A1224" s="273">
        <v>706267</v>
      </c>
      <c r="B1224" s="273" t="s">
        <v>1926</v>
      </c>
      <c r="C1224" s="273" t="s">
        <v>1864</v>
      </c>
      <c r="I1224" s="273" t="s">
        <v>261</v>
      </c>
    </row>
    <row r="1225" spans="1:9" x14ac:dyDescent="0.2">
      <c r="A1225" s="273">
        <v>706268</v>
      </c>
      <c r="B1225" s="273" t="s">
        <v>1927</v>
      </c>
      <c r="C1225" s="273" t="s">
        <v>827</v>
      </c>
      <c r="I1225" s="273" t="s">
        <v>261</v>
      </c>
    </row>
    <row r="1226" spans="1:9" x14ac:dyDescent="0.2">
      <c r="A1226" s="273">
        <v>706269</v>
      </c>
      <c r="B1226" s="273" t="s">
        <v>1928</v>
      </c>
      <c r="C1226" s="273" t="s">
        <v>342</v>
      </c>
      <c r="I1226" s="273" t="s">
        <v>261</v>
      </c>
    </row>
    <row r="1227" spans="1:9" x14ac:dyDescent="0.2">
      <c r="A1227" s="273">
        <v>706270</v>
      </c>
      <c r="B1227" s="273" t="s">
        <v>1929</v>
      </c>
      <c r="C1227" s="273" t="s">
        <v>572</v>
      </c>
      <c r="I1227" s="273" t="s">
        <v>261</v>
      </c>
    </row>
    <row r="1228" spans="1:9" x14ac:dyDescent="0.2">
      <c r="A1228" s="273">
        <v>706271</v>
      </c>
      <c r="B1228" s="273" t="s">
        <v>1930</v>
      </c>
      <c r="C1228" s="273" t="s">
        <v>455</v>
      </c>
      <c r="I1228" s="273" t="s">
        <v>261</v>
      </c>
    </row>
    <row r="1229" spans="1:9" x14ac:dyDescent="0.2">
      <c r="A1229" s="273">
        <v>706272</v>
      </c>
      <c r="B1229" s="273" t="s">
        <v>1931</v>
      </c>
      <c r="C1229" s="273" t="s">
        <v>1932</v>
      </c>
      <c r="I1229" s="273" t="s">
        <v>261</v>
      </c>
    </row>
    <row r="1230" spans="1:9" x14ac:dyDescent="0.2">
      <c r="A1230" s="273">
        <v>706273</v>
      </c>
      <c r="B1230" s="273" t="s">
        <v>1933</v>
      </c>
      <c r="C1230" s="273" t="s">
        <v>497</v>
      </c>
      <c r="I1230" s="273" t="s">
        <v>261</v>
      </c>
    </row>
    <row r="1231" spans="1:9" x14ac:dyDescent="0.2">
      <c r="A1231" s="273">
        <v>706274</v>
      </c>
      <c r="B1231" s="273" t="s">
        <v>1934</v>
      </c>
      <c r="C1231" s="273" t="s">
        <v>1935</v>
      </c>
      <c r="I1231" s="273" t="s">
        <v>261</v>
      </c>
    </row>
    <row r="1232" spans="1:9" x14ac:dyDescent="0.2">
      <c r="A1232" s="273">
        <v>706275</v>
      </c>
      <c r="B1232" s="273" t="s">
        <v>1936</v>
      </c>
      <c r="C1232" s="273" t="s">
        <v>1181</v>
      </c>
      <c r="I1232" s="273" t="s">
        <v>261</v>
      </c>
    </row>
    <row r="1233" spans="1:9" x14ac:dyDescent="0.2">
      <c r="A1233" s="273">
        <v>706276</v>
      </c>
      <c r="B1233" s="273" t="s">
        <v>1937</v>
      </c>
      <c r="C1233" s="273" t="s">
        <v>422</v>
      </c>
      <c r="I1233" s="273" t="s">
        <v>261</v>
      </c>
    </row>
    <row r="1234" spans="1:9" x14ac:dyDescent="0.2">
      <c r="A1234" s="273">
        <v>706277</v>
      </c>
      <c r="B1234" s="273" t="s">
        <v>1938</v>
      </c>
      <c r="C1234" s="273" t="s">
        <v>386</v>
      </c>
      <c r="I1234" s="273" t="s">
        <v>261</v>
      </c>
    </row>
    <row r="1235" spans="1:9" x14ac:dyDescent="0.2">
      <c r="A1235" s="273">
        <v>706279</v>
      </c>
      <c r="B1235" s="273" t="s">
        <v>1939</v>
      </c>
      <c r="C1235" s="273" t="s">
        <v>1940</v>
      </c>
      <c r="I1235" s="273" t="s">
        <v>261</v>
      </c>
    </row>
    <row r="1236" spans="1:9" x14ac:dyDescent="0.2">
      <c r="A1236" s="273">
        <v>706280</v>
      </c>
      <c r="B1236" s="273" t="s">
        <v>1941</v>
      </c>
      <c r="C1236" s="273" t="s">
        <v>1675</v>
      </c>
      <c r="I1236" s="273" t="s">
        <v>261</v>
      </c>
    </row>
    <row r="1237" spans="1:9" x14ac:dyDescent="0.2">
      <c r="A1237" s="273">
        <v>706281</v>
      </c>
      <c r="B1237" s="273" t="s">
        <v>1942</v>
      </c>
      <c r="C1237" s="273" t="s">
        <v>333</v>
      </c>
      <c r="I1237" s="273" t="s">
        <v>261</v>
      </c>
    </row>
    <row r="1238" spans="1:9" x14ac:dyDescent="0.2">
      <c r="A1238" s="273">
        <v>706282</v>
      </c>
      <c r="B1238" s="273" t="s">
        <v>1943</v>
      </c>
      <c r="C1238" s="273" t="s">
        <v>1944</v>
      </c>
      <c r="I1238" s="273" t="s">
        <v>261</v>
      </c>
    </row>
    <row r="1239" spans="1:9" x14ac:dyDescent="0.2">
      <c r="A1239" s="273">
        <v>706283</v>
      </c>
      <c r="B1239" s="273" t="s">
        <v>1945</v>
      </c>
      <c r="C1239" s="273" t="s">
        <v>1946</v>
      </c>
      <c r="I1239" s="273" t="s">
        <v>261</v>
      </c>
    </row>
    <row r="1240" spans="1:9" x14ac:dyDescent="0.2">
      <c r="A1240" s="273">
        <v>706284</v>
      </c>
      <c r="B1240" s="273" t="s">
        <v>1947</v>
      </c>
      <c r="C1240" s="273" t="s">
        <v>342</v>
      </c>
      <c r="I1240" s="273" t="s">
        <v>261</v>
      </c>
    </row>
    <row r="1241" spans="1:9" x14ac:dyDescent="0.2">
      <c r="A1241" s="273">
        <v>706285</v>
      </c>
      <c r="B1241" s="273" t="s">
        <v>1948</v>
      </c>
      <c r="C1241" s="273" t="s">
        <v>1373</v>
      </c>
      <c r="I1241" s="273" t="s">
        <v>261</v>
      </c>
    </row>
    <row r="1242" spans="1:9" x14ac:dyDescent="0.2">
      <c r="A1242" s="273">
        <v>706286</v>
      </c>
      <c r="B1242" s="273" t="s">
        <v>1949</v>
      </c>
      <c r="C1242" s="273" t="s">
        <v>1950</v>
      </c>
      <c r="I1242" s="273" t="s">
        <v>261</v>
      </c>
    </row>
    <row r="1243" spans="1:9" x14ac:dyDescent="0.2">
      <c r="A1243" s="273">
        <v>706287</v>
      </c>
      <c r="B1243" s="273" t="s">
        <v>1951</v>
      </c>
      <c r="C1243" s="273" t="s">
        <v>1952</v>
      </c>
      <c r="I1243" s="273" t="s">
        <v>261</v>
      </c>
    </row>
    <row r="1244" spans="1:9" x14ac:dyDescent="0.2">
      <c r="A1244" s="273">
        <v>706288</v>
      </c>
      <c r="B1244" s="273" t="s">
        <v>1953</v>
      </c>
      <c r="C1244" s="273" t="s">
        <v>92</v>
      </c>
      <c r="I1244" s="273" t="s">
        <v>261</v>
      </c>
    </row>
    <row r="1245" spans="1:9" x14ac:dyDescent="0.2">
      <c r="A1245" s="273">
        <v>706289</v>
      </c>
      <c r="B1245" s="273" t="s">
        <v>1954</v>
      </c>
      <c r="C1245" s="273" t="s">
        <v>598</v>
      </c>
      <c r="I1245" s="273" t="s">
        <v>261</v>
      </c>
    </row>
    <row r="1246" spans="1:9" x14ac:dyDescent="0.2">
      <c r="A1246" s="273">
        <v>706290</v>
      </c>
      <c r="B1246" s="273" t="s">
        <v>1955</v>
      </c>
      <c r="C1246" s="273" t="s">
        <v>366</v>
      </c>
      <c r="I1246" s="273" t="s">
        <v>261</v>
      </c>
    </row>
    <row r="1247" spans="1:9" x14ac:dyDescent="0.2">
      <c r="A1247" s="273">
        <v>706291</v>
      </c>
      <c r="B1247" s="273" t="s">
        <v>1956</v>
      </c>
      <c r="C1247" s="273" t="s">
        <v>1957</v>
      </c>
      <c r="I1247" s="273" t="s">
        <v>261</v>
      </c>
    </row>
    <row r="1248" spans="1:9" x14ac:dyDescent="0.2">
      <c r="A1248" s="273">
        <v>706292</v>
      </c>
      <c r="B1248" s="273" t="s">
        <v>1958</v>
      </c>
      <c r="C1248" s="273" t="s">
        <v>1959</v>
      </c>
      <c r="I1248" s="273" t="s">
        <v>261</v>
      </c>
    </row>
    <row r="1249" spans="1:9" x14ac:dyDescent="0.2">
      <c r="A1249" s="273">
        <v>706293</v>
      </c>
      <c r="B1249" s="273" t="s">
        <v>1960</v>
      </c>
      <c r="C1249" s="273" t="s">
        <v>1961</v>
      </c>
      <c r="I1249" s="273" t="s">
        <v>261</v>
      </c>
    </row>
    <row r="1250" spans="1:9" x14ac:dyDescent="0.2">
      <c r="A1250" s="273">
        <v>706295</v>
      </c>
      <c r="B1250" s="273" t="s">
        <v>1962</v>
      </c>
      <c r="C1250" s="273" t="s">
        <v>1963</v>
      </c>
      <c r="I1250" s="273" t="s">
        <v>261</v>
      </c>
    </row>
    <row r="1251" spans="1:9" x14ac:dyDescent="0.2">
      <c r="A1251" s="273">
        <v>706296</v>
      </c>
      <c r="B1251" s="273" t="s">
        <v>1964</v>
      </c>
      <c r="C1251" s="273" t="s">
        <v>1965</v>
      </c>
      <c r="I1251" s="273" t="s">
        <v>261</v>
      </c>
    </row>
    <row r="1252" spans="1:9" x14ac:dyDescent="0.2">
      <c r="A1252" s="273">
        <v>706297</v>
      </c>
      <c r="B1252" s="273" t="s">
        <v>1966</v>
      </c>
      <c r="C1252" s="273" t="s">
        <v>1023</v>
      </c>
      <c r="I1252" s="273" t="s">
        <v>261</v>
      </c>
    </row>
    <row r="1253" spans="1:9" x14ac:dyDescent="0.2">
      <c r="A1253" s="273">
        <v>706298</v>
      </c>
      <c r="B1253" s="273" t="s">
        <v>1967</v>
      </c>
      <c r="C1253" s="273" t="s">
        <v>1968</v>
      </c>
      <c r="I1253" s="273" t="s">
        <v>261</v>
      </c>
    </row>
    <row r="1254" spans="1:9" x14ac:dyDescent="0.2">
      <c r="A1254" s="273">
        <v>706299</v>
      </c>
      <c r="B1254" s="273" t="s">
        <v>1969</v>
      </c>
      <c r="C1254" s="273" t="s">
        <v>386</v>
      </c>
      <c r="I1254" s="273" t="s">
        <v>261</v>
      </c>
    </row>
    <row r="1255" spans="1:9" x14ac:dyDescent="0.2">
      <c r="A1255" s="273">
        <v>706300</v>
      </c>
      <c r="B1255" s="273" t="s">
        <v>1970</v>
      </c>
      <c r="C1255" s="273" t="s">
        <v>1971</v>
      </c>
      <c r="I1255" s="273" t="s">
        <v>261</v>
      </c>
    </row>
    <row r="1256" spans="1:9" x14ac:dyDescent="0.2">
      <c r="A1256" s="273">
        <v>706301</v>
      </c>
      <c r="B1256" s="273" t="s">
        <v>1972</v>
      </c>
      <c r="C1256" s="273" t="s">
        <v>572</v>
      </c>
      <c r="I1256" s="273" t="s">
        <v>261</v>
      </c>
    </row>
    <row r="1257" spans="1:9" x14ac:dyDescent="0.2">
      <c r="A1257" s="273">
        <v>706302</v>
      </c>
      <c r="B1257" s="273" t="s">
        <v>1973</v>
      </c>
      <c r="C1257" s="273" t="s">
        <v>1974</v>
      </c>
      <c r="I1257" s="273" t="s">
        <v>261</v>
      </c>
    </row>
    <row r="1258" spans="1:9" x14ac:dyDescent="0.2">
      <c r="A1258" s="273">
        <v>706303</v>
      </c>
      <c r="B1258" s="273" t="s">
        <v>1975</v>
      </c>
      <c r="C1258" s="273" t="s">
        <v>1976</v>
      </c>
      <c r="I1258" s="273" t="s">
        <v>261</v>
      </c>
    </row>
    <row r="1259" spans="1:9" x14ac:dyDescent="0.2">
      <c r="A1259" s="273">
        <v>706304</v>
      </c>
      <c r="B1259" s="273" t="s">
        <v>1977</v>
      </c>
      <c r="C1259" s="273" t="s">
        <v>276</v>
      </c>
      <c r="I1259" s="273" t="s">
        <v>261</v>
      </c>
    </row>
    <row r="1260" spans="1:9" x14ac:dyDescent="0.2">
      <c r="A1260" s="273">
        <v>706305</v>
      </c>
      <c r="B1260" s="273" t="s">
        <v>1978</v>
      </c>
      <c r="C1260" s="273" t="s">
        <v>1979</v>
      </c>
      <c r="I1260" s="273" t="s">
        <v>261</v>
      </c>
    </row>
    <row r="1261" spans="1:9" x14ac:dyDescent="0.2">
      <c r="A1261" s="273">
        <v>706306</v>
      </c>
      <c r="B1261" s="273" t="s">
        <v>1980</v>
      </c>
      <c r="C1261" s="273" t="s">
        <v>1843</v>
      </c>
      <c r="I1261" s="273" t="s">
        <v>261</v>
      </c>
    </row>
    <row r="1262" spans="1:9" x14ac:dyDescent="0.2">
      <c r="A1262" s="273">
        <v>706307</v>
      </c>
      <c r="B1262" s="273" t="s">
        <v>1981</v>
      </c>
      <c r="C1262" s="273" t="s">
        <v>333</v>
      </c>
      <c r="I1262" s="273" t="s">
        <v>261</v>
      </c>
    </row>
    <row r="1263" spans="1:9" x14ac:dyDescent="0.2">
      <c r="A1263" s="273">
        <v>706308</v>
      </c>
      <c r="B1263" s="273" t="s">
        <v>1982</v>
      </c>
      <c r="C1263" s="273" t="s">
        <v>1983</v>
      </c>
      <c r="I1263" s="273" t="s">
        <v>261</v>
      </c>
    </row>
    <row r="1264" spans="1:9" x14ac:dyDescent="0.2">
      <c r="A1264" s="273">
        <v>706309</v>
      </c>
      <c r="B1264" s="273" t="s">
        <v>1984</v>
      </c>
      <c r="C1264" s="273" t="s">
        <v>1085</v>
      </c>
      <c r="I1264" s="273" t="s">
        <v>261</v>
      </c>
    </row>
    <row r="1265" spans="1:9" x14ac:dyDescent="0.2">
      <c r="A1265" s="273">
        <v>706310</v>
      </c>
      <c r="B1265" s="273" t="s">
        <v>1985</v>
      </c>
      <c r="C1265" s="273" t="s">
        <v>1181</v>
      </c>
      <c r="I1265" s="273" t="s">
        <v>261</v>
      </c>
    </row>
    <row r="1266" spans="1:9" x14ac:dyDescent="0.2">
      <c r="A1266" s="273">
        <v>706311</v>
      </c>
      <c r="B1266" s="273" t="s">
        <v>1986</v>
      </c>
      <c r="C1266" s="273" t="s">
        <v>1827</v>
      </c>
      <c r="I1266" s="273" t="s">
        <v>261</v>
      </c>
    </row>
    <row r="1267" spans="1:9" x14ac:dyDescent="0.2">
      <c r="A1267" s="273">
        <v>706313</v>
      </c>
      <c r="B1267" s="273" t="s">
        <v>1987</v>
      </c>
      <c r="C1267" s="273" t="s">
        <v>1988</v>
      </c>
      <c r="I1267" s="273" t="s">
        <v>261</v>
      </c>
    </row>
    <row r="1268" spans="1:9" x14ac:dyDescent="0.2">
      <c r="A1268" s="273">
        <v>706315</v>
      </c>
      <c r="B1268" s="273" t="s">
        <v>1989</v>
      </c>
      <c r="C1268" s="273" t="s">
        <v>1990</v>
      </c>
      <c r="I1268" s="273" t="s">
        <v>261</v>
      </c>
    </row>
    <row r="1269" spans="1:9" x14ac:dyDescent="0.2">
      <c r="A1269" s="273">
        <v>706316</v>
      </c>
      <c r="B1269" s="273" t="s">
        <v>1991</v>
      </c>
      <c r="C1269" s="273" t="s">
        <v>1992</v>
      </c>
      <c r="I1269" s="273" t="s">
        <v>261</v>
      </c>
    </row>
    <row r="1270" spans="1:9" x14ac:dyDescent="0.2">
      <c r="A1270" s="273">
        <v>706317</v>
      </c>
      <c r="B1270" s="273" t="s">
        <v>1993</v>
      </c>
      <c r="C1270" s="273" t="s">
        <v>1615</v>
      </c>
      <c r="I1270" s="273" t="s">
        <v>261</v>
      </c>
    </row>
    <row r="1271" spans="1:9" x14ac:dyDescent="0.2">
      <c r="A1271" s="273">
        <v>706319</v>
      </c>
      <c r="B1271" s="273" t="s">
        <v>1994</v>
      </c>
      <c r="C1271" s="273" t="s">
        <v>1995</v>
      </c>
      <c r="I1271" s="273" t="s">
        <v>261</v>
      </c>
    </row>
    <row r="1272" spans="1:9" x14ac:dyDescent="0.2">
      <c r="A1272" s="273">
        <v>706320</v>
      </c>
      <c r="B1272" s="273" t="s">
        <v>1996</v>
      </c>
      <c r="C1272" s="273" t="s">
        <v>76</v>
      </c>
      <c r="I1272" s="273" t="s">
        <v>261</v>
      </c>
    </row>
    <row r="1273" spans="1:9" x14ac:dyDescent="0.2">
      <c r="A1273" s="273">
        <v>706321</v>
      </c>
      <c r="B1273" s="273" t="s">
        <v>1997</v>
      </c>
      <c r="C1273" s="273" t="s">
        <v>76</v>
      </c>
      <c r="I1273" s="273" t="s">
        <v>261</v>
      </c>
    </row>
    <row r="1274" spans="1:9" x14ac:dyDescent="0.2">
      <c r="A1274" s="273">
        <v>706322</v>
      </c>
      <c r="B1274" s="273" t="s">
        <v>1998</v>
      </c>
      <c r="C1274" s="273" t="s">
        <v>321</v>
      </c>
      <c r="I1274" s="273" t="s">
        <v>261</v>
      </c>
    </row>
    <row r="1275" spans="1:9" x14ac:dyDescent="0.2">
      <c r="A1275" s="273">
        <v>706323</v>
      </c>
      <c r="B1275" s="273" t="s">
        <v>1999</v>
      </c>
      <c r="C1275" s="273" t="s">
        <v>2000</v>
      </c>
      <c r="I1275" s="273" t="s">
        <v>261</v>
      </c>
    </row>
    <row r="1276" spans="1:9" x14ac:dyDescent="0.2">
      <c r="A1276" s="273">
        <v>706324</v>
      </c>
      <c r="B1276" s="273" t="s">
        <v>2001</v>
      </c>
      <c r="C1276" s="273" t="s">
        <v>2002</v>
      </c>
      <c r="I1276" s="273" t="s">
        <v>261</v>
      </c>
    </row>
    <row r="1277" spans="1:9" x14ac:dyDescent="0.2">
      <c r="A1277" s="273">
        <v>706325</v>
      </c>
      <c r="B1277" s="273" t="s">
        <v>2003</v>
      </c>
      <c r="C1277" s="273" t="s">
        <v>609</v>
      </c>
      <c r="I1277" s="273" t="s">
        <v>261</v>
      </c>
    </row>
    <row r="1278" spans="1:9" x14ac:dyDescent="0.2">
      <c r="A1278" s="273">
        <v>706326</v>
      </c>
      <c r="B1278" s="273" t="s">
        <v>2004</v>
      </c>
      <c r="C1278" s="273" t="s">
        <v>1481</v>
      </c>
      <c r="I1278" s="273" t="s">
        <v>261</v>
      </c>
    </row>
    <row r="1279" spans="1:9" x14ac:dyDescent="0.2">
      <c r="A1279" s="273">
        <v>706327</v>
      </c>
      <c r="B1279" s="273" t="s">
        <v>2005</v>
      </c>
      <c r="C1279" s="273" t="s">
        <v>441</v>
      </c>
      <c r="I1279" s="273" t="s">
        <v>261</v>
      </c>
    </row>
    <row r="1280" spans="1:9" x14ac:dyDescent="0.2">
      <c r="A1280" s="273">
        <v>706329</v>
      </c>
      <c r="B1280" s="273" t="s">
        <v>2006</v>
      </c>
      <c r="C1280" s="273" t="s">
        <v>404</v>
      </c>
      <c r="I1280" s="273" t="s">
        <v>261</v>
      </c>
    </row>
    <row r="1281" spans="1:9" x14ac:dyDescent="0.2">
      <c r="A1281" s="273">
        <v>706330</v>
      </c>
      <c r="B1281" s="273" t="s">
        <v>2007</v>
      </c>
      <c r="C1281" s="273" t="s">
        <v>587</v>
      </c>
      <c r="I1281" s="273" t="s">
        <v>261</v>
      </c>
    </row>
    <row r="1282" spans="1:9" x14ac:dyDescent="0.2">
      <c r="A1282" s="273">
        <v>706331</v>
      </c>
      <c r="B1282" s="273" t="s">
        <v>2008</v>
      </c>
      <c r="C1282" s="273" t="s">
        <v>92</v>
      </c>
      <c r="I1282" s="273" t="s">
        <v>261</v>
      </c>
    </row>
    <row r="1283" spans="1:9" x14ac:dyDescent="0.2">
      <c r="A1283" s="273">
        <v>706332</v>
      </c>
      <c r="B1283" s="273" t="s">
        <v>2009</v>
      </c>
      <c r="C1283" s="273" t="s">
        <v>2010</v>
      </c>
      <c r="I1283" s="273" t="s">
        <v>261</v>
      </c>
    </row>
    <row r="1284" spans="1:9" x14ac:dyDescent="0.2">
      <c r="A1284" s="273">
        <v>706333</v>
      </c>
      <c r="B1284" s="273" t="s">
        <v>2011</v>
      </c>
      <c r="C1284" s="273" t="s">
        <v>1729</v>
      </c>
      <c r="I1284" s="273" t="s">
        <v>261</v>
      </c>
    </row>
    <row r="1285" spans="1:9" x14ac:dyDescent="0.2">
      <c r="A1285" s="273">
        <v>706335</v>
      </c>
      <c r="B1285" s="273" t="s">
        <v>2012</v>
      </c>
      <c r="C1285" s="273" t="s">
        <v>386</v>
      </c>
      <c r="I1285" s="273" t="s">
        <v>261</v>
      </c>
    </row>
    <row r="1286" spans="1:9" x14ac:dyDescent="0.2">
      <c r="A1286" s="273">
        <v>706336</v>
      </c>
      <c r="B1286" s="273" t="s">
        <v>2013</v>
      </c>
      <c r="C1286" s="273" t="s">
        <v>366</v>
      </c>
      <c r="I1286" s="273" t="s">
        <v>261</v>
      </c>
    </row>
    <row r="1287" spans="1:9" x14ac:dyDescent="0.2">
      <c r="A1287" s="273">
        <v>706337</v>
      </c>
      <c r="B1287" s="273" t="s">
        <v>2014</v>
      </c>
      <c r="C1287" s="273" t="s">
        <v>572</v>
      </c>
      <c r="I1287" s="273" t="s">
        <v>261</v>
      </c>
    </row>
    <row r="1288" spans="1:9" x14ac:dyDescent="0.2">
      <c r="A1288" s="273">
        <v>706338</v>
      </c>
      <c r="B1288" s="273" t="s">
        <v>2015</v>
      </c>
      <c r="C1288" s="273" t="s">
        <v>2016</v>
      </c>
      <c r="I1288" s="273" t="s">
        <v>261</v>
      </c>
    </row>
    <row r="1289" spans="1:9" x14ac:dyDescent="0.2">
      <c r="A1289" s="273">
        <v>706339</v>
      </c>
      <c r="B1289" s="273" t="s">
        <v>2017</v>
      </c>
      <c r="C1289" s="273" t="s">
        <v>1340</v>
      </c>
      <c r="I1289" s="273" t="s">
        <v>261</v>
      </c>
    </row>
    <row r="1290" spans="1:9" x14ac:dyDescent="0.2">
      <c r="A1290" s="273">
        <v>706340</v>
      </c>
      <c r="B1290" s="273" t="s">
        <v>2018</v>
      </c>
      <c r="C1290" s="273" t="s">
        <v>84</v>
      </c>
      <c r="I1290" s="273" t="s">
        <v>261</v>
      </c>
    </row>
    <row r="1291" spans="1:9" x14ac:dyDescent="0.2">
      <c r="A1291" s="273">
        <v>706341</v>
      </c>
      <c r="B1291" s="273" t="s">
        <v>2019</v>
      </c>
      <c r="C1291" s="273" t="s">
        <v>1160</v>
      </c>
      <c r="I1291" s="273" t="s">
        <v>261</v>
      </c>
    </row>
    <row r="1292" spans="1:9" x14ac:dyDescent="0.2">
      <c r="A1292" s="273">
        <v>706342</v>
      </c>
      <c r="B1292" s="273" t="s">
        <v>2020</v>
      </c>
      <c r="C1292" s="273" t="s">
        <v>2021</v>
      </c>
      <c r="I1292" s="273" t="s">
        <v>261</v>
      </c>
    </row>
    <row r="1293" spans="1:9" x14ac:dyDescent="0.2">
      <c r="A1293" s="273">
        <v>706343</v>
      </c>
      <c r="B1293" s="273" t="s">
        <v>2022</v>
      </c>
      <c r="C1293" s="273" t="s">
        <v>333</v>
      </c>
      <c r="I1293" s="273" t="s">
        <v>261</v>
      </c>
    </row>
    <row r="1294" spans="1:9" x14ac:dyDescent="0.2">
      <c r="A1294" s="273">
        <v>706344</v>
      </c>
      <c r="B1294" s="273" t="s">
        <v>2023</v>
      </c>
      <c r="C1294" s="273" t="s">
        <v>404</v>
      </c>
      <c r="I1294" s="273" t="s">
        <v>261</v>
      </c>
    </row>
    <row r="1295" spans="1:9" x14ac:dyDescent="0.2">
      <c r="A1295" s="273">
        <v>706345</v>
      </c>
      <c r="B1295" s="273" t="s">
        <v>2024</v>
      </c>
      <c r="C1295" s="273" t="s">
        <v>326</v>
      </c>
      <c r="I1295" s="273" t="s">
        <v>261</v>
      </c>
    </row>
    <row r="1296" spans="1:9" x14ac:dyDescent="0.2">
      <c r="A1296" s="273">
        <v>706346</v>
      </c>
      <c r="B1296" s="273" t="s">
        <v>2025</v>
      </c>
      <c r="C1296" s="273" t="s">
        <v>619</v>
      </c>
      <c r="I1296" s="273" t="s">
        <v>261</v>
      </c>
    </row>
    <row r="1297" spans="1:9" x14ac:dyDescent="0.2">
      <c r="A1297" s="273">
        <v>706348</v>
      </c>
      <c r="B1297" s="273" t="s">
        <v>2026</v>
      </c>
      <c r="C1297" s="273" t="s">
        <v>280</v>
      </c>
      <c r="I1297" s="273" t="s">
        <v>261</v>
      </c>
    </row>
    <row r="1298" spans="1:9" x14ac:dyDescent="0.2">
      <c r="A1298" s="273">
        <v>706349</v>
      </c>
      <c r="B1298" s="273" t="s">
        <v>2027</v>
      </c>
      <c r="C1298" s="273" t="s">
        <v>1102</v>
      </c>
      <c r="I1298" s="273" t="s">
        <v>261</v>
      </c>
    </row>
    <row r="1299" spans="1:9" x14ac:dyDescent="0.2">
      <c r="A1299" s="273">
        <v>706350</v>
      </c>
      <c r="B1299" s="273" t="s">
        <v>2028</v>
      </c>
      <c r="C1299" s="273" t="s">
        <v>297</v>
      </c>
      <c r="I1299" s="273" t="s">
        <v>261</v>
      </c>
    </row>
    <row r="1300" spans="1:9" x14ac:dyDescent="0.2">
      <c r="A1300" s="273">
        <v>706351</v>
      </c>
      <c r="B1300" s="273" t="s">
        <v>2029</v>
      </c>
      <c r="C1300" s="273" t="s">
        <v>2030</v>
      </c>
      <c r="I1300" s="273" t="s">
        <v>261</v>
      </c>
    </row>
    <row r="1301" spans="1:9" x14ac:dyDescent="0.2">
      <c r="A1301" s="273">
        <v>706352</v>
      </c>
      <c r="B1301" s="273" t="s">
        <v>2031</v>
      </c>
      <c r="C1301" s="273" t="s">
        <v>342</v>
      </c>
      <c r="I1301" s="273" t="s">
        <v>261</v>
      </c>
    </row>
    <row r="1302" spans="1:9" x14ac:dyDescent="0.2">
      <c r="A1302" s="273">
        <v>706353</v>
      </c>
      <c r="B1302" s="273" t="s">
        <v>2032</v>
      </c>
      <c r="C1302" s="273" t="s">
        <v>342</v>
      </c>
      <c r="I1302" s="273" t="s">
        <v>261</v>
      </c>
    </row>
    <row r="1303" spans="1:9" x14ac:dyDescent="0.2">
      <c r="A1303" s="273">
        <v>706354</v>
      </c>
      <c r="B1303" s="273" t="s">
        <v>2033</v>
      </c>
      <c r="C1303" s="273" t="s">
        <v>2034</v>
      </c>
      <c r="I1303" s="273" t="s">
        <v>261</v>
      </c>
    </row>
    <row r="1304" spans="1:9" x14ac:dyDescent="0.2">
      <c r="A1304" s="273">
        <v>706355</v>
      </c>
      <c r="B1304" s="273" t="s">
        <v>2035</v>
      </c>
      <c r="C1304" s="273" t="s">
        <v>84</v>
      </c>
      <c r="I1304" s="273" t="s">
        <v>261</v>
      </c>
    </row>
    <row r="1305" spans="1:9" x14ac:dyDescent="0.2">
      <c r="A1305" s="273">
        <v>706356</v>
      </c>
      <c r="B1305" s="273" t="s">
        <v>2036</v>
      </c>
      <c r="C1305" s="273" t="s">
        <v>1169</v>
      </c>
      <c r="I1305" s="273" t="s">
        <v>261</v>
      </c>
    </row>
    <row r="1306" spans="1:9" x14ac:dyDescent="0.2">
      <c r="A1306" s="273">
        <v>706357</v>
      </c>
      <c r="B1306" s="273" t="s">
        <v>2037</v>
      </c>
      <c r="C1306" s="273" t="s">
        <v>2038</v>
      </c>
      <c r="I1306" s="273" t="s">
        <v>261</v>
      </c>
    </row>
    <row r="1307" spans="1:9" x14ac:dyDescent="0.2">
      <c r="A1307" s="273">
        <v>706358</v>
      </c>
      <c r="B1307" s="273" t="s">
        <v>2039</v>
      </c>
      <c r="C1307" s="273" t="s">
        <v>1992</v>
      </c>
      <c r="I1307" s="273" t="s">
        <v>261</v>
      </c>
    </row>
    <row r="1308" spans="1:9" x14ac:dyDescent="0.2">
      <c r="A1308" s="273">
        <v>706359</v>
      </c>
      <c r="B1308" s="273" t="s">
        <v>2040</v>
      </c>
      <c r="C1308" s="273" t="s">
        <v>572</v>
      </c>
      <c r="I1308" s="273" t="s">
        <v>261</v>
      </c>
    </row>
    <row r="1309" spans="1:9" x14ac:dyDescent="0.2">
      <c r="A1309" s="273">
        <v>706360</v>
      </c>
      <c r="B1309" s="273" t="s">
        <v>2041</v>
      </c>
      <c r="C1309" s="273" t="s">
        <v>2042</v>
      </c>
      <c r="I1309" s="273" t="s">
        <v>261</v>
      </c>
    </row>
    <row r="1310" spans="1:9" x14ac:dyDescent="0.2">
      <c r="A1310" s="273">
        <v>706361</v>
      </c>
      <c r="B1310" s="273" t="s">
        <v>2043</v>
      </c>
      <c r="C1310" s="273" t="s">
        <v>2044</v>
      </c>
      <c r="I1310" s="273" t="s">
        <v>261</v>
      </c>
    </row>
    <row r="1311" spans="1:9" x14ac:dyDescent="0.2">
      <c r="A1311" s="273">
        <v>706363</v>
      </c>
      <c r="B1311" s="273" t="s">
        <v>2045</v>
      </c>
      <c r="C1311" s="273" t="s">
        <v>2046</v>
      </c>
      <c r="I1311" s="273" t="s">
        <v>261</v>
      </c>
    </row>
    <row r="1312" spans="1:9" x14ac:dyDescent="0.2">
      <c r="A1312" s="273">
        <v>706364</v>
      </c>
      <c r="B1312" s="273" t="s">
        <v>2047</v>
      </c>
      <c r="C1312" s="273" t="s">
        <v>926</v>
      </c>
      <c r="I1312" s="273" t="s">
        <v>261</v>
      </c>
    </row>
    <row r="1313" spans="1:9" x14ac:dyDescent="0.2">
      <c r="A1313" s="273">
        <v>706365</v>
      </c>
      <c r="B1313" s="273" t="s">
        <v>2048</v>
      </c>
      <c r="C1313" s="273" t="s">
        <v>333</v>
      </c>
      <c r="I1313" s="273" t="s">
        <v>261</v>
      </c>
    </row>
    <row r="1314" spans="1:9" x14ac:dyDescent="0.2">
      <c r="A1314" s="273">
        <v>706366</v>
      </c>
      <c r="B1314" s="273" t="s">
        <v>2049</v>
      </c>
      <c r="C1314" s="273" t="s">
        <v>559</v>
      </c>
      <c r="I1314" s="273" t="s">
        <v>261</v>
      </c>
    </row>
    <row r="1315" spans="1:9" x14ac:dyDescent="0.2">
      <c r="A1315" s="273">
        <v>706367</v>
      </c>
      <c r="B1315" s="273" t="s">
        <v>2050</v>
      </c>
      <c r="C1315" s="273" t="s">
        <v>76</v>
      </c>
      <c r="I1315" s="273" t="s">
        <v>261</v>
      </c>
    </row>
    <row r="1316" spans="1:9" x14ac:dyDescent="0.2">
      <c r="A1316" s="273">
        <v>706368</v>
      </c>
      <c r="B1316" s="273" t="s">
        <v>2051</v>
      </c>
      <c r="C1316" s="273" t="s">
        <v>2052</v>
      </c>
      <c r="I1316" s="273" t="s">
        <v>261</v>
      </c>
    </row>
    <row r="1317" spans="1:9" x14ac:dyDescent="0.2">
      <c r="A1317" s="273">
        <v>706369</v>
      </c>
      <c r="B1317" s="273" t="s">
        <v>2053</v>
      </c>
      <c r="C1317" s="273" t="s">
        <v>326</v>
      </c>
      <c r="I1317" s="273" t="s">
        <v>261</v>
      </c>
    </row>
    <row r="1318" spans="1:9" x14ac:dyDescent="0.2">
      <c r="A1318" s="273">
        <v>706370</v>
      </c>
      <c r="B1318" s="273" t="s">
        <v>2054</v>
      </c>
      <c r="C1318" s="273" t="s">
        <v>404</v>
      </c>
      <c r="I1318" s="273" t="s">
        <v>261</v>
      </c>
    </row>
    <row r="1319" spans="1:9" x14ac:dyDescent="0.2">
      <c r="A1319" s="273">
        <v>706371</v>
      </c>
      <c r="B1319" s="273" t="s">
        <v>2055</v>
      </c>
      <c r="C1319" s="273" t="s">
        <v>1441</v>
      </c>
      <c r="I1319" s="273" t="s">
        <v>261</v>
      </c>
    </row>
    <row r="1320" spans="1:9" x14ac:dyDescent="0.2">
      <c r="A1320" s="273">
        <v>706372</v>
      </c>
      <c r="B1320" s="273" t="s">
        <v>2056</v>
      </c>
      <c r="C1320" s="273" t="s">
        <v>1354</v>
      </c>
      <c r="I1320" s="273" t="s">
        <v>261</v>
      </c>
    </row>
    <row r="1321" spans="1:9" x14ac:dyDescent="0.2">
      <c r="A1321" s="273">
        <v>706373</v>
      </c>
      <c r="B1321" s="273" t="s">
        <v>2057</v>
      </c>
      <c r="C1321" s="273" t="s">
        <v>386</v>
      </c>
      <c r="I1321" s="273" t="s">
        <v>261</v>
      </c>
    </row>
    <row r="1322" spans="1:9" x14ac:dyDescent="0.2">
      <c r="A1322" s="273">
        <v>706374</v>
      </c>
      <c r="B1322" s="273" t="s">
        <v>2058</v>
      </c>
      <c r="C1322" s="273" t="s">
        <v>1867</v>
      </c>
      <c r="I1322" s="273" t="s">
        <v>261</v>
      </c>
    </row>
    <row r="1323" spans="1:9" x14ac:dyDescent="0.2">
      <c r="A1323" s="273">
        <v>706375</v>
      </c>
      <c r="B1323" s="273" t="s">
        <v>2059</v>
      </c>
      <c r="C1323" s="273" t="s">
        <v>1023</v>
      </c>
      <c r="I1323" s="273" t="s">
        <v>261</v>
      </c>
    </row>
    <row r="1324" spans="1:9" x14ac:dyDescent="0.2">
      <c r="A1324" s="273">
        <v>706376</v>
      </c>
      <c r="B1324" s="273" t="s">
        <v>2060</v>
      </c>
      <c r="C1324" s="273" t="s">
        <v>88</v>
      </c>
      <c r="I1324" s="273" t="s">
        <v>261</v>
      </c>
    </row>
    <row r="1325" spans="1:9" x14ac:dyDescent="0.2">
      <c r="A1325" s="273">
        <v>706377</v>
      </c>
      <c r="B1325" s="273" t="s">
        <v>2061</v>
      </c>
      <c r="C1325" s="273" t="s">
        <v>399</v>
      </c>
      <c r="I1325" s="273" t="s">
        <v>261</v>
      </c>
    </row>
    <row r="1326" spans="1:9" x14ac:dyDescent="0.2">
      <c r="A1326" s="273">
        <v>706379</v>
      </c>
      <c r="B1326" s="273" t="s">
        <v>2062</v>
      </c>
      <c r="C1326" s="273" t="s">
        <v>339</v>
      </c>
      <c r="I1326" s="273" t="s">
        <v>261</v>
      </c>
    </row>
    <row r="1327" spans="1:9" x14ac:dyDescent="0.2">
      <c r="A1327" s="273">
        <v>706380</v>
      </c>
      <c r="B1327" s="273" t="s">
        <v>2063</v>
      </c>
      <c r="C1327" s="273" t="s">
        <v>507</v>
      </c>
      <c r="I1327" s="273" t="s">
        <v>261</v>
      </c>
    </row>
    <row r="1328" spans="1:9" x14ac:dyDescent="0.2">
      <c r="A1328" s="273">
        <v>706381</v>
      </c>
      <c r="B1328" s="273" t="s">
        <v>2064</v>
      </c>
      <c r="C1328" s="273" t="s">
        <v>297</v>
      </c>
      <c r="I1328" s="273" t="s">
        <v>261</v>
      </c>
    </row>
    <row r="1329" spans="1:9" x14ac:dyDescent="0.2">
      <c r="A1329" s="273">
        <v>706382</v>
      </c>
      <c r="B1329" s="273" t="s">
        <v>2065</v>
      </c>
      <c r="C1329" s="273" t="s">
        <v>404</v>
      </c>
      <c r="I1329" s="273" t="s">
        <v>261</v>
      </c>
    </row>
    <row r="1330" spans="1:9" x14ac:dyDescent="0.2">
      <c r="A1330" s="273">
        <v>706383</v>
      </c>
      <c r="B1330" s="273" t="s">
        <v>2066</v>
      </c>
      <c r="C1330" s="273" t="s">
        <v>386</v>
      </c>
      <c r="I1330" s="273" t="s">
        <v>261</v>
      </c>
    </row>
    <row r="1331" spans="1:9" x14ac:dyDescent="0.2">
      <c r="A1331" s="273">
        <v>706384</v>
      </c>
      <c r="B1331" s="273" t="s">
        <v>2067</v>
      </c>
      <c r="C1331" s="273" t="s">
        <v>310</v>
      </c>
      <c r="I1331" s="273" t="s">
        <v>261</v>
      </c>
    </row>
    <row r="1332" spans="1:9" x14ac:dyDescent="0.2">
      <c r="A1332" s="273">
        <v>706385</v>
      </c>
      <c r="B1332" s="273" t="s">
        <v>2068</v>
      </c>
      <c r="C1332" s="273" t="s">
        <v>1824</v>
      </c>
      <c r="I1332" s="273" t="s">
        <v>261</v>
      </c>
    </row>
    <row r="1333" spans="1:9" x14ac:dyDescent="0.2">
      <c r="A1333" s="273">
        <v>706386</v>
      </c>
      <c r="B1333" s="273" t="s">
        <v>2069</v>
      </c>
      <c r="C1333" s="273" t="s">
        <v>98</v>
      </c>
      <c r="I1333" s="273" t="s">
        <v>261</v>
      </c>
    </row>
    <row r="1334" spans="1:9" x14ac:dyDescent="0.2">
      <c r="A1334" s="273">
        <v>706387</v>
      </c>
      <c r="B1334" s="273" t="s">
        <v>2070</v>
      </c>
      <c r="C1334" s="273" t="s">
        <v>2071</v>
      </c>
      <c r="I1334" s="273" t="s">
        <v>261</v>
      </c>
    </row>
    <row r="1335" spans="1:9" x14ac:dyDescent="0.2">
      <c r="A1335" s="273">
        <v>706388</v>
      </c>
      <c r="B1335" s="273" t="s">
        <v>2072</v>
      </c>
      <c r="C1335" s="273" t="s">
        <v>404</v>
      </c>
      <c r="I1335" s="273" t="s">
        <v>261</v>
      </c>
    </row>
    <row r="1336" spans="1:9" x14ac:dyDescent="0.2">
      <c r="A1336" s="273">
        <v>706389</v>
      </c>
      <c r="B1336" s="273" t="s">
        <v>2073</v>
      </c>
      <c r="C1336" s="273" t="s">
        <v>342</v>
      </c>
      <c r="I1336" s="273" t="s">
        <v>261</v>
      </c>
    </row>
    <row r="1337" spans="1:9" x14ac:dyDescent="0.2">
      <c r="A1337" s="273">
        <v>706390</v>
      </c>
      <c r="B1337" s="273" t="s">
        <v>2074</v>
      </c>
      <c r="C1337" s="273" t="s">
        <v>1837</v>
      </c>
      <c r="I1337" s="273" t="s">
        <v>261</v>
      </c>
    </row>
    <row r="1338" spans="1:9" x14ac:dyDescent="0.2">
      <c r="A1338" s="273">
        <v>706391</v>
      </c>
      <c r="B1338" s="273" t="s">
        <v>2075</v>
      </c>
      <c r="C1338" s="273" t="s">
        <v>2076</v>
      </c>
      <c r="I1338" s="273" t="s">
        <v>261</v>
      </c>
    </row>
    <row r="1339" spans="1:9" x14ac:dyDescent="0.2">
      <c r="A1339" s="273">
        <v>706392</v>
      </c>
      <c r="B1339" s="273" t="s">
        <v>2077</v>
      </c>
      <c r="C1339" s="273" t="s">
        <v>2078</v>
      </c>
      <c r="I1339" s="273" t="s">
        <v>261</v>
      </c>
    </row>
    <row r="1340" spans="1:9" x14ac:dyDescent="0.2">
      <c r="A1340" s="273">
        <v>706393</v>
      </c>
      <c r="B1340" s="273" t="s">
        <v>2079</v>
      </c>
      <c r="C1340" s="273" t="s">
        <v>2080</v>
      </c>
      <c r="I1340" s="273" t="s">
        <v>261</v>
      </c>
    </row>
    <row r="1341" spans="1:9" x14ac:dyDescent="0.2">
      <c r="A1341" s="273">
        <v>706394</v>
      </c>
      <c r="B1341" s="273" t="s">
        <v>2081</v>
      </c>
      <c r="C1341" s="273" t="s">
        <v>942</v>
      </c>
      <c r="I1341" s="273" t="s">
        <v>261</v>
      </c>
    </row>
    <row r="1342" spans="1:9" x14ac:dyDescent="0.2">
      <c r="A1342" s="273">
        <v>706395</v>
      </c>
      <c r="B1342" s="273" t="s">
        <v>2082</v>
      </c>
      <c r="C1342" s="273" t="s">
        <v>98</v>
      </c>
      <c r="I1342" s="273" t="s">
        <v>261</v>
      </c>
    </row>
    <row r="1343" spans="1:9" x14ac:dyDescent="0.2">
      <c r="A1343" s="273">
        <v>706396</v>
      </c>
      <c r="B1343" s="273" t="s">
        <v>2083</v>
      </c>
      <c r="C1343" s="273" t="s">
        <v>342</v>
      </c>
      <c r="I1343" s="273" t="s">
        <v>261</v>
      </c>
    </row>
    <row r="1344" spans="1:9" x14ac:dyDescent="0.2">
      <c r="A1344" s="273">
        <v>706397</v>
      </c>
      <c r="B1344" s="273" t="s">
        <v>2084</v>
      </c>
      <c r="C1344" s="273" t="s">
        <v>2085</v>
      </c>
      <c r="I1344" s="273" t="s">
        <v>261</v>
      </c>
    </row>
    <row r="1345" spans="1:9" x14ac:dyDescent="0.2">
      <c r="A1345" s="273">
        <v>706398</v>
      </c>
      <c r="B1345" s="273" t="s">
        <v>2086</v>
      </c>
      <c r="C1345" s="273" t="s">
        <v>404</v>
      </c>
      <c r="I1345" s="273" t="s">
        <v>261</v>
      </c>
    </row>
    <row r="1346" spans="1:9" x14ac:dyDescent="0.2">
      <c r="A1346" s="273">
        <v>706399</v>
      </c>
      <c r="B1346" s="273" t="s">
        <v>2087</v>
      </c>
      <c r="C1346" s="273" t="s">
        <v>297</v>
      </c>
      <c r="I1346" s="273" t="s">
        <v>261</v>
      </c>
    </row>
    <row r="1347" spans="1:9" x14ac:dyDescent="0.2">
      <c r="A1347" s="273">
        <v>706400</v>
      </c>
      <c r="B1347" s="273" t="s">
        <v>2088</v>
      </c>
      <c r="C1347" s="273" t="s">
        <v>342</v>
      </c>
      <c r="I1347" s="273" t="s">
        <v>261</v>
      </c>
    </row>
    <row r="1348" spans="1:9" x14ac:dyDescent="0.2">
      <c r="A1348" s="273">
        <v>706401</v>
      </c>
      <c r="B1348" s="273" t="s">
        <v>2089</v>
      </c>
      <c r="C1348" s="273" t="s">
        <v>342</v>
      </c>
      <c r="I1348" s="273" t="s">
        <v>261</v>
      </c>
    </row>
    <row r="1349" spans="1:9" x14ac:dyDescent="0.2">
      <c r="A1349" s="273">
        <v>706402</v>
      </c>
      <c r="B1349" s="273" t="s">
        <v>2090</v>
      </c>
      <c r="C1349" s="273" t="s">
        <v>2091</v>
      </c>
      <c r="I1349" s="273" t="s">
        <v>261</v>
      </c>
    </row>
    <row r="1350" spans="1:9" x14ac:dyDescent="0.2">
      <c r="A1350" s="273">
        <v>706403</v>
      </c>
      <c r="B1350" s="273" t="s">
        <v>2092</v>
      </c>
      <c r="C1350" s="273" t="s">
        <v>1917</v>
      </c>
      <c r="I1350" s="273" t="s">
        <v>261</v>
      </c>
    </row>
    <row r="1351" spans="1:9" x14ac:dyDescent="0.2">
      <c r="A1351" s="273">
        <v>706404</v>
      </c>
      <c r="B1351" s="273" t="s">
        <v>2093</v>
      </c>
      <c r="C1351" s="273" t="s">
        <v>2094</v>
      </c>
      <c r="I1351" s="273" t="s">
        <v>261</v>
      </c>
    </row>
    <row r="1352" spans="1:9" x14ac:dyDescent="0.2">
      <c r="A1352" s="273">
        <v>706405</v>
      </c>
      <c r="B1352" s="273" t="s">
        <v>2095</v>
      </c>
      <c r="C1352" s="273" t="s">
        <v>616</v>
      </c>
      <c r="I1352" s="273" t="s">
        <v>261</v>
      </c>
    </row>
    <row r="1353" spans="1:9" x14ac:dyDescent="0.2">
      <c r="A1353" s="273">
        <v>706406</v>
      </c>
      <c r="B1353" s="273" t="s">
        <v>2096</v>
      </c>
      <c r="C1353" s="273" t="s">
        <v>2097</v>
      </c>
      <c r="I1353" s="273" t="s">
        <v>261</v>
      </c>
    </row>
    <row r="1354" spans="1:9" x14ac:dyDescent="0.2">
      <c r="A1354" s="273">
        <v>706407</v>
      </c>
      <c r="B1354" s="273" t="s">
        <v>2098</v>
      </c>
      <c r="C1354" s="273" t="s">
        <v>2099</v>
      </c>
      <c r="I1354" s="273" t="s">
        <v>261</v>
      </c>
    </row>
    <row r="1355" spans="1:9" x14ac:dyDescent="0.2">
      <c r="A1355" s="273">
        <v>706409</v>
      </c>
      <c r="B1355" s="273" t="s">
        <v>2100</v>
      </c>
      <c r="C1355" s="273" t="s">
        <v>1102</v>
      </c>
      <c r="I1355" s="273" t="s">
        <v>261</v>
      </c>
    </row>
    <row r="1356" spans="1:9" x14ac:dyDescent="0.2">
      <c r="A1356" s="273">
        <v>706410</v>
      </c>
      <c r="B1356" s="273" t="s">
        <v>2101</v>
      </c>
      <c r="C1356" s="273" t="s">
        <v>335</v>
      </c>
      <c r="I1356" s="273" t="s">
        <v>261</v>
      </c>
    </row>
    <row r="1357" spans="1:9" x14ac:dyDescent="0.2">
      <c r="A1357" s="273">
        <v>706411</v>
      </c>
      <c r="B1357" s="273" t="s">
        <v>2102</v>
      </c>
      <c r="C1357" s="273" t="s">
        <v>2103</v>
      </c>
      <c r="I1357" s="273" t="s">
        <v>261</v>
      </c>
    </row>
    <row r="1358" spans="1:9" x14ac:dyDescent="0.2">
      <c r="A1358" s="273">
        <v>706412</v>
      </c>
      <c r="B1358" s="273" t="s">
        <v>2104</v>
      </c>
      <c r="C1358" s="273" t="s">
        <v>2078</v>
      </c>
      <c r="I1358" s="273" t="s">
        <v>261</v>
      </c>
    </row>
    <row r="1359" spans="1:9" x14ac:dyDescent="0.2">
      <c r="A1359" s="273">
        <v>706414</v>
      </c>
      <c r="B1359" s="273" t="s">
        <v>2105</v>
      </c>
      <c r="C1359" s="273" t="s">
        <v>2106</v>
      </c>
      <c r="I1359" s="273" t="s">
        <v>261</v>
      </c>
    </row>
    <row r="1360" spans="1:9" x14ac:dyDescent="0.2">
      <c r="A1360" s="273">
        <v>706415</v>
      </c>
      <c r="B1360" s="273" t="s">
        <v>2107</v>
      </c>
      <c r="C1360" s="273" t="s">
        <v>101</v>
      </c>
      <c r="I1360" s="273" t="s">
        <v>261</v>
      </c>
    </row>
    <row r="1361" spans="1:9" x14ac:dyDescent="0.2">
      <c r="A1361" s="273">
        <v>706416</v>
      </c>
      <c r="B1361" s="273" t="s">
        <v>2108</v>
      </c>
      <c r="C1361" s="273" t="s">
        <v>397</v>
      </c>
      <c r="I1361" s="273" t="s">
        <v>261</v>
      </c>
    </row>
    <row r="1362" spans="1:9" x14ac:dyDescent="0.2">
      <c r="A1362" s="273">
        <v>706417</v>
      </c>
      <c r="B1362" s="273" t="s">
        <v>2109</v>
      </c>
      <c r="C1362" s="273" t="s">
        <v>2110</v>
      </c>
      <c r="I1362" s="273" t="s">
        <v>261</v>
      </c>
    </row>
    <row r="1363" spans="1:9" x14ac:dyDescent="0.2">
      <c r="A1363" s="273">
        <v>706418</v>
      </c>
      <c r="B1363" s="273" t="s">
        <v>2111</v>
      </c>
      <c r="C1363" s="273" t="s">
        <v>572</v>
      </c>
      <c r="I1363" s="273" t="s">
        <v>261</v>
      </c>
    </row>
    <row r="1364" spans="1:9" x14ac:dyDescent="0.2">
      <c r="A1364" s="273">
        <v>706419</v>
      </c>
      <c r="B1364" s="273" t="s">
        <v>2112</v>
      </c>
      <c r="C1364" s="273" t="s">
        <v>326</v>
      </c>
      <c r="I1364" s="273" t="s">
        <v>261</v>
      </c>
    </row>
    <row r="1365" spans="1:9" x14ac:dyDescent="0.2">
      <c r="A1365" s="273">
        <v>706420</v>
      </c>
      <c r="B1365" s="273" t="s">
        <v>2113</v>
      </c>
      <c r="C1365" s="273" t="s">
        <v>1864</v>
      </c>
      <c r="I1365" s="273" t="s">
        <v>261</v>
      </c>
    </row>
    <row r="1366" spans="1:9" x14ac:dyDescent="0.2">
      <c r="A1366" s="273">
        <v>706421</v>
      </c>
      <c r="B1366" s="273" t="s">
        <v>2114</v>
      </c>
      <c r="C1366" s="273" t="s">
        <v>2115</v>
      </c>
      <c r="I1366" s="273" t="s">
        <v>261</v>
      </c>
    </row>
    <row r="1367" spans="1:9" x14ac:dyDescent="0.2">
      <c r="A1367" s="273">
        <v>706422</v>
      </c>
      <c r="B1367" s="273" t="s">
        <v>2116</v>
      </c>
      <c r="C1367" s="273" t="s">
        <v>389</v>
      </c>
      <c r="I1367" s="273" t="s">
        <v>261</v>
      </c>
    </row>
    <row r="1368" spans="1:9" x14ac:dyDescent="0.2">
      <c r="A1368" s="273">
        <v>706423</v>
      </c>
      <c r="B1368" s="273" t="s">
        <v>2117</v>
      </c>
      <c r="C1368" s="273" t="s">
        <v>397</v>
      </c>
      <c r="I1368" s="273" t="s">
        <v>261</v>
      </c>
    </row>
    <row r="1369" spans="1:9" x14ac:dyDescent="0.2">
      <c r="A1369" s="273">
        <v>706424</v>
      </c>
      <c r="B1369" s="273" t="s">
        <v>2118</v>
      </c>
      <c r="C1369" s="273" t="s">
        <v>2119</v>
      </c>
      <c r="I1369" s="273" t="s">
        <v>261</v>
      </c>
    </row>
    <row r="1370" spans="1:9" x14ac:dyDescent="0.2">
      <c r="A1370" s="273">
        <v>706425</v>
      </c>
      <c r="B1370" s="273" t="s">
        <v>2120</v>
      </c>
      <c r="C1370" s="273" t="s">
        <v>1181</v>
      </c>
      <c r="I1370" s="273" t="s">
        <v>261</v>
      </c>
    </row>
    <row r="1371" spans="1:9" x14ac:dyDescent="0.2">
      <c r="A1371" s="273">
        <v>706426</v>
      </c>
      <c r="B1371" s="273" t="s">
        <v>2121</v>
      </c>
      <c r="C1371" s="273" t="s">
        <v>2122</v>
      </c>
      <c r="I1371" s="273" t="s">
        <v>261</v>
      </c>
    </row>
    <row r="1372" spans="1:9" x14ac:dyDescent="0.2">
      <c r="A1372" s="273">
        <v>706427</v>
      </c>
      <c r="B1372" s="273" t="s">
        <v>2123</v>
      </c>
      <c r="C1372" s="273" t="s">
        <v>2124</v>
      </c>
      <c r="I1372" s="273" t="s">
        <v>261</v>
      </c>
    </row>
    <row r="1373" spans="1:9" x14ac:dyDescent="0.2">
      <c r="A1373" s="273">
        <v>706428</v>
      </c>
      <c r="B1373" s="273" t="s">
        <v>2125</v>
      </c>
      <c r="C1373" s="273" t="s">
        <v>2126</v>
      </c>
      <c r="I1373" s="273" t="s">
        <v>261</v>
      </c>
    </row>
    <row r="1374" spans="1:9" x14ac:dyDescent="0.2">
      <c r="A1374" s="273">
        <v>706429</v>
      </c>
      <c r="B1374" s="273" t="s">
        <v>2127</v>
      </c>
      <c r="C1374" s="273" t="s">
        <v>1218</v>
      </c>
      <c r="I1374" s="273" t="s">
        <v>261</v>
      </c>
    </row>
    <row r="1375" spans="1:9" x14ac:dyDescent="0.2">
      <c r="A1375" s="273">
        <v>706430</v>
      </c>
      <c r="B1375" s="273" t="s">
        <v>2128</v>
      </c>
      <c r="C1375" s="273" t="s">
        <v>621</v>
      </c>
      <c r="I1375" s="273" t="s">
        <v>261</v>
      </c>
    </row>
    <row r="1376" spans="1:9" x14ac:dyDescent="0.2">
      <c r="A1376" s="273">
        <v>706432</v>
      </c>
      <c r="B1376" s="273" t="s">
        <v>2129</v>
      </c>
      <c r="C1376" s="273" t="s">
        <v>2130</v>
      </c>
      <c r="I1376" s="273" t="s">
        <v>261</v>
      </c>
    </row>
    <row r="1377" spans="1:9" x14ac:dyDescent="0.2">
      <c r="A1377" s="273">
        <v>706433</v>
      </c>
      <c r="B1377" s="273" t="s">
        <v>2131</v>
      </c>
      <c r="C1377" s="273" t="s">
        <v>321</v>
      </c>
      <c r="I1377" s="273" t="s">
        <v>261</v>
      </c>
    </row>
    <row r="1378" spans="1:9" x14ac:dyDescent="0.2">
      <c r="A1378" s="273">
        <v>706434</v>
      </c>
      <c r="B1378" s="273" t="s">
        <v>2132</v>
      </c>
      <c r="C1378" s="273" t="s">
        <v>924</v>
      </c>
      <c r="I1378" s="273" t="s">
        <v>261</v>
      </c>
    </row>
    <row r="1379" spans="1:9" x14ac:dyDescent="0.2">
      <c r="A1379" s="273">
        <v>706435</v>
      </c>
      <c r="B1379" s="273" t="s">
        <v>2133</v>
      </c>
      <c r="C1379" s="273" t="s">
        <v>2134</v>
      </c>
      <c r="I1379" s="273" t="s">
        <v>261</v>
      </c>
    </row>
    <row r="1380" spans="1:9" x14ac:dyDescent="0.2">
      <c r="A1380" s="273">
        <v>706436</v>
      </c>
      <c r="B1380" s="273" t="s">
        <v>2135</v>
      </c>
      <c r="C1380" s="273" t="s">
        <v>2136</v>
      </c>
      <c r="I1380" s="273" t="s">
        <v>261</v>
      </c>
    </row>
    <row r="1381" spans="1:9" x14ac:dyDescent="0.2">
      <c r="A1381" s="273">
        <v>706437</v>
      </c>
      <c r="B1381" s="273" t="s">
        <v>2137</v>
      </c>
      <c r="C1381" s="273" t="s">
        <v>2138</v>
      </c>
      <c r="I1381" s="273" t="s">
        <v>261</v>
      </c>
    </row>
    <row r="1382" spans="1:9" x14ac:dyDescent="0.2">
      <c r="A1382" s="273">
        <v>706438</v>
      </c>
      <c r="B1382" s="273" t="s">
        <v>2139</v>
      </c>
      <c r="C1382" s="273" t="s">
        <v>98</v>
      </c>
      <c r="I1382" s="273" t="s">
        <v>261</v>
      </c>
    </row>
    <row r="1383" spans="1:9" x14ac:dyDescent="0.2">
      <c r="A1383" s="273">
        <v>706439</v>
      </c>
      <c r="B1383" s="273" t="s">
        <v>2140</v>
      </c>
      <c r="C1383" s="273" t="s">
        <v>1831</v>
      </c>
      <c r="I1383" s="273" t="s">
        <v>261</v>
      </c>
    </row>
    <row r="1384" spans="1:9" x14ac:dyDescent="0.2">
      <c r="A1384" s="273">
        <v>706440</v>
      </c>
      <c r="B1384" s="273" t="s">
        <v>2141</v>
      </c>
      <c r="C1384" s="273" t="s">
        <v>422</v>
      </c>
      <c r="I1384" s="273" t="s">
        <v>261</v>
      </c>
    </row>
    <row r="1385" spans="1:9" x14ac:dyDescent="0.2">
      <c r="A1385" s="273">
        <v>706441</v>
      </c>
      <c r="B1385" s="273" t="s">
        <v>2142</v>
      </c>
      <c r="C1385" s="273" t="s">
        <v>333</v>
      </c>
      <c r="I1385" s="273" t="s">
        <v>261</v>
      </c>
    </row>
    <row r="1386" spans="1:9" x14ac:dyDescent="0.2">
      <c r="A1386" s="273">
        <v>706442</v>
      </c>
      <c r="B1386" s="273" t="s">
        <v>2143</v>
      </c>
      <c r="C1386" s="273" t="s">
        <v>333</v>
      </c>
      <c r="I1386" s="273" t="s">
        <v>261</v>
      </c>
    </row>
    <row r="1387" spans="1:9" x14ac:dyDescent="0.2">
      <c r="A1387" s="273">
        <v>706443</v>
      </c>
      <c r="B1387" s="273" t="s">
        <v>2144</v>
      </c>
      <c r="C1387" s="273" t="s">
        <v>2145</v>
      </c>
      <c r="I1387" s="273" t="s">
        <v>261</v>
      </c>
    </row>
    <row r="1388" spans="1:9" x14ac:dyDescent="0.2">
      <c r="A1388" s="273">
        <v>706444</v>
      </c>
      <c r="B1388" s="273" t="s">
        <v>2146</v>
      </c>
      <c r="C1388" s="273" t="s">
        <v>2147</v>
      </c>
      <c r="I1388" s="273" t="s">
        <v>261</v>
      </c>
    </row>
    <row r="1389" spans="1:9" x14ac:dyDescent="0.2">
      <c r="A1389" s="273">
        <v>706445</v>
      </c>
      <c r="B1389" s="273" t="s">
        <v>2148</v>
      </c>
      <c r="C1389" s="273" t="s">
        <v>2115</v>
      </c>
      <c r="I1389" s="273" t="s">
        <v>261</v>
      </c>
    </row>
    <row r="1390" spans="1:9" x14ac:dyDescent="0.2">
      <c r="A1390" s="273">
        <v>706446</v>
      </c>
      <c r="B1390" s="273" t="s">
        <v>2149</v>
      </c>
      <c r="C1390" s="273" t="s">
        <v>310</v>
      </c>
      <c r="I1390" s="273" t="s">
        <v>261</v>
      </c>
    </row>
    <row r="1391" spans="1:9" x14ac:dyDescent="0.2">
      <c r="A1391" s="273">
        <v>706447</v>
      </c>
      <c r="B1391" s="273" t="s">
        <v>2150</v>
      </c>
      <c r="C1391" s="273" t="s">
        <v>2151</v>
      </c>
      <c r="I1391" s="273" t="s">
        <v>261</v>
      </c>
    </row>
    <row r="1392" spans="1:9" x14ac:dyDescent="0.2">
      <c r="A1392" s="273">
        <v>706448</v>
      </c>
      <c r="B1392" s="273" t="s">
        <v>2152</v>
      </c>
      <c r="C1392" s="273" t="s">
        <v>598</v>
      </c>
      <c r="I1392" s="273" t="s">
        <v>261</v>
      </c>
    </row>
    <row r="1393" spans="1:9" x14ac:dyDescent="0.2">
      <c r="A1393" s="273">
        <v>706449</v>
      </c>
      <c r="B1393" s="273" t="s">
        <v>2153</v>
      </c>
      <c r="C1393" s="273" t="s">
        <v>510</v>
      </c>
      <c r="I1393" s="273" t="s">
        <v>261</v>
      </c>
    </row>
    <row r="1394" spans="1:9" x14ac:dyDescent="0.2">
      <c r="A1394" s="273">
        <v>706450</v>
      </c>
      <c r="B1394" s="273" t="s">
        <v>2154</v>
      </c>
      <c r="C1394" s="273" t="s">
        <v>339</v>
      </c>
      <c r="I1394" s="273" t="s">
        <v>261</v>
      </c>
    </row>
    <row r="1395" spans="1:9" x14ac:dyDescent="0.2">
      <c r="A1395" s="273">
        <v>706451</v>
      </c>
      <c r="B1395" s="273" t="s">
        <v>2155</v>
      </c>
      <c r="C1395" s="273" t="s">
        <v>2156</v>
      </c>
      <c r="I1395" s="273" t="s">
        <v>261</v>
      </c>
    </row>
    <row r="1396" spans="1:9" x14ac:dyDescent="0.2">
      <c r="A1396" s="273">
        <v>706452</v>
      </c>
      <c r="B1396" s="273" t="s">
        <v>2157</v>
      </c>
      <c r="C1396" s="273" t="s">
        <v>613</v>
      </c>
      <c r="I1396" s="273" t="s">
        <v>261</v>
      </c>
    </row>
    <row r="1397" spans="1:9" x14ac:dyDescent="0.2">
      <c r="A1397" s="273">
        <v>706453</v>
      </c>
      <c r="B1397" s="273" t="s">
        <v>2158</v>
      </c>
      <c r="C1397" s="273" t="s">
        <v>73</v>
      </c>
      <c r="I1397" s="273" t="s">
        <v>261</v>
      </c>
    </row>
    <row r="1398" spans="1:9" x14ac:dyDescent="0.2">
      <c r="A1398" s="273">
        <v>706454</v>
      </c>
      <c r="B1398" s="273" t="s">
        <v>2159</v>
      </c>
      <c r="C1398" s="273" t="s">
        <v>78</v>
      </c>
      <c r="I1398" s="273" t="s">
        <v>261</v>
      </c>
    </row>
    <row r="1399" spans="1:9" x14ac:dyDescent="0.2">
      <c r="A1399" s="273">
        <v>706455</v>
      </c>
      <c r="B1399" s="273" t="s">
        <v>2160</v>
      </c>
      <c r="C1399" s="273" t="s">
        <v>1812</v>
      </c>
      <c r="I1399" s="273" t="s">
        <v>261</v>
      </c>
    </row>
    <row r="1400" spans="1:9" x14ac:dyDescent="0.2">
      <c r="A1400" s="273">
        <v>706456</v>
      </c>
      <c r="B1400" s="273" t="s">
        <v>2161</v>
      </c>
      <c r="C1400" s="273" t="s">
        <v>2162</v>
      </c>
      <c r="I1400" s="273" t="s">
        <v>261</v>
      </c>
    </row>
    <row r="1401" spans="1:9" x14ac:dyDescent="0.2">
      <c r="A1401" s="273">
        <v>706457</v>
      </c>
      <c r="B1401" s="273" t="s">
        <v>2163</v>
      </c>
      <c r="C1401" s="273" t="s">
        <v>313</v>
      </c>
      <c r="I1401" s="273" t="s">
        <v>261</v>
      </c>
    </row>
    <row r="1402" spans="1:9" x14ac:dyDescent="0.2">
      <c r="A1402" s="273">
        <v>706458</v>
      </c>
      <c r="B1402" s="273" t="s">
        <v>2164</v>
      </c>
      <c r="C1402" s="273" t="s">
        <v>572</v>
      </c>
      <c r="I1402" s="273" t="s">
        <v>261</v>
      </c>
    </row>
    <row r="1403" spans="1:9" x14ac:dyDescent="0.2">
      <c r="A1403" s="273">
        <v>706459</v>
      </c>
      <c r="B1403" s="273" t="s">
        <v>2165</v>
      </c>
      <c r="C1403" s="273" t="s">
        <v>404</v>
      </c>
      <c r="I1403" s="273" t="s">
        <v>261</v>
      </c>
    </row>
    <row r="1404" spans="1:9" x14ac:dyDescent="0.2">
      <c r="A1404" s="273">
        <v>706460</v>
      </c>
      <c r="B1404" s="273" t="s">
        <v>2166</v>
      </c>
      <c r="C1404" s="273" t="s">
        <v>76</v>
      </c>
      <c r="I1404" s="273" t="s">
        <v>261</v>
      </c>
    </row>
    <row r="1405" spans="1:9" x14ac:dyDescent="0.2">
      <c r="A1405" s="273">
        <v>706461</v>
      </c>
      <c r="B1405" s="273" t="s">
        <v>2167</v>
      </c>
      <c r="C1405" s="273" t="s">
        <v>335</v>
      </c>
      <c r="I1405" s="273" t="s">
        <v>261</v>
      </c>
    </row>
    <row r="1406" spans="1:9" x14ac:dyDescent="0.2">
      <c r="A1406" s="273">
        <v>706462</v>
      </c>
      <c r="B1406" s="273" t="s">
        <v>2168</v>
      </c>
      <c r="C1406" s="273" t="s">
        <v>110</v>
      </c>
      <c r="I1406" s="273" t="s">
        <v>261</v>
      </c>
    </row>
    <row r="1407" spans="1:9" x14ac:dyDescent="0.2">
      <c r="A1407" s="273">
        <v>706463</v>
      </c>
      <c r="B1407" s="273" t="s">
        <v>2169</v>
      </c>
      <c r="C1407" s="273" t="s">
        <v>683</v>
      </c>
      <c r="I1407" s="273" t="s">
        <v>261</v>
      </c>
    </row>
    <row r="1408" spans="1:9" x14ac:dyDescent="0.2">
      <c r="A1408" s="273">
        <v>706465</v>
      </c>
      <c r="B1408" s="273" t="s">
        <v>2170</v>
      </c>
      <c r="C1408" s="273" t="s">
        <v>1067</v>
      </c>
      <c r="I1408" s="273" t="s">
        <v>261</v>
      </c>
    </row>
    <row r="1409" spans="1:9" x14ac:dyDescent="0.2">
      <c r="A1409" s="273">
        <v>706466</v>
      </c>
      <c r="B1409" s="273" t="s">
        <v>2171</v>
      </c>
      <c r="C1409" s="273" t="s">
        <v>630</v>
      </c>
      <c r="I1409" s="273" t="s">
        <v>261</v>
      </c>
    </row>
    <row r="1410" spans="1:9" x14ac:dyDescent="0.2">
      <c r="A1410" s="273">
        <v>706467</v>
      </c>
      <c r="B1410" s="273" t="s">
        <v>2172</v>
      </c>
      <c r="C1410" s="273" t="s">
        <v>326</v>
      </c>
      <c r="I1410" s="273" t="s">
        <v>261</v>
      </c>
    </row>
    <row r="1411" spans="1:9" x14ac:dyDescent="0.2">
      <c r="A1411" s="273">
        <v>706468</v>
      </c>
      <c r="B1411" s="273" t="s">
        <v>2173</v>
      </c>
      <c r="C1411" s="273" t="s">
        <v>572</v>
      </c>
      <c r="I1411" s="273" t="s">
        <v>261</v>
      </c>
    </row>
    <row r="1412" spans="1:9" x14ac:dyDescent="0.2">
      <c r="A1412" s="273">
        <v>706469</v>
      </c>
      <c r="B1412" s="273" t="s">
        <v>2174</v>
      </c>
      <c r="C1412" s="273" t="s">
        <v>1629</v>
      </c>
      <c r="I1412" s="273" t="s">
        <v>261</v>
      </c>
    </row>
    <row r="1413" spans="1:9" x14ac:dyDescent="0.2">
      <c r="A1413" s="273">
        <v>706470</v>
      </c>
      <c r="B1413" s="273" t="s">
        <v>2175</v>
      </c>
      <c r="C1413" s="273" t="s">
        <v>1629</v>
      </c>
      <c r="I1413" s="273" t="s">
        <v>261</v>
      </c>
    </row>
    <row r="1414" spans="1:9" x14ac:dyDescent="0.2">
      <c r="A1414" s="273">
        <v>706472</v>
      </c>
      <c r="B1414" s="273" t="s">
        <v>2176</v>
      </c>
      <c r="C1414" s="273" t="s">
        <v>1979</v>
      </c>
      <c r="I1414" s="273" t="s">
        <v>261</v>
      </c>
    </row>
    <row r="1415" spans="1:9" x14ac:dyDescent="0.2">
      <c r="A1415" s="273">
        <v>706473</v>
      </c>
      <c r="B1415" s="273" t="s">
        <v>2177</v>
      </c>
      <c r="C1415" s="273" t="s">
        <v>2178</v>
      </c>
      <c r="I1415" s="273" t="s">
        <v>261</v>
      </c>
    </row>
    <row r="1416" spans="1:9" x14ac:dyDescent="0.2">
      <c r="A1416" s="273">
        <v>706474</v>
      </c>
      <c r="B1416" s="273" t="s">
        <v>2179</v>
      </c>
      <c r="C1416" s="273" t="s">
        <v>1940</v>
      </c>
      <c r="I1416" s="273" t="s">
        <v>261</v>
      </c>
    </row>
    <row r="1417" spans="1:9" x14ac:dyDescent="0.2">
      <c r="A1417" s="273">
        <v>706475</v>
      </c>
      <c r="B1417" s="273" t="s">
        <v>2180</v>
      </c>
      <c r="C1417" s="273" t="s">
        <v>84</v>
      </c>
      <c r="I1417" s="273" t="s">
        <v>261</v>
      </c>
    </row>
    <row r="1418" spans="1:9" x14ac:dyDescent="0.2">
      <c r="A1418" s="273">
        <v>706476</v>
      </c>
      <c r="B1418" s="273" t="s">
        <v>2181</v>
      </c>
      <c r="C1418" s="273" t="s">
        <v>2182</v>
      </c>
      <c r="I1418" s="273" t="s">
        <v>261</v>
      </c>
    </row>
    <row r="1419" spans="1:9" x14ac:dyDescent="0.2">
      <c r="A1419" s="273">
        <v>706477</v>
      </c>
      <c r="B1419" s="273" t="s">
        <v>2183</v>
      </c>
      <c r="C1419" s="273" t="s">
        <v>1107</v>
      </c>
      <c r="I1419" s="273" t="s">
        <v>261</v>
      </c>
    </row>
    <row r="1420" spans="1:9" x14ac:dyDescent="0.2">
      <c r="A1420" s="273">
        <v>706478</v>
      </c>
      <c r="B1420" s="273" t="s">
        <v>2184</v>
      </c>
      <c r="C1420" s="273" t="s">
        <v>572</v>
      </c>
      <c r="I1420" s="273" t="s">
        <v>261</v>
      </c>
    </row>
    <row r="1421" spans="1:9" x14ac:dyDescent="0.2">
      <c r="A1421" s="273">
        <v>706479</v>
      </c>
      <c r="B1421" s="273" t="s">
        <v>2185</v>
      </c>
      <c r="C1421" s="273" t="s">
        <v>1827</v>
      </c>
      <c r="I1421" s="273" t="s">
        <v>261</v>
      </c>
    </row>
    <row r="1422" spans="1:9" x14ac:dyDescent="0.2">
      <c r="A1422" s="273">
        <v>706480</v>
      </c>
      <c r="B1422" s="273" t="s">
        <v>2186</v>
      </c>
      <c r="C1422" s="273" t="s">
        <v>572</v>
      </c>
      <c r="I1422" s="273" t="s">
        <v>261</v>
      </c>
    </row>
    <row r="1423" spans="1:9" x14ac:dyDescent="0.2">
      <c r="A1423" s="273">
        <v>706481</v>
      </c>
      <c r="B1423" s="273" t="s">
        <v>2187</v>
      </c>
      <c r="C1423" s="273" t="s">
        <v>2188</v>
      </c>
      <c r="I1423" s="273" t="s">
        <v>261</v>
      </c>
    </row>
    <row r="1424" spans="1:9" x14ac:dyDescent="0.2">
      <c r="A1424" s="273">
        <v>706482</v>
      </c>
      <c r="B1424" s="273" t="s">
        <v>2189</v>
      </c>
      <c r="C1424" s="273" t="s">
        <v>507</v>
      </c>
      <c r="I1424" s="273" t="s">
        <v>261</v>
      </c>
    </row>
    <row r="1425" spans="1:9" x14ac:dyDescent="0.2">
      <c r="A1425" s="273">
        <v>706483</v>
      </c>
      <c r="B1425" s="273" t="s">
        <v>2190</v>
      </c>
      <c r="C1425" s="273" t="s">
        <v>77</v>
      </c>
      <c r="I1425" s="273" t="s">
        <v>261</v>
      </c>
    </row>
    <row r="1426" spans="1:9" x14ac:dyDescent="0.2">
      <c r="A1426" s="273">
        <v>706485</v>
      </c>
      <c r="B1426" s="273" t="s">
        <v>2191</v>
      </c>
      <c r="C1426" s="273" t="s">
        <v>342</v>
      </c>
      <c r="I1426" s="273" t="s">
        <v>261</v>
      </c>
    </row>
    <row r="1427" spans="1:9" x14ac:dyDescent="0.2">
      <c r="A1427" s="273">
        <v>706486</v>
      </c>
      <c r="B1427" s="273" t="s">
        <v>2192</v>
      </c>
      <c r="C1427" s="273" t="s">
        <v>2110</v>
      </c>
      <c r="I1427" s="273" t="s">
        <v>261</v>
      </c>
    </row>
    <row r="1428" spans="1:9" x14ac:dyDescent="0.2">
      <c r="A1428" s="273">
        <v>706487</v>
      </c>
      <c r="B1428" s="273" t="s">
        <v>2193</v>
      </c>
      <c r="C1428" s="273" t="s">
        <v>2194</v>
      </c>
      <c r="I1428" s="273" t="s">
        <v>261</v>
      </c>
    </row>
    <row r="1429" spans="1:9" x14ac:dyDescent="0.2">
      <c r="A1429" s="273">
        <v>706488</v>
      </c>
      <c r="B1429" s="273" t="s">
        <v>2195</v>
      </c>
      <c r="C1429" s="273" t="s">
        <v>2196</v>
      </c>
      <c r="I1429" s="273" t="s">
        <v>261</v>
      </c>
    </row>
    <row r="1430" spans="1:9" x14ac:dyDescent="0.2">
      <c r="A1430" s="273">
        <v>706489</v>
      </c>
      <c r="B1430" s="273" t="s">
        <v>2197</v>
      </c>
      <c r="C1430" s="273" t="s">
        <v>2198</v>
      </c>
      <c r="I1430" s="273" t="s">
        <v>261</v>
      </c>
    </row>
    <row r="1431" spans="1:9" x14ac:dyDescent="0.2">
      <c r="A1431" s="273">
        <v>706490</v>
      </c>
      <c r="B1431" s="273" t="s">
        <v>2199</v>
      </c>
      <c r="C1431" s="273" t="s">
        <v>2200</v>
      </c>
      <c r="I1431" s="273" t="s">
        <v>261</v>
      </c>
    </row>
    <row r="1432" spans="1:9" x14ac:dyDescent="0.2">
      <c r="A1432" s="273">
        <v>706491</v>
      </c>
      <c r="B1432" s="273" t="s">
        <v>2201</v>
      </c>
      <c r="C1432" s="273" t="s">
        <v>2202</v>
      </c>
      <c r="I1432" s="273" t="s">
        <v>261</v>
      </c>
    </row>
    <row r="1433" spans="1:9" x14ac:dyDescent="0.2">
      <c r="A1433" s="273">
        <v>706492</v>
      </c>
      <c r="B1433" s="273" t="s">
        <v>2203</v>
      </c>
      <c r="C1433" s="273" t="s">
        <v>572</v>
      </c>
      <c r="I1433" s="273" t="s">
        <v>261</v>
      </c>
    </row>
    <row r="1434" spans="1:9" x14ac:dyDescent="0.2">
      <c r="A1434" s="273">
        <v>706493</v>
      </c>
      <c r="B1434" s="273" t="s">
        <v>2204</v>
      </c>
      <c r="C1434" s="273" t="s">
        <v>2205</v>
      </c>
      <c r="I1434" s="273" t="s">
        <v>261</v>
      </c>
    </row>
    <row r="1435" spans="1:9" x14ac:dyDescent="0.2">
      <c r="A1435" s="273">
        <v>706494</v>
      </c>
      <c r="B1435" s="273" t="s">
        <v>2206</v>
      </c>
      <c r="C1435" s="273" t="s">
        <v>2207</v>
      </c>
      <c r="I1435" s="273" t="s">
        <v>261</v>
      </c>
    </row>
    <row r="1436" spans="1:9" x14ac:dyDescent="0.2">
      <c r="A1436" s="273">
        <v>706495</v>
      </c>
      <c r="B1436" s="273" t="s">
        <v>2208</v>
      </c>
      <c r="C1436" s="273" t="s">
        <v>2209</v>
      </c>
      <c r="I1436" s="273" t="s">
        <v>261</v>
      </c>
    </row>
    <row r="1437" spans="1:9" x14ac:dyDescent="0.2">
      <c r="A1437" s="273">
        <v>706496</v>
      </c>
      <c r="B1437" s="273" t="s">
        <v>2210</v>
      </c>
      <c r="C1437" s="273" t="s">
        <v>297</v>
      </c>
      <c r="I1437" s="273" t="s">
        <v>261</v>
      </c>
    </row>
    <row r="1438" spans="1:9" x14ac:dyDescent="0.2">
      <c r="A1438" s="273">
        <v>706497</v>
      </c>
      <c r="B1438" s="273" t="s">
        <v>2211</v>
      </c>
      <c r="C1438" s="273" t="s">
        <v>76</v>
      </c>
      <c r="I1438" s="273" t="s">
        <v>261</v>
      </c>
    </row>
    <row r="1439" spans="1:9" x14ac:dyDescent="0.2">
      <c r="A1439" s="273">
        <v>706498</v>
      </c>
      <c r="B1439" s="273" t="s">
        <v>2212</v>
      </c>
      <c r="C1439" s="273" t="s">
        <v>326</v>
      </c>
      <c r="I1439" s="273" t="s">
        <v>261</v>
      </c>
    </row>
    <row r="1440" spans="1:9" x14ac:dyDescent="0.2">
      <c r="A1440" s="273">
        <v>706499</v>
      </c>
      <c r="B1440" s="273" t="s">
        <v>2213</v>
      </c>
      <c r="C1440" s="273" t="s">
        <v>297</v>
      </c>
      <c r="I1440" s="273" t="s">
        <v>261</v>
      </c>
    </row>
    <row r="1441" spans="1:9" x14ac:dyDescent="0.2">
      <c r="A1441" s="273">
        <v>706500</v>
      </c>
      <c r="B1441" s="273" t="s">
        <v>2214</v>
      </c>
      <c r="C1441" s="273" t="s">
        <v>111</v>
      </c>
      <c r="I1441" s="273" t="s">
        <v>261</v>
      </c>
    </row>
    <row r="1442" spans="1:9" x14ac:dyDescent="0.2">
      <c r="A1442" s="273">
        <v>706501</v>
      </c>
      <c r="B1442" s="273" t="s">
        <v>2215</v>
      </c>
      <c r="C1442" s="273" t="s">
        <v>414</v>
      </c>
      <c r="I1442" s="273" t="s">
        <v>261</v>
      </c>
    </row>
    <row r="1443" spans="1:9" x14ac:dyDescent="0.2">
      <c r="A1443" s="273">
        <v>706502</v>
      </c>
      <c r="B1443" s="273" t="s">
        <v>2216</v>
      </c>
      <c r="C1443" s="273" t="s">
        <v>76</v>
      </c>
      <c r="I1443" s="273" t="s">
        <v>261</v>
      </c>
    </row>
    <row r="1444" spans="1:9" x14ac:dyDescent="0.2">
      <c r="A1444" s="273">
        <v>706503</v>
      </c>
      <c r="B1444" s="273" t="s">
        <v>2217</v>
      </c>
      <c r="C1444" s="273" t="s">
        <v>333</v>
      </c>
      <c r="I1444" s="273" t="s">
        <v>261</v>
      </c>
    </row>
    <row r="1445" spans="1:9" x14ac:dyDescent="0.2">
      <c r="A1445" s="273">
        <v>706504</v>
      </c>
      <c r="B1445" s="273" t="s">
        <v>2218</v>
      </c>
      <c r="C1445" s="273" t="s">
        <v>2110</v>
      </c>
      <c r="I1445" s="273" t="s">
        <v>261</v>
      </c>
    </row>
    <row r="1446" spans="1:9" x14ac:dyDescent="0.2">
      <c r="A1446" s="273">
        <v>706505</v>
      </c>
      <c r="B1446" s="273" t="s">
        <v>239</v>
      </c>
      <c r="C1446" s="273" t="s">
        <v>427</v>
      </c>
      <c r="I1446" s="273" t="s">
        <v>261</v>
      </c>
    </row>
    <row r="1447" spans="1:9" x14ac:dyDescent="0.2">
      <c r="A1447" s="273">
        <v>706506</v>
      </c>
      <c r="B1447" s="273" t="s">
        <v>1101</v>
      </c>
      <c r="C1447" s="273" t="s">
        <v>2219</v>
      </c>
      <c r="I1447" s="273" t="s">
        <v>261</v>
      </c>
    </row>
    <row r="1448" spans="1:9" x14ac:dyDescent="0.2">
      <c r="A1448" s="273">
        <v>706507</v>
      </c>
      <c r="B1448" s="273" t="s">
        <v>2220</v>
      </c>
      <c r="C1448" s="273" t="s">
        <v>77</v>
      </c>
      <c r="I1448" s="273" t="s">
        <v>261</v>
      </c>
    </row>
    <row r="1449" spans="1:9" x14ac:dyDescent="0.2">
      <c r="A1449" s="273">
        <v>706508</v>
      </c>
      <c r="B1449" s="273" t="s">
        <v>2221</v>
      </c>
      <c r="C1449" s="273" t="s">
        <v>2222</v>
      </c>
      <c r="I1449" s="273" t="s">
        <v>261</v>
      </c>
    </row>
    <row r="1450" spans="1:9" x14ac:dyDescent="0.2">
      <c r="A1450" s="273">
        <v>706509</v>
      </c>
      <c r="B1450" s="273" t="s">
        <v>2223</v>
      </c>
      <c r="C1450" s="273" t="s">
        <v>76</v>
      </c>
      <c r="I1450" s="273" t="s">
        <v>261</v>
      </c>
    </row>
    <row r="1451" spans="1:9" x14ac:dyDescent="0.2">
      <c r="A1451" s="273">
        <v>706510</v>
      </c>
      <c r="B1451" s="273" t="s">
        <v>2224</v>
      </c>
      <c r="C1451" s="273" t="s">
        <v>93</v>
      </c>
      <c r="I1451" s="273" t="s">
        <v>261</v>
      </c>
    </row>
    <row r="1452" spans="1:9" x14ac:dyDescent="0.2">
      <c r="A1452" s="273">
        <v>706511</v>
      </c>
      <c r="B1452" s="273" t="s">
        <v>2225</v>
      </c>
      <c r="C1452" s="273" t="s">
        <v>572</v>
      </c>
      <c r="I1452" s="273" t="s">
        <v>261</v>
      </c>
    </row>
    <row r="1453" spans="1:9" x14ac:dyDescent="0.2">
      <c r="A1453" s="273">
        <v>706512</v>
      </c>
      <c r="B1453" s="273" t="s">
        <v>2226</v>
      </c>
      <c r="C1453" s="273" t="s">
        <v>1812</v>
      </c>
      <c r="I1453" s="273" t="s">
        <v>261</v>
      </c>
    </row>
    <row r="1454" spans="1:9" x14ac:dyDescent="0.2">
      <c r="A1454" s="273">
        <v>706513</v>
      </c>
      <c r="B1454" s="273" t="s">
        <v>2227</v>
      </c>
      <c r="C1454" s="273" t="s">
        <v>333</v>
      </c>
      <c r="I1454" s="273" t="s">
        <v>261</v>
      </c>
    </row>
    <row r="1455" spans="1:9" x14ac:dyDescent="0.2">
      <c r="A1455" s="273">
        <v>706514</v>
      </c>
      <c r="B1455" s="273" t="s">
        <v>2228</v>
      </c>
      <c r="C1455" s="273" t="s">
        <v>1809</v>
      </c>
      <c r="I1455" s="273" t="s">
        <v>261</v>
      </c>
    </row>
    <row r="1456" spans="1:9" x14ac:dyDescent="0.2">
      <c r="A1456" s="273">
        <v>706515</v>
      </c>
      <c r="B1456" s="273" t="s">
        <v>2229</v>
      </c>
      <c r="C1456" s="273" t="s">
        <v>2230</v>
      </c>
      <c r="I1456" s="273" t="s">
        <v>261</v>
      </c>
    </row>
    <row r="1457" spans="1:9" x14ac:dyDescent="0.2">
      <c r="A1457" s="273">
        <v>706516</v>
      </c>
      <c r="B1457" s="273" t="s">
        <v>2231</v>
      </c>
      <c r="C1457" s="273" t="s">
        <v>278</v>
      </c>
      <c r="I1457" s="273" t="s">
        <v>261</v>
      </c>
    </row>
    <row r="1458" spans="1:9" x14ac:dyDescent="0.2">
      <c r="A1458" s="273">
        <v>706518</v>
      </c>
      <c r="B1458" s="273" t="s">
        <v>2232</v>
      </c>
      <c r="C1458" s="273" t="s">
        <v>2233</v>
      </c>
      <c r="I1458" s="273" t="s">
        <v>261</v>
      </c>
    </row>
    <row r="1459" spans="1:9" x14ac:dyDescent="0.2">
      <c r="A1459" s="273">
        <v>706519</v>
      </c>
      <c r="B1459" s="273" t="s">
        <v>2234</v>
      </c>
      <c r="C1459" s="273" t="s">
        <v>76</v>
      </c>
      <c r="I1459" s="273" t="s">
        <v>261</v>
      </c>
    </row>
    <row r="1460" spans="1:9" x14ac:dyDescent="0.2">
      <c r="A1460" s="273">
        <v>706520</v>
      </c>
      <c r="B1460" s="273" t="s">
        <v>2235</v>
      </c>
      <c r="C1460" s="273" t="s">
        <v>2236</v>
      </c>
      <c r="I1460" s="273" t="s">
        <v>261</v>
      </c>
    </row>
    <row r="1461" spans="1:9" x14ac:dyDescent="0.2">
      <c r="A1461" s="273">
        <v>706521</v>
      </c>
      <c r="B1461" s="273" t="s">
        <v>2237</v>
      </c>
      <c r="C1461" s="273" t="s">
        <v>2238</v>
      </c>
      <c r="I1461" s="273" t="s">
        <v>261</v>
      </c>
    </row>
    <row r="1462" spans="1:9" x14ac:dyDescent="0.2">
      <c r="A1462" s="273">
        <v>706522</v>
      </c>
      <c r="B1462" s="273" t="s">
        <v>2239</v>
      </c>
      <c r="C1462" s="273" t="s">
        <v>1093</v>
      </c>
      <c r="I1462" s="273" t="s">
        <v>261</v>
      </c>
    </row>
    <row r="1463" spans="1:9" x14ac:dyDescent="0.2">
      <c r="A1463" s="273">
        <v>706524</v>
      </c>
      <c r="B1463" s="273" t="s">
        <v>2240</v>
      </c>
      <c r="C1463" s="273" t="s">
        <v>880</v>
      </c>
      <c r="I1463" s="273" t="s">
        <v>261</v>
      </c>
    </row>
    <row r="1464" spans="1:9" x14ac:dyDescent="0.2">
      <c r="A1464" s="273">
        <v>706525</v>
      </c>
      <c r="B1464" s="273" t="s">
        <v>2241</v>
      </c>
      <c r="C1464" s="273" t="s">
        <v>386</v>
      </c>
      <c r="I1464" s="273" t="s">
        <v>261</v>
      </c>
    </row>
    <row r="1465" spans="1:9" x14ac:dyDescent="0.2">
      <c r="A1465" s="273">
        <v>706526</v>
      </c>
      <c r="B1465" s="273" t="s">
        <v>2242</v>
      </c>
      <c r="C1465" s="273" t="s">
        <v>572</v>
      </c>
      <c r="I1465" s="273" t="s">
        <v>261</v>
      </c>
    </row>
    <row r="1466" spans="1:9" x14ac:dyDescent="0.2">
      <c r="A1466" s="273">
        <v>706528</v>
      </c>
      <c r="B1466" s="273" t="s">
        <v>2243</v>
      </c>
      <c r="C1466" s="273" t="s">
        <v>1773</v>
      </c>
      <c r="I1466" s="273" t="s">
        <v>261</v>
      </c>
    </row>
    <row r="1467" spans="1:9" x14ac:dyDescent="0.2">
      <c r="A1467" s="273">
        <v>706529</v>
      </c>
      <c r="B1467" s="273" t="s">
        <v>2244</v>
      </c>
      <c r="C1467" s="273" t="s">
        <v>326</v>
      </c>
      <c r="I1467" s="273" t="s">
        <v>261</v>
      </c>
    </row>
    <row r="1468" spans="1:9" x14ac:dyDescent="0.2">
      <c r="A1468" s="273">
        <v>706531</v>
      </c>
      <c r="B1468" s="273" t="s">
        <v>2245</v>
      </c>
      <c r="C1468" s="273" t="s">
        <v>342</v>
      </c>
      <c r="I1468" s="273" t="s">
        <v>261</v>
      </c>
    </row>
    <row r="1469" spans="1:9" x14ac:dyDescent="0.2">
      <c r="A1469" s="273">
        <v>706532</v>
      </c>
      <c r="B1469" s="273" t="s">
        <v>2246</v>
      </c>
      <c r="C1469" s="273" t="s">
        <v>2247</v>
      </c>
      <c r="I1469" s="273" t="s">
        <v>261</v>
      </c>
    </row>
    <row r="1470" spans="1:9" x14ac:dyDescent="0.2">
      <c r="A1470" s="273">
        <v>706533</v>
      </c>
      <c r="B1470" s="273" t="s">
        <v>2248</v>
      </c>
      <c r="C1470" s="273" t="s">
        <v>572</v>
      </c>
      <c r="I1470" s="273" t="s">
        <v>261</v>
      </c>
    </row>
    <row r="1471" spans="1:9" x14ac:dyDescent="0.2">
      <c r="A1471" s="273">
        <v>706534</v>
      </c>
      <c r="B1471" s="273" t="s">
        <v>2249</v>
      </c>
      <c r="C1471" s="273" t="s">
        <v>2250</v>
      </c>
      <c r="I1471" s="273" t="s">
        <v>261</v>
      </c>
    </row>
    <row r="1472" spans="1:9" x14ac:dyDescent="0.2">
      <c r="A1472" s="273">
        <v>706535</v>
      </c>
      <c r="B1472" s="273" t="s">
        <v>2251</v>
      </c>
      <c r="C1472" s="273" t="s">
        <v>2252</v>
      </c>
      <c r="I1472" s="273" t="s">
        <v>261</v>
      </c>
    </row>
    <row r="1473" spans="1:9" x14ac:dyDescent="0.2">
      <c r="A1473" s="273">
        <v>706536</v>
      </c>
      <c r="B1473" s="273" t="s">
        <v>2253</v>
      </c>
      <c r="C1473" s="273" t="s">
        <v>2254</v>
      </c>
      <c r="I1473" s="273" t="s">
        <v>261</v>
      </c>
    </row>
    <row r="1474" spans="1:9" x14ac:dyDescent="0.2">
      <c r="A1474" s="273">
        <v>706537</v>
      </c>
      <c r="B1474" s="273" t="s">
        <v>2255</v>
      </c>
      <c r="C1474" s="273" t="s">
        <v>615</v>
      </c>
      <c r="I1474" s="273" t="s">
        <v>261</v>
      </c>
    </row>
    <row r="1475" spans="1:9" x14ac:dyDescent="0.2">
      <c r="A1475" s="273">
        <v>706540</v>
      </c>
      <c r="B1475" s="273" t="s">
        <v>2256</v>
      </c>
      <c r="C1475" s="273" t="s">
        <v>1824</v>
      </c>
      <c r="I1475" s="273" t="s">
        <v>261</v>
      </c>
    </row>
    <row r="1476" spans="1:9" x14ac:dyDescent="0.2">
      <c r="A1476" s="273">
        <v>706541</v>
      </c>
      <c r="B1476" s="273" t="s">
        <v>2257</v>
      </c>
      <c r="C1476" s="273" t="s">
        <v>622</v>
      </c>
      <c r="I1476" s="273" t="s">
        <v>261</v>
      </c>
    </row>
    <row r="1477" spans="1:9" x14ac:dyDescent="0.2">
      <c r="A1477" s="273">
        <v>706542</v>
      </c>
      <c r="B1477" s="273" t="s">
        <v>2258</v>
      </c>
      <c r="C1477" s="273" t="s">
        <v>569</v>
      </c>
      <c r="I1477" s="273" t="s">
        <v>261</v>
      </c>
    </row>
    <row r="1478" spans="1:9" x14ac:dyDescent="0.2">
      <c r="A1478" s="273">
        <v>706543</v>
      </c>
      <c r="B1478" s="273" t="s">
        <v>2259</v>
      </c>
      <c r="C1478" s="273" t="s">
        <v>2260</v>
      </c>
      <c r="I1478" s="273" t="s">
        <v>261</v>
      </c>
    </row>
    <row r="1479" spans="1:9" x14ac:dyDescent="0.2">
      <c r="A1479" s="273">
        <v>706544</v>
      </c>
      <c r="B1479" s="273" t="s">
        <v>2261</v>
      </c>
      <c r="C1479" s="273" t="s">
        <v>113</v>
      </c>
      <c r="I1479" s="273" t="s">
        <v>261</v>
      </c>
    </row>
    <row r="1480" spans="1:9" x14ac:dyDescent="0.2">
      <c r="A1480" s="273">
        <v>706545</v>
      </c>
      <c r="B1480" s="273" t="s">
        <v>2262</v>
      </c>
      <c r="C1480" s="273" t="s">
        <v>632</v>
      </c>
      <c r="I1480" s="273" t="s">
        <v>261</v>
      </c>
    </row>
    <row r="1481" spans="1:9" x14ac:dyDescent="0.2">
      <c r="A1481" s="273">
        <v>706546</v>
      </c>
      <c r="B1481" s="273" t="s">
        <v>2263</v>
      </c>
      <c r="C1481" s="273" t="s">
        <v>1023</v>
      </c>
      <c r="I1481" s="273" t="s">
        <v>261</v>
      </c>
    </row>
    <row r="1482" spans="1:9" x14ac:dyDescent="0.2">
      <c r="A1482" s="273">
        <v>706547</v>
      </c>
      <c r="B1482" s="273" t="s">
        <v>2264</v>
      </c>
      <c r="C1482" s="273" t="s">
        <v>330</v>
      </c>
      <c r="I1482" s="273" t="s">
        <v>261</v>
      </c>
    </row>
    <row r="1483" spans="1:9" x14ac:dyDescent="0.2">
      <c r="A1483" s="273">
        <v>706548</v>
      </c>
      <c r="B1483" s="273" t="s">
        <v>2265</v>
      </c>
      <c r="C1483" s="273" t="s">
        <v>598</v>
      </c>
      <c r="I1483" s="273" t="s">
        <v>261</v>
      </c>
    </row>
    <row r="1484" spans="1:9" x14ac:dyDescent="0.2">
      <c r="A1484" s="273">
        <v>706550</v>
      </c>
      <c r="B1484" s="273" t="s">
        <v>2266</v>
      </c>
      <c r="C1484" s="273" t="s">
        <v>105</v>
      </c>
      <c r="I1484" s="273" t="s">
        <v>261</v>
      </c>
    </row>
    <row r="1485" spans="1:9" x14ac:dyDescent="0.2">
      <c r="A1485" s="273">
        <v>706551</v>
      </c>
      <c r="B1485" s="273" t="s">
        <v>2267</v>
      </c>
      <c r="C1485" s="273" t="s">
        <v>1864</v>
      </c>
      <c r="I1485" s="273" t="s">
        <v>261</v>
      </c>
    </row>
    <row r="1486" spans="1:9" x14ac:dyDescent="0.2">
      <c r="A1486" s="273">
        <v>706552</v>
      </c>
      <c r="B1486" s="273" t="s">
        <v>2268</v>
      </c>
      <c r="C1486" s="273" t="s">
        <v>2269</v>
      </c>
      <c r="I1486" s="273" t="s">
        <v>261</v>
      </c>
    </row>
    <row r="1487" spans="1:9" x14ac:dyDescent="0.2">
      <c r="A1487" s="273">
        <v>706554</v>
      </c>
      <c r="B1487" s="273" t="s">
        <v>2270</v>
      </c>
      <c r="C1487" s="273" t="s">
        <v>2271</v>
      </c>
      <c r="I1487" s="273" t="s">
        <v>261</v>
      </c>
    </row>
    <row r="1488" spans="1:9" x14ac:dyDescent="0.2">
      <c r="A1488" s="273">
        <v>706556</v>
      </c>
      <c r="B1488" s="273" t="s">
        <v>2272</v>
      </c>
      <c r="C1488" s="273" t="s">
        <v>2273</v>
      </c>
      <c r="I1488" s="273" t="s">
        <v>261</v>
      </c>
    </row>
    <row r="1489" spans="1:9" x14ac:dyDescent="0.2">
      <c r="A1489" s="273">
        <v>706557</v>
      </c>
      <c r="B1489" s="273" t="s">
        <v>2274</v>
      </c>
      <c r="C1489" s="273" t="s">
        <v>1629</v>
      </c>
      <c r="I1489" s="273" t="s">
        <v>261</v>
      </c>
    </row>
    <row r="1490" spans="1:9" x14ac:dyDescent="0.2">
      <c r="A1490" s="273">
        <v>706558</v>
      </c>
      <c r="B1490" s="273" t="s">
        <v>2275</v>
      </c>
      <c r="C1490" s="273" t="s">
        <v>486</v>
      </c>
      <c r="I1490" s="273" t="s">
        <v>261</v>
      </c>
    </row>
    <row r="1491" spans="1:9" x14ac:dyDescent="0.2">
      <c r="A1491" s="273">
        <v>706559</v>
      </c>
      <c r="B1491" s="273" t="s">
        <v>2276</v>
      </c>
      <c r="C1491" s="273" t="s">
        <v>339</v>
      </c>
      <c r="I1491" s="273" t="s">
        <v>261</v>
      </c>
    </row>
    <row r="1492" spans="1:9" x14ac:dyDescent="0.2">
      <c r="A1492" s="273">
        <v>706560</v>
      </c>
      <c r="B1492" s="273" t="s">
        <v>2277</v>
      </c>
      <c r="C1492" s="273" t="s">
        <v>2278</v>
      </c>
      <c r="I1492" s="273" t="s">
        <v>261</v>
      </c>
    </row>
    <row r="1493" spans="1:9" x14ac:dyDescent="0.2">
      <c r="A1493" s="273">
        <v>706561</v>
      </c>
      <c r="B1493" s="273" t="s">
        <v>2279</v>
      </c>
      <c r="C1493" s="273" t="s">
        <v>297</v>
      </c>
      <c r="I1493" s="273" t="s">
        <v>261</v>
      </c>
    </row>
    <row r="1494" spans="1:9" x14ac:dyDescent="0.2">
      <c r="A1494" s="273">
        <v>706562</v>
      </c>
      <c r="B1494" s="273" t="s">
        <v>2280</v>
      </c>
      <c r="C1494" s="273" t="s">
        <v>2209</v>
      </c>
      <c r="I1494" s="273" t="s">
        <v>261</v>
      </c>
    </row>
    <row r="1495" spans="1:9" x14ac:dyDescent="0.2">
      <c r="A1495" s="273">
        <v>706563</v>
      </c>
      <c r="B1495" s="273" t="s">
        <v>2281</v>
      </c>
      <c r="C1495" s="273" t="s">
        <v>1023</v>
      </c>
      <c r="I1495" s="273" t="s">
        <v>261</v>
      </c>
    </row>
    <row r="1496" spans="1:9" x14ac:dyDescent="0.2">
      <c r="A1496" s="273">
        <v>706564</v>
      </c>
      <c r="B1496" s="273" t="s">
        <v>2282</v>
      </c>
      <c r="C1496" s="273" t="s">
        <v>79</v>
      </c>
      <c r="I1496" s="273" t="s">
        <v>261</v>
      </c>
    </row>
    <row r="1497" spans="1:9" x14ac:dyDescent="0.2">
      <c r="A1497" s="273">
        <v>706565</v>
      </c>
      <c r="B1497" s="273" t="s">
        <v>2283</v>
      </c>
      <c r="C1497" s="273" t="s">
        <v>951</v>
      </c>
      <c r="I1497" s="273" t="s">
        <v>261</v>
      </c>
    </row>
    <row r="1498" spans="1:9" x14ac:dyDescent="0.2">
      <c r="A1498" s="273">
        <v>706567</v>
      </c>
      <c r="B1498" s="273" t="s">
        <v>2284</v>
      </c>
      <c r="C1498" s="273" t="s">
        <v>366</v>
      </c>
      <c r="I1498" s="273" t="s">
        <v>261</v>
      </c>
    </row>
    <row r="1499" spans="1:9" x14ac:dyDescent="0.2">
      <c r="A1499" s="273">
        <v>706568</v>
      </c>
      <c r="B1499" s="273" t="s">
        <v>2285</v>
      </c>
      <c r="C1499" s="273" t="s">
        <v>615</v>
      </c>
      <c r="I1499" s="273" t="s">
        <v>261</v>
      </c>
    </row>
    <row r="1500" spans="1:9" x14ac:dyDescent="0.2">
      <c r="A1500" s="273">
        <v>706569</v>
      </c>
      <c r="B1500" s="273" t="s">
        <v>2286</v>
      </c>
      <c r="C1500" s="273" t="s">
        <v>507</v>
      </c>
      <c r="I1500" s="273" t="s">
        <v>261</v>
      </c>
    </row>
    <row r="1501" spans="1:9" x14ac:dyDescent="0.2">
      <c r="A1501" s="273">
        <v>706570</v>
      </c>
      <c r="B1501" s="273" t="s">
        <v>2287</v>
      </c>
      <c r="C1501" s="273" t="s">
        <v>2288</v>
      </c>
      <c r="I1501" s="273" t="s">
        <v>261</v>
      </c>
    </row>
    <row r="1502" spans="1:9" x14ac:dyDescent="0.2">
      <c r="A1502" s="273">
        <v>706571</v>
      </c>
      <c r="B1502" s="273" t="s">
        <v>2289</v>
      </c>
      <c r="C1502" s="273" t="s">
        <v>304</v>
      </c>
      <c r="I1502" s="273" t="s">
        <v>261</v>
      </c>
    </row>
    <row r="1503" spans="1:9" x14ac:dyDescent="0.2">
      <c r="A1503" s="273">
        <v>706572</v>
      </c>
      <c r="B1503" s="273" t="s">
        <v>2290</v>
      </c>
      <c r="C1503" s="273" t="s">
        <v>326</v>
      </c>
      <c r="I1503" s="273" t="s">
        <v>261</v>
      </c>
    </row>
    <row r="1504" spans="1:9" x14ac:dyDescent="0.2">
      <c r="A1504" s="273">
        <v>706573</v>
      </c>
      <c r="B1504" s="273" t="s">
        <v>2290</v>
      </c>
      <c r="C1504" s="273" t="s">
        <v>2080</v>
      </c>
      <c r="I1504" s="273" t="s">
        <v>261</v>
      </c>
    </row>
    <row r="1505" spans="1:9" x14ac:dyDescent="0.2">
      <c r="A1505" s="273">
        <v>706574</v>
      </c>
      <c r="B1505" s="273" t="s">
        <v>2291</v>
      </c>
      <c r="C1505" s="273" t="s">
        <v>80</v>
      </c>
      <c r="I1505" s="273" t="s">
        <v>261</v>
      </c>
    </row>
    <row r="1506" spans="1:9" x14ac:dyDescent="0.2">
      <c r="A1506" s="273">
        <v>706575</v>
      </c>
      <c r="B1506" s="273" t="s">
        <v>2292</v>
      </c>
      <c r="C1506" s="273" t="s">
        <v>77</v>
      </c>
      <c r="I1506" s="273" t="s">
        <v>261</v>
      </c>
    </row>
    <row r="1507" spans="1:9" x14ac:dyDescent="0.2">
      <c r="A1507" s="273">
        <v>706576</v>
      </c>
      <c r="B1507" s="273" t="s">
        <v>2293</v>
      </c>
      <c r="C1507" s="273" t="s">
        <v>297</v>
      </c>
      <c r="I1507" s="273" t="s">
        <v>261</v>
      </c>
    </row>
    <row r="1508" spans="1:9" x14ac:dyDescent="0.2">
      <c r="A1508" s="273">
        <v>706577</v>
      </c>
      <c r="B1508" s="273" t="s">
        <v>2294</v>
      </c>
      <c r="C1508" s="273" t="s">
        <v>2295</v>
      </c>
      <c r="I1508" s="273" t="s">
        <v>261</v>
      </c>
    </row>
    <row r="1509" spans="1:9" x14ac:dyDescent="0.2">
      <c r="A1509" s="273">
        <v>706578</v>
      </c>
      <c r="B1509" s="273" t="s">
        <v>2296</v>
      </c>
      <c r="C1509" s="273" t="s">
        <v>404</v>
      </c>
      <c r="I1509" s="273" t="s">
        <v>261</v>
      </c>
    </row>
    <row r="1510" spans="1:9" x14ac:dyDescent="0.2">
      <c r="A1510" s="273">
        <v>706579</v>
      </c>
      <c r="B1510" s="273" t="s">
        <v>2297</v>
      </c>
      <c r="C1510" s="273" t="s">
        <v>2247</v>
      </c>
      <c r="I1510" s="273" t="s">
        <v>261</v>
      </c>
    </row>
    <row r="1511" spans="1:9" x14ac:dyDescent="0.2">
      <c r="A1511" s="273">
        <v>706580</v>
      </c>
      <c r="B1511" s="273" t="s">
        <v>2298</v>
      </c>
      <c r="C1511" s="273" t="s">
        <v>2299</v>
      </c>
      <c r="I1511" s="273" t="s">
        <v>261</v>
      </c>
    </row>
    <row r="1512" spans="1:9" x14ac:dyDescent="0.2">
      <c r="A1512" s="273">
        <v>706581</v>
      </c>
      <c r="B1512" s="273" t="s">
        <v>2300</v>
      </c>
      <c r="C1512" s="273" t="s">
        <v>76</v>
      </c>
      <c r="I1512" s="273" t="s">
        <v>261</v>
      </c>
    </row>
    <row r="1513" spans="1:9" x14ac:dyDescent="0.2">
      <c r="A1513" s="273">
        <v>706582</v>
      </c>
      <c r="B1513" s="273" t="s">
        <v>2301</v>
      </c>
      <c r="C1513" s="273" t="s">
        <v>115</v>
      </c>
      <c r="I1513" s="273" t="s">
        <v>261</v>
      </c>
    </row>
    <row r="1514" spans="1:9" x14ac:dyDescent="0.2">
      <c r="A1514" s="273">
        <v>706583</v>
      </c>
      <c r="B1514" s="273" t="s">
        <v>2302</v>
      </c>
      <c r="C1514" s="273" t="s">
        <v>2303</v>
      </c>
      <c r="I1514" s="273" t="s">
        <v>261</v>
      </c>
    </row>
    <row r="1515" spans="1:9" x14ac:dyDescent="0.2">
      <c r="A1515" s="273">
        <v>706584</v>
      </c>
      <c r="B1515" s="273" t="s">
        <v>2304</v>
      </c>
      <c r="C1515" s="273" t="s">
        <v>2305</v>
      </c>
      <c r="I1515" s="273" t="s">
        <v>261</v>
      </c>
    </row>
    <row r="1516" spans="1:9" x14ac:dyDescent="0.2">
      <c r="A1516" s="273">
        <v>706585</v>
      </c>
      <c r="B1516" s="273" t="s">
        <v>2306</v>
      </c>
      <c r="C1516" s="273" t="s">
        <v>1824</v>
      </c>
      <c r="I1516" s="273" t="s">
        <v>261</v>
      </c>
    </row>
    <row r="1517" spans="1:9" x14ac:dyDescent="0.2">
      <c r="A1517" s="273">
        <v>706586</v>
      </c>
      <c r="B1517" s="273" t="s">
        <v>2307</v>
      </c>
      <c r="C1517" s="273" t="s">
        <v>1629</v>
      </c>
      <c r="I1517" s="273" t="s">
        <v>261</v>
      </c>
    </row>
    <row r="1518" spans="1:9" x14ac:dyDescent="0.2">
      <c r="A1518" s="273">
        <v>706587</v>
      </c>
      <c r="B1518" s="273" t="s">
        <v>2308</v>
      </c>
      <c r="C1518" s="273" t="s">
        <v>2309</v>
      </c>
      <c r="I1518" s="273" t="s">
        <v>261</v>
      </c>
    </row>
    <row r="1519" spans="1:9" x14ac:dyDescent="0.2">
      <c r="A1519" s="273">
        <v>706588</v>
      </c>
      <c r="B1519" s="273" t="s">
        <v>2310</v>
      </c>
      <c r="C1519" s="273" t="s">
        <v>107</v>
      </c>
      <c r="I1519" s="273" t="s">
        <v>261</v>
      </c>
    </row>
    <row r="1520" spans="1:9" x14ac:dyDescent="0.2">
      <c r="A1520" s="273">
        <v>706589</v>
      </c>
      <c r="B1520" s="273" t="s">
        <v>2311</v>
      </c>
      <c r="C1520" s="273" t="s">
        <v>598</v>
      </c>
      <c r="I1520" s="273" t="s">
        <v>261</v>
      </c>
    </row>
    <row r="1521" spans="1:9" x14ac:dyDescent="0.2">
      <c r="A1521" s="273">
        <v>706590</v>
      </c>
      <c r="B1521" s="273" t="s">
        <v>2312</v>
      </c>
      <c r="C1521" s="273" t="s">
        <v>1126</v>
      </c>
      <c r="I1521" s="273" t="s">
        <v>261</v>
      </c>
    </row>
    <row r="1522" spans="1:9" x14ac:dyDescent="0.2">
      <c r="A1522" s="273">
        <v>706591</v>
      </c>
      <c r="B1522" s="273" t="s">
        <v>2313</v>
      </c>
      <c r="C1522" s="273" t="s">
        <v>2314</v>
      </c>
      <c r="I1522" s="273" t="s">
        <v>261</v>
      </c>
    </row>
    <row r="1523" spans="1:9" x14ac:dyDescent="0.2">
      <c r="A1523" s="273">
        <v>706592</v>
      </c>
      <c r="B1523" s="273" t="s">
        <v>2315</v>
      </c>
      <c r="C1523" s="273" t="s">
        <v>2316</v>
      </c>
      <c r="I1523" s="273" t="s">
        <v>261</v>
      </c>
    </row>
    <row r="1524" spans="1:9" x14ac:dyDescent="0.2">
      <c r="A1524" s="273">
        <v>706593</v>
      </c>
      <c r="B1524" s="273" t="s">
        <v>2317</v>
      </c>
      <c r="C1524" s="273" t="s">
        <v>1169</v>
      </c>
      <c r="I1524" s="273" t="s">
        <v>261</v>
      </c>
    </row>
    <row r="1525" spans="1:9" x14ac:dyDescent="0.2">
      <c r="A1525" s="273">
        <v>706594</v>
      </c>
      <c r="B1525" s="273" t="s">
        <v>2318</v>
      </c>
      <c r="C1525" s="273" t="s">
        <v>342</v>
      </c>
      <c r="I1525" s="273" t="s">
        <v>261</v>
      </c>
    </row>
    <row r="1526" spans="1:9" x14ac:dyDescent="0.2">
      <c r="A1526" s="273">
        <v>706595</v>
      </c>
      <c r="B1526" s="273" t="s">
        <v>2319</v>
      </c>
      <c r="C1526" s="273" t="s">
        <v>551</v>
      </c>
      <c r="I1526" s="273" t="s">
        <v>261</v>
      </c>
    </row>
    <row r="1527" spans="1:9" x14ac:dyDescent="0.2">
      <c r="A1527" s="273">
        <v>706596</v>
      </c>
      <c r="B1527" s="273" t="s">
        <v>2320</v>
      </c>
      <c r="C1527" s="273" t="s">
        <v>1935</v>
      </c>
      <c r="I1527" s="273" t="s">
        <v>261</v>
      </c>
    </row>
    <row r="1528" spans="1:9" x14ac:dyDescent="0.2">
      <c r="A1528" s="273">
        <v>706597</v>
      </c>
      <c r="B1528" s="273" t="s">
        <v>2321</v>
      </c>
      <c r="C1528" s="273" t="s">
        <v>104</v>
      </c>
      <c r="I1528" s="273" t="s">
        <v>261</v>
      </c>
    </row>
    <row r="1529" spans="1:9" x14ac:dyDescent="0.2">
      <c r="A1529" s="273">
        <v>706598</v>
      </c>
      <c r="B1529" s="273" t="s">
        <v>2322</v>
      </c>
      <c r="C1529" s="273" t="s">
        <v>76</v>
      </c>
      <c r="I1529" s="273" t="s">
        <v>261</v>
      </c>
    </row>
    <row r="1530" spans="1:9" x14ac:dyDescent="0.2">
      <c r="A1530" s="273">
        <v>706599</v>
      </c>
      <c r="B1530" s="273" t="s">
        <v>2323</v>
      </c>
      <c r="C1530" s="273" t="s">
        <v>310</v>
      </c>
      <c r="I1530" s="273" t="s">
        <v>261</v>
      </c>
    </row>
    <row r="1531" spans="1:9" x14ac:dyDescent="0.2">
      <c r="A1531" s="273">
        <v>706600</v>
      </c>
      <c r="B1531" s="273" t="s">
        <v>2324</v>
      </c>
      <c r="C1531" s="273" t="s">
        <v>2110</v>
      </c>
      <c r="I1531" s="273" t="s">
        <v>261</v>
      </c>
    </row>
    <row r="1532" spans="1:9" x14ac:dyDescent="0.2">
      <c r="A1532" s="273">
        <v>706601</v>
      </c>
      <c r="B1532" s="273" t="s">
        <v>2325</v>
      </c>
      <c r="C1532" s="273" t="s">
        <v>699</v>
      </c>
      <c r="I1532" s="273" t="s">
        <v>261</v>
      </c>
    </row>
    <row r="1533" spans="1:9" x14ac:dyDescent="0.2">
      <c r="A1533" s="273">
        <v>706602</v>
      </c>
      <c r="B1533" s="273" t="s">
        <v>2326</v>
      </c>
      <c r="C1533" s="273" t="s">
        <v>621</v>
      </c>
      <c r="I1533" s="273" t="s">
        <v>261</v>
      </c>
    </row>
    <row r="1534" spans="1:9" x14ac:dyDescent="0.2">
      <c r="A1534" s="273">
        <v>706603</v>
      </c>
      <c r="B1534" s="273" t="s">
        <v>2327</v>
      </c>
      <c r="C1534" s="273" t="s">
        <v>115</v>
      </c>
      <c r="I1534" s="273" t="s">
        <v>261</v>
      </c>
    </row>
    <row r="1535" spans="1:9" x14ac:dyDescent="0.2">
      <c r="A1535" s="273">
        <v>706604</v>
      </c>
      <c r="B1535" s="273" t="s">
        <v>2328</v>
      </c>
      <c r="C1535" s="273" t="s">
        <v>2329</v>
      </c>
      <c r="I1535" s="273" t="s">
        <v>261</v>
      </c>
    </row>
    <row r="1536" spans="1:9" x14ac:dyDescent="0.2">
      <c r="A1536" s="273">
        <v>706605</v>
      </c>
      <c r="B1536" s="273" t="s">
        <v>2330</v>
      </c>
      <c r="C1536" s="273" t="s">
        <v>91</v>
      </c>
      <c r="I1536" s="273" t="s">
        <v>261</v>
      </c>
    </row>
    <row r="1537" spans="1:9" x14ac:dyDescent="0.2">
      <c r="A1537" s="273">
        <v>706606</v>
      </c>
      <c r="B1537" s="273" t="s">
        <v>2331</v>
      </c>
      <c r="C1537" s="273" t="s">
        <v>1290</v>
      </c>
      <c r="I1537" s="273" t="s">
        <v>261</v>
      </c>
    </row>
    <row r="1538" spans="1:9" x14ac:dyDescent="0.2">
      <c r="A1538" s="273">
        <v>706607</v>
      </c>
      <c r="B1538" s="273" t="s">
        <v>2332</v>
      </c>
      <c r="C1538" s="273" t="s">
        <v>1988</v>
      </c>
      <c r="I1538" s="273" t="s">
        <v>261</v>
      </c>
    </row>
    <row r="1539" spans="1:9" x14ac:dyDescent="0.2">
      <c r="A1539" s="273">
        <v>706608</v>
      </c>
      <c r="B1539" s="273" t="s">
        <v>2333</v>
      </c>
      <c r="C1539" s="273" t="s">
        <v>1963</v>
      </c>
      <c r="I1539" s="273" t="s">
        <v>261</v>
      </c>
    </row>
    <row r="1540" spans="1:9" x14ac:dyDescent="0.2">
      <c r="A1540" s="273">
        <v>706609</v>
      </c>
      <c r="B1540" s="273" t="s">
        <v>2334</v>
      </c>
      <c r="C1540" s="273" t="s">
        <v>2335</v>
      </c>
      <c r="I1540" s="273" t="s">
        <v>261</v>
      </c>
    </row>
    <row r="1541" spans="1:9" x14ac:dyDescent="0.2">
      <c r="A1541" s="273">
        <v>706610</v>
      </c>
      <c r="B1541" s="273" t="s">
        <v>2336</v>
      </c>
      <c r="C1541" s="273" t="s">
        <v>2271</v>
      </c>
      <c r="I1541" s="273" t="s">
        <v>261</v>
      </c>
    </row>
    <row r="1542" spans="1:9" x14ac:dyDescent="0.2">
      <c r="A1542" s="273">
        <v>706611</v>
      </c>
      <c r="B1542" s="273" t="s">
        <v>2337</v>
      </c>
      <c r="C1542" s="273" t="s">
        <v>333</v>
      </c>
      <c r="I1542" s="273" t="s">
        <v>261</v>
      </c>
    </row>
    <row r="1543" spans="1:9" x14ac:dyDescent="0.2">
      <c r="A1543" s="273">
        <v>706612</v>
      </c>
      <c r="B1543" s="273" t="s">
        <v>2338</v>
      </c>
      <c r="C1543" s="273" t="s">
        <v>551</v>
      </c>
      <c r="I1543" s="273" t="s">
        <v>261</v>
      </c>
    </row>
    <row r="1544" spans="1:9" x14ac:dyDescent="0.2">
      <c r="A1544" s="273">
        <v>706613</v>
      </c>
      <c r="B1544" s="273" t="s">
        <v>2339</v>
      </c>
      <c r="C1544" s="273" t="s">
        <v>1436</v>
      </c>
      <c r="I1544" s="273" t="s">
        <v>261</v>
      </c>
    </row>
    <row r="1545" spans="1:9" x14ac:dyDescent="0.2">
      <c r="A1545" s="273">
        <v>706614</v>
      </c>
      <c r="B1545" s="273" t="s">
        <v>2340</v>
      </c>
      <c r="C1545" s="273" t="s">
        <v>115</v>
      </c>
      <c r="I1545" s="273" t="s">
        <v>261</v>
      </c>
    </row>
    <row r="1546" spans="1:9" x14ac:dyDescent="0.2">
      <c r="A1546" s="273">
        <v>706615</v>
      </c>
      <c r="B1546" s="273" t="s">
        <v>2341</v>
      </c>
      <c r="C1546" s="273" t="s">
        <v>99</v>
      </c>
      <c r="I1546" s="273" t="s">
        <v>261</v>
      </c>
    </row>
    <row r="1547" spans="1:9" x14ac:dyDescent="0.2">
      <c r="A1547" s="273">
        <v>706616</v>
      </c>
      <c r="B1547" s="273" t="s">
        <v>2342</v>
      </c>
      <c r="C1547" s="273" t="s">
        <v>2343</v>
      </c>
      <c r="I1547" s="273" t="s">
        <v>261</v>
      </c>
    </row>
    <row r="1548" spans="1:9" x14ac:dyDescent="0.2">
      <c r="A1548" s="273">
        <v>706617</v>
      </c>
      <c r="B1548" s="273" t="s">
        <v>2344</v>
      </c>
      <c r="C1548" s="273" t="s">
        <v>1880</v>
      </c>
      <c r="I1548" s="273" t="s">
        <v>261</v>
      </c>
    </row>
    <row r="1549" spans="1:9" x14ac:dyDescent="0.2">
      <c r="A1549" s="273">
        <v>706618</v>
      </c>
      <c r="B1549" s="273" t="s">
        <v>2345</v>
      </c>
      <c r="C1549" s="273" t="s">
        <v>2346</v>
      </c>
      <c r="I1549" s="273" t="s">
        <v>261</v>
      </c>
    </row>
    <row r="1550" spans="1:9" x14ac:dyDescent="0.2">
      <c r="A1550" s="273">
        <v>706619</v>
      </c>
      <c r="B1550" s="273" t="s">
        <v>2347</v>
      </c>
      <c r="C1550" s="273" t="s">
        <v>572</v>
      </c>
      <c r="I1550" s="273" t="s">
        <v>261</v>
      </c>
    </row>
    <row r="1551" spans="1:9" x14ac:dyDescent="0.2">
      <c r="A1551" s="273">
        <v>706620</v>
      </c>
      <c r="B1551" s="273" t="s">
        <v>2348</v>
      </c>
      <c r="C1551" s="273" t="s">
        <v>1196</v>
      </c>
      <c r="I1551" s="273" t="s">
        <v>261</v>
      </c>
    </row>
    <row r="1552" spans="1:9" x14ac:dyDescent="0.2">
      <c r="A1552" s="273">
        <v>706621</v>
      </c>
      <c r="B1552" s="273" t="s">
        <v>2349</v>
      </c>
      <c r="C1552" s="273" t="s">
        <v>76</v>
      </c>
      <c r="I1552" s="273" t="s">
        <v>261</v>
      </c>
    </row>
    <row r="1553" spans="1:9" x14ac:dyDescent="0.2">
      <c r="A1553" s="273">
        <v>706622</v>
      </c>
      <c r="B1553" s="273" t="s">
        <v>2350</v>
      </c>
      <c r="C1553" s="273" t="s">
        <v>76</v>
      </c>
      <c r="I1553" s="273" t="s">
        <v>261</v>
      </c>
    </row>
    <row r="1554" spans="1:9" x14ac:dyDescent="0.2">
      <c r="A1554" s="273">
        <v>706623</v>
      </c>
      <c r="B1554" s="273" t="s">
        <v>2351</v>
      </c>
      <c r="C1554" s="273" t="s">
        <v>2352</v>
      </c>
      <c r="I1554" s="273" t="s">
        <v>261</v>
      </c>
    </row>
    <row r="1555" spans="1:9" x14ac:dyDescent="0.2">
      <c r="A1555" s="273">
        <v>706624</v>
      </c>
      <c r="B1555" s="273" t="s">
        <v>2353</v>
      </c>
      <c r="C1555" s="273" t="s">
        <v>2354</v>
      </c>
      <c r="I1555" s="273" t="s">
        <v>261</v>
      </c>
    </row>
    <row r="1556" spans="1:9" x14ac:dyDescent="0.2">
      <c r="A1556" s="273">
        <v>706625</v>
      </c>
      <c r="B1556" s="273" t="s">
        <v>2355</v>
      </c>
      <c r="C1556" s="273" t="s">
        <v>1145</v>
      </c>
      <c r="I1556" s="273" t="s">
        <v>261</v>
      </c>
    </row>
    <row r="1557" spans="1:9" x14ac:dyDescent="0.2">
      <c r="A1557" s="273">
        <v>706626</v>
      </c>
      <c r="B1557" s="273" t="s">
        <v>2356</v>
      </c>
      <c r="C1557" s="273" t="s">
        <v>2357</v>
      </c>
      <c r="I1557" s="273" t="s">
        <v>261</v>
      </c>
    </row>
    <row r="1558" spans="1:9" x14ac:dyDescent="0.2">
      <c r="A1558" s="273">
        <v>706627</v>
      </c>
      <c r="B1558" s="273" t="s">
        <v>2358</v>
      </c>
      <c r="C1558" s="273" t="s">
        <v>2359</v>
      </c>
      <c r="I1558" s="273" t="s">
        <v>261</v>
      </c>
    </row>
    <row r="1559" spans="1:9" x14ac:dyDescent="0.2">
      <c r="A1559" s="273">
        <v>706628</v>
      </c>
      <c r="B1559" s="273" t="s">
        <v>2360</v>
      </c>
      <c r="C1559" s="273" t="s">
        <v>1824</v>
      </c>
      <c r="I1559" s="273" t="s">
        <v>261</v>
      </c>
    </row>
    <row r="1560" spans="1:9" x14ac:dyDescent="0.2">
      <c r="A1560" s="273">
        <v>706629</v>
      </c>
      <c r="B1560" s="273" t="s">
        <v>2361</v>
      </c>
      <c r="C1560" s="273" t="s">
        <v>1057</v>
      </c>
      <c r="I1560" s="273" t="s">
        <v>261</v>
      </c>
    </row>
    <row r="1561" spans="1:9" x14ac:dyDescent="0.2">
      <c r="A1561" s="273">
        <v>706630</v>
      </c>
      <c r="B1561" s="273" t="s">
        <v>2362</v>
      </c>
      <c r="C1561" s="273" t="s">
        <v>328</v>
      </c>
      <c r="I1561" s="273" t="s">
        <v>261</v>
      </c>
    </row>
    <row r="1562" spans="1:9" x14ac:dyDescent="0.2">
      <c r="A1562" s="273">
        <v>706631</v>
      </c>
      <c r="B1562" s="273" t="s">
        <v>2363</v>
      </c>
      <c r="C1562" s="273" t="s">
        <v>2364</v>
      </c>
      <c r="I1562" s="273" t="s">
        <v>261</v>
      </c>
    </row>
    <row r="1563" spans="1:9" x14ac:dyDescent="0.2">
      <c r="A1563" s="273">
        <v>706632</v>
      </c>
      <c r="B1563" s="273" t="s">
        <v>2365</v>
      </c>
      <c r="C1563" s="273" t="s">
        <v>2366</v>
      </c>
      <c r="I1563" s="273" t="s">
        <v>261</v>
      </c>
    </row>
    <row r="1564" spans="1:9" x14ac:dyDescent="0.2">
      <c r="A1564" s="273">
        <v>706633</v>
      </c>
      <c r="B1564" s="273" t="s">
        <v>2367</v>
      </c>
      <c r="C1564" s="273" t="s">
        <v>2368</v>
      </c>
      <c r="I1564" s="273" t="s">
        <v>261</v>
      </c>
    </row>
    <row r="1565" spans="1:9" x14ac:dyDescent="0.2">
      <c r="A1565" s="273">
        <v>706635</v>
      </c>
      <c r="B1565" s="273" t="s">
        <v>2369</v>
      </c>
      <c r="C1565" s="273" t="s">
        <v>404</v>
      </c>
      <c r="I1565" s="273" t="s">
        <v>261</v>
      </c>
    </row>
    <row r="1566" spans="1:9" x14ac:dyDescent="0.2">
      <c r="A1566" s="273">
        <v>706636</v>
      </c>
      <c r="B1566" s="273" t="s">
        <v>2370</v>
      </c>
      <c r="C1566" s="273" t="s">
        <v>76</v>
      </c>
      <c r="I1566" s="273" t="s">
        <v>261</v>
      </c>
    </row>
    <row r="1567" spans="1:9" x14ac:dyDescent="0.2">
      <c r="A1567" s="273">
        <v>706637</v>
      </c>
      <c r="B1567" s="273" t="s">
        <v>2371</v>
      </c>
      <c r="C1567" s="273" t="s">
        <v>1760</v>
      </c>
      <c r="I1567" s="273" t="s">
        <v>261</v>
      </c>
    </row>
    <row r="1568" spans="1:9" x14ac:dyDescent="0.2">
      <c r="A1568" s="273">
        <v>706638</v>
      </c>
      <c r="B1568" s="273" t="s">
        <v>2372</v>
      </c>
      <c r="C1568" s="273" t="s">
        <v>761</v>
      </c>
      <c r="I1568" s="273" t="s">
        <v>261</v>
      </c>
    </row>
    <row r="1569" spans="1:9" x14ac:dyDescent="0.2">
      <c r="A1569" s="273">
        <v>706639</v>
      </c>
      <c r="B1569" s="273" t="s">
        <v>2373</v>
      </c>
      <c r="C1569" s="273" t="s">
        <v>924</v>
      </c>
      <c r="I1569" s="273" t="s">
        <v>261</v>
      </c>
    </row>
    <row r="1570" spans="1:9" x14ac:dyDescent="0.2">
      <c r="A1570" s="273">
        <v>706640</v>
      </c>
      <c r="B1570" s="273" t="s">
        <v>2374</v>
      </c>
      <c r="C1570" s="273" t="s">
        <v>76</v>
      </c>
      <c r="I1570" s="273" t="s">
        <v>261</v>
      </c>
    </row>
    <row r="1571" spans="1:9" x14ac:dyDescent="0.2">
      <c r="A1571" s="273">
        <v>706641</v>
      </c>
      <c r="B1571" s="273" t="s">
        <v>2375</v>
      </c>
      <c r="C1571" s="273" t="s">
        <v>572</v>
      </c>
      <c r="I1571" s="273" t="s">
        <v>261</v>
      </c>
    </row>
    <row r="1572" spans="1:9" x14ac:dyDescent="0.2">
      <c r="A1572" s="273">
        <v>706642</v>
      </c>
      <c r="B1572" s="273" t="s">
        <v>2376</v>
      </c>
      <c r="C1572" s="273" t="s">
        <v>2260</v>
      </c>
      <c r="I1572" s="273" t="s">
        <v>261</v>
      </c>
    </row>
    <row r="1573" spans="1:9" x14ac:dyDescent="0.2">
      <c r="A1573" s="273">
        <v>706643</v>
      </c>
      <c r="B1573" s="273" t="s">
        <v>2377</v>
      </c>
      <c r="C1573" s="273" t="s">
        <v>307</v>
      </c>
      <c r="I1573" s="273" t="s">
        <v>261</v>
      </c>
    </row>
    <row r="1574" spans="1:9" x14ac:dyDescent="0.2">
      <c r="A1574" s="273">
        <v>706644</v>
      </c>
      <c r="B1574" s="273" t="s">
        <v>2378</v>
      </c>
      <c r="C1574" s="273" t="s">
        <v>76</v>
      </c>
      <c r="I1574" s="273" t="s">
        <v>261</v>
      </c>
    </row>
    <row r="1575" spans="1:9" x14ac:dyDescent="0.2">
      <c r="A1575" s="273">
        <v>706645</v>
      </c>
      <c r="B1575" s="273" t="s">
        <v>2379</v>
      </c>
      <c r="C1575" s="273" t="s">
        <v>2380</v>
      </c>
      <c r="I1575" s="273" t="s">
        <v>261</v>
      </c>
    </row>
    <row r="1576" spans="1:9" x14ac:dyDescent="0.2">
      <c r="A1576" s="273">
        <v>706646</v>
      </c>
      <c r="B1576" s="273" t="s">
        <v>2381</v>
      </c>
      <c r="C1576" s="273" t="s">
        <v>864</v>
      </c>
      <c r="I1576" s="273" t="s">
        <v>261</v>
      </c>
    </row>
    <row r="1577" spans="1:9" x14ac:dyDescent="0.2">
      <c r="A1577" s="273">
        <v>706647</v>
      </c>
      <c r="B1577" s="273" t="s">
        <v>2382</v>
      </c>
      <c r="C1577" s="273" t="s">
        <v>2383</v>
      </c>
      <c r="I1577" s="273" t="s">
        <v>261</v>
      </c>
    </row>
    <row r="1578" spans="1:9" x14ac:dyDescent="0.2">
      <c r="A1578" s="273">
        <v>706648</v>
      </c>
      <c r="B1578" s="273" t="s">
        <v>2384</v>
      </c>
      <c r="C1578" s="273" t="s">
        <v>2385</v>
      </c>
      <c r="I1578" s="273" t="s">
        <v>261</v>
      </c>
    </row>
    <row r="1579" spans="1:9" x14ac:dyDescent="0.2">
      <c r="A1579" s="273">
        <v>706650</v>
      </c>
      <c r="B1579" s="273" t="s">
        <v>2386</v>
      </c>
      <c r="C1579" s="273" t="s">
        <v>691</v>
      </c>
      <c r="I1579" s="273" t="s">
        <v>261</v>
      </c>
    </row>
    <row r="1580" spans="1:9" x14ac:dyDescent="0.2">
      <c r="A1580" s="273">
        <v>706651</v>
      </c>
      <c r="B1580" s="273" t="s">
        <v>2387</v>
      </c>
      <c r="C1580" s="273" t="s">
        <v>386</v>
      </c>
      <c r="I1580" s="273" t="s">
        <v>261</v>
      </c>
    </row>
    <row r="1581" spans="1:9" x14ac:dyDescent="0.2">
      <c r="A1581" s="273">
        <v>706652</v>
      </c>
      <c r="B1581" s="273" t="s">
        <v>2388</v>
      </c>
      <c r="C1581" s="273" t="s">
        <v>572</v>
      </c>
      <c r="I1581" s="273" t="s">
        <v>261</v>
      </c>
    </row>
    <row r="1582" spans="1:9" x14ac:dyDescent="0.2">
      <c r="A1582" s="273">
        <v>706653</v>
      </c>
      <c r="B1582" s="273" t="s">
        <v>2389</v>
      </c>
      <c r="C1582" s="273" t="s">
        <v>386</v>
      </c>
      <c r="I1582" s="273" t="s">
        <v>261</v>
      </c>
    </row>
    <row r="1583" spans="1:9" x14ac:dyDescent="0.2">
      <c r="A1583" s="273">
        <v>706654</v>
      </c>
      <c r="B1583" s="273" t="s">
        <v>2390</v>
      </c>
      <c r="C1583" s="273" t="s">
        <v>2391</v>
      </c>
      <c r="I1583" s="273" t="s">
        <v>261</v>
      </c>
    </row>
    <row r="1584" spans="1:9" x14ac:dyDescent="0.2">
      <c r="A1584" s="273">
        <v>706657</v>
      </c>
      <c r="B1584" s="273" t="s">
        <v>2392</v>
      </c>
      <c r="C1584" s="273" t="s">
        <v>2393</v>
      </c>
      <c r="I1584" s="273" t="s">
        <v>261</v>
      </c>
    </row>
    <row r="1585" spans="1:9" x14ac:dyDescent="0.2">
      <c r="A1585" s="273">
        <v>706658</v>
      </c>
      <c r="B1585" s="273" t="s">
        <v>2394</v>
      </c>
      <c r="C1585" s="273" t="s">
        <v>386</v>
      </c>
      <c r="I1585" s="273" t="s">
        <v>261</v>
      </c>
    </row>
    <row r="1586" spans="1:9" x14ac:dyDescent="0.2">
      <c r="A1586" s="273">
        <v>706659</v>
      </c>
      <c r="B1586" s="273" t="s">
        <v>2395</v>
      </c>
      <c r="C1586" s="273" t="s">
        <v>1886</v>
      </c>
      <c r="I1586" s="273" t="s">
        <v>261</v>
      </c>
    </row>
    <row r="1587" spans="1:9" x14ac:dyDescent="0.2">
      <c r="A1587" s="273">
        <v>706660</v>
      </c>
      <c r="B1587" s="273" t="s">
        <v>2396</v>
      </c>
      <c r="C1587" s="273" t="s">
        <v>321</v>
      </c>
      <c r="I1587" s="273" t="s">
        <v>261</v>
      </c>
    </row>
    <row r="1588" spans="1:9" x14ac:dyDescent="0.2">
      <c r="A1588" s="273">
        <v>706661</v>
      </c>
      <c r="B1588" s="273" t="s">
        <v>2397</v>
      </c>
      <c r="C1588" s="273" t="s">
        <v>587</v>
      </c>
      <c r="I1588" s="273" t="s">
        <v>261</v>
      </c>
    </row>
    <row r="1589" spans="1:9" x14ac:dyDescent="0.2">
      <c r="A1589" s="273">
        <v>706664</v>
      </c>
      <c r="B1589" s="273" t="s">
        <v>2398</v>
      </c>
      <c r="C1589" s="273" t="s">
        <v>96</v>
      </c>
      <c r="I1589" s="273" t="s">
        <v>261</v>
      </c>
    </row>
    <row r="1590" spans="1:9" x14ac:dyDescent="0.2">
      <c r="A1590" s="273">
        <v>706665</v>
      </c>
      <c r="B1590" s="273" t="s">
        <v>2399</v>
      </c>
      <c r="C1590" s="273" t="s">
        <v>551</v>
      </c>
      <c r="I1590" s="273" t="s">
        <v>261</v>
      </c>
    </row>
    <row r="1591" spans="1:9" x14ac:dyDescent="0.2">
      <c r="A1591" s="273">
        <v>706668</v>
      </c>
      <c r="B1591" s="273" t="s">
        <v>2400</v>
      </c>
      <c r="C1591" s="273" t="s">
        <v>1629</v>
      </c>
      <c r="I1591" s="273" t="s">
        <v>261</v>
      </c>
    </row>
    <row r="1592" spans="1:9" x14ac:dyDescent="0.2">
      <c r="A1592" s="273">
        <v>706669</v>
      </c>
      <c r="B1592" s="273" t="s">
        <v>2401</v>
      </c>
      <c r="C1592" s="273" t="s">
        <v>386</v>
      </c>
      <c r="I1592" s="273" t="s">
        <v>261</v>
      </c>
    </row>
    <row r="1593" spans="1:9" x14ac:dyDescent="0.2">
      <c r="A1593" s="273">
        <v>706670</v>
      </c>
      <c r="B1593" s="273" t="s">
        <v>2402</v>
      </c>
      <c r="C1593" s="273" t="s">
        <v>598</v>
      </c>
      <c r="I1593" s="273" t="s">
        <v>261</v>
      </c>
    </row>
    <row r="1594" spans="1:9" x14ac:dyDescent="0.2">
      <c r="A1594" s="273">
        <v>706671</v>
      </c>
      <c r="B1594" s="273" t="s">
        <v>2403</v>
      </c>
      <c r="C1594" s="273" t="s">
        <v>107</v>
      </c>
      <c r="I1594" s="273" t="s">
        <v>261</v>
      </c>
    </row>
    <row r="1595" spans="1:9" x14ac:dyDescent="0.2">
      <c r="A1595" s="273">
        <v>706672</v>
      </c>
      <c r="B1595" s="273" t="s">
        <v>2404</v>
      </c>
      <c r="C1595" s="273" t="s">
        <v>1729</v>
      </c>
      <c r="I1595" s="273" t="s">
        <v>261</v>
      </c>
    </row>
    <row r="1596" spans="1:9" x14ac:dyDescent="0.2">
      <c r="A1596" s="273">
        <v>706673</v>
      </c>
      <c r="B1596" s="273" t="s">
        <v>2405</v>
      </c>
      <c r="C1596" s="273" t="s">
        <v>1222</v>
      </c>
      <c r="I1596" s="273" t="s">
        <v>261</v>
      </c>
    </row>
    <row r="1597" spans="1:9" x14ac:dyDescent="0.2">
      <c r="A1597" s="273">
        <v>706674</v>
      </c>
      <c r="B1597" s="273" t="s">
        <v>2406</v>
      </c>
      <c r="C1597" s="273" t="s">
        <v>2407</v>
      </c>
      <c r="I1597" s="273" t="s">
        <v>261</v>
      </c>
    </row>
    <row r="1598" spans="1:9" x14ac:dyDescent="0.2">
      <c r="A1598" s="273">
        <v>706675</v>
      </c>
      <c r="B1598" s="273" t="s">
        <v>2408</v>
      </c>
      <c r="C1598" s="273" t="s">
        <v>2409</v>
      </c>
      <c r="I1598" s="273" t="s">
        <v>261</v>
      </c>
    </row>
    <row r="1599" spans="1:9" x14ac:dyDescent="0.2">
      <c r="A1599" s="273">
        <v>706676</v>
      </c>
      <c r="B1599" s="273" t="s">
        <v>2410</v>
      </c>
      <c r="C1599" s="273" t="s">
        <v>942</v>
      </c>
      <c r="I1599" s="273" t="s">
        <v>261</v>
      </c>
    </row>
    <row r="1600" spans="1:9" x14ac:dyDescent="0.2">
      <c r="A1600" s="273">
        <v>706677</v>
      </c>
      <c r="B1600" s="273" t="s">
        <v>2411</v>
      </c>
      <c r="C1600" s="273" t="s">
        <v>539</v>
      </c>
      <c r="I1600" s="273" t="s">
        <v>261</v>
      </c>
    </row>
    <row r="1601" spans="1:9" x14ac:dyDescent="0.2">
      <c r="A1601" s="273">
        <v>706678</v>
      </c>
      <c r="B1601" s="273" t="s">
        <v>2412</v>
      </c>
      <c r="C1601" s="273" t="s">
        <v>2413</v>
      </c>
      <c r="I1601" s="273" t="s">
        <v>261</v>
      </c>
    </row>
    <row r="1602" spans="1:9" x14ac:dyDescent="0.2">
      <c r="A1602" s="273">
        <v>706679</v>
      </c>
      <c r="B1602" s="273" t="s">
        <v>2414</v>
      </c>
      <c r="C1602" s="273" t="s">
        <v>1200</v>
      </c>
      <c r="I1602" s="273" t="s">
        <v>261</v>
      </c>
    </row>
    <row r="1603" spans="1:9" x14ac:dyDescent="0.2">
      <c r="A1603" s="273">
        <v>706680</v>
      </c>
      <c r="B1603" s="273" t="s">
        <v>2415</v>
      </c>
      <c r="C1603" s="273" t="s">
        <v>404</v>
      </c>
      <c r="I1603" s="273" t="s">
        <v>261</v>
      </c>
    </row>
    <row r="1604" spans="1:9" x14ac:dyDescent="0.2">
      <c r="A1604" s="273">
        <v>706681</v>
      </c>
      <c r="B1604" s="273" t="s">
        <v>2416</v>
      </c>
      <c r="C1604" s="273" t="s">
        <v>2417</v>
      </c>
      <c r="I1604" s="273" t="s">
        <v>261</v>
      </c>
    </row>
    <row r="1605" spans="1:9" x14ac:dyDescent="0.2">
      <c r="A1605" s="273">
        <v>706682</v>
      </c>
      <c r="B1605" s="273" t="s">
        <v>2418</v>
      </c>
      <c r="C1605" s="273" t="s">
        <v>1897</v>
      </c>
      <c r="I1605" s="273" t="s">
        <v>261</v>
      </c>
    </row>
    <row r="1606" spans="1:9" x14ac:dyDescent="0.2">
      <c r="A1606" s="273">
        <v>706683</v>
      </c>
      <c r="B1606" s="273" t="s">
        <v>2419</v>
      </c>
      <c r="C1606" s="273" t="s">
        <v>2420</v>
      </c>
      <c r="I1606" s="273" t="s">
        <v>261</v>
      </c>
    </row>
    <row r="1607" spans="1:9" x14ac:dyDescent="0.2">
      <c r="A1607" s="273">
        <v>706684</v>
      </c>
      <c r="B1607" s="273" t="s">
        <v>2421</v>
      </c>
      <c r="C1607" s="273" t="s">
        <v>1181</v>
      </c>
      <c r="I1607" s="273" t="s">
        <v>261</v>
      </c>
    </row>
    <row r="1608" spans="1:9" x14ac:dyDescent="0.2">
      <c r="A1608" s="273">
        <v>706685</v>
      </c>
      <c r="B1608" s="273" t="s">
        <v>2422</v>
      </c>
      <c r="C1608" s="273" t="s">
        <v>2162</v>
      </c>
      <c r="I1608" s="273" t="s">
        <v>261</v>
      </c>
    </row>
    <row r="1609" spans="1:9" x14ac:dyDescent="0.2">
      <c r="A1609" s="273">
        <v>706686</v>
      </c>
      <c r="B1609" s="273" t="s">
        <v>2423</v>
      </c>
      <c r="C1609" s="273" t="s">
        <v>1769</v>
      </c>
      <c r="I1609" s="273" t="s">
        <v>261</v>
      </c>
    </row>
    <row r="1610" spans="1:9" x14ac:dyDescent="0.2">
      <c r="A1610" s="273">
        <v>706688</v>
      </c>
      <c r="B1610" s="273" t="s">
        <v>2424</v>
      </c>
      <c r="C1610" s="273" t="s">
        <v>1990</v>
      </c>
      <c r="I1610" s="273" t="s">
        <v>261</v>
      </c>
    </row>
    <row r="1611" spans="1:9" x14ac:dyDescent="0.2">
      <c r="A1611" s="273">
        <v>706689</v>
      </c>
      <c r="B1611" s="273" t="s">
        <v>2425</v>
      </c>
      <c r="C1611" s="273" t="s">
        <v>76</v>
      </c>
      <c r="I1611" s="273" t="s">
        <v>261</v>
      </c>
    </row>
    <row r="1612" spans="1:9" x14ac:dyDescent="0.2">
      <c r="A1612" s="273">
        <v>706690</v>
      </c>
      <c r="B1612" s="273" t="s">
        <v>2426</v>
      </c>
      <c r="C1612" s="273" t="s">
        <v>2207</v>
      </c>
      <c r="I1612" s="273" t="s">
        <v>261</v>
      </c>
    </row>
    <row r="1613" spans="1:9" x14ac:dyDescent="0.2">
      <c r="A1613" s="273">
        <v>706691</v>
      </c>
      <c r="B1613" s="273" t="s">
        <v>2427</v>
      </c>
      <c r="C1613" s="273" t="s">
        <v>2428</v>
      </c>
      <c r="I1613" s="273" t="s">
        <v>261</v>
      </c>
    </row>
    <row r="1614" spans="1:9" x14ac:dyDescent="0.2">
      <c r="A1614" s="273">
        <v>706692</v>
      </c>
      <c r="B1614" s="273" t="s">
        <v>2429</v>
      </c>
      <c r="C1614" s="273" t="s">
        <v>326</v>
      </c>
      <c r="I1614" s="273" t="s">
        <v>261</v>
      </c>
    </row>
    <row r="1615" spans="1:9" x14ac:dyDescent="0.2">
      <c r="A1615" s="273">
        <v>706693</v>
      </c>
      <c r="B1615" s="273" t="s">
        <v>2430</v>
      </c>
      <c r="C1615" s="273" t="s">
        <v>339</v>
      </c>
      <c r="I1615" s="273" t="s">
        <v>261</v>
      </c>
    </row>
    <row r="1616" spans="1:9" x14ac:dyDescent="0.2">
      <c r="A1616" s="273">
        <v>706694</v>
      </c>
      <c r="B1616" s="273" t="s">
        <v>2431</v>
      </c>
      <c r="C1616" s="273" t="s">
        <v>2432</v>
      </c>
      <c r="I1616" s="273" t="s">
        <v>261</v>
      </c>
    </row>
    <row r="1617" spans="1:9" x14ac:dyDescent="0.2">
      <c r="A1617" s="273">
        <v>706695</v>
      </c>
      <c r="B1617" s="273" t="s">
        <v>2433</v>
      </c>
      <c r="C1617" s="273" t="s">
        <v>926</v>
      </c>
      <c r="I1617" s="273" t="s">
        <v>261</v>
      </c>
    </row>
    <row r="1618" spans="1:9" x14ac:dyDescent="0.2">
      <c r="A1618" s="273">
        <v>706696</v>
      </c>
      <c r="B1618" s="273" t="s">
        <v>2434</v>
      </c>
      <c r="C1618" s="273" t="s">
        <v>1067</v>
      </c>
      <c r="I1618" s="273" t="s">
        <v>261</v>
      </c>
    </row>
    <row r="1619" spans="1:9" x14ac:dyDescent="0.2">
      <c r="A1619" s="273">
        <v>706697</v>
      </c>
      <c r="B1619" s="273" t="s">
        <v>2435</v>
      </c>
      <c r="C1619" s="273" t="s">
        <v>274</v>
      </c>
      <c r="I1619" s="273" t="s">
        <v>261</v>
      </c>
    </row>
    <row r="1620" spans="1:9" x14ac:dyDescent="0.2">
      <c r="A1620" s="273">
        <v>706698</v>
      </c>
      <c r="B1620" s="273" t="s">
        <v>2436</v>
      </c>
      <c r="C1620" s="273" t="s">
        <v>2437</v>
      </c>
      <c r="I1620" s="273" t="s">
        <v>261</v>
      </c>
    </row>
    <row r="1621" spans="1:9" x14ac:dyDescent="0.2">
      <c r="A1621" s="273">
        <v>706699</v>
      </c>
      <c r="B1621" s="273" t="s">
        <v>2438</v>
      </c>
      <c r="C1621" s="273" t="s">
        <v>2273</v>
      </c>
      <c r="I1621" s="273" t="s">
        <v>261</v>
      </c>
    </row>
    <row r="1622" spans="1:9" x14ac:dyDescent="0.2">
      <c r="A1622" s="273">
        <v>706700</v>
      </c>
      <c r="B1622" s="273" t="s">
        <v>2439</v>
      </c>
      <c r="C1622" s="273" t="s">
        <v>2440</v>
      </c>
      <c r="I1622" s="273" t="s">
        <v>261</v>
      </c>
    </row>
    <row r="1623" spans="1:9" x14ac:dyDescent="0.2">
      <c r="A1623" s="273">
        <v>706701</v>
      </c>
      <c r="B1623" s="273" t="s">
        <v>2441</v>
      </c>
      <c r="C1623" s="273" t="s">
        <v>1773</v>
      </c>
      <c r="I1623" s="273" t="s">
        <v>261</v>
      </c>
    </row>
    <row r="1624" spans="1:9" x14ac:dyDescent="0.2">
      <c r="A1624" s="273">
        <v>706702</v>
      </c>
      <c r="B1624" s="273" t="s">
        <v>2442</v>
      </c>
      <c r="C1624" s="273" t="s">
        <v>2443</v>
      </c>
      <c r="I1624" s="273" t="s">
        <v>261</v>
      </c>
    </row>
    <row r="1625" spans="1:9" x14ac:dyDescent="0.2">
      <c r="A1625" s="273">
        <v>706703</v>
      </c>
      <c r="B1625" s="273" t="s">
        <v>2444</v>
      </c>
      <c r="C1625" s="273" t="s">
        <v>1196</v>
      </c>
      <c r="I1625" s="273" t="s">
        <v>261</v>
      </c>
    </row>
    <row r="1626" spans="1:9" x14ac:dyDescent="0.2">
      <c r="A1626" s="273">
        <v>706704</v>
      </c>
      <c r="B1626" s="273" t="s">
        <v>2445</v>
      </c>
      <c r="C1626" s="273" t="s">
        <v>630</v>
      </c>
      <c r="I1626" s="273" t="s">
        <v>261</v>
      </c>
    </row>
    <row r="1627" spans="1:9" x14ac:dyDescent="0.2">
      <c r="A1627" s="273">
        <v>706706</v>
      </c>
      <c r="B1627" s="273" t="s">
        <v>2446</v>
      </c>
      <c r="C1627" s="273" t="s">
        <v>1126</v>
      </c>
      <c r="I1627" s="273" t="s">
        <v>261</v>
      </c>
    </row>
    <row r="1628" spans="1:9" x14ac:dyDescent="0.2">
      <c r="A1628" s="273">
        <v>706707</v>
      </c>
      <c r="B1628" s="273" t="s">
        <v>2447</v>
      </c>
      <c r="C1628" s="273" t="s">
        <v>2448</v>
      </c>
      <c r="I1628" s="273" t="s">
        <v>261</v>
      </c>
    </row>
    <row r="1629" spans="1:9" x14ac:dyDescent="0.2">
      <c r="A1629" s="273">
        <v>706708</v>
      </c>
      <c r="B1629" s="273" t="s">
        <v>2449</v>
      </c>
      <c r="C1629" s="273" t="s">
        <v>106</v>
      </c>
      <c r="I1629" s="273" t="s">
        <v>261</v>
      </c>
    </row>
    <row r="1630" spans="1:9" x14ac:dyDescent="0.2">
      <c r="A1630" s="273">
        <v>706709</v>
      </c>
      <c r="B1630" s="273" t="s">
        <v>2450</v>
      </c>
      <c r="C1630" s="273" t="s">
        <v>326</v>
      </c>
      <c r="I1630" s="273" t="s">
        <v>261</v>
      </c>
    </row>
    <row r="1631" spans="1:9" x14ac:dyDescent="0.2">
      <c r="A1631" s="273">
        <v>706710</v>
      </c>
      <c r="B1631" s="273" t="s">
        <v>2451</v>
      </c>
      <c r="C1631" s="273" t="s">
        <v>92</v>
      </c>
      <c r="I1631" s="273" t="s">
        <v>261</v>
      </c>
    </row>
    <row r="1632" spans="1:9" x14ac:dyDescent="0.2">
      <c r="A1632" s="273">
        <v>706712</v>
      </c>
      <c r="B1632" s="273" t="s">
        <v>2452</v>
      </c>
      <c r="C1632" s="273" t="s">
        <v>93</v>
      </c>
      <c r="I1632" s="273" t="s">
        <v>261</v>
      </c>
    </row>
    <row r="1633" spans="1:9" x14ac:dyDescent="0.2">
      <c r="A1633" s="273">
        <v>706713</v>
      </c>
      <c r="B1633" s="273" t="s">
        <v>2453</v>
      </c>
      <c r="C1633" s="273" t="s">
        <v>2454</v>
      </c>
      <c r="I1633" s="273" t="s">
        <v>261</v>
      </c>
    </row>
    <row r="1634" spans="1:9" x14ac:dyDescent="0.2">
      <c r="A1634" s="273">
        <v>706714</v>
      </c>
      <c r="B1634" s="273" t="s">
        <v>2455</v>
      </c>
      <c r="C1634" s="273" t="s">
        <v>2456</v>
      </c>
      <c r="I1634" s="273" t="s">
        <v>261</v>
      </c>
    </row>
    <row r="1635" spans="1:9" x14ac:dyDescent="0.2">
      <c r="A1635" s="273">
        <v>706715</v>
      </c>
      <c r="B1635" s="273" t="s">
        <v>2457</v>
      </c>
      <c r="C1635" s="273" t="s">
        <v>310</v>
      </c>
      <c r="I1635" s="273" t="s">
        <v>261</v>
      </c>
    </row>
    <row r="1636" spans="1:9" x14ac:dyDescent="0.2">
      <c r="A1636" s="273">
        <v>706716</v>
      </c>
      <c r="B1636" s="273" t="s">
        <v>2458</v>
      </c>
      <c r="C1636" s="273" t="s">
        <v>2124</v>
      </c>
      <c r="I1636" s="273" t="s">
        <v>261</v>
      </c>
    </row>
    <row r="1637" spans="1:9" x14ac:dyDescent="0.2">
      <c r="A1637" s="273">
        <v>706717</v>
      </c>
      <c r="B1637" s="273" t="s">
        <v>2459</v>
      </c>
      <c r="C1637" s="273" t="s">
        <v>2044</v>
      </c>
      <c r="I1637" s="273" t="s">
        <v>261</v>
      </c>
    </row>
    <row r="1638" spans="1:9" x14ac:dyDescent="0.2">
      <c r="A1638" s="273">
        <v>706718</v>
      </c>
      <c r="B1638" s="273" t="s">
        <v>2460</v>
      </c>
      <c r="C1638" s="273" t="s">
        <v>1268</v>
      </c>
      <c r="I1638" s="273" t="s">
        <v>261</v>
      </c>
    </row>
    <row r="1639" spans="1:9" x14ac:dyDescent="0.2">
      <c r="A1639" s="273">
        <v>706719</v>
      </c>
      <c r="B1639" s="273" t="s">
        <v>2461</v>
      </c>
      <c r="C1639" s="273" t="s">
        <v>263</v>
      </c>
      <c r="I1639" s="273" t="s">
        <v>261</v>
      </c>
    </row>
    <row r="1640" spans="1:9" x14ac:dyDescent="0.2">
      <c r="A1640" s="273">
        <v>706720</v>
      </c>
      <c r="B1640" s="273" t="s">
        <v>2462</v>
      </c>
      <c r="C1640" s="273" t="s">
        <v>2463</v>
      </c>
      <c r="I1640" s="273" t="s">
        <v>261</v>
      </c>
    </row>
    <row r="1641" spans="1:9" x14ac:dyDescent="0.2">
      <c r="A1641" s="273">
        <v>706721</v>
      </c>
      <c r="B1641" s="273" t="s">
        <v>2464</v>
      </c>
      <c r="C1641" s="273" t="s">
        <v>1160</v>
      </c>
      <c r="I1641" s="273" t="s">
        <v>261</v>
      </c>
    </row>
    <row r="1642" spans="1:9" x14ac:dyDescent="0.2">
      <c r="A1642" s="273">
        <v>706722</v>
      </c>
      <c r="B1642" s="273" t="s">
        <v>2465</v>
      </c>
      <c r="C1642" s="273" t="s">
        <v>1812</v>
      </c>
      <c r="I1642" s="273" t="s">
        <v>261</v>
      </c>
    </row>
    <row r="1643" spans="1:9" x14ac:dyDescent="0.2">
      <c r="A1643" s="273">
        <v>706723</v>
      </c>
      <c r="B1643" s="273" t="s">
        <v>2466</v>
      </c>
      <c r="C1643" s="273" t="s">
        <v>2467</v>
      </c>
      <c r="I1643" s="273" t="s">
        <v>261</v>
      </c>
    </row>
    <row r="1644" spans="1:9" x14ac:dyDescent="0.2">
      <c r="A1644" s="273">
        <v>706725</v>
      </c>
      <c r="B1644" s="273" t="s">
        <v>2468</v>
      </c>
      <c r="C1644" s="273" t="s">
        <v>1831</v>
      </c>
      <c r="I1644" s="273" t="s">
        <v>261</v>
      </c>
    </row>
    <row r="1645" spans="1:9" x14ac:dyDescent="0.2">
      <c r="A1645" s="273">
        <v>706726</v>
      </c>
      <c r="B1645" s="273" t="s">
        <v>2469</v>
      </c>
      <c r="C1645" s="273" t="s">
        <v>2470</v>
      </c>
      <c r="I1645" s="273" t="s">
        <v>261</v>
      </c>
    </row>
    <row r="1646" spans="1:9" x14ac:dyDescent="0.2">
      <c r="A1646" s="273">
        <v>706728</v>
      </c>
      <c r="B1646" s="273" t="s">
        <v>2471</v>
      </c>
      <c r="C1646" s="273" t="s">
        <v>386</v>
      </c>
      <c r="I1646" s="273" t="s">
        <v>261</v>
      </c>
    </row>
    <row r="1647" spans="1:9" x14ac:dyDescent="0.2">
      <c r="A1647" s="273">
        <v>706729</v>
      </c>
      <c r="B1647" s="273" t="s">
        <v>2472</v>
      </c>
      <c r="C1647" s="273" t="s">
        <v>2473</v>
      </c>
      <c r="I1647" s="273" t="s">
        <v>261</v>
      </c>
    </row>
    <row r="1648" spans="1:9" x14ac:dyDescent="0.2">
      <c r="A1648" s="273">
        <v>706730</v>
      </c>
      <c r="B1648" s="273" t="s">
        <v>2474</v>
      </c>
      <c r="C1648" s="273" t="s">
        <v>2475</v>
      </c>
      <c r="I1648" s="273" t="s">
        <v>261</v>
      </c>
    </row>
    <row r="1649" spans="1:9" x14ac:dyDescent="0.2">
      <c r="A1649" s="273">
        <v>706731</v>
      </c>
      <c r="B1649" s="273" t="s">
        <v>2476</v>
      </c>
      <c r="C1649" s="273" t="s">
        <v>2477</v>
      </c>
      <c r="I1649" s="273" t="s">
        <v>261</v>
      </c>
    </row>
    <row r="1650" spans="1:9" x14ac:dyDescent="0.2">
      <c r="A1650" s="273">
        <v>706732</v>
      </c>
      <c r="B1650" s="273" t="s">
        <v>2478</v>
      </c>
      <c r="C1650" s="273" t="s">
        <v>76</v>
      </c>
      <c r="I1650" s="273" t="s">
        <v>261</v>
      </c>
    </row>
    <row r="1651" spans="1:9" x14ac:dyDescent="0.2">
      <c r="A1651" s="273">
        <v>706733</v>
      </c>
      <c r="B1651" s="273" t="s">
        <v>2479</v>
      </c>
      <c r="C1651" s="273" t="s">
        <v>2480</v>
      </c>
      <c r="I1651" s="273" t="s">
        <v>261</v>
      </c>
    </row>
    <row r="1652" spans="1:9" x14ac:dyDescent="0.2">
      <c r="A1652" s="273">
        <v>706734</v>
      </c>
      <c r="B1652" s="273" t="s">
        <v>2481</v>
      </c>
      <c r="C1652" s="273" t="s">
        <v>342</v>
      </c>
      <c r="I1652" s="273" t="s">
        <v>261</v>
      </c>
    </row>
    <row r="1653" spans="1:9" x14ac:dyDescent="0.2">
      <c r="A1653" s="273">
        <v>706735</v>
      </c>
      <c r="B1653" s="273" t="s">
        <v>2482</v>
      </c>
      <c r="C1653" s="273" t="s">
        <v>121</v>
      </c>
      <c r="I1653" s="273" t="s">
        <v>261</v>
      </c>
    </row>
    <row r="1654" spans="1:9" x14ac:dyDescent="0.2">
      <c r="A1654" s="273">
        <v>706736</v>
      </c>
      <c r="B1654" s="273" t="s">
        <v>2483</v>
      </c>
      <c r="C1654" s="273" t="s">
        <v>77</v>
      </c>
      <c r="I1654" s="273" t="s">
        <v>261</v>
      </c>
    </row>
    <row r="1655" spans="1:9" x14ac:dyDescent="0.2">
      <c r="A1655" s="273">
        <v>706737</v>
      </c>
      <c r="B1655" s="273" t="s">
        <v>2484</v>
      </c>
      <c r="C1655" s="273" t="s">
        <v>1095</v>
      </c>
      <c r="I1655" s="273" t="s">
        <v>261</v>
      </c>
    </row>
    <row r="1656" spans="1:9" x14ac:dyDescent="0.2">
      <c r="A1656" s="273">
        <v>706738</v>
      </c>
      <c r="B1656" s="273" t="s">
        <v>2484</v>
      </c>
      <c r="C1656" s="273" t="s">
        <v>2485</v>
      </c>
      <c r="I1656" s="273" t="s">
        <v>261</v>
      </c>
    </row>
    <row r="1657" spans="1:9" x14ac:dyDescent="0.2">
      <c r="A1657" s="273">
        <v>706739</v>
      </c>
      <c r="B1657" s="273" t="s">
        <v>2486</v>
      </c>
      <c r="C1657" s="273" t="s">
        <v>1894</v>
      </c>
      <c r="I1657" s="273" t="s">
        <v>261</v>
      </c>
    </row>
    <row r="1658" spans="1:9" x14ac:dyDescent="0.2">
      <c r="A1658" s="273">
        <v>706740</v>
      </c>
      <c r="B1658" s="273" t="s">
        <v>2487</v>
      </c>
      <c r="C1658" s="273" t="s">
        <v>1912</v>
      </c>
      <c r="I1658" s="273" t="s">
        <v>261</v>
      </c>
    </row>
    <row r="1659" spans="1:9" x14ac:dyDescent="0.2">
      <c r="A1659" s="273">
        <v>706741</v>
      </c>
      <c r="B1659" s="273" t="s">
        <v>2488</v>
      </c>
      <c r="C1659" s="273" t="s">
        <v>2316</v>
      </c>
      <c r="I1659" s="273" t="s">
        <v>261</v>
      </c>
    </row>
    <row r="1660" spans="1:9" x14ac:dyDescent="0.2">
      <c r="A1660" s="273">
        <v>706742</v>
      </c>
      <c r="B1660" s="273" t="s">
        <v>2489</v>
      </c>
      <c r="C1660" s="273" t="s">
        <v>2490</v>
      </c>
      <c r="I1660" s="273" t="s">
        <v>261</v>
      </c>
    </row>
    <row r="1661" spans="1:9" x14ac:dyDescent="0.2">
      <c r="A1661" s="273">
        <v>706743</v>
      </c>
      <c r="B1661" s="273" t="s">
        <v>2491</v>
      </c>
      <c r="C1661" s="273" t="s">
        <v>2080</v>
      </c>
      <c r="I1661" s="273" t="s">
        <v>261</v>
      </c>
    </row>
    <row r="1662" spans="1:9" x14ac:dyDescent="0.2">
      <c r="A1662" s="273">
        <v>706744</v>
      </c>
      <c r="B1662" s="273" t="s">
        <v>2492</v>
      </c>
      <c r="C1662" s="273" t="s">
        <v>297</v>
      </c>
      <c r="I1662" s="273" t="s">
        <v>261</v>
      </c>
    </row>
    <row r="1663" spans="1:9" x14ac:dyDescent="0.2">
      <c r="A1663" s="273">
        <v>706746</v>
      </c>
      <c r="B1663" s="273" t="s">
        <v>2493</v>
      </c>
      <c r="C1663" s="273" t="s">
        <v>404</v>
      </c>
      <c r="I1663" s="273" t="s">
        <v>261</v>
      </c>
    </row>
    <row r="1664" spans="1:9" x14ac:dyDescent="0.2">
      <c r="A1664" s="273">
        <v>706747</v>
      </c>
      <c r="B1664" s="273" t="s">
        <v>2494</v>
      </c>
      <c r="C1664" s="273" t="s">
        <v>2495</v>
      </c>
      <c r="I1664" s="273" t="s">
        <v>261</v>
      </c>
    </row>
    <row r="1665" spans="1:9" x14ac:dyDescent="0.2">
      <c r="A1665" s="273">
        <v>706748</v>
      </c>
      <c r="B1665" s="273" t="s">
        <v>2496</v>
      </c>
      <c r="C1665" s="273" t="s">
        <v>77</v>
      </c>
      <c r="I1665" s="273" t="s">
        <v>261</v>
      </c>
    </row>
    <row r="1666" spans="1:9" x14ac:dyDescent="0.2">
      <c r="A1666" s="273">
        <v>706749</v>
      </c>
      <c r="B1666" s="273" t="s">
        <v>2497</v>
      </c>
      <c r="C1666" s="273" t="s">
        <v>106</v>
      </c>
      <c r="I1666" s="273" t="s">
        <v>261</v>
      </c>
    </row>
  </sheetData>
  <sheetProtection password="DA61" sheet="1" objects="1" scenarios="1" selectLockedCells="1" selectUnlockedCells="1"/>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1"/>
  <dimension ref="A1:C9"/>
  <sheetViews>
    <sheetView showRowColHeaders="0" rightToLeft="1" workbookViewId="0">
      <selection sqref="A1:C9"/>
    </sheetView>
  </sheetViews>
  <sheetFormatPr defaultRowHeight="14.25" x14ac:dyDescent="0.2"/>
  <sheetData>
    <row r="1" spans="1:3" x14ac:dyDescent="0.2">
      <c r="A1" s="55" t="s">
        <v>122</v>
      </c>
      <c r="B1" s="55" t="s">
        <v>123</v>
      </c>
      <c r="C1" s="1"/>
    </row>
    <row r="2" spans="1:3" x14ac:dyDescent="0.2">
      <c r="A2" s="55">
        <v>700980</v>
      </c>
      <c r="B2" s="55" t="s">
        <v>120</v>
      </c>
      <c r="C2" s="1"/>
    </row>
    <row r="3" spans="1:3" x14ac:dyDescent="0.2">
      <c r="A3" s="55">
        <v>700653</v>
      </c>
      <c r="B3" s="55" t="s">
        <v>124</v>
      </c>
      <c r="C3" s="1"/>
    </row>
    <row r="4" spans="1:3" x14ac:dyDescent="0.2">
      <c r="A4" s="55">
        <v>700124</v>
      </c>
      <c r="B4" s="55" t="s">
        <v>125</v>
      </c>
      <c r="C4" s="1"/>
    </row>
    <row r="5" spans="1:3" x14ac:dyDescent="0.2">
      <c r="A5" s="55">
        <v>700934</v>
      </c>
      <c r="B5" s="55" t="s">
        <v>126</v>
      </c>
      <c r="C5" s="1"/>
    </row>
    <row r="6" spans="1:3" x14ac:dyDescent="0.2">
      <c r="A6" s="1"/>
      <c r="B6" s="1"/>
      <c r="C6" s="1"/>
    </row>
    <row r="7" spans="1:3" x14ac:dyDescent="0.2">
      <c r="A7" s="1"/>
      <c r="B7" s="1"/>
      <c r="C7" s="1"/>
    </row>
    <row r="8" spans="1:3" x14ac:dyDescent="0.2">
      <c r="A8" s="1"/>
      <c r="B8" s="1"/>
      <c r="C8" s="1"/>
    </row>
    <row r="9" spans="1:3" x14ac:dyDescent="0.2">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النطاقات المسماة</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السجل العام</vt:lpstr>
      <vt:lpstr>ورقة4</vt:lpstr>
      <vt:lpstr>ورقة2</vt:lpstr>
      <vt:lpstr>ورقة1</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2020-07-13T21:38:33Z</cp:lastPrinted>
  <dcterms:created xsi:type="dcterms:W3CDTF">2015-06-05T18:17:20Z</dcterms:created>
  <dcterms:modified xsi:type="dcterms:W3CDTF">2020-07-14T06:03:49Z</dcterms:modified>
</cp:coreProperties>
</file>