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9320" windowHeight="11760" activeTab="2"/>
  </bookViews>
  <sheets>
    <sheet name="تعليمات التسجيل" sheetId="10" r:id="rId1"/>
    <sheet name="إدخال البيانات" sheetId="5" r:id="rId2"/>
    <sheet name="الإستمارة" sheetId="8" r:id="rId3"/>
    <sheet name="السجل العام" sheetId="2" state="hidden" r:id="rId4"/>
    <sheet name="ورقة3" sheetId="7" state="hidden" r:id="rId5"/>
    <sheet name="ورقة2" sheetId="4" r:id="rId6"/>
  </sheets>
  <definedNames>
    <definedName name="_xlnm._FilterDatabase" localSheetId="5" hidden="1">ورقة2!$A$1:$U$1</definedName>
  </definedNames>
  <calcPr calcId="125725"/>
</workbook>
</file>

<file path=xl/calcChain.xml><?xml version="1.0" encoding="utf-8"?>
<calcChain xmlns="http://schemas.openxmlformats.org/spreadsheetml/2006/main">
  <c r="AC22" i="5"/>
  <c r="Q14"/>
  <c r="A14"/>
  <c r="Q5"/>
  <c r="A5"/>
  <c r="AI3"/>
  <c r="DR5" i="2" s="1"/>
  <c r="AI2" i="5"/>
  <c r="DQ5" i="2" s="1"/>
  <c r="N1" i="5"/>
  <c r="DP5" i="2" s="1"/>
  <c r="I1" i="5"/>
  <c r="D1"/>
  <c r="A19" s="1"/>
  <c r="J38" i="8"/>
  <c r="V26" i="5"/>
  <c r="E41" i="8"/>
  <c r="V25" i="5"/>
  <c r="E40" i="8" s="1"/>
  <c r="S5" i="5"/>
  <c r="DI5" i="2"/>
  <c r="C6" i="8"/>
  <c r="M5" i="2"/>
  <c r="L4" i="8"/>
  <c r="D5"/>
  <c r="G5" i="2"/>
  <c r="A2" i="7"/>
  <c r="K2" i="5" s="1"/>
  <c r="D2" i="7"/>
  <c r="L5" i="2"/>
  <c r="C4" i="8"/>
  <c r="K5" i="2"/>
  <c r="AB24" i="5"/>
  <c r="E51" i="8" s="1"/>
  <c r="J21" i="5"/>
  <c r="J20"/>
  <c r="J19"/>
  <c r="J18"/>
  <c r="J17"/>
  <c r="J16"/>
  <c r="J15"/>
  <c r="J11"/>
  <c r="J10"/>
  <c r="J9"/>
  <c r="J8"/>
  <c r="J7"/>
  <c r="J5" i="8"/>
  <c r="D3" i="5"/>
  <c r="R5" i="2" s="1"/>
  <c r="E5"/>
  <c r="DU5"/>
  <c r="DY5"/>
  <c r="CN5"/>
  <c r="CM5"/>
  <c r="CM3"/>
  <c r="CB5"/>
  <c r="CA5"/>
  <c r="CA3"/>
  <c r="BP5"/>
  <c r="BO5"/>
  <c r="BN5"/>
  <c r="BM5"/>
  <c r="BO3"/>
  <c r="BM3"/>
  <c r="BB5"/>
  <c r="BA5"/>
  <c r="AZ5"/>
  <c r="AY5"/>
  <c r="BA3"/>
  <c r="AY3"/>
  <c r="AD5"/>
  <c r="AC5"/>
  <c r="AC3"/>
  <c r="P28" i="8"/>
  <c r="Q28"/>
  <c r="P29"/>
  <c r="Q29"/>
  <c r="L29"/>
  <c r="L28"/>
  <c r="K28"/>
  <c r="K29"/>
  <c r="H28"/>
  <c r="I28"/>
  <c r="H29"/>
  <c r="I29"/>
  <c r="C29"/>
  <c r="C28"/>
  <c r="B28"/>
  <c r="B29"/>
  <c r="P20"/>
  <c r="Q20"/>
  <c r="P21"/>
  <c r="Q21"/>
  <c r="P22"/>
  <c r="Q22"/>
  <c r="L21"/>
  <c r="L22"/>
  <c r="L20"/>
  <c r="K20"/>
  <c r="K21"/>
  <c r="K22"/>
  <c r="H20"/>
  <c r="I20"/>
  <c r="H21"/>
  <c r="I21"/>
  <c r="H22"/>
  <c r="I22"/>
  <c r="C21"/>
  <c r="C22"/>
  <c r="C20"/>
  <c r="B20"/>
  <c r="B21"/>
  <c r="B22"/>
  <c r="H14"/>
  <c r="I14"/>
  <c r="C14"/>
  <c r="B14"/>
  <c r="BQ3" i="2"/>
  <c r="BS3"/>
  <c r="BU3"/>
  <c r="BW3"/>
  <c r="BY3"/>
  <c r="CC3"/>
  <c r="CE3"/>
  <c r="CG3"/>
  <c r="CI3"/>
  <c r="CK3"/>
  <c r="CO3"/>
  <c r="CQ3"/>
  <c r="CS3"/>
  <c r="CU3"/>
  <c r="CW3"/>
  <c r="CY3"/>
  <c r="DA3"/>
  <c r="DC3"/>
  <c r="DE3"/>
  <c r="DG3"/>
  <c r="BK5"/>
  <c r="BJ5"/>
  <c r="BI5"/>
  <c r="BH5"/>
  <c r="BG5"/>
  <c r="BF5"/>
  <c r="BE5"/>
  <c r="BD5"/>
  <c r="BC5"/>
  <c r="BK3"/>
  <c r="BI3"/>
  <c r="BG3"/>
  <c r="BE3"/>
  <c r="BC3"/>
  <c r="AX5"/>
  <c r="AV5"/>
  <c r="AW5"/>
  <c r="AU5"/>
  <c r="AT5"/>
  <c r="AS5"/>
  <c r="AR5"/>
  <c r="AQ5"/>
  <c r="AW3"/>
  <c r="AU3"/>
  <c r="AS3"/>
  <c r="AQ3"/>
  <c r="AP5"/>
  <c r="AO5"/>
  <c r="AO3"/>
  <c r="AM3"/>
  <c r="AK3"/>
  <c r="AI3"/>
  <c r="AG3"/>
  <c r="AE3"/>
  <c r="AA3"/>
  <c r="Y3"/>
  <c r="W3"/>
  <c r="U3"/>
  <c r="S3"/>
  <c r="L32" i="8"/>
  <c r="L33"/>
  <c r="L34"/>
  <c r="L35"/>
  <c r="P32"/>
  <c r="Q32"/>
  <c r="P33"/>
  <c r="Q33"/>
  <c r="P34"/>
  <c r="Q34"/>
  <c r="P35"/>
  <c r="Q35"/>
  <c r="Q31"/>
  <c r="K32"/>
  <c r="K33"/>
  <c r="K34"/>
  <c r="K35"/>
  <c r="B32"/>
  <c r="B33"/>
  <c r="B34"/>
  <c r="B35"/>
  <c r="C32"/>
  <c r="C33"/>
  <c r="C34"/>
  <c r="C35"/>
  <c r="H32"/>
  <c r="I32"/>
  <c r="H33"/>
  <c r="I33"/>
  <c r="H34"/>
  <c r="I34"/>
  <c r="H35"/>
  <c r="I35"/>
  <c r="I31"/>
  <c r="P31"/>
  <c r="H31"/>
  <c r="L31"/>
  <c r="K31"/>
  <c r="C31"/>
  <c r="B31"/>
  <c r="K25"/>
  <c r="K26"/>
  <c r="K27"/>
  <c r="L25"/>
  <c r="L26"/>
  <c r="L27"/>
  <c r="P25"/>
  <c r="Q25"/>
  <c r="P26"/>
  <c r="Q26"/>
  <c r="P27"/>
  <c r="Q27"/>
  <c r="Q24"/>
  <c r="P24"/>
  <c r="H25"/>
  <c r="I25"/>
  <c r="H26"/>
  <c r="I26"/>
  <c r="H27"/>
  <c r="I27"/>
  <c r="I24"/>
  <c r="H24"/>
  <c r="C25"/>
  <c r="C26"/>
  <c r="C27"/>
  <c r="B25"/>
  <c r="B26"/>
  <c r="B27"/>
  <c r="L24"/>
  <c r="K24"/>
  <c r="C24"/>
  <c r="B24"/>
  <c r="P17"/>
  <c r="Q17"/>
  <c r="P18"/>
  <c r="Q18"/>
  <c r="P19"/>
  <c r="Q19"/>
  <c r="Q16"/>
  <c r="P16"/>
  <c r="K17"/>
  <c r="K18"/>
  <c r="K19"/>
  <c r="L17"/>
  <c r="L18"/>
  <c r="L19"/>
  <c r="L16"/>
  <c r="K16"/>
  <c r="B17"/>
  <c r="B18"/>
  <c r="B19"/>
  <c r="C17"/>
  <c r="C18"/>
  <c r="C19"/>
  <c r="C16"/>
  <c r="B16"/>
  <c r="H17"/>
  <c r="I17"/>
  <c r="H18"/>
  <c r="I18"/>
  <c r="H19"/>
  <c r="I19"/>
  <c r="I16"/>
  <c r="H16"/>
  <c r="L10"/>
  <c r="L11"/>
  <c r="L12"/>
  <c r="L13"/>
  <c r="K10"/>
  <c r="K11"/>
  <c r="K12"/>
  <c r="K13"/>
  <c r="L9"/>
  <c r="K9"/>
  <c r="H10"/>
  <c r="I10"/>
  <c r="H11"/>
  <c r="I11"/>
  <c r="H12"/>
  <c r="I12"/>
  <c r="H13"/>
  <c r="I13"/>
  <c r="B10"/>
  <c r="B11"/>
  <c r="B12"/>
  <c r="B13"/>
  <c r="C10"/>
  <c r="C11"/>
  <c r="C12"/>
  <c r="C13"/>
  <c r="B9"/>
  <c r="C9"/>
  <c r="P10"/>
  <c r="Q10"/>
  <c r="P11"/>
  <c r="Q11"/>
  <c r="P12"/>
  <c r="Q12"/>
  <c r="P13"/>
  <c r="Q13"/>
  <c r="Q9"/>
  <c r="P9"/>
  <c r="I9"/>
  <c r="H9"/>
  <c r="H36"/>
  <c r="C2"/>
  <c r="D45" s="1"/>
  <c r="D52" s="1"/>
  <c r="DO5" i="2"/>
  <c r="DM5"/>
  <c r="DL5"/>
  <c r="H37" i="8"/>
  <c r="DK5" i="2"/>
  <c r="M37" i="8"/>
  <c r="DJ5" i="2"/>
  <c r="DH5"/>
  <c r="DG5"/>
  <c r="DF5"/>
  <c r="DE5"/>
  <c r="DD5"/>
  <c r="DC5"/>
  <c r="DB5"/>
  <c r="DA5"/>
  <c r="CZ5"/>
  <c r="CY5"/>
  <c r="CX5"/>
  <c r="CW5"/>
  <c r="CV5"/>
  <c r="CU5"/>
  <c r="CT5"/>
  <c r="CS5"/>
  <c r="CR5"/>
  <c r="CQ5"/>
  <c r="CP5"/>
  <c r="CO5"/>
  <c r="CL5"/>
  <c r="CK5"/>
  <c r="CJ5"/>
  <c r="CI5"/>
  <c r="CH5"/>
  <c r="CG5"/>
  <c r="CF5"/>
  <c r="CE5"/>
  <c r="CD5"/>
  <c r="CC5"/>
  <c r="BZ5"/>
  <c r="BY5"/>
  <c r="BX5"/>
  <c r="BW5"/>
  <c r="BV5"/>
  <c r="BU5"/>
  <c r="BT5"/>
  <c r="BS5"/>
  <c r="BR5"/>
  <c r="BQ5"/>
  <c r="BL5"/>
  <c r="AN5"/>
  <c r="AM5"/>
  <c r="AL5"/>
  <c r="AK5"/>
  <c r="AJ5"/>
  <c r="AI5"/>
  <c r="AH5"/>
  <c r="AG5"/>
  <c r="AF5"/>
  <c r="AE5"/>
  <c r="AB5"/>
  <c r="AA5"/>
  <c r="Z5"/>
  <c r="Y5"/>
  <c r="X5"/>
  <c r="W5"/>
  <c r="V5"/>
  <c r="U5"/>
  <c r="T5"/>
  <c r="S5"/>
  <c r="A5"/>
  <c r="AB23" i="5"/>
  <c r="DV5" i="2" s="1"/>
  <c r="E3" i="8"/>
  <c r="O4"/>
  <c r="N5" i="2"/>
  <c r="I3" i="8"/>
  <c r="P5" i="2"/>
  <c r="F5"/>
  <c r="H4" i="8"/>
  <c r="J5" i="2"/>
  <c r="K3" i="5" l="1"/>
  <c r="N3" i="8" s="1"/>
  <c r="P3" i="5"/>
  <c r="J22"/>
  <c r="A10"/>
  <c r="D37" i="8"/>
  <c r="A20" i="5"/>
  <c r="R9"/>
  <c r="DN5" i="2"/>
  <c r="Z12" i="5"/>
  <c r="R17"/>
  <c r="J13"/>
  <c r="R7"/>
  <c r="Z17"/>
  <c r="Z15"/>
  <c r="P36" i="8"/>
  <c r="DX5" i="2"/>
  <c r="DZ5" s="1"/>
  <c r="Z10" i="5"/>
  <c r="A18"/>
  <c r="Z18"/>
  <c r="R10"/>
  <c r="A21"/>
  <c r="D36" i="8"/>
  <c r="A7" i="5"/>
  <c r="A12"/>
  <c r="Z19"/>
  <c r="R16"/>
  <c r="R11"/>
  <c r="A15"/>
  <c r="Z9"/>
  <c r="R19"/>
  <c r="A17"/>
  <c r="M36" i="8"/>
  <c r="A9" i="5"/>
  <c r="R15"/>
  <c r="Z7"/>
  <c r="A11"/>
  <c r="A8"/>
  <c r="Z8"/>
  <c r="R18"/>
  <c r="A16"/>
  <c r="Z16"/>
  <c r="Z11"/>
  <c r="R8"/>
  <c r="Q3" i="8"/>
  <c r="V2" i="5"/>
  <c r="D5" i="2" s="1"/>
  <c r="P2" i="5"/>
  <c r="L2" i="8" s="1"/>
  <c r="Z3" i="5"/>
  <c r="AD3"/>
  <c r="Q5" i="2" s="1"/>
  <c r="V3" i="5"/>
  <c r="H5" i="8" s="1"/>
  <c r="DW5" i="2"/>
  <c r="G2" i="8"/>
  <c r="L44" s="1"/>
  <c r="L51" s="1"/>
  <c r="B5" i="2"/>
  <c r="AI23" i="5"/>
  <c r="B3" i="8"/>
  <c r="R22" i="5" l="1"/>
  <c r="I5" i="2"/>
  <c r="O5"/>
  <c r="C5"/>
  <c r="Z22" i="5"/>
  <c r="R13"/>
  <c r="Z13"/>
  <c r="A13"/>
  <c r="A22"/>
  <c r="H5" i="2"/>
  <c r="O2" i="8"/>
  <c r="M5"/>
  <c r="DS5" i="2"/>
  <c r="P37" i="8"/>
  <c r="AB22" i="5" l="1"/>
  <c r="U23" s="1"/>
  <c r="DT5" i="2" s="1"/>
  <c r="E38" i="8" l="1"/>
  <c r="E44"/>
</calcChain>
</file>

<file path=xl/comments1.xml><?xml version="1.0" encoding="utf-8"?>
<comments xmlns="http://schemas.openxmlformats.org/spreadsheetml/2006/main">
  <authors>
    <author>الكاتب</author>
  </authors>
  <commentList>
    <comment ref="A845" authorId="0">
      <text>
        <r>
          <rPr>
            <b/>
            <sz val="10"/>
            <color indexed="81"/>
            <rFont val="Tahoma"/>
            <family val="2"/>
          </rPr>
          <t xml:space="preserve">الكاتب:
</t>
        </r>
      </text>
    </comment>
  </commentList>
</comments>
</file>

<file path=xl/sharedStrings.xml><?xml version="1.0" encoding="utf-8"?>
<sst xmlns="http://schemas.openxmlformats.org/spreadsheetml/2006/main" count="9857" uniqueCount="2292">
  <si>
    <t>تاريخه</t>
  </si>
  <si>
    <t>حسم العسكري</t>
  </si>
  <si>
    <t>الفصل الأول</t>
  </si>
  <si>
    <t>الاسم والكنية:</t>
  </si>
  <si>
    <t>اسم الاب:</t>
  </si>
  <si>
    <t>اسم الام:</t>
  </si>
  <si>
    <t>نوع الثانوية</t>
  </si>
  <si>
    <t>عام الثانوية :</t>
  </si>
  <si>
    <t>جديد</t>
  </si>
  <si>
    <t>راسب</t>
  </si>
  <si>
    <t xml:space="preserve">جديد </t>
  </si>
  <si>
    <t xml:space="preserve">راسب </t>
  </si>
  <si>
    <t>الفصل الثاني</t>
  </si>
  <si>
    <t xml:space="preserve"> مقررات السنة الثالثة </t>
  </si>
  <si>
    <t xml:space="preserve">مقررات السنة الرابعة </t>
  </si>
  <si>
    <t>رقم الطالب</t>
  </si>
  <si>
    <t>مكان الميلاد</t>
  </si>
  <si>
    <t>عام الميلاد</t>
  </si>
  <si>
    <t>حسم النقابة أو الاعاقة :</t>
  </si>
  <si>
    <t xml:space="preserve">الفصل الأول </t>
  </si>
  <si>
    <t>إعادة إرتباط</t>
  </si>
  <si>
    <t>تدوير رسوم</t>
  </si>
  <si>
    <t>المبلغ</t>
  </si>
  <si>
    <t>المبلغ المستحق</t>
  </si>
  <si>
    <t>مقررات السنة الثانية</t>
  </si>
  <si>
    <t>مقررات السنة الأولى</t>
  </si>
  <si>
    <t>ذوي الشهداء والجرحى</t>
  </si>
  <si>
    <t>الاسم والنسبة</t>
  </si>
  <si>
    <t>الأب</t>
  </si>
  <si>
    <t>الام</t>
  </si>
  <si>
    <t>عام الثانوية</t>
  </si>
  <si>
    <t>محافظتها</t>
  </si>
  <si>
    <t>الجنس</t>
  </si>
  <si>
    <t>الجنسية</t>
  </si>
  <si>
    <t>المعلومات  الشخصية</t>
  </si>
  <si>
    <t>معلومات الشهادة</t>
  </si>
  <si>
    <t>مقررات السنة الثالثة</t>
  </si>
  <si>
    <t>مقررات السنة الرابعة</t>
  </si>
  <si>
    <t>إعادة الإرتباط</t>
  </si>
  <si>
    <t>رقمه</t>
  </si>
  <si>
    <t>المبلغ المدور</t>
  </si>
  <si>
    <t>أنواع الحسم</t>
  </si>
  <si>
    <t>نقابة المعلمين ومعاقين</t>
  </si>
  <si>
    <t>عناصر الجيش وقوى الأمن الداخلي</t>
  </si>
  <si>
    <t>ذوي شهداء وجرحى الجيش العربي السوري</t>
  </si>
  <si>
    <t>الأموال المستحقة</t>
  </si>
  <si>
    <t>السنة</t>
  </si>
  <si>
    <t>الاب</t>
  </si>
  <si>
    <t>رسم الشهادة</t>
  </si>
  <si>
    <t>بطل الجمهورية</t>
  </si>
  <si>
    <t>بطل الجمهورية العربية السورية</t>
  </si>
  <si>
    <t>الطلاب الأوائل</t>
  </si>
  <si>
    <t>الرقم الإمتحاني</t>
  </si>
  <si>
    <t>الاسم والنسبه</t>
  </si>
  <si>
    <t>الأم</t>
  </si>
  <si>
    <t>تاريخ الميلاد</t>
  </si>
  <si>
    <t>نوع الشهادة</t>
  </si>
  <si>
    <t>سنة الشهادة</t>
  </si>
  <si>
    <t>محافظ الشهادة</t>
  </si>
  <si>
    <t>المحافظة</t>
  </si>
  <si>
    <t>ذكر</t>
  </si>
  <si>
    <t>أنثى</t>
  </si>
  <si>
    <t>ذوي الشهداء وجرحى الجيش العربي السوري</t>
  </si>
  <si>
    <t>حاملي وسام بطل الجمهورية وأولادهم</t>
  </si>
  <si>
    <t>المحافظة الدائمة</t>
  </si>
  <si>
    <t>رقم إعادة ارتباط</t>
  </si>
  <si>
    <t>تاريخ إعادة ارتباط</t>
  </si>
  <si>
    <t>رقم تدوير رسوم</t>
  </si>
  <si>
    <t>تاريخ تدوير رسوم</t>
  </si>
  <si>
    <t>عدد المواد الجديدة</t>
  </si>
  <si>
    <t>عدد المواد الراسبة</t>
  </si>
  <si>
    <t>عدد الإجمالي للمواد</t>
  </si>
  <si>
    <t>عدد المواد الجديدة المسجلة</t>
  </si>
  <si>
    <t>عدد المواد الراسبة المسجلة</t>
  </si>
  <si>
    <t>الإسم</t>
  </si>
  <si>
    <t>الكنية</t>
  </si>
  <si>
    <t>نوع الشهادة الثانوية</t>
  </si>
  <si>
    <t>العنوان الدائم</t>
  </si>
  <si>
    <t xml:space="preserve"> مقررات السنة الاولى </t>
  </si>
  <si>
    <t xml:space="preserve">الفصل االاول </t>
  </si>
  <si>
    <t xml:space="preserve"> مقررات السنة الثانية </t>
  </si>
  <si>
    <t>رمز المقرر</t>
  </si>
  <si>
    <t>اسم المقرر</t>
  </si>
  <si>
    <t>عامها</t>
  </si>
  <si>
    <t xml:space="preserve">إلى المصرف العقاري </t>
  </si>
  <si>
    <t>من الطالب</t>
  </si>
  <si>
    <t>رقمه الامتحاني</t>
  </si>
  <si>
    <t>ليرة سورية فقط لا غير</t>
  </si>
  <si>
    <t xml:space="preserve">وتحويله إلى حساب التعليم المفتوح رقم ck1-10173186 وتسليم إشعار القبض إلى صاحب العلاقة  </t>
  </si>
  <si>
    <t>يرجى قبض مبلغ  قدره</t>
  </si>
  <si>
    <t>طابع بحث علمي         25ل.س</t>
  </si>
  <si>
    <t xml:space="preserve">طابع مالي         30  ل.س   </t>
  </si>
  <si>
    <t>طابع هلال احمر     25  ل .س</t>
  </si>
  <si>
    <t>تنويه :لا يعتبر الطالب مسجل إذا لم ينفذ تعليمات التسجيل كاملةً ويسليم أوراقه  ، وهو مسؤول عن صحة المعلومات الواردة في هذه الإستمارة</t>
  </si>
  <si>
    <t>اللغة الاجنبية (E+F )</t>
  </si>
  <si>
    <t>مدخل الى رياض الاطفال  (1)</t>
  </si>
  <si>
    <t xml:space="preserve">تشريعات الطفولة ومنظماتها </t>
  </si>
  <si>
    <t xml:space="preserve">تطور الفكر التربوي في رياض الاطفال </t>
  </si>
  <si>
    <t xml:space="preserve">التربية الصحية وصحة الطفل في الروضة </t>
  </si>
  <si>
    <t xml:space="preserve">علم نفس النمو </t>
  </si>
  <si>
    <t>مدخل الى رياض الاطفا ل(2)</t>
  </si>
  <si>
    <t xml:space="preserve">الروضة والمجتمع </t>
  </si>
  <si>
    <t>سيكلوجيا اللعب</t>
  </si>
  <si>
    <t>قراءات باللغة الاجنبية (E+F )</t>
  </si>
  <si>
    <t xml:space="preserve">القياس والتقويم لانشطة الاطفال </t>
  </si>
  <si>
    <t xml:space="preserve">الصحة النفسية لطفل الروضة </t>
  </si>
  <si>
    <t>الخبرات الاجتماعية والوجدانية في رياض الاطفال (1)</t>
  </si>
  <si>
    <t xml:space="preserve">تنمية المفاهيم العلمية والرياضية في رياض الاطفال </t>
  </si>
  <si>
    <t xml:space="preserve">علم النفس التربوي </t>
  </si>
  <si>
    <t xml:space="preserve">التربية المقارنة </t>
  </si>
  <si>
    <t>تدريب ميداني (1)</t>
  </si>
  <si>
    <t>اللغة الاجنبية (F+E)  (3)</t>
  </si>
  <si>
    <t xml:space="preserve">صعوبات التعلم </t>
  </si>
  <si>
    <t>الخبرات الاجتماعية والوجدانية في رياض الاطفال (2)</t>
  </si>
  <si>
    <t xml:space="preserve">الخبرات اللغوية في رياض الاطفال </t>
  </si>
  <si>
    <t xml:space="preserve">الانشطة الحركية في رياض الاطفال </t>
  </si>
  <si>
    <t xml:space="preserve">الارشاد النفسي والتربوي في رياض الاطفال </t>
  </si>
  <si>
    <t>تدريب ميداني  (2)</t>
  </si>
  <si>
    <t xml:space="preserve">الانشطة الفنية +عملي </t>
  </si>
  <si>
    <t xml:space="preserve">الانشطة الموسيقية +عملي </t>
  </si>
  <si>
    <t xml:space="preserve">تقنيات التعلم في رياض الاطفال +عملي </t>
  </si>
  <si>
    <t xml:space="preserve">المناهج في رياض الاطفال </t>
  </si>
  <si>
    <t>اللغة العربية (1) أداب الاطفال وثقافة الطفل</t>
  </si>
  <si>
    <t>تدريب ميداني (3)</t>
  </si>
  <si>
    <t xml:space="preserve">علم نفس التعلم </t>
  </si>
  <si>
    <t xml:space="preserve">الحاسوب التربوي </t>
  </si>
  <si>
    <t xml:space="preserve">مسرح الطفل ومسرح العرائس  +عملي </t>
  </si>
  <si>
    <t xml:space="preserve">ادارة ومؤسسات ماقبل المدرسة </t>
  </si>
  <si>
    <t xml:space="preserve">علم نفس الفئات الخاصة </t>
  </si>
  <si>
    <t>تدريب ميداني (4)</t>
  </si>
  <si>
    <t xml:space="preserve">التربية الخاصة للطفل </t>
  </si>
  <si>
    <t xml:space="preserve">مناهج البحث في التربية وعلم النفس </t>
  </si>
  <si>
    <t xml:space="preserve">متحف الطفل ومكتبته </t>
  </si>
  <si>
    <t>اللغة العربية وادابها (2) (النحو-الإملاء-الخط)</t>
  </si>
  <si>
    <t>التربية العملية (1)</t>
  </si>
  <si>
    <t xml:space="preserve">التوجيه التربوي في رياض الاطفال </t>
  </si>
  <si>
    <t xml:space="preserve">علم النفس اللغوي </t>
  </si>
  <si>
    <t xml:space="preserve">علم نفس الفروق الفردية </t>
  </si>
  <si>
    <t xml:space="preserve">الابتكار وتنمية القدرات الابتكارية </t>
  </si>
  <si>
    <t>التربية العملية (2)</t>
  </si>
  <si>
    <t>تقسيط</t>
  </si>
  <si>
    <t>القسط الأول</t>
  </si>
  <si>
    <t>القسط الثاني</t>
  </si>
  <si>
    <t>محافظة الهوية</t>
  </si>
  <si>
    <t>الإحصائية</t>
  </si>
  <si>
    <t>تقيسط</t>
  </si>
  <si>
    <t>الإسم والنسبة</t>
  </si>
  <si>
    <t>الرقم الوطني</t>
  </si>
  <si>
    <t>رقم الهاتف</t>
  </si>
  <si>
    <t>رقم الموبايل</t>
  </si>
  <si>
    <t>تعليمات التسجيل وفق الآلية الجديدة</t>
  </si>
  <si>
    <t>اتبع الخطوات التالية:</t>
  </si>
  <si>
    <t>بالنسبة للمستفيدين من الحسومات</t>
  </si>
  <si>
    <t>اضغط هنا</t>
  </si>
  <si>
    <t>وادخل الرقم الامتحاني في المكان المخصص في صفحة ادخال البيانات</t>
  </si>
  <si>
    <t>إملأ الحقول بالمعلومات الصحيحة تحت طائلة إلغاء التسجيل في حال كان إحداها خطأ أوناقصة</t>
  </si>
  <si>
    <t>طريقة إختيار المقرر:</t>
  </si>
  <si>
    <t>في حال اختياره المقرر للمرة الأولى ضع /1/ بجانب المقررفي عمود الجديد</t>
  </si>
  <si>
    <t>ذويهم</t>
  </si>
  <si>
    <t xml:space="preserve">بعد الإنتهاء من عملية إختيار المواد إنتقل إلى صفحة </t>
  </si>
  <si>
    <t>الإستمارة وإطبع منها أربعة نسخ</t>
  </si>
  <si>
    <t>إن كنت من المستفيدين من الحسميات يجب عليك إحضار الوثيقة التي تثبت ذلك</t>
  </si>
  <si>
    <t>يجب أن يكون موضوع الإيميل هر الرقم الإمتحاني للطالب</t>
  </si>
  <si>
    <t>kin.ol@damasuniv.edu.sy</t>
  </si>
  <si>
    <t>لن يتم التسجيل إذا لم يتم ملئ جميع هذه الحقول بالمعلومات الصحيحة دون أي نقص</t>
  </si>
  <si>
    <t>للذهاب لاختيار المواد</t>
  </si>
  <si>
    <t>للرجوع إلى تعليمات التسجيل</t>
  </si>
  <si>
    <t>التوجه إلى المصرف العقاري لدفع الرسوم ومن ثم تسليم استمارة المواد مع إيصال المصرف إلى كلية التربية شؤون طلاب التعليم المفتوح خلال مدة أقصاها أسبوع من تاريخ إرسال الإيميل
 أو إرسالها عن طريق المؤسسة العامة للبريد إلى العنوان التالي :
 دمشق -مزة - مركز التعليم المفتوح - جانب المدينة الجامعية - ص ب/ 35063/</t>
  </si>
  <si>
    <t>شعبة التجنيد</t>
  </si>
  <si>
    <r>
      <t>اضغط هنا</t>
    </r>
    <r>
      <rPr>
        <b/>
        <sz val="12"/>
        <color indexed="30"/>
        <rFont val="Arial"/>
        <family val="2"/>
      </rPr>
      <t xml:space="preserve"> للرجوع للتعليمات</t>
    </r>
  </si>
  <si>
    <r>
      <t>اضغط هنا</t>
    </r>
    <r>
      <rPr>
        <b/>
        <sz val="12"/>
        <color indexed="30"/>
        <rFont val="Arial"/>
        <family val="2"/>
      </rPr>
      <t xml:space="preserve"> للذهاب إلى الاستمارة</t>
    </r>
  </si>
  <si>
    <t>الموبايل</t>
  </si>
  <si>
    <t>الهاتف</t>
  </si>
  <si>
    <t>العنوان :</t>
  </si>
  <si>
    <t>محمود</t>
  </si>
  <si>
    <t>محمد ديب</t>
  </si>
  <si>
    <t>علي</t>
  </si>
  <si>
    <t>عمر</t>
  </si>
  <si>
    <t>صالح</t>
  </si>
  <si>
    <t>فواز</t>
  </si>
  <si>
    <t>عدنان</t>
  </si>
  <si>
    <t>عبد الله</t>
  </si>
  <si>
    <t>محمد</t>
  </si>
  <si>
    <t>حسن</t>
  </si>
  <si>
    <t>قاسم</t>
  </si>
  <si>
    <t>اسعد</t>
  </si>
  <si>
    <t>انور</t>
  </si>
  <si>
    <t>رياض</t>
  </si>
  <si>
    <t>عبد الرحمن</t>
  </si>
  <si>
    <t>محمد غسان</t>
  </si>
  <si>
    <t>نايف</t>
  </si>
  <si>
    <t>موسى</t>
  </si>
  <si>
    <t>عيسى</t>
  </si>
  <si>
    <t>فيصل</t>
  </si>
  <si>
    <t>انطون</t>
  </si>
  <si>
    <t>حبيب</t>
  </si>
  <si>
    <t>خالد</t>
  </si>
  <si>
    <t>سمير</t>
  </si>
  <si>
    <t>مصطفى</t>
  </si>
  <si>
    <t>رجب</t>
  </si>
  <si>
    <t>عبد الكريم</t>
  </si>
  <si>
    <t>كامل</t>
  </si>
  <si>
    <t>سليم</t>
  </si>
  <si>
    <t>اسماعيل</t>
  </si>
  <si>
    <t>محمد سعيد</t>
  </si>
  <si>
    <t>نعيم</t>
  </si>
  <si>
    <t>فوزي</t>
  </si>
  <si>
    <t>فارس</t>
  </si>
  <si>
    <t>نصر</t>
  </si>
  <si>
    <t>بشير</t>
  </si>
  <si>
    <t>ناصر</t>
  </si>
  <si>
    <t>مفيد</t>
  </si>
  <si>
    <t>ابراهيم</t>
  </si>
  <si>
    <t>اسامة</t>
  </si>
  <si>
    <t>منصور</t>
  </si>
  <si>
    <t>طالب</t>
  </si>
  <si>
    <t>زياد</t>
  </si>
  <si>
    <t>فاضل</t>
  </si>
  <si>
    <t>محمد هشام</t>
  </si>
  <si>
    <t>ممدوح</t>
  </si>
  <si>
    <t>كمال</t>
  </si>
  <si>
    <t>احمد</t>
  </si>
  <si>
    <t>جورج</t>
  </si>
  <si>
    <t>رامز</t>
  </si>
  <si>
    <t>بسام</t>
  </si>
  <si>
    <t>يونس</t>
  </si>
  <si>
    <t>منذر</t>
  </si>
  <si>
    <t>عامر</t>
  </si>
  <si>
    <t>حسان</t>
  </si>
  <si>
    <t>اكرم</t>
  </si>
  <si>
    <t>عيد</t>
  </si>
  <si>
    <t>عبد اللطيف</t>
  </si>
  <si>
    <t>عطيه</t>
  </si>
  <si>
    <t>بهجت</t>
  </si>
  <si>
    <t>احسان</t>
  </si>
  <si>
    <t>توفيق</t>
  </si>
  <si>
    <t>عبدو</t>
  </si>
  <si>
    <t>فاروق</t>
  </si>
  <si>
    <t>صلاح</t>
  </si>
  <si>
    <t>ناجي</t>
  </si>
  <si>
    <t>حسين</t>
  </si>
  <si>
    <t>محمد عيد</t>
  </si>
  <si>
    <t>يحيى</t>
  </si>
  <si>
    <t>غسان</t>
  </si>
  <si>
    <t>خليل</t>
  </si>
  <si>
    <t>جميل</t>
  </si>
  <si>
    <t>عماد</t>
  </si>
  <si>
    <t>جمعه</t>
  </si>
  <si>
    <t>شريف</t>
  </si>
  <si>
    <t>يوسف</t>
  </si>
  <si>
    <t>ايمن</t>
  </si>
  <si>
    <t>خضر</t>
  </si>
  <si>
    <t>محمد اديب</t>
  </si>
  <si>
    <t>مروان</t>
  </si>
  <si>
    <t>تركي</t>
  </si>
  <si>
    <t>منير</t>
  </si>
  <si>
    <t>رمضان</t>
  </si>
  <si>
    <t>سهيل</t>
  </si>
  <si>
    <t>حمد</t>
  </si>
  <si>
    <t>هيثم</t>
  </si>
  <si>
    <t>عادل</t>
  </si>
  <si>
    <t>عبد السلام</t>
  </si>
  <si>
    <t>بيان</t>
  </si>
  <si>
    <t>حمزه</t>
  </si>
  <si>
    <t>بشار</t>
  </si>
  <si>
    <t>وليد</t>
  </si>
  <si>
    <t>ماجد</t>
  </si>
  <si>
    <t>نديم</t>
  </si>
  <si>
    <t>ياسر</t>
  </si>
  <si>
    <t>نبيل</t>
  </si>
  <si>
    <t>سليمان</t>
  </si>
  <si>
    <t>رضوان</t>
  </si>
  <si>
    <t>صبحي</t>
  </si>
  <si>
    <t>نضال</t>
  </si>
  <si>
    <t>فهد</t>
  </si>
  <si>
    <t>محي الدين</t>
  </si>
  <si>
    <t>هاشم</t>
  </si>
  <si>
    <t>نواف</t>
  </si>
  <si>
    <t>أحمد</t>
  </si>
  <si>
    <t>ياسين</t>
  </si>
  <si>
    <t>عبدالله</t>
  </si>
  <si>
    <t>سميح</t>
  </si>
  <si>
    <t>زهير</t>
  </si>
  <si>
    <t>سعيد</t>
  </si>
  <si>
    <t>مأمون</t>
  </si>
  <si>
    <t>هاني</t>
  </si>
  <si>
    <t>موفق</t>
  </si>
  <si>
    <t>هشام</t>
  </si>
  <si>
    <t>فرحان</t>
  </si>
  <si>
    <t>محمد فايز</t>
  </si>
  <si>
    <t>وحيد</t>
  </si>
  <si>
    <t>عوض</t>
  </si>
  <si>
    <t>غالب</t>
  </si>
  <si>
    <t>صلاح الدين</t>
  </si>
  <si>
    <t>عبد</t>
  </si>
  <si>
    <t>محمدخير</t>
  </si>
  <si>
    <t>حامد</t>
  </si>
  <si>
    <t>فايز</t>
  </si>
  <si>
    <t>عبد الرزاق</t>
  </si>
  <si>
    <t>عزيز</t>
  </si>
  <si>
    <t>فؤاد</t>
  </si>
  <si>
    <t>جهاد</t>
  </si>
  <si>
    <t>غازي</t>
  </si>
  <si>
    <t>ذياب</t>
  </si>
  <si>
    <t>عثمان</t>
  </si>
  <si>
    <t>عارف</t>
  </si>
  <si>
    <t>جمال</t>
  </si>
  <si>
    <t>لؤي</t>
  </si>
  <si>
    <t>طلال</t>
  </si>
  <si>
    <t>جاسم</t>
  </si>
  <si>
    <t>عماد الدين</t>
  </si>
  <si>
    <t>عمار</t>
  </si>
  <si>
    <t>نور الدين</t>
  </si>
  <si>
    <t>ماهر</t>
  </si>
  <si>
    <t>رشيد</t>
  </si>
  <si>
    <t>محمد وليد</t>
  </si>
  <si>
    <t>حكمت</t>
  </si>
  <si>
    <t>زكريا</t>
  </si>
  <si>
    <t>تيسير</t>
  </si>
  <si>
    <t>عبد العزيز</t>
  </si>
  <si>
    <t>اسامه</t>
  </si>
  <si>
    <t>حميد</t>
  </si>
  <si>
    <t>محمد بسام</t>
  </si>
  <si>
    <t>جودت</t>
  </si>
  <si>
    <t>نادر</t>
  </si>
  <si>
    <t>نزار</t>
  </si>
  <si>
    <t>دياب</t>
  </si>
  <si>
    <t>محمد خالد</t>
  </si>
  <si>
    <t>معن</t>
  </si>
  <si>
    <t>سامر</t>
  </si>
  <si>
    <t>آصف</t>
  </si>
  <si>
    <t>محمد جمال</t>
  </si>
  <si>
    <t>محمد ماهر</t>
  </si>
  <si>
    <t>هيسم</t>
  </si>
  <si>
    <t>جرجس</t>
  </si>
  <si>
    <t>حسام الدين</t>
  </si>
  <si>
    <t>حمود</t>
  </si>
  <si>
    <t>خلف</t>
  </si>
  <si>
    <t>محمد زهير</t>
  </si>
  <si>
    <t>محمد عدنان</t>
  </si>
  <si>
    <t>حيدر</t>
  </si>
  <si>
    <t>هلال</t>
  </si>
  <si>
    <t>فريد</t>
  </si>
  <si>
    <t>عبد الستار</t>
  </si>
  <si>
    <t>خلدون</t>
  </si>
  <si>
    <t>نصوح</t>
  </si>
  <si>
    <t>نذير</t>
  </si>
  <si>
    <t>رفيق</t>
  </si>
  <si>
    <t>حسني</t>
  </si>
  <si>
    <t>محمدبشار</t>
  </si>
  <si>
    <t>سلمان</t>
  </si>
  <si>
    <t>صياح</t>
  </si>
  <si>
    <t>محسن</t>
  </si>
  <si>
    <t>اديب</t>
  </si>
  <si>
    <t>نزيه</t>
  </si>
  <si>
    <t>محمد حسن</t>
  </si>
  <si>
    <t>محمد زياد</t>
  </si>
  <si>
    <t>أيمن</t>
  </si>
  <si>
    <t>غانم</t>
  </si>
  <si>
    <t>فراس</t>
  </si>
  <si>
    <t>ربيع</t>
  </si>
  <si>
    <t>جابر</t>
  </si>
  <si>
    <t>محمدسعيد</t>
  </si>
  <si>
    <t>رضا</t>
  </si>
  <si>
    <t>جواد</t>
  </si>
  <si>
    <t>منيف</t>
  </si>
  <si>
    <t>بهيج</t>
  </si>
  <si>
    <t>عايد</t>
  </si>
  <si>
    <t>راشد</t>
  </si>
  <si>
    <t>حافظ</t>
  </si>
  <si>
    <t>بركات</t>
  </si>
  <si>
    <t>سلام</t>
  </si>
  <si>
    <t>عطا الله</t>
  </si>
  <si>
    <t>مظهر</t>
  </si>
  <si>
    <t>عبد الاله</t>
  </si>
  <si>
    <t>شاهر</t>
  </si>
  <si>
    <t>رئيف</t>
  </si>
  <si>
    <t>نوري</t>
  </si>
  <si>
    <t>مطر</t>
  </si>
  <si>
    <t>ضامن</t>
  </si>
  <si>
    <t>كرم</t>
  </si>
  <si>
    <t>يسير</t>
  </si>
  <si>
    <t>عرسان</t>
  </si>
  <si>
    <t>محفوض</t>
  </si>
  <si>
    <t>ضاحي</t>
  </si>
  <si>
    <t>ناهي</t>
  </si>
  <si>
    <t>ميسر</t>
  </si>
  <si>
    <t>نورس</t>
  </si>
  <si>
    <t>نوع الحسم</t>
  </si>
  <si>
    <t>حسم النقابة أو الاعاقة</t>
  </si>
  <si>
    <t>ذوو الشهداء والجرحى</t>
  </si>
  <si>
    <t>الطلاب الاوائل</t>
  </si>
  <si>
    <t>*الطلاب الأوائل*</t>
  </si>
  <si>
    <t>حاملي وسام بطل الجمهورية العربية السورية أو أحد أبنائهم</t>
  </si>
  <si>
    <t xml:space="preserve"> ذوي شهداء الجيش العربي السوري أو من جرحى الجيش العربي السوري أو من</t>
  </si>
  <si>
    <t>عناصر الجيش العربي السوري أو قوى الأمن الداخلي</t>
  </si>
  <si>
    <t>اضغط هنا واختر نوع الحسم</t>
  </si>
  <si>
    <t xml:space="preserve"> وفي حال اختيار المقرر للمرة الثانية (راسب أو غير متقدم للامتحان ) ضع رقم /1/ في تحت عمود راسب</t>
  </si>
  <si>
    <t xml:space="preserve"> وفي حال اختيار المقرر للمرة الثالثة او اكثر (راسب أو غير متقدم للامتحان ) ضع رقم /2/ تحت عمود راسب</t>
  </si>
  <si>
    <t>انثى</t>
  </si>
  <si>
    <t>ادبي</t>
  </si>
  <si>
    <t>علمي</t>
  </si>
  <si>
    <t>نسوي</t>
  </si>
  <si>
    <t>ستظهر المعلومات الشخصية واكمل ادخال باقي البيانات</t>
  </si>
  <si>
    <t>احفظ الاستمارة باسم kin2019new وأرسلها الى البريد الاكتروني التالي</t>
  </si>
  <si>
    <t>الأولى مستجد</t>
  </si>
  <si>
    <t>ورده</t>
  </si>
  <si>
    <t>هبه</t>
  </si>
  <si>
    <t>فاطمه</t>
  </si>
  <si>
    <t>فاتن</t>
  </si>
  <si>
    <t>شيرين</t>
  </si>
  <si>
    <t>كوثر</t>
  </si>
  <si>
    <t>ريما</t>
  </si>
  <si>
    <t>ناريمان</t>
  </si>
  <si>
    <t>خديجه</t>
  </si>
  <si>
    <t>سهام</t>
  </si>
  <si>
    <t>رانية</t>
  </si>
  <si>
    <t>رجاء</t>
  </si>
  <si>
    <t>برهان</t>
  </si>
  <si>
    <t>لجين</t>
  </si>
  <si>
    <t>سلوم</t>
  </si>
  <si>
    <t>جميله</t>
  </si>
  <si>
    <t>عليا</t>
  </si>
  <si>
    <t>آلاء</t>
  </si>
  <si>
    <t>هيام</t>
  </si>
  <si>
    <t>غنى</t>
  </si>
  <si>
    <t>جيهان</t>
  </si>
  <si>
    <t>منى</t>
  </si>
  <si>
    <t>بتول</t>
  </si>
  <si>
    <t>لطيفه</t>
  </si>
  <si>
    <t>لميس</t>
  </si>
  <si>
    <t>بشرى</t>
  </si>
  <si>
    <t>سمر</t>
  </si>
  <si>
    <t>كفاح</t>
  </si>
  <si>
    <t>سرور</t>
  </si>
  <si>
    <t>سحر</t>
  </si>
  <si>
    <t>رابعه</t>
  </si>
  <si>
    <t>بثينه</t>
  </si>
  <si>
    <t>حياة</t>
  </si>
  <si>
    <t>زينب</t>
  </si>
  <si>
    <t>الهام</t>
  </si>
  <si>
    <t>امال</t>
  </si>
  <si>
    <t>نسرين</t>
  </si>
  <si>
    <t>حمدان</t>
  </si>
  <si>
    <t>باسمه</t>
  </si>
  <si>
    <t>رزان</t>
  </si>
  <si>
    <t>عبدالقادر</t>
  </si>
  <si>
    <t>عائشه</t>
  </si>
  <si>
    <t>تهاني</t>
  </si>
  <si>
    <t>ايهاب</t>
  </si>
  <si>
    <t>فاطمة</t>
  </si>
  <si>
    <t>ايمان</t>
  </si>
  <si>
    <t>نورالهدى</t>
  </si>
  <si>
    <t>مريم</t>
  </si>
  <si>
    <t>رقية</t>
  </si>
  <si>
    <t>اسماء</t>
  </si>
  <si>
    <t>رولا</t>
  </si>
  <si>
    <t>آمنة</t>
  </si>
  <si>
    <t>وفاء</t>
  </si>
  <si>
    <t>وصال</t>
  </si>
  <si>
    <t>سندس</t>
  </si>
  <si>
    <t>صفاء</t>
  </si>
  <si>
    <t>سناء</t>
  </si>
  <si>
    <t>سوسن</t>
  </si>
  <si>
    <t>زبيده</t>
  </si>
  <si>
    <t>لينا</t>
  </si>
  <si>
    <t>رنده</t>
  </si>
  <si>
    <t>منال</t>
  </si>
  <si>
    <t>حنان</t>
  </si>
  <si>
    <t>وفا</t>
  </si>
  <si>
    <t>سماح</t>
  </si>
  <si>
    <t>مها</t>
  </si>
  <si>
    <t>طليعه</t>
  </si>
  <si>
    <t>مجد</t>
  </si>
  <si>
    <t>هناء</t>
  </si>
  <si>
    <t>امل</t>
  </si>
  <si>
    <t>تغريد</t>
  </si>
  <si>
    <t>عبدالكريم</t>
  </si>
  <si>
    <t>اميره</t>
  </si>
  <si>
    <t>طاهر</t>
  </si>
  <si>
    <t>نداء</t>
  </si>
  <si>
    <t>غاده</t>
  </si>
  <si>
    <t>زهراء</t>
  </si>
  <si>
    <t>عبدالرحمن</t>
  </si>
  <si>
    <t>عزالدين</t>
  </si>
  <si>
    <t>كاتبه</t>
  </si>
  <si>
    <t>رنا</t>
  </si>
  <si>
    <t>طه</t>
  </si>
  <si>
    <t>هديل</t>
  </si>
  <si>
    <t>روز</t>
  </si>
  <si>
    <t>بكر</t>
  </si>
  <si>
    <t>يسرى</t>
  </si>
  <si>
    <t>هدى</t>
  </si>
  <si>
    <t>غفران</t>
  </si>
  <si>
    <t>فضه</t>
  </si>
  <si>
    <t>ندى</t>
  </si>
  <si>
    <t>ليلى</t>
  </si>
  <si>
    <t>دره</t>
  </si>
  <si>
    <t>عبير</t>
  </si>
  <si>
    <t>كاترين</t>
  </si>
  <si>
    <t>صقر</t>
  </si>
  <si>
    <t>رقيه</t>
  </si>
  <si>
    <t>بدريه</t>
  </si>
  <si>
    <t>اماني</t>
  </si>
  <si>
    <t>غصون</t>
  </si>
  <si>
    <t>امنة</t>
  </si>
  <si>
    <t>سلوى</t>
  </si>
  <si>
    <t>سماره</t>
  </si>
  <si>
    <t>غدير</t>
  </si>
  <si>
    <t>رسميه</t>
  </si>
  <si>
    <t>طعمه</t>
  </si>
  <si>
    <t>وائل</t>
  </si>
  <si>
    <t>نهاد</t>
  </si>
  <si>
    <t>نائله</t>
  </si>
  <si>
    <t>اسمهان</t>
  </si>
  <si>
    <t>شحاده</t>
  </si>
  <si>
    <t>حليمه</t>
  </si>
  <si>
    <t>رانيا</t>
  </si>
  <si>
    <t>غاليه</t>
  </si>
  <si>
    <t>خلود</t>
  </si>
  <si>
    <t>سعاد</t>
  </si>
  <si>
    <t>نعمات</t>
  </si>
  <si>
    <t>مسعود</t>
  </si>
  <si>
    <t>عزيزه</t>
  </si>
  <si>
    <t>نبال</t>
  </si>
  <si>
    <t>قمر</t>
  </si>
  <si>
    <t>بثينة</t>
  </si>
  <si>
    <t>عبدالجليل</t>
  </si>
  <si>
    <t>نمر</t>
  </si>
  <si>
    <t>عقله</t>
  </si>
  <si>
    <t>خديجة</t>
  </si>
  <si>
    <t>ماجده</t>
  </si>
  <si>
    <t>ميرنا</t>
  </si>
  <si>
    <t>هند</t>
  </si>
  <si>
    <t>ابتسام</t>
  </si>
  <si>
    <t>ميساء</t>
  </si>
  <si>
    <t>نورالدين</t>
  </si>
  <si>
    <t>رحمه</t>
  </si>
  <si>
    <t>زهره</t>
  </si>
  <si>
    <t>سعده</t>
  </si>
  <si>
    <t>رائد</t>
  </si>
  <si>
    <t>الياس</t>
  </si>
  <si>
    <t>بسمة</t>
  </si>
  <si>
    <t>سميره</t>
  </si>
  <si>
    <t>عفاف</t>
  </si>
  <si>
    <t>ميسون</t>
  </si>
  <si>
    <t>نهى</t>
  </si>
  <si>
    <t>انس</t>
  </si>
  <si>
    <t>سميحه</t>
  </si>
  <si>
    <t>صالحه</t>
  </si>
  <si>
    <t>ساجدة</t>
  </si>
  <si>
    <t>تميم</t>
  </si>
  <si>
    <t>سوزان</t>
  </si>
  <si>
    <t>مالك</t>
  </si>
  <si>
    <t>روضه</t>
  </si>
  <si>
    <t>انتصار</t>
  </si>
  <si>
    <t>جهان</t>
  </si>
  <si>
    <t>أمل</t>
  </si>
  <si>
    <t>شذى</t>
  </si>
  <si>
    <t>ليلا</t>
  </si>
  <si>
    <t>قصي</t>
  </si>
  <si>
    <t>آمال</t>
  </si>
  <si>
    <t>فلك</t>
  </si>
  <si>
    <t>شذا</t>
  </si>
  <si>
    <t>حفيظه</t>
  </si>
  <si>
    <t>فداء</t>
  </si>
  <si>
    <t>إكرام</t>
  </si>
  <si>
    <t>بارعه</t>
  </si>
  <si>
    <t>مؤمنه</t>
  </si>
  <si>
    <t>رفاه</t>
  </si>
  <si>
    <t>عبدالرزاق</t>
  </si>
  <si>
    <t>سلمى</t>
  </si>
  <si>
    <t>ثناء</t>
  </si>
  <si>
    <t>هيفاء</t>
  </si>
  <si>
    <t>فطوم</t>
  </si>
  <si>
    <t>مؤيد</t>
  </si>
  <si>
    <t>محمدعلي</t>
  </si>
  <si>
    <t>تركيه</t>
  </si>
  <si>
    <t>نوال</t>
  </si>
  <si>
    <t>بدر</t>
  </si>
  <si>
    <t>نجود</t>
  </si>
  <si>
    <t>غالية</t>
  </si>
  <si>
    <t>باسمة</t>
  </si>
  <si>
    <t>صباح</t>
  </si>
  <si>
    <t>هاله</t>
  </si>
  <si>
    <t>داليا</t>
  </si>
  <si>
    <t>وداد</t>
  </si>
  <si>
    <t>عبد المعين</t>
  </si>
  <si>
    <t>احمد علي</t>
  </si>
  <si>
    <t>ديب</t>
  </si>
  <si>
    <t>دلال</t>
  </si>
  <si>
    <t>شهاب</t>
  </si>
  <si>
    <t>ناديا</t>
  </si>
  <si>
    <t>جمال الدين</t>
  </si>
  <si>
    <t>نبيها</t>
  </si>
  <si>
    <t>بشيره</t>
  </si>
  <si>
    <t>هاجر</t>
  </si>
  <si>
    <t>كريمه</t>
  </si>
  <si>
    <t>نعمه</t>
  </si>
  <si>
    <t>محاسن</t>
  </si>
  <si>
    <t>هنا</t>
  </si>
  <si>
    <t>حسناء</t>
  </si>
  <si>
    <t>محفوظ</t>
  </si>
  <si>
    <t>فتون</t>
  </si>
  <si>
    <t>أميرة</t>
  </si>
  <si>
    <t>نهله</t>
  </si>
  <si>
    <t>سها</t>
  </si>
  <si>
    <t>هنادي</t>
  </si>
  <si>
    <t>انعام</t>
  </si>
  <si>
    <t>فتحية</t>
  </si>
  <si>
    <t>دنيا</t>
  </si>
  <si>
    <t>ملك</t>
  </si>
  <si>
    <t>ساميه</t>
  </si>
  <si>
    <t>فاديا</t>
  </si>
  <si>
    <t>ناهده</t>
  </si>
  <si>
    <t>منور</t>
  </si>
  <si>
    <t>خزامه</t>
  </si>
  <si>
    <t>FATHER</t>
  </si>
  <si>
    <t>MOTHER</t>
  </si>
  <si>
    <t>BIRTH</t>
  </si>
  <si>
    <t>GENDER</t>
  </si>
  <si>
    <t>رابح</t>
  </si>
  <si>
    <t>نجاح</t>
  </si>
  <si>
    <t>اسيا</t>
  </si>
  <si>
    <t>صفوان</t>
  </si>
  <si>
    <t>غازيه</t>
  </si>
  <si>
    <t>عبده</t>
  </si>
  <si>
    <t>محمدوليد</t>
  </si>
  <si>
    <t>مرسل</t>
  </si>
  <si>
    <t>خيريه</t>
  </si>
  <si>
    <t>محمدجميل</t>
  </si>
  <si>
    <t>شتوه</t>
  </si>
  <si>
    <t>زيد</t>
  </si>
  <si>
    <t>فوزيه</t>
  </si>
  <si>
    <t>عيشه</t>
  </si>
  <si>
    <t>باريز</t>
  </si>
  <si>
    <t>اكرام</t>
  </si>
  <si>
    <t>عبدالحميد</t>
  </si>
  <si>
    <t>عمشة</t>
  </si>
  <si>
    <t>جدعان</t>
  </si>
  <si>
    <t>والدتهانهيلا</t>
  </si>
  <si>
    <t>محمدياسر</t>
  </si>
  <si>
    <t>اميرا</t>
  </si>
  <si>
    <t>والدتهارقيه</t>
  </si>
  <si>
    <t>مشهور</t>
  </si>
  <si>
    <t>مشايخ</t>
  </si>
  <si>
    <t>عليه</t>
  </si>
  <si>
    <t>راتب</t>
  </si>
  <si>
    <t>راغده</t>
  </si>
  <si>
    <t>روحي</t>
  </si>
  <si>
    <t>اميمة</t>
  </si>
  <si>
    <t>رفعه</t>
  </si>
  <si>
    <t>رغيده</t>
  </si>
  <si>
    <t>رباح</t>
  </si>
  <si>
    <t>محمدعادل</t>
  </si>
  <si>
    <t>امينه</t>
  </si>
  <si>
    <t>زريف</t>
  </si>
  <si>
    <t>فتات</t>
  </si>
  <si>
    <t>محمدغياث</t>
  </si>
  <si>
    <t>محمدنبيل</t>
  </si>
  <si>
    <t>تمام</t>
  </si>
  <si>
    <t>عبداللطيف</t>
  </si>
  <si>
    <t>عائشة</t>
  </si>
  <si>
    <t>اعتدال</t>
  </si>
  <si>
    <t>فاديه</t>
  </si>
  <si>
    <t>محمدكامل</t>
  </si>
  <si>
    <t>عبدالاله</t>
  </si>
  <si>
    <t>حفصه</t>
  </si>
  <si>
    <t>زكيه</t>
  </si>
  <si>
    <t>روعة</t>
  </si>
  <si>
    <t>خيرالدين</t>
  </si>
  <si>
    <t>أجود</t>
  </si>
  <si>
    <t>رسيلة</t>
  </si>
  <si>
    <t>سمية</t>
  </si>
  <si>
    <t>عربي</t>
  </si>
  <si>
    <t>وفيق</t>
  </si>
  <si>
    <t>منيره</t>
  </si>
  <si>
    <t>بندر</t>
  </si>
  <si>
    <t>مكرم</t>
  </si>
  <si>
    <t>فضى</t>
  </si>
  <si>
    <t>ميسره</t>
  </si>
  <si>
    <t>فوازه</t>
  </si>
  <si>
    <t>عبدالمعين</t>
  </si>
  <si>
    <t>فريال</t>
  </si>
  <si>
    <t>صبحيه</t>
  </si>
  <si>
    <t>سميه</t>
  </si>
  <si>
    <t>آمنه</t>
  </si>
  <si>
    <t>نجاه</t>
  </si>
  <si>
    <t>يوكسال</t>
  </si>
  <si>
    <t>جمالات</t>
  </si>
  <si>
    <t>حميده</t>
  </si>
  <si>
    <t>طيبه</t>
  </si>
  <si>
    <t>ريه</t>
  </si>
  <si>
    <t>امنه</t>
  </si>
  <si>
    <t>لميا</t>
  </si>
  <si>
    <t>هدله</t>
  </si>
  <si>
    <t>احمدنامي</t>
  </si>
  <si>
    <t>عوفه</t>
  </si>
  <si>
    <t>يازي</t>
  </si>
  <si>
    <t>أمية</t>
  </si>
  <si>
    <t>شوقي</t>
  </si>
  <si>
    <t>صبحية</t>
  </si>
  <si>
    <t>راضي</t>
  </si>
  <si>
    <t>سروات</t>
  </si>
  <si>
    <t>عبدالمنعم</t>
  </si>
  <si>
    <t>حمده</t>
  </si>
  <si>
    <t>حسنة</t>
  </si>
  <si>
    <t>مزين</t>
  </si>
  <si>
    <t>هيلة</t>
  </si>
  <si>
    <t>كنده</t>
  </si>
  <si>
    <t>بسيم</t>
  </si>
  <si>
    <t>منا</t>
  </si>
  <si>
    <t>عطرة</t>
  </si>
  <si>
    <t>فادية</t>
  </si>
  <si>
    <t>رسلان</t>
  </si>
  <si>
    <t>ذابله</t>
  </si>
  <si>
    <t>محمدحاتم</t>
  </si>
  <si>
    <t>بدعي</t>
  </si>
  <si>
    <t>صيته</t>
  </si>
  <si>
    <t>كوكب</t>
  </si>
  <si>
    <t>فايق</t>
  </si>
  <si>
    <t>غروب</t>
  </si>
  <si>
    <t>عتاب</t>
  </si>
  <si>
    <t>محمد نزار</t>
  </si>
  <si>
    <t>خير الدين</t>
  </si>
  <si>
    <t>عفيفه</t>
  </si>
  <si>
    <t>هديه</t>
  </si>
  <si>
    <t>وسيم</t>
  </si>
  <si>
    <t>فايزه</t>
  </si>
  <si>
    <t>راجحه</t>
  </si>
  <si>
    <t>وطفه</t>
  </si>
  <si>
    <t>لاحج</t>
  </si>
  <si>
    <t>دبسه</t>
  </si>
  <si>
    <t>ريمه</t>
  </si>
  <si>
    <t>ازدهار</t>
  </si>
  <si>
    <t>محمدأيمن</t>
  </si>
  <si>
    <t>مسيره</t>
  </si>
  <si>
    <t>حكميه</t>
  </si>
  <si>
    <t>عبدالمجيد</t>
  </si>
  <si>
    <t>ريا</t>
  </si>
  <si>
    <t>حمدة</t>
  </si>
  <si>
    <t>جلال</t>
  </si>
  <si>
    <t>والدتهافاطمة</t>
  </si>
  <si>
    <t>ماجدولين</t>
  </si>
  <si>
    <t>نوره</t>
  </si>
  <si>
    <t>سميرة</t>
  </si>
  <si>
    <t>نبيله</t>
  </si>
  <si>
    <t>طلعت</t>
  </si>
  <si>
    <t>حردان</t>
  </si>
  <si>
    <t>عبد الحكيم</t>
  </si>
  <si>
    <t>حياه</t>
  </si>
  <si>
    <t>أسامة</t>
  </si>
  <si>
    <t>ندية</t>
  </si>
  <si>
    <t>علاءالدين</t>
  </si>
  <si>
    <t>وفيقه</t>
  </si>
  <si>
    <t>محمدماهر</t>
  </si>
  <si>
    <t>كارولين</t>
  </si>
  <si>
    <t>غزاله</t>
  </si>
  <si>
    <t>فكرت</t>
  </si>
  <si>
    <t>رحيمة</t>
  </si>
  <si>
    <t>رفيف</t>
  </si>
  <si>
    <t>محمدسمير</t>
  </si>
  <si>
    <t>مياده</t>
  </si>
  <si>
    <t>رائده</t>
  </si>
  <si>
    <t>مرشد</t>
  </si>
  <si>
    <t>خيرية</t>
  </si>
  <si>
    <t>ملكه</t>
  </si>
  <si>
    <t>هناده</t>
  </si>
  <si>
    <t>نورة</t>
  </si>
  <si>
    <t>ميادة</t>
  </si>
  <si>
    <t>ريشه</t>
  </si>
  <si>
    <t>أكرم</t>
  </si>
  <si>
    <t>مثقال</t>
  </si>
  <si>
    <t>انيسه</t>
  </si>
  <si>
    <t>زمرده</t>
  </si>
  <si>
    <t>عبد الوحيد</t>
  </si>
  <si>
    <t>حسنيه</t>
  </si>
  <si>
    <t>دريه</t>
  </si>
  <si>
    <t>تفيده</t>
  </si>
  <si>
    <t>عنايت</t>
  </si>
  <si>
    <t>نديمه</t>
  </si>
  <si>
    <t>حوا</t>
  </si>
  <si>
    <t>محمدياسين</t>
  </si>
  <si>
    <t>خانم</t>
  </si>
  <si>
    <t>شيخه</t>
  </si>
  <si>
    <t>محمدحسام</t>
  </si>
  <si>
    <t>كنوز</t>
  </si>
  <si>
    <t>سمهان</t>
  </si>
  <si>
    <t>مهدية</t>
  </si>
  <si>
    <t>عطاف</t>
  </si>
  <si>
    <t>منسيه</t>
  </si>
  <si>
    <t>خلفه</t>
  </si>
  <si>
    <t>احمدراتب</t>
  </si>
  <si>
    <t>جهيده</t>
  </si>
  <si>
    <t>مرهف</t>
  </si>
  <si>
    <t>بنان</t>
  </si>
  <si>
    <t>محمد فياض</t>
  </si>
  <si>
    <t>حبابه</t>
  </si>
  <si>
    <t>فلاح</t>
  </si>
  <si>
    <t>حلبيه</t>
  </si>
  <si>
    <t>سهيلا</t>
  </si>
  <si>
    <t>اميل</t>
  </si>
  <si>
    <t>سراب</t>
  </si>
  <si>
    <t>عبد الرحيم</t>
  </si>
  <si>
    <t>رغداء</t>
  </si>
  <si>
    <t>أميره</t>
  </si>
  <si>
    <t>عبدالغني</t>
  </si>
  <si>
    <t>وصفيه</t>
  </si>
  <si>
    <t>شبلي</t>
  </si>
  <si>
    <t>خالصه</t>
  </si>
  <si>
    <t>سارية</t>
  </si>
  <si>
    <t>رينه</t>
  </si>
  <si>
    <t>محمدهشام</t>
  </si>
  <si>
    <t>معتز</t>
  </si>
  <si>
    <t>مرضيه</t>
  </si>
  <si>
    <t>مفضي</t>
  </si>
  <si>
    <t>نايفه</t>
  </si>
  <si>
    <t>منيرة</t>
  </si>
  <si>
    <t>محمدعربي</t>
  </si>
  <si>
    <t>ماجدا</t>
  </si>
  <si>
    <t>ناهد</t>
  </si>
  <si>
    <t>حمديه</t>
  </si>
  <si>
    <t>ظهيره</t>
  </si>
  <si>
    <t>محمدجمال</t>
  </si>
  <si>
    <t>ثابت</t>
  </si>
  <si>
    <t>فيضة</t>
  </si>
  <si>
    <t>سلوه</t>
  </si>
  <si>
    <t>ثائر</t>
  </si>
  <si>
    <t>مرشده</t>
  </si>
  <si>
    <t>عبدالغفور</t>
  </si>
  <si>
    <t>محمدنايف</t>
  </si>
  <si>
    <t>سعدية</t>
  </si>
  <si>
    <t>قطاف</t>
  </si>
  <si>
    <t>جوهر</t>
  </si>
  <si>
    <t>شرجي</t>
  </si>
  <si>
    <t>جدعه</t>
  </si>
  <si>
    <t>جانيت</t>
  </si>
  <si>
    <t>معروف</t>
  </si>
  <si>
    <t>سولاف</t>
  </si>
  <si>
    <t>نعامه</t>
  </si>
  <si>
    <t>لقمان</t>
  </si>
  <si>
    <t>ثمر</t>
  </si>
  <si>
    <t>عمريه</t>
  </si>
  <si>
    <t>عطالله</t>
  </si>
  <si>
    <t>رندله</t>
  </si>
  <si>
    <t>شمسه</t>
  </si>
  <si>
    <t>نهوند</t>
  </si>
  <si>
    <t>صبحة</t>
  </si>
  <si>
    <t>نبيلة</t>
  </si>
  <si>
    <t>محمدراشد</t>
  </si>
  <si>
    <t/>
  </si>
  <si>
    <t>لطفية</t>
  </si>
  <si>
    <t>هندية</t>
  </si>
  <si>
    <t>زريفه</t>
  </si>
  <si>
    <t>عاصم</t>
  </si>
  <si>
    <t>نجدية</t>
  </si>
  <si>
    <t>عايش</t>
  </si>
  <si>
    <t>ناديه</t>
  </si>
  <si>
    <t>بريه</t>
  </si>
  <si>
    <t>هاديا</t>
  </si>
  <si>
    <t>نبيهة</t>
  </si>
  <si>
    <t>اسما</t>
  </si>
  <si>
    <t>مطيعه</t>
  </si>
  <si>
    <t>زهريه</t>
  </si>
  <si>
    <t>وجيها</t>
  </si>
  <si>
    <t>شهيره</t>
  </si>
  <si>
    <t>فوزات</t>
  </si>
  <si>
    <t>نشأت</t>
  </si>
  <si>
    <t>منجد</t>
  </si>
  <si>
    <t>حسنه</t>
  </si>
  <si>
    <t>منيعه</t>
  </si>
  <si>
    <t>فتاة</t>
  </si>
  <si>
    <t>مناع</t>
  </si>
  <si>
    <t>حلوه</t>
  </si>
  <si>
    <t>اسعاف</t>
  </si>
  <si>
    <t>محمدحسن</t>
  </si>
  <si>
    <t>عواطف</t>
  </si>
  <si>
    <t>جهينه</t>
  </si>
  <si>
    <t>نصرا</t>
  </si>
  <si>
    <t>نبيلا</t>
  </si>
  <si>
    <t>محمد عمر</t>
  </si>
  <si>
    <t>محمدخالد</t>
  </si>
  <si>
    <t>باسل</t>
  </si>
  <si>
    <t>فهميه</t>
  </si>
  <si>
    <t>محمد أنور</t>
  </si>
  <si>
    <t>فطمة</t>
  </si>
  <si>
    <t>طليع</t>
  </si>
  <si>
    <t>حمدي</t>
  </si>
  <si>
    <t>محمدعبدالناصر</t>
  </si>
  <si>
    <t>أحمدسمير</t>
  </si>
  <si>
    <t>محمدباسل</t>
  </si>
  <si>
    <t>جمال عبدالناصر</t>
  </si>
  <si>
    <t>محمدديب</t>
  </si>
  <si>
    <t>محمد ياسين</t>
  </si>
  <si>
    <t>خوله</t>
  </si>
  <si>
    <t>فوزية</t>
  </si>
  <si>
    <t>طليعة</t>
  </si>
  <si>
    <t>فيروز</t>
  </si>
  <si>
    <t>سهجنان</t>
  </si>
  <si>
    <t>فدوى</t>
  </si>
  <si>
    <t>شاميه</t>
  </si>
  <si>
    <t>نهوى</t>
  </si>
  <si>
    <t>اكتمال</t>
  </si>
  <si>
    <t>منه</t>
  </si>
  <si>
    <t>محمدايمن</t>
  </si>
  <si>
    <t>محمدحسان</t>
  </si>
  <si>
    <t>سميا</t>
  </si>
  <si>
    <t>حسام</t>
  </si>
  <si>
    <t>ميراث</t>
  </si>
  <si>
    <t>محمدكاسر</t>
  </si>
  <si>
    <t>محمدرفيق</t>
  </si>
  <si>
    <t>اسيمه</t>
  </si>
  <si>
    <t>شاهه</t>
  </si>
  <si>
    <t>دلله</t>
  </si>
  <si>
    <t>حاجم</t>
  </si>
  <si>
    <t>ثوره</t>
  </si>
  <si>
    <t>كونه</t>
  </si>
  <si>
    <t>جواهر</t>
  </si>
  <si>
    <t>درغام</t>
  </si>
  <si>
    <t>تحرير</t>
  </si>
  <si>
    <t>آمينه</t>
  </si>
  <si>
    <t>محمد أمين</t>
  </si>
  <si>
    <t>فطومه</t>
  </si>
  <si>
    <t>زايد</t>
  </si>
  <si>
    <t>ورد</t>
  </si>
  <si>
    <t>أيهم</t>
  </si>
  <si>
    <t>حفيظة</t>
  </si>
  <si>
    <t>زهور</t>
  </si>
  <si>
    <t>نازك</t>
  </si>
  <si>
    <t>رحاب</t>
  </si>
  <si>
    <t>رمزية</t>
  </si>
  <si>
    <t>عنايه</t>
  </si>
  <si>
    <t>فاتنه</t>
  </si>
  <si>
    <t>معاويه</t>
  </si>
  <si>
    <t>خزامى</t>
  </si>
  <si>
    <t>وفاء الطويل</t>
  </si>
  <si>
    <t>عزات</t>
  </si>
  <si>
    <t>ضياء</t>
  </si>
  <si>
    <t>مادلين</t>
  </si>
  <si>
    <t>ناصرالدين</t>
  </si>
  <si>
    <t>هيله</t>
  </si>
  <si>
    <t>ركان</t>
  </si>
  <si>
    <t>لونا</t>
  </si>
  <si>
    <t>لينده</t>
  </si>
  <si>
    <t>كتيبه</t>
  </si>
  <si>
    <t>عبدالشافي</t>
  </si>
  <si>
    <t>محمدماجد</t>
  </si>
  <si>
    <t>لميعا</t>
  </si>
  <si>
    <t>احمدرياض</t>
  </si>
  <si>
    <t>مهانه</t>
  </si>
  <si>
    <t>نعمت</t>
  </si>
  <si>
    <t>عروبا</t>
  </si>
  <si>
    <t>أمون</t>
  </si>
  <si>
    <t>عائده</t>
  </si>
  <si>
    <t>محمدرياض</t>
  </si>
  <si>
    <t>مالكه</t>
  </si>
  <si>
    <t>محمدعماد</t>
  </si>
  <si>
    <t>ايلين</t>
  </si>
  <si>
    <t>نعمة</t>
  </si>
  <si>
    <t>رضيه</t>
  </si>
  <si>
    <t>صمادي</t>
  </si>
  <si>
    <t>عبدالحفيظ</t>
  </si>
  <si>
    <t>محمدفواز</t>
  </si>
  <si>
    <t>محمدزياد</t>
  </si>
  <si>
    <t>راسم</t>
  </si>
  <si>
    <t>محمدجلال</t>
  </si>
  <si>
    <t>لينه</t>
  </si>
  <si>
    <t>شهم</t>
  </si>
  <si>
    <t>سيرين</t>
  </si>
  <si>
    <t>محمدعزت</t>
  </si>
  <si>
    <t>احمد خير</t>
  </si>
  <si>
    <t>فطوم الزعبي</t>
  </si>
  <si>
    <t>محمدعزام</t>
  </si>
  <si>
    <t>محمدانور</t>
  </si>
  <si>
    <t>عمادالدين</t>
  </si>
  <si>
    <t>مطانس</t>
  </si>
  <si>
    <t>وجدي</t>
  </si>
  <si>
    <t>نجيبه</t>
  </si>
  <si>
    <t>عبدالسلام</t>
  </si>
  <si>
    <t>سميحة</t>
  </si>
  <si>
    <t>محمدبسام</t>
  </si>
  <si>
    <t>محمدامير</t>
  </si>
  <si>
    <t>فخري</t>
  </si>
  <si>
    <t>محمدبدرالدين</t>
  </si>
  <si>
    <t>محمدفؤاد</t>
  </si>
  <si>
    <t>رفاعي</t>
  </si>
  <si>
    <t>لميه</t>
  </si>
  <si>
    <t>ابو علوان</t>
  </si>
  <si>
    <t>غيده</t>
  </si>
  <si>
    <t>نجلا</t>
  </si>
  <si>
    <t>هدية</t>
  </si>
  <si>
    <t>بشيرة</t>
  </si>
  <si>
    <t>شوريه</t>
  </si>
  <si>
    <t>احمدنجيح</t>
  </si>
  <si>
    <t>بدور</t>
  </si>
  <si>
    <t>محمد موفق</t>
  </si>
  <si>
    <t>زهرية</t>
  </si>
  <si>
    <t>محمدامين</t>
  </si>
  <si>
    <t>مؤمنات</t>
  </si>
  <si>
    <t>رويده</t>
  </si>
  <si>
    <t>مقبولي</t>
  </si>
  <si>
    <t>لمياء</t>
  </si>
  <si>
    <t>صخريه</t>
  </si>
  <si>
    <t>كبرياء</t>
  </si>
  <si>
    <t>أديبه</t>
  </si>
  <si>
    <t>سكينة</t>
  </si>
  <si>
    <t>جاد الله</t>
  </si>
  <si>
    <t>نيزار</t>
  </si>
  <si>
    <t>تركية</t>
  </si>
  <si>
    <t>شهبا</t>
  </si>
  <si>
    <t>رغيد</t>
  </si>
  <si>
    <t>محمد فريد</t>
  </si>
  <si>
    <t>باسم</t>
  </si>
  <si>
    <t>محمد غازي</t>
  </si>
  <si>
    <t>عبدالهادي</t>
  </si>
  <si>
    <t>حسنية</t>
  </si>
  <si>
    <t>يسره</t>
  </si>
  <si>
    <t>محمدعبدالرحيم</t>
  </si>
  <si>
    <t>أمينة</t>
  </si>
  <si>
    <t>امونة</t>
  </si>
  <si>
    <t>نصره</t>
  </si>
  <si>
    <t>جنان</t>
  </si>
  <si>
    <t>محمداديب</t>
  </si>
  <si>
    <t>محمدناظم</t>
  </si>
  <si>
    <t>مميز</t>
  </si>
  <si>
    <t>منتها</t>
  </si>
  <si>
    <t>شجاع</t>
  </si>
  <si>
    <t>فتحيه</t>
  </si>
  <si>
    <t>زاهيره</t>
  </si>
  <si>
    <t>نايفة</t>
  </si>
  <si>
    <t>نبيهه</t>
  </si>
  <si>
    <t>هنده</t>
  </si>
  <si>
    <t>عيوش</t>
  </si>
  <si>
    <t>عدوله</t>
  </si>
  <si>
    <t>رغدا</t>
  </si>
  <si>
    <t>جاكلين</t>
  </si>
  <si>
    <t>حربي</t>
  </si>
  <si>
    <t>هالا</t>
  </si>
  <si>
    <t>محمدبدر</t>
  </si>
  <si>
    <t>اديبه</t>
  </si>
  <si>
    <t>سهاد</t>
  </si>
  <si>
    <t>كامله</t>
  </si>
  <si>
    <t>محمدفاروق</t>
  </si>
  <si>
    <t>جبرائيل</t>
  </si>
  <si>
    <t>فكريه</t>
  </si>
  <si>
    <t>أنور</t>
  </si>
  <si>
    <t>محمدعصام</t>
  </si>
  <si>
    <t>نسيما</t>
  </si>
  <si>
    <t>رويدا</t>
  </si>
  <si>
    <t>صبرية</t>
  </si>
  <si>
    <t>كحله</t>
  </si>
  <si>
    <t>ديبه</t>
  </si>
  <si>
    <t>وردة</t>
  </si>
  <si>
    <t>محمد ياسر</t>
  </si>
  <si>
    <t>اديبة</t>
  </si>
  <si>
    <t>مسلم</t>
  </si>
  <si>
    <t>سكر</t>
  </si>
  <si>
    <t>مكين</t>
  </si>
  <si>
    <t>ترياق</t>
  </si>
  <si>
    <t>محمدممتاز</t>
  </si>
  <si>
    <t>جمانه</t>
  </si>
  <si>
    <t>هدوى</t>
  </si>
  <si>
    <t>محمدرضوان</t>
  </si>
  <si>
    <t>زهار</t>
  </si>
  <si>
    <t>جهينا</t>
  </si>
  <si>
    <t>راغب</t>
  </si>
  <si>
    <t>رديحه</t>
  </si>
  <si>
    <t>نوخه</t>
  </si>
  <si>
    <t>خطيره</t>
  </si>
  <si>
    <t>حيات</t>
  </si>
  <si>
    <t>نزهه</t>
  </si>
  <si>
    <t>مرهج</t>
  </si>
  <si>
    <t>فيده</t>
  </si>
  <si>
    <t>ناظم</t>
  </si>
  <si>
    <t>عقاب</t>
  </si>
  <si>
    <t>والدتهاهيلا</t>
  </si>
  <si>
    <t>والدتهاسميحه</t>
  </si>
  <si>
    <t>فضل</t>
  </si>
  <si>
    <t>والدتهازهره</t>
  </si>
  <si>
    <t xml:space="preserve">امنة </t>
  </si>
  <si>
    <t>NATION_NAME</t>
  </si>
  <si>
    <t>سوري</t>
  </si>
  <si>
    <t>فلسطيني سوري</t>
  </si>
  <si>
    <t>عراقي</t>
  </si>
  <si>
    <t>افغاني</t>
  </si>
  <si>
    <t>اردني</t>
  </si>
  <si>
    <t>TYP_LIC</t>
  </si>
  <si>
    <t>أدبي</t>
  </si>
  <si>
    <t>شرعي</t>
  </si>
  <si>
    <t>ادبي شهداء</t>
  </si>
  <si>
    <t>علمي شهداء</t>
  </si>
  <si>
    <t>نسوي شهداء</t>
  </si>
  <si>
    <t>YEAR</t>
  </si>
  <si>
    <t>CITYNAME</t>
  </si>
  <si>
    <t>دمشق</t>
  </si>
  <si>
    <t>درعا</t>
  </si>
  <si>
    <t>حماة</t>
  </si>
  <si>
    <t>ريف دمشق</t>
  </si>
  <si>
    <t>السويداء</t>
  </si>
  <si>
    <t>القنيطرة</t>
  </si>
  <si>
    <t>غير سورية</t>
  </si>
  <si>
    <t>الحسكة</t>
  </si>
  <si>
    <t>طرطوس</t>
  </si>
  <si>
    <t>اللاذقية</t>
  </si>
  <si>
    <t>دير الزور</t>
  </si>
  <si>
    <t>حلب</t>
  </si>
  <si>
    <t>حمص</t>
  </si>
  <si>
    <t>إدلب</t>
  </si>
  <si>
    <t>الرقة</t>
  </si>
  <si>
    <t>مستجد</t>
  </si>
  <si>
    <t>2018-2019</t>
  </si>
  <si>
    <t>إستمارة برنامج رياض الأطفال للطلاب المستجدين للعام الدراسي 2018/2019</t>
  </si>
  <si>
    <t>روان عبيد</t>
  </si>
  <si>
    <t>ادبي احتياجات</t>
  </si>
  <si>
    <t>ابتسام الشعراني</t>
  </si>
  <si>
    <t>ابتسام طنبري</t>
  </si>
  <si>
    <t>ابرار الابراهيم</t>
  </si>
  <si>
    <t>ابراهيم الجني</t>
  </si>
  <si>
    <t>احلام زيدلاني</t>
  </si>
  <si>
    <t>احمد الحريري</t>
  </si>
  <si>
    <t>احمد اللطيف</t>
  </si>
  <si>
    <t>احمد الهنيدي</t>
  </si>
  <si>
    <t>احمد قنبس</t>
  </si>
  <si>
    <t>احمد زهره</t>
  </si>
  <si>
    <t>احمد البغدادي</t>
  </si>
  <si>
    <t>احمد عوض</t>
  </si>
  <si>
    <t>اخلاص الحليبي</t>
  </si>
  <si>
    <t>اروى عزارة</t>
  </si>
  <si>
    <t>اروى علوش</t>
  </si>
  <si>
    <t>اريج خضر</t>
  </si>
  <si>
    <t>اريج الزيبق</t>
  </si>
  <si>
    <t>اريج قاضي امين</t>
  </si>
  <si>
    <t>اسامه حيدر</t>
  </si>
  <si>
    <t>اسراء شحرور</t>
  </si>
  <si>
    <t>اسراء سويد</t>
  </si>
  <si>
    <t>اسراء محي الدين</t>
  </si>
  <si>
    <t>اسراء الحشيش</t>
  </si>
  <si>
    <t>اسراء شلبي</t>
  </si>
  <si>
    <t>اسراء حموده</t>
  </si>
  <si>
    <t>اسلام الحداد</t>
  </si>
  <si>
    <t>اسلام فريسان</t>
  </si>
  <si>
    <t>اسماء عايد</t>
  </si>
  <si>
    <t>اسماء الحوامده</t>
  </si>
  <si>
    <t>اسماء محمد</t>
  </si>
  <si>
    <t>اسماء الغضبان</t>
  </si>
  <si>
    <t>اسماء الاحمد</t>
  </si>
  <si>
    <t>اسماء سلمان</t>
  </si>
  <si>
    <t>اسماء غنام</t>
  </si>
  <si>
    <t>اسمهان اللطيف</t>
  </si>
  <si>
    <t>اسمى المحمد</t>
  </si>
  <si>
    <t>اعتماد عبدالخالق</t>
  </si>
  <si>
    <t>الاء الحسن</t>
  </si>
  <si>
    <t>الاء حوريه</t>
  </si>
  <si>
    <t>الاء الحريري</t>
  </si>
  <si>
    <t>الاء عمر</t>
  </si>
  <si>
    <t>الاء طعمه</t>
  </si>
  <si>
    <t>الاء شروف</t>
  </si>
  <si>
    <t>الاء النفوري</t>
  </si>
  <si>
    <t>البتول علي</t>
  </si>
  <si>
    <t>الزهراء الخلف</t>
  </si>
  <si>
    <t>الفت برهان</t>
  </si>
  <si>
    <t>الفت الاسماعيل</t>
  </si>
  <si>
    <t>الفت ابو حسن</t>
  </si>
  <si>
    <t>الفت هناوى</t>
  </si>
  <si>
    <t>الكوثر الابراهيم</t>
  </si>
  <si>
    <t>الكوثر صالح</t>
  </si>
  <si>
    <t>المى فهد الحناوي</t>
  </si>
  <si>
    <t>الهام ابراهيم</t>
  </si>
  <si>
    <t>الهام المهاوش</t>
  </si>
  <si>
    <t>الهام مسعود</t>
  </si>
  <si>
    <t>الياس زيات</t>
  </si>
  <si>
    <t>امارة النقار</t>
  </si>
  <si>
    <t>امال النادر</t>
  </si>
  <si>
    <t>اماني ابراهيم</t>
  </si>
  <si>
    <t>اماني السيداحمد</t>
  </si>
  <si>
    <t>اماني اقبيق</t>
  </si>
  <si>
    <t>اماني الاحمد</t>
  </si>
  <si>
    <t>اماني الخليل</t>
  </si>
  <si>
    <t>امل المفرج</t>
  </si>
  <si>
    <t>امل الدره</t>
  </si>
  <si>
    <t>امل الحمد</t>
  </si>
  <si>
    <t>امل غاوي</t>
  </si>
  <si>
    <t>امنة ابي زيد</t>
  </si>
  <si>
    <t>اميرة احمد</t>
  </si>
  <si>
    <t>اميره علي</t>
  </si>
  <si>
    <t>اميره شرف</t>
  </si>
  <si>
    <t>اميمه القربي</t>
  </si>
  <si>
    <t>انتصار الغز</t>
  </si>
  <si>
    <t>انس الحوامده</t>
  </si>
  <si>
    <t>انعام الكريدي</t>
  </si>
  <si>
    <t>انوار سمني</t>
  </si>
  <si>
    <t>انوار ابراهيم</t>
  </si>
  <si>
    <t>انوار العر</t>
  </si>
  <si>
    <t>ايات العقيلي</t>
  </si>
  <si>
    <t>ايات الابراهيم</t>
  </si>
  <si>
    <t>ايلاف جمعه</t>
  </si>
  <si>
    <t>ايمان علي</t>
  </si>
  <si>
    <t>ايمان حمود</t>
  </si>
  <si>
    <t>ايمان مصطفى</t>
  </si>
  <si>
    <t>ايمان الحايك</t>
  </si>
  <si>
    <t>ايمان حاج حسن</t>
  </si>
  <si>
    <t>ايمان عوض</t>
  </si>
  <si>
    <t>ايناس شن علي</t>
  </si>
  <si>
    <t>ايناس بلان</t>
  </si>
  <si>
    <t>ايناس أبوقش</t>
  </si>
  <si>
    <t>ايهاب الحميد</t>
  </si>
  <si>
    <t>ايوب النوفل</t>
  </si>
  <si>
    <t>إسراء سكاف</t>
  </si>
  <si>
    <t>إسراء الهلال الخلف</t>
  </si>
  <si>
    <t>إكرام فرهود</t>
  </si>
  <si>
    <t>أحلام عبد الغني</t>
  </si>
  <si>
    <t>أحلام الشيخ عمر</t>
  </si>
  <si>
    <t>أحمد الدخل الله</t>
  </si>
  <si>
    <t>أحمد النور</t>
  </si>
  <si>
    <t>أديم العلي</t>
  </si>
  <si>
    <t>أريج ناجي</t>
  </si>
  <si>
    <t>أريج ابو مره</t>
  </si>
  <si>
    <t>أريج الجهماني</t>
  </si>
  <si>
    <t>أسراء الأحمر</t>
  </si>
  <si>
    <t>أسماء رشيد</t>
  </si>
  <si>
    <t>ألفت السعدعزام</t>
  </si>
  <si>
    <t>أمجد الملحم</t>
  </si>
  <si>
    <t>أمل يوسف</t>
  </si>
  <si>
    <t>أمل التدمري</t>
  </si>
  <si>
    <t>أمل المصري</t>
  </si>
  <si>
    <t>أمنه نورالدين</t>
  </si>
  <si>
    <t>أميرة العثمان</t>
  </si>
  <si>
    <t>أميمة زين العابدين</t>
  </si>
  <si>
    <t>أنس الطويل</t>
  </si>
  <si>
    <t>أنوار طالب</t>
  </si>
  <si>
    <t>أيوب الجباوي</t>
  </si>
  <si>
    <t>آلاء جلبوط</t>
  </si>
  <si>
    <t>آلاء الكردي</t>
  </si>
  <si>
    <t>آلاء خوجة</t>
  </si>
  <si>
    <t>آلاء الاكشر</t>
  </si>
  <si>
    <t>آلاء سليمان</t>
  </si>
  <si>
    <t>آلاء الزالق</t>
  </si>
  <si>
    <t>آلاء العسكر</t>
  </si>
  <si>
    <t>آلاء الدرة</t>
  </si>
  <si>
    <t>آلاء العمارين</t>
  </si>
  <si>
    <t>آلاء الدكاك</t>
  </si>
  <si>
    <t>آلاء كريم</t>
  </si>
  <si>
    <t>آلاء صافي</t>
  </si>
  <si>
    <t>آلاء الهاشمي</t>
  </si>
  <si>
    <t>آلاء نمور</t>
  </si>
  <si>
    <t>آلاء كريمه</t>
  </si>
  <si>
    <t>آمال العلام</t>
  </si>
  <si>
    <t>آمنة مرعي</t>
  </si>
  <si>
    <t>آيات الريس</t>
  </si>
  <si>
    <t>آيات زرزور</t>
  </si>
  <si>
    <t>آيات حليس</t>
  </si>
  <si>
    <t>آية سليمان</t>
  </si>
  <si>
    <t>آيه الحلاق</t>
  </si>
  <si>
    <t>آيه عباس</t>
  </si>
  <si>
    <t>آيه زيدان</t>
  </si>
  <si>
    <t>آيه شيخو</t>
  </si>
  <si>
    <t>بارعه عجاج</t>
  </si>
  <si>
    <t>باسمة العامود</t>
  </si>
  <si>
    <t>باسمه كمال الدين</t>
  </si>
  <si>
    <t>باسمه مرعي</t>
  </si>
  <si>
    <t>بتول حاتم</t>
  </si>
  <si>
    <t>بتول زعيتر</t>
  </si>
  <si>
    <t>بتول علي</t>
  </si>
  <si>
    <t>بتول خباز</t>
  </si>
  <si>
    <t>بتول محفوض</t>
  </si>
  <si>
    <t>بتول داؤود</t>
  </si>
  <si>
    <t>بتول سليمان</t>
  </si>
  <si>
    <t>بثينة الحمود</t>
  </si>
  <si>
    <t>بثينه المحمد</t>
  </si>
  <si>
    <t>بثينه الشديدي</t>
  </si>
  <si>
    <t>بدريه الدقي</t>
  </si>
  <si>
    <t>براءة منصور</t>
  </si>
  <si>
    <t>براءة احمد</t>
  </si>
  <si>
    <t>براءه عليا</t>
  </si>
  <si>
    <t>براءه الملحم</t>
  </si>
  <si>
    <t>براءه الفرحان</t>
  </si>
  <si>
    <t>بسمة السيد</t>
  </si>
  <si>
    <t>بسمة الطلب</t>
  </si>
  <si>
    <t>بسمه حبوباتي</t>
  </si>
  <si>
    <t>بشرى اسعد</t>
  </si>
  <si>
    <t>بشرى جوديه</t>
  </si>
  <si>
    <t>بشرى الكحاله</t>
  </si>
  <si>
    <t>بشرى الحريري</t>
  </si>
  <si>
    <t>بشرى البليلي</t>
  </si>
  <si>
    <t>بشرى دللول</t>
  </si>
  <si>
    <t>بشرى المحمود</t>
  </si>
  <si>
    <t>بشرى السلوم</t>
  </si>
  <si>
    <t>بشرى الكردي</t>
  </si>
  <si>
    <t>بشرى ابورافع</t>
  </si>
  <si>
    <t>بشرى مارديني</t>
  </si>
  <si>
    <t>بشرى عباس</t>
  </si>
  <si>
    <t>بشيره حمود</t>
  </si>
  <si>
    <t>بلال الزعور</t>
  </si>
  <si>
    <t>بلقيس دندشي</t>
  </si>
  <si>
    <t>بلقيس الخطيب</t>
  </si>
  <si>
    <t>بيان حريدين</t>
  </si>
  <si>
    <t>بيان السيد</t>
  </si>
  <si>
    <t>بيان قويدر</t>
  </si>
  <si>
    <t>بيان اسامي</t>
  </si>
  <si>
    <t>بيان المصري</t>
  </si>
  <si>
    <t>بيان بته</t>
  </si>
  <si>
    <t>بيان سليمان</t>
  </si>
  <si>
    <t>بيداء سعيد</t>
  </si>
  <si>
    <t>تالا محمد علي</t>
  </si>
  <si>
    <t>تسنيم الطالب</t>
  </si>
  <si>
    <t>تغريد برقه</t>
  </si>
  <si>
    <t>تغريد السواح</t>
  </si>
  <si>
    <t>تغريد ابوعيسى</t>
  </si>
  <si>
    <t>تقى بكر</t>
  </si>
  <si>
    <t>تمارا سبع</t>
  </si>
  <si>
    <t>تهاني درباس</t>
  </si>
  <si>
    <t>تهاني العايش</t>
  </si>
  <si>
    <t>تهاني الفقسه</t>
  </si>
  <si>
    <t>تهاني عبد الكريم</t>
  </si>
  <si>
    <t>تهاني الدوس</t>
  </si>
  <si>
    <t>ثراء محفوض</t>
  </si>
  <si>
    <t>ثريا عنقود</t>
  </si>
  <si>
    <t>ثريا موزه</t>
  </si>
  <si>
    <t>ثريه ابوعوده</t>
  </si>
  <si>
    <t>ثناء الخطيب</t>
  </si>
  <si>
    <t>جارالله الحسين</t>
  </si>
  <si>
    <t>جروح النبهان</t>
  </si>
  <si>
    <t>جلنار القاق</t>
  </si>
  <si>
    <t>جلنار العلوش الزين</t>
  </si>
  <si>
    <t>جمانة الاسعد</t>
  </si>
  <si>
    <t>جميله الاحمد العبدالحميد</t>
  </si>
  <si>
    <t>جميله محسن</t>
  </si>
  <si>
    <t>جهان اسمر</t>
  </si>
  <si>
    <t>جوارستانا بعريني</t>
  </si>
  <si>
    <t>جولي ناصرسلوم</t>
  </si>
  <si>
    <t>جوليانا بسيط</t>
  </si>
  <si>
    <t>جيهان الغزالي</t>
  </si>
  <si>
    <t>حسن دياب</t>
  </si>
  <si>
    <t>حسن عمار</t>
  </si>
  <si>
    <t>حسناء محفوظ</t>
  </si>
  <si>
    <t>حسيبه النسر</t>
  </si>
  <si>
    <t>حفيظه عبدالعزيز</t>
  </si>
  <si>
    <t>حفيظه خليفة</t>
  </si>
  <si>
    <t>حلا وفا</t>
  </si>
  <si>
    <t>حلا السليمان</t>
  </si>
  <si>
    <t>حلا الدروبي</t>
  </si>
  <si>
    <t>حليمه السحاري</t>
  </si>
  <si>
    <t>حليمه زعروره</t>
  </si>
  <si>
    <t>حمد عباس</t>
  </si>
  <si>
    <t>حمزه الحريري</t>
  </si>
  <si>
    <t>حمزه عليشه</t>
  </si>
  <si>
    <t>حميدة عرفة السيد</t>
  </si>
  <si>
    <t>حنان أبو لبده</t>
  </si>
  <si>
    <t>حنان كبيش</t>
  </si>
  <si>
    <t>حنان سواحة</t>
  </si>
  <si>
    <t>حنان الحريري</t>
  </si>
  <si>
    <t>حنان يوسف</t>
  </si>
  <si>
    <t>حنان الديك</t>
  </si>
  <si>
    <t>حنان ابراهيم</t>
  </si>
  <si>
    <t>حنين حمد</t>
  </si>
  <si>
    <t>حنين وفا</t>
  </si>
  <si>
    <t>حنين الحاج</t>
  </si>
  <si>
    <t>حنين ابو ترابي</t>
  </si>
  <si>
    <t>حوريه جهد الله</t>
  </si>
  <si>
    <t>حياة زيدان</t>
  </si>
  <si>
    <t>حياة عبود</t>
  </si>
  <si>
    <t>حياة عبدالمالك</t>
  </si>
  <si>
    <t>خالد الرفاعي</t>
  </si>
  <si>
    <t>خالد الغزالي</t>
  </si>
  <si>
    <t>خالدية الكنج</t>
  </si>
  <si>
    <t>ختام الغياض</t>
  </si>
  <si>
    <t>ختام علي</t>
  </si>
  <si>
    <t>خديجة كريم</t>
  </si>
  <si>
    <t>خديجة فاعور</t>
  </si>
  <si>
    <t>خديجة عثمان</t>
  </si>
  <si>
    <t>خديجه الهجيج</t>
  </si>
  <si>
    <t>خديجه الثامر</t>
  </si>
  <si>
    <t>خديجه السيد</t>
  </si>
  <si>
    <t>خديجه ابراهيم</t>
  </si>
  <si>
    <t>خديجه الشاغوري</t>
  </si>
  <si>
    <t>خزامه بركات</t>
  </si>
  <si>
    <t>خلود ياسين</t>
  </si>
  <si>
    <t>خلود المرستاني</t>
  </si>
  <si>
    <t>خلود سفرجلاني</t>
  </si>
  <si>
    <t>خلود الغنيمي الميداني</t>
  </si>
  <si>
    <t>خليل الحوراني</t>
  </si>
  <si>
    <t>خولة الأحمد</t>
  </si>
  <si>
    <t>خوله  عقله</t>
  </si>
  <si>
    <t>دارين نعيم</t>
  </si>
  <si>
    <t>دارين بسما</t>
  </si>
  <si>
    <t>داليا عبدالله</t>
  </si>
  <si>
    <t>دانه كوجان</t>
  </si>
  <si>
    <t>دانيا الصالح</t>
  </si>
  <si>
    <t>دانيا  شموط</t>
  </si>
  <si>
    <t>دانيه سنوبر</t>
  </si>
  <si>
    <t>دانيه منعم</t>
  </si>
  <si>
    <t>دانيه الصباغ</t>
  </si>
  <si>
    <t>دعاء حمدعزام</t>
  </si>
  <si>
    <t>دعاء الداهوك</t>
  </si>
  <si>
    <t>دعاء نحله</t>
  </si>
  <si>
    <t>دعاء بكار</t>
  </si>
  <si>
    <t>دعاء داوود</t>
  </si>
  <si>
    <t>دعاء اخوان</t>
  </si>
  <si>
    <t>دعاء طالب</t>
  </si>
  <si>
    <t>دعاء حسون</t>
  </si>
  <si>
    <t>دعاء منصور</t>
  </si>
  <si>
    <t>دعاء عطايا</t>
  </si>
  <si>
    <t>دعاء العنان</t>
  </si>
  <si>
    <t>دعاء الفاضل</t>
  </si>
  <si>
    <t>دعاء ملاك</t>
  </si>
  <si>
    <t>دعاء العلي</t>
  </si>
  <si>
    <t>دعاء طياره</t>
  </si>
  <si>
    <t>دعاء عبدالله</t>
  </si>
  <si>
    <t>دعاء السويدان</t>
  </si>
  <si>
    <t>دعاء الساعور</t>
  </si>
  <si>
    <t>دعاء النونو</t>
  </si>
  <si>
    <t>دعاء شقيران</t>
  </si>
  <si>
    <t>دعاء مراد</t>
  </si>
  <si>
    <t>دلال محي الدين</t>
  </si>
  <si>
    <t>ديالا الخطيب</t>
  </si>
  <si>
    <t>ديانا الشريف</t>
  </si>
  <si>
    <t>ديانا وسوف</t>
  </si>
  <si>
    <t>ديانا الحريري</t>
  </si>
  <si>
    <t>ديانا أبوجيش</t>
  </si>
  <si>
    <t>ديما بكار</t>
  </si>
  <si>
    <t>ديما كنش</t>
  </si>
  <si>
    <t>ديما حبيب</t>
  </si>
  <si>
    <t>دينا النابلسي</t>
  </si>
  <si>
    <t>دينا الجرماني</t>
  </si>
  <si>
    <t>رابعه عبدالله</t>
  </si>
  <si>
    <t>رازا وجوخ</t>
  </si>
  <si>
    <t>راما الاسعد</t>
  </si>
  <si>
    <t>راما بلالي</t>
  </si>
  <si>
    <t>راما العبد</t>
  </si>
  <si>
    <t>راما البرغلي</t>
  </si>
  <si>
    <t>راما الاحمد</t>
  </si>
  <si>
    <t>راما عبد العزيز</t>
  </si>
  <si>
    <t>راما بكري باشا</t>
  </si>
  <si>
    <t>راما صادقة</t>
  </si>
  <si>
    <t>راما الحمصي</t>
  </si>
  <si>
    <t>راما بحري</t>
  </si>
  <si>
    <t>راما سمره</t>
  </si>
  <si>
    <t>راما سليمان</t>
  </si>
  <si>
    <t>رامه ديركي</t>
  </si>
  <si>
    <t>رامه حمامي</t>
  </si>
  <si>
    <t>راميا الرهونجي</t>
  </si>
  <si>
    <t>رانيا عثمان</t>
  </si>
  <si>
    <t>رانيا الخوري</t>
  </si>
  <si>
    <t>رانية العقادالشماع</t>
  </si>
  <si>
    <t>رانيه النصار</t>
  </si>
  <si>
    <t>رائد عقصه</t>
  </si>
  <si>
    <t>ربا فخرو</t>
  </si>
  <si>
    <t>ربا الحصيني</t>
  </si>
  <si>
    <t>ربا الطرودي</t>
  </si>
  <si>
    <t>ربى القده</t>
  </si>
  <si>
    <t>ربى شيخ اكريم</t>
  </si>
  <si>
    <t>ربى الباش</t>
  </si>
  <si>
    <t>ربيعه نصر</t>
  </si>
  <si>
    <t>رجاء السمان</t>
  </si>
  <si>
    <t>رجاء قداح</t>
  </si>
  <si>
    <t>رحمه الصالح</t>
  </si>
  <si>
    <t>رحيق عيده</t>
  </si>
  <si>
    <t>ردينه الأطرش</t>
  </si>
  <si>
    <t>رزان عرفات</t>
  </si>
  <si>
    <t>رزان الزعبي</t>
  </si>
  <si>
    <t>رزان عبدالصمد</t>
  </si>
  <si>
    <t>رزان طلب</t>
  </si>
  <si>
    <t>رزان حوا العيس</t>
  </si>
  <si>
    <t>رسميه مصيبيح</t>
  </si>
  <si>
    <t>رشا الزغيب</t>
  </si>
  <si>
    <t>رشا الاشقر</t>
  </si>
  <si>
    <t>رشا اليتيم</t>
  </si>
  <si>
    <t>رشا حمزه</t>
  </si>
  <si>
    <t>رشا الحريري</t>
  </si>
  <si>
    <t>رشا الرجا</t>
  </si>
  <si>
    <t>رشا طالب</t>
  </si>
  <si>
    <t>رشا الصوص</t>
  </si>
  <si>
    <t>رشا معن</t>
  </si>
  <si>
    <t>رشا خليل</t>
  </si>
  <si>
    <t>رشا صوفيه</t>
  </si>
  <si>
    <t>رشا وهبه</t>
  </si>
  <si>
    <t>رشا ابوعقل</t>
  </si>
  <si>
    <t>رشا الدعاس</t>
  </si>
  <si>
    <t>رشا الملوحي</t>
  </si>
  <si>
    <t>رشا علي</t>
  </si>
  <si>
    <t>رغد المصري</t>
  </si>
  <si>
    <t>رغد ريدان</t>
  </si>
  <si>
    <t>رغد صوان</t>
  </si>
  <si>
    <t>رغد أبوالوفا</t>
  </si>
  <si>
    <t>رغد درويش</t>
  </si>
  <si>
    <t>رغد الخضري</t>
  </si>
  <si>
    <t>رغد الابراهيم</t>
  </si>
  <si>
    <t>رغد حسواني</t>
  </si>
  <si>
    <t>رغدة بلعوص</t>
  </si>
  <si>
    <t>رغده الاسعد</t>
  </si>
  <si>
    <t>رغده خنجر</t>
  </si>
  <si>
    <t>رفاء مكارم</t>
  </si>
  <si>
    <t>رفاه ابوشاهين</t>
  </si>
  <si>
    <t>رفاه الرطل</t>
  </si>
  <si>
    <t>رقيه إدلبي</t>
  </si>
  <si>
    <t>رماز سلطان</t>
  </si>
  <si>
    <t>رنا اسعد</t>
  </si>
  <si>
    <t>رنا دره</t>
  </si>
  <si>
    <t>رنا المرحوم</t>
  </si>
  <si>
    <t>رنا حسين</t>
  </si>
  <si>
    <t>رنا الثاني</t>
  </si>
  <si>
    <t>رند احمد</t>
  </si>
  <si>
    <t>رنده الدرويش</t>
  </si>
  <si>
    <t>رنده هلال</t>
  </si>
  <si>
    <t>رنده الطويل</t>
  </si>
  <si>
    <t>رنيم نمر</t>
  </si>
  <si>
    <t>رنيم الزين</t>
  </si>
  <si>
    <t>رنيم دياب</t>
  </si>
  <si>
    <t>رنيم السبع</t>
  </si>
  <si>
    <t>رنيم سبيناتي</t>
  </si>
  <si>
    <t>رهام سالم</t>
  </si>
  <si>
    <t>رهام نجمه</t>
  </si>
  <si>
    <t>رهام عبود</t>
  </si>
  <si>
    <t>رهف ظاظا</t>
  </si>
  <si>
    <t>رهف محرز</t>
  </si>
  <si>
    <t>رهف علي</t>
  </si>
  <si>
    <t>رهف ساري</t>
  </si>
  <si>
    <t>رهف صهيون</t>
  </si>
  <si>
    <t>رهف عيسات</t>
  </si>
  <si>
    <t>رهف النمر</t>
  </si>
  <si>
    <t>رهف العقايلة</t>
  </si>
  <si>
    <t>رهف عكاشة</t>
  </si>
  <si>
    <t>رهف ادريس</t>
  </si>
  <si>
    <t>رهف عوده</t>
  </si>
  <si>
    <t>روان الحموي</t>
  </si>
  <si>
    <t>روان العاص</t>
  </si>
  <si>
    <t>روان عبد القادر</t>
  </si>
  <si>
    <t>روان حبيب</t>
  </si>
  <si>
    <t>روان شطو</t>
  </si>
  <si>
    <t>روان رشيد</t>
  </si>
  <si>
    <t>روان العيد</t>
  </si>
  <si>
    <t>روان الحلبي</t>
  </si>
  <si>
    <t>روان الحناوي</t>
  </si>
  <si>
    <t>روان الشيخ</t>
  </si>
  <si>
    <t>روان الحمد</t>
  </si>
  <si>
    <t>روان مريش</t>
  </si>
  <si>
    <t>رود كليب</t>
  </si>
  <si>
    <t>روز جبور</t>
  </si>
  <si>
    <t>روز الخليل</t>
  </si>
  <si>
    <t>روضة الخلف</t>
  </si>
  <si>
    <t>روضه الخضر</t>
  </si>
  <si>
    <t>رولا فشتوك</t>
  </si>
  <si>
    <t>رولا كاتبه</t>
  </si>
  <si>
    <t>رونه ابوقفه</t>
  </si>
  <si>
    <t>رويدة القهوه جي</t>
  </si>
  <si>
    <t>رؤى امرير</t>
  </si>
  <si>
    <t>رؤى حميض</t>
  </si>
  <si>
    <t>رؤى حاتم</t>
  </si>
  <si>
    <t>رؤى عرنوس</t>
  </si>
  <si>
    <t>رؤى الشومري</t>
  </si>
  <si>
    <t>رؤى عثمان</t>
  </si>
  <si>
    <t>ريم عرفات</t>
  </si>
  <si>
    <t>ريم احمد</t>
  </si>
  <si>
    <t>ريم الأسعد</t>
  </si>
  <si>
    <t>ريم الرشيد</t>
  </si>
  <si>
    <t>ريم قرفول</t>
  </si>
  <si>
    <t>ريم الحسين</t>
  </si>
  <si>
    <t>ريم زينه</t>
  </si>
  <si>
    <t>ريم طبرنين</t>
  </si>
  <si>
    <t>ريم الشوفي</t>
  </si>
  <si>
    <t>ريم حروق</t>
  </si>
  <si>
    <t>ريم الدريزي</t>
  </si>
  <si>
    <t>ريم سلوم</t>
  </si>
  <si>
    <t>ريم الرحمن</t>
  </si>
  <si>
    <t>ريما الاسعد</t>
  </si>
  <si>
    <t>ريما دره</t>
  </si>
  <si>
    <t>ريما المزور</t>
  </si>
  <si>
    <t>ريما رحيباني</t>
  </si>
  <si>
    <t>ريما حرب</t>
  </si>
  <si>
    <t>ريما الشماع</t>
  </si>
  <si>
    <t>ريما طنبري</t>
  </si>
  <si>
    <t>ريهام بدر</t>
  </si>
  <si>
    <t>ريهام الداوود</t>
  </si>
  <si>
    <t>زبيدة حسن</t>
  </si>
  <si>
    <t>زبيدة دباس</t>
  </si>
  <si>
    <t>زبيده العيسى عبدالرحمن</t>
  </si>
  <si>
    <t>زبيده الحنيف الخلف</t>
  </si>
  <si>
    <t>زينب الشحود</t>
  </si>
  <si>
    <t>زينب رقية</t>
  </si>
  <si>
    <t>زينب هرمز</t>
  </si>
  <si>
    <t>زينب خليفه</t>
  </si>
  <si>
    <t>زينب الشديدي</t>
  </si>
  <si>
    <t>زينب حسن</t>
  </si>
  <si>
    <t>زينب حمزه</t>
  </si>
  <si>
    <t>زينب بردان</t>
  </si>
  <si>
    <t>زينب الحمود</t>
  </si>
  <si>
    <t>زينب الوقاف</t>
  </si>
  <si>
    <t>زينب ابو حوى</t>
  </si>
  <si>
    <t>زينب الغزول</t>
  </si>
  <si>
    <t>زينب علي</t>
  </si>
  <si>
    <t>زينه استانبولي</t>
  </si>
  <si>
    <t>ساجدة تميم</t>
  </si>
  <si>
    <t>سارة عرب أوغلي</t>
  </si>
  <si>
    <t>ساره شريده</t>
  </si>
  <si>
    <t>ساره الخوري</t>
  </si>
  <si>
    <t>ساره السليمان</t>
  </si>
  <si>
    <t>ساره سلوم</t>
  </si>
  <si>
    <t>ساره الشاعر</t>
  </si>
  <si>
    <t>ساره كيوان</t>
  </si>
  <si>
    <t>ساعه العلي الدخيل</t>
  </si>
  <si>
    <t>سالي عبدالكريم</t>
  </si>
  <si>
    <t>سالي صابوني</t>
  </si>
  <si>
    <t>سالي حمصي</t>
  </si>
  <si>
    <t>ساميه ابراهيم</t>
  </si>
  <si>
    <t>سجى ناصر</t>
  </si>
  <si>
    <t>سحر الفلاح</t>
  </si>
  <si>
    <t>سحر الحمادة</t>
  </si>
  <si>
    <t>سدره محمداه</t>
  </si>
  <si>
    <t>سدره الدغري</t>
  </si>
  <si>
    <t>سعاد القادري</t>
  </si>
  <si>
    <t>سعاد محمد</t>
  </si>
  <si>
    <t>سعاد الحافظ</t>
  </si>
  <si>
    <t>سلاف شاهين</t>
  </si>
  <si>
    <t>سلام شتات</t>
  </si>
  <si>
    <t>سلام كنعان</t>
  </si>
  <si>
    <t>سلام زهراء</t>
  </si>
  <si>
    <t>سلام سعادات</t>
  </si>
  <si>
    <t>سلامة عبدالرزاق</t>
  </si>
  <si>
    <t>سلمى شربا</t>
  </si>
  <si>
    <t>سلوان المصطفى</t>
  </si>
  <si>
    <t>سلوى عبدو</t>
  </si>
  <si>
    <t>سلوى الدرويش</t>
  </si>
  <si>
    <t>سلوى دراهم</t>
  </si>
  <si>
    <t>سلوى ابوالوي</t>
  </si>
  <si>
    <t>سماح الكردي</t>
  </si>
  <si>
    <t>سماح شربك</t>
  </si>
  <si>
    <t>سماهر قبيلي</t>
  </si>
  <si>
    <t>سماهر عبدو</t>
  </si>
  <si>
    <t>سمر دحدوح</t>
  </si>
  <si>
    <t>سمر المصري</t>
  </si>
  <si>
    <t>سمر ضاهر</t>
  </si>
  <si>
    <t>سمر عجاج</t>
  </si>
  <si>
    <t>سميحه النجاد</t>
  </si>
  <si>
    <t>سميرا رجب فواز الشهير بشمشم</t>
  </si>
  <si>
    <t>سميره المدني</t>
  </si>
  <si>
    <t>سناء الخالد الثلجي</t>
  </si>
  <si>
    <t>سناء صوان</t>
  </si>
  <si>
    <t>سناء الصحناوي</t>
  </si>
  <si>
    <t>سناء سلوم</t>
  </si>
  <si>
    <t>سناء يوسف</t>
  </si>
  <si>
    <t>سنان محمد</t>
  </si>
  <si>
    <t>سندس صبح</t>
  </si>
  <si>
    <t>سنين رجب</t>
  </si>
  <si>
    <t>سها المزوق</t>
  </si>
  <si>
    <t>سهام النجم</t>
  </si>
  <si>
    <t>سهام قارصلي</t>
  </si>
  <si>
    <t>سهام ميره</t>
  </si>
  <si>
    <t>سهلة جحا</t>
  </si>
  <si>
    <t>سهيلة قابل</t>
  </si>
  <si>
    <t>سوار الحمد</t>
  </si>
  <si>
    <t>سوار معاد</t>
  </si>
  <si>
    <t>سوزان الشهابي</t>
  </si>
  <si>
    <t>سوزان سرور</t>
  </si>
  <si>
    <t>سوزان دنيا</t>
  </si>
  <si>
    <t>سوسن سلماوي</t>
  </si>
  <si>
    <t>سوسن بدريه</t>
  </si>
  <si>
    <t>سوسن علي</t>
  </si>
  <si>
    <t>سوسن حمود</t>
  </si>
  <si>
    <t>سوسن الحاجي امرير</t>
  </si>
  <si>
    <t>شام المحمد</t>
  </si>
  <si>
    <t>شاهناز القاضي</t>
  </si>
  <si>
    <t>شآم كعدان</t>
  </si>
  <si>
    <t>شحاده حجازي</t>
  </si>
  <si>
    <t>شذا احمد</t>
  </si>
  <si>
    <t>شذى الحسن</t>
  </si>
  <si>
    <t>شروق عبد ربه</t>
  </si>
  <si>
    <t>شروق اللهياني</t>
  </si>
  <si>
    <t>شروق عبدالله</t>
  </si>
  <si>
    <t>شفاء المهاوش</t>
  </si>
  <si>
    <t>شفاء الخالد</t>
  </si>
  <si>
    <t>شفاء قابيل</t>
  </si>
  <si>
    <t>شفاء مراد</t>
  </si>
  <si>
    <t>شوق العمور</t>
  </si>
  <si>
    <t>شيرين المفعلاني</t>
  </si>
  <si>
    <t>شيرين العبيد</t>
  </si>
  <si>
    <t>شيماء اللحام</t>
  </si>
  <si>
    <t>صبا التمكي</t>
  </si>
  <si>
    <t>صبا صيرفي</t>
  </si>
  <si>
    <t>صباح الشلبي</t>
  </si>
  <si>
    <t>صفا ابراهيم</t>
  </si>
  <si>
    <t>صفا المصطفى</t>
  </si>
  <si>
    <t>صفاء طنطه</t>
  </si>
  <si>
    <t>صفاء الخلف</t>
  </si>
  <si>
    <t>صفاء وتد</t>
  </si>
  <si>
    <t>صفاء العبد الغني</t>
  </si>
  <si>
    <t>صفاء علوش</t>
  </si>
  <si>
    <t>ضحى عبدالله</t>
  </si>
  <si>
    <t>ضحى ديب</t>
  </si>
  <si>
    <t>ضحى اسماعيل</t>
  </si>
  <si>
    <t>ضحى العاقل</t>
  </si>
  <si>
    <t>ضحى الشعار</t>
  </si>
  <si>
    <t>طارق العبدالله</t>
  </si>
  <si>
    <t>طاهر تقلس</t>
  </si>
  <si>
    <t>طه خضر</t>
  </si>
  <si>
    <t>عُلا الحمدان</t>
  </si>
  <si>
    <t>عايشه الحسن</t>
  </si>
  <si>
    <t>عائشه العلي</t>
  </si>
  <si>
    <t>عائشه عقله</t>
  </si>
  <si>
    <t>عائشه سعده</t>
  </si>
  <si>
    <t>عبد الرحمن الحوامده</t>
  </si>
  <si>
    <t>عبد السلام الحوامدة</t>
  </si>
  <si>
    <t>عبد المعين عبد الرحمن</t>
  </si>
  <si>
    <t>عبدالرحمن عقيل</t>
  </si>
  <si>
    <t>عبدالوهاب شلي</t>
  </si>
  <si>
    <t>عبير غازي</t>
  </si>
  <si>
    <t>عبير بطاح الحصني</t>
  </si>
  <si>
    <t>عبير ذياب</t>
  </si>
  <si>
    <t>عبير جبور</t>
  </si>
  <si>
    <t>عبير فنصة</t>
  </si>
  <si>
    <t>عبير ملاك</t>
  </si>
  <si>
    <t>عبير  محمد عطا</t>
  </si>
  <si>
    <t>عدنان مغربي</t>
  </si>
  <si>
    <t>عدي الشقه</t>
  </si>
  <si>
    <t>عزيزه المصري</t>
  </si>
  <si>
    <t>عزيزه حاحي</t>
  </si>
  <si>
    <t>عفاف عباس</t>
  </si>
  <si>
    <t>عفاف سلمان</t>
  </si>
  <si>
    <t>عفاف الدبس</t>
  </si>
  <si>
    <t>عفراء أسعد</t>
  </si>
  <si>
    <t>عفراء عبد النبي</t>
  </si>
  <si>
    <t>عفراء كحيل</t>
  </si>
  <si>
    <t>عفراء خيطو</t>
  </si>
  <si>
    <t>عفراء سعد الحاج</t>
  </si>
  <si>
    <t>عفراء الشيخ سليمان</t>
  </si>
  <si>
    <t>علا الدريبي</t>
  </si>
  <si>
    <t>علا مظلوم</t>
  </si>
  <si>
    <t>علا حمزه</t>
  </si>
  <si>
    <t>علا السكافي</t>
  </si>
  <si>
    <t>علا عزام</t>
  </si>
  <si>
    <t>علا قسام</t>
  </si>
  <si>
    <t>علا تركيه</t>
  </si>
  <si>
    <t>علا الصواف</t>
  </si>
  <si>
    <t>علا الرفاعي</t>
  </si>
  <si>
    <t>علا السيداه</t>
  </si>
  <si>
    <t>علا عيسى</t>
  </si>
  <si>
    <t>علا الثاني</t>
  </si>
  <si>
    <t>علي الخبي</t>
  </si>
  <si>
    <t>علي اسماعيل</t>
  </si>
  <si>
    <t>عليا جريبه</t>
  </si>
  <si>
    <t>عليا شكوحي</t>
  </si>
  <si>
    <t>علياء الخضرالبازيد</t>
  </si>
  <si>
    <t>عمار بركة</t>
  </si>
  <si>
    <t>عنود العلص</t>
  </si>
  <si>
    <t>عهد رمضان</t>
  </si>
  <si>
    <t>غادة فرج</t>
  </si>
  <si>
    <t>غاده بلعوص</t>
  </si>
  <si>
    <t>غالية الحلاق</t>
  </si>
  <si>
    <t>غالية الأكرمي</t>
  </si>
  <si>
    <t>غاليه المجذوب</t>
  </si>
  <si>
    <t>غاليه سيروان</t>
  </si>
  <si>
    <t>غاليه عرب الحلبي</t>
  </si>
  <si>
    <t>غدير حجازي</t>
  </si>
  <si>
    <t>غزل عوده</t>
  </si>
  <si>
    <t>غصون العويد</t>
  </si>
  <si>
    <t>غصون الحاج عبدو</t>
  </si>
  <si>
    <t>غصون ناصيف أسعد</t>
  </si>
  <si>
    <t>غصون زامل</t>
  </si>
  <si>
    <t>غفران شبعاني</t>
  </si>
  <si>
    <t>غفران قدور</t>
  </si>
  <si>
    <t>غفران نقرش فهده</t>
  </si>
  <si>
    <t>غفران عبدالجليل</t>
  </si>
  <si>
    <t>غفران الجروان</t>
  </si>
  <si>
    <t>غفران العوض</t>
  </si>
  <si>
    <t>غفران البغدادي</t>
  </si>
  <si>
    <t>غفران استانبولي</t>
  </si>
  <si>
    <t>غفران مزعل</t>
  </si>
  <si>
    <t>غنوه الزبداني</t>
  </si>
  <si>
    <t>غنوه موسى</t>
  </si>
  <si>
    <t>غنى صبره</t>
  </si>
  <si>
    <t>غنى الرفاعي</t>
  </si>
  <si>
    <t>غيثاء ميهوب</t>
  </si>
  <si>
    <t>غيداء الناطور</t>
  </si>
  <si>
    <t>غيداء زهرالدين</t>
  </si>
  <si>
    <t>غيداء الصالح</t>
  </si>
  <si>
    <t>فاتن حماد</t>
  </si>
  <si>
    <t>فاتن زين</t>
  </si>
  <si>
    <t>فاتن خلف</t>
  </si>
  <si>
    <t>فاتن الدخيل</t>
  </si>
  <si>
    <t>فادي سعد</t>
  </si>
  <si>
    <t>فاديا ادريس</t>
  </si>
  <si>
    <t>فاطمة العلوش</t>
  </si>
  <si>
    <t>فاطمة علي</t>
  </si>
  <si>
    <t>فاطمة الشبلي</t>
  </si>
  <si>
    <t>فاطمة الشيحاوي</t>
  </si>
  <si>
    <t>فاطمة الزهراء جمعة</t>
  </si>
  <si>
    <t>فاطمه الوادي</t>
  </si>
  <si>
    <t>فاطمه فجله</t>
  </si>
  <si>
    <t>فاطمه سيف</t>
  </si>
  <si>
    <t>فاطمه الغزالي</t>
  </si>
  <si>
    <t>فاطمه قادري</t>
  </si>
  <si>
    <t>فاطمه العجاج</t>
  </si>
  <si>
    <t>فاطمه حبيش</t>
  </si>
  <si>
    <t>فاطمه العيلان</t>
  </si>
  <si>
    <t>فاطمه بشار</t>
  </si>
  <si>
    <t>فاطمه رقيه</t>
  </si>
  <si>
    <t>فاطمه النور</t>
  </si>
  <si>
    <t>فاطمه بنيان</t>
  </si>
  <si>
    <t>فاطمه العماري</t>
  </si>
  <si>
    <t>فاطمه الذياب</t>
  </si>
  <si>
    <t>فاطمه الرهوان</t>
  </si>
  <si>
    <t>فاطمه الحريري</t>
  </si>
  <si>
    <t>فاطمه البقاعي</t>
  </si>
  <si>
    <t>فاطمه مرعي</t>
  </si>
  <si>
    <t>فاطمه الرداوي</t>
  </si>
  <si>
    <t>فاطمه ليلا</t>
  </si>
  <si>
    <t>فاطمه الخطيب</t>
  </si>
  <si>
    <t>فاطمه سرحان</t>
  </si>
  <si>
    <t>فاطمه السكاف</t>
  </si>
  <si>
    <t>فاطمه خلوف</t>
  </si>
  <si>
    <t>فاطمه العوده</t>
  </si>
  <si>
    <t>فاطمه شله</t>
  </si>
  <si>
    <t>فاطمه عبيد</t>
  </si>
  <si>
    <t>فاطمه خلف</t>
  </si>
  <si>
    <t>فتحية بشير</t>
  </si>
  <si>
    <t>فتون وكيل</t>
  </si>
  <si>
    <t>فداء خزمه</t>
  </si>
  <si>
    <t>فداء الاحمد</t>
  </si>
  <si>
    <t>فرح غانم</t>
  </si>
  <si>
    <t>فرح مطر</t>
  </si>
  <si>
    <t>فضه الحسن</t>
  </si>
  <si>
    <t>فطوم خدج</t>
  </si>
  <si>
    <t>فلك جمعه</t>
  </si>
  <si>
    <t>فهيمه ميهوب</t>
  </si>
  <si>
    <t>قصي نوفل</t>
  </si>
  <si>
    <t>قمر جاموس</t>
  </si>
  <si>
    <t>قمر تكلة</t>
  </si>
  <si>
    <t>قمر عمر</t>
  </si>
  <si>
    <t>قمر القصار</t>
  </si>
  <si>
    <t>كاترين صقر</t>
  </si>
  <si>
    <t>كارلا العجم</t>
  </si>
  <si>
    <t>كارول ابراهيم</t>
  </si>
  <si>
    <t>كرامه العبدالخلف</t>
  </si>
  <si>
    <t>كرم الصعيدي</t>
  </si>
  <si>
    <t>كفاح ابوشعيب</t>
  </si>
  <si>
    <t>كناز بكري</t>
  </si>
  <si>
    <t>كنانة محمود</t>
  </si>
  <si>
    <t>كندا حريز</t>
  </si>
  <si>
    <t>كوثر الغصين</t>
  </si>
  <si>
    <t>كوثر النصار</t>
  </si>
  <si>
    <t>كوثر أبو حوا</t>
  </si>
  <si>
    <t>كوثر الحلواني</t>
  </si>
  <si>
    <t>كيندا خطاب</t>
  </si>
  <si>
    <t>لارا محمد</t>
  </si>
  <si>
    <t>لارا صقر</t>
  </si>
  <si>
    <t>لاريسا طحله</t>
  </si>
  <si>
    <t>لانا فطيمه</t>
  </si>
  <si>
    <t>لانا السبيناتي</t>
  </si>
  <si>
    <t>لانا مراد</t>
  </si>
  <si>
    <t>لبابه ادم</t>
  </si>
  <si>
    <t>لبانه ابوشاش</t>
  </si>
  <si>
    <t>لبانه حسن</t>
  </si>
  <si>
    <t>لبنه فواز</t>
  </si>
  <si>
    <t>لبنى طياره</t>
  </si>
  <si>
    <t>لبنى سباهي ارناؤوط</t>
  </si>
  <si>
    <t>لبنى الموسى</t>
  </si>
  <si>
    <t>لجين سلوم</t>
  </si>
  <si>
    <t>لجين يونس</t>
  </si>
  <si>
    <t>لطيفه طلب</t>
  </si>
  <si>
    <t>لما جولان</t>
  </si>
  <si>
    <t>لما اشمر</t>
  </si>
  <si>
    <t>لما السلوم</t>
  </si>
  <si>
    <t>لما عبد  السلام</t>
  </si>
  <si>
    <t>لما رشدى</t>
  </si>
  <si>
    <t>لمى سبح</t>
  </si>
  <si>
    <t>لمى دوابي</t>
  </si>
  <si>
    <t>لميس الصفدي</t>
  </si>
  <si>
    <t>لميس حمزه</t>
  </si>
  <si>
    <t>لميس الدعيبس</t>
  </si>
  <si>
    <t>لميس منصور</t>
  </si>
  <si>
    <t>لنود فيصل</t>
  </si>
  <si>
    <t>لوسي الطه</t>
  </si>
  <si>
    <t>لونيت ناصر</t>
  </si>
  <si>
    <t>ليا صالح</t>
  </si>
  <si>
    <t>ليالي القاق</t>
  </si>
  <si>
    <t>ليلى عزاوي</t>
  </si>
  <si>
    <t>ليلى حسن</t>
  </si>
  <si>
    <t>ليلى عرار</t>
  </si>
  <si>
    <t>ليلى المقري</t>
  </si>
  <si>
    <t>ليلى قاسو</t>
  </si>
  <si>
    <t>ليلى التحفه</t>
  </si>
  <si>
    <t>ليليان نصر</t>
  </si>
  <si>
    <t>لين الحاج عيسى</t>
  </si>
  <si>
    <t>لين علامه</t>
  </si>
  <si>
    <t>لينا دعمش</t>
  </si>
  <si>
    <t>لينا طعمه</t>
  </si>
  <si>
    <t>لينا الهادي</t>
  </si>
  <si>
    <t>لينا البلخي</t>
  </si>
  <si>
    <t>لينا الحفري</t>
  </si>
  <si>
    <t>لينا حرش</t>
  </si>
  <si>
    <t>ليندا فياض</t>
  </si>
  <si>
    <t>ماجده احمد</t>
  </si>
  <si>
    <t>مارلين الحسيان</t>
  </si>
  <si>
    <t>ماري شعبان</t>
  </si>
  <si>
    <t>ماري علي</t>
  </si>
  <si>
    <t>ماريا العويس</t>
  </si>
  <si>
    <t>ماريا الهلال</t>
  </si>
  <si>
    <t>ماريا محيو</t>
  </si>
  <si>
    <t>مازن محمد</t>
  </si>
  <si>
    <t>مالك العنتر</t>
  </si>
  <si>
    <t>مايا سيف</t>
  </si>
  <si>
    <t>مايا العصيري</t>
  </si>
  <si>
    <t>مأمون يونس</t>
  </si>
  <si>
    <t>مجد احمد</t>
  </si>
  <si>
    <t>مجد الباشا</t>
  </si>
  <si>
    <t>محاسن المقداد</t>
  </si>
  <si>
    <t>محمد العلان</t>
  </si>
  <si>
    <t>محمد المحمد</t>
  </si>
  <si>
    <t>محمد الفتيان</t>
  </si>
  <si>
    <t>محمد الشيخ خليل</t>
  </si>
  <si>
    <t>محمد الشحادات</t>
  </si>
  <si>
    <t>محمد الدروبي</t>
  </si>
  <si>
    <t>محمد نورالدين</t>
  </si>
  <si>
    <t>محمد عرب اوغلي</t>
  </si>
  <si>
    <t>محمد الجمعه</t>
  </si>
  <si>
    <t>محمد الغزالي</t>
  </si>
  <si>
    <t>محمد الشمالي</t>
  </si>
  <si>
    <t>محمد الشاقي</t>
  </si>
  <si>
    <t>محمد اكثم طيبة</t>
  </si>
  <si>
    <t>محمد خليل الحاج علي</t>
  </si>
  <si>
    <t>محمدضياء فارس</t>
  </si>
  <si>
    <t>محمدعلي بزازه</t>
  </si>
  <si>
    <t>محمدمؤمن الحجازي</t>
  </si>
  <si>
    <t>محمود حاجي صالح</t>
  </si>
  <si>
    <t>مدين الدخل الله</t>
  </si>
  <si>
    <t>مرام عامر</t>
  </si>
  <si>
    <t>مرام المحمد</t>
  </si>
  <si>
    <t>مرام الجراش</t>
  </si>
  <si>
    <t>مرام رزق</t>
  </si>
  <si>
    <t>مرام غريب</t>
  </si>
  <si>
    <t>مرام كيوان</t>
  </si>
  <si>
    <t>مرام المصري</t>
  </si>
  <si>
    <t>مرام حرح</t>
  </si>
  <si>
    <t>مرام البردقاني</t>
  </si>
  <si>
    <t>مرام الخالدي</t>
  </si>
  <si>
    <t>مرام بريك</t>
  </si>
  <si>
    <t>مرح دوله</t>
  </si>
  <si>
    <t>مرح يوسف</t>
  </si>
  <si>
    <t>مرح أحمد</t>
  </si>
  <si>
    <t>مرح الشتار</t>
  </si>
  <si>
    <t>مرح الشيخ الكيلاني</t>
  </si>
  <si>
    <t>مرح شعبان</t>
  </si>
  <si>
    <t>مرح العلي</t>
  </si>
  <si>
    <t>مرح فلوح</t>
  </si>
  <si>
    <t>مرح عماشه</t>
  </si>
  <si>
    <t>مرح رافع</t>
  </si>
  <si>
    <t>مرح محفوض</t>
  </si>
  <si>
    <t>مرح طاهر</t>
  </si>
  <si>
    <t>مرح درويش</t>
  </si>
  <si>
    <t>مرح شلبي</t>
  </si>
  <si>
    <t>مرح الجباعي</t>
  </si>
  <si>
    <t>مرح العيسمي</t>
  </si>
  <si>
    <t>مرح محمد</t>
  </si>
  <si>
    <t>مرح سليمان</t>
  </si>
  <si>
    <t>مرفت عرموش</t>
  </si>
  <si>
    <t>مروا عطايا</t>
  </si>
  <si>
    <t>مروة أبوراس</t>
  </si>
  <si>
    <t>مروة القضماني</t>
  </si>
  <si>
    <t>مروة الفحل</t>
  </si>
  <si>
    <t>مروة شعبان</t>
  </si>
  <si>
    <t>مروه قربان</t>
  </si>
  <si>
    <t>مروه الهنيدي السالم</t>
  </si>
  <si>
    <t>مروه عبيد</t>
  </si>
  <si>
    <t>مروه الزويد</t>
  </si>
  <si>
    <t>مروه الفريجات</t>
  </si>
  <si>
    <t>مروه الخالد</t>
  </si>
  <si>
    <t>مروه جبر</t>
  </si>
  <si>
    <t>مروه زبديني</t>
  </si>
  <si>
    <t>مريانا خلوف</t>
  </si>
  <si>
    <t>مريم ابوروميه السعدي</t>
  </si>
  <si>
    <t>مريم شمعه</t>
  </si>
  <si>
    <t>مريم العلي</t>
  </si>
  <si>
    <t>مريم ابو عوده</t>
  </si>
  <si>
    <t>مريم أباظة</t>
  </si>
  <si>
    <t>مريم الدرويش</t>
  </si>
  <si>
    <t>مريم قعدان</t>
  </si>
  <si>
    <t>مريم الجريدة</t>
  </si>
  <si>
    <t>مريم اسماعيل</t>
  </si>
  <si>
    <t>مريم السمحان</t>
  </si>
  <si>
    <t>مريم الشحادات</t>
  </si>
  <si>
    <t>مريم الزهورى</t>
  </si>
  <si>
    <t>مريم طبيش</t>
  </si>
  <si>
    <t>مريم البطش</t>
  </si>
  <si>
    <t>مريم معرباني</t>
  </si>
  <si>
    <t>مريم الشمالي</t>
  </si>
  <si>
    <t>مريم برغلة</t>
  </si>
  <si>
    <t>معاذ العوده الله</t>
  </si>
  <si>
    <t>معن الربداوي</t>
  </si>
  <si>
    <t>ملاك الشيخ</t>
  </si>
  <si>
    <t>ملاك ابو حوى</t>
  </si>
  <si>
    <t>ملك مصمص</t>
  </si>
  <si>
    <t>منار حسين</t>
  </si>
  <si>
    <t>منار عبدالله</t>
  </si>
  <si>
    <t>منار عكيل</t>
  </si>
  <si>
    <t>منار كحيل</t>
  </si>
  <si>
    <t>منار محمد</t>
  </si>
  <si>
    <t>منار احمد</t>
  </si>
  <si>
    <t>منار الشيخ عمر</t>
  </si>
  <si>
    <t>منال سليمان</t>
  </si>
  <si>
    <t>منال عزالدين</t>
  </si>
  <si>
    <t>منال هاشم</t>
  </si>
  <si>
    <t>منال بدران</t>
  </si>
  <si>
    <t>منال عباره</t>
  </si>
  <si>
    <t>منال الحاجي</t>
  </si>
  <si>
    <t>منال احمد</t>
  </si>
  <si>
    <t>منال الشيخ</t>
  </si>
  <si>
    <t>منتهى رشواني</t>
  </si>
  <si>
    <t>منور اليوسف</t>
  </si>
  <si>
    <t>منى لباد</t>
  </si>
  <si>
    <t>منى الحميد</t>
  </si>
  <si>
    <t>منى عبدالله</t>
  </si>
  <si>
    <t>منى الحجه</t>
  </si>
  <si>
    <t>منى العقال</t>
  </si>
  <si>
    <t>منى السليمان الحريري</t>
  </si>
  <si>
    <t>منى حسواني</t>
  </si>
  <si>
    <t>مها مرزه</t>
  </si>
  <si>
    <t>مها الشيخ الكيلاني</t>
  </si>
  <si>
    <t>مها طه</t>
  </si>
  <si>
    <t>مها عوض</t>
  </si>
  <si>
    <t>مها مراد</t>
  </si>
  <si>
    <t>مهند الزعبي</t>
  </si>
  <si>
    <t>مؤمنة قنديل</t>
  </si>
  <si>
    <t>مؤمنه الأجوة</t>
  </si>
  <si>
    <t>مؤيد عيد</t>
  </si>
  <si>
    <t>ميار النجار</t>
  </si>
  <si>
    <t>مياز البركات</t>
  </si>
  <si>
    <t>مياس الاشقر</t>
  </si>
  <si>
    <t>مياس طحطح</t>
  </si>
  <si>
    <t>ميرال اليوسف</t>
  </si>
  <si>
    <t>ميرفت العطيه</t>
  </si>
  <si>
    <t>ميرفت شهاب</t>
  </si>
  <si>
    <t>ميرنا ضاحي</t>
  </si>
  <si>
    <t>ميريانا ملاك</t>
  </si>
  <si>
    <t>ميريلا الحداد</t>
  </si>
  <si>
    <t>ميس الحريري</t>
  </si>
  <si>
    <t>ميس الحمصي</t>
  </si>
  <si>
    <t>ميس حسن</t>
  </si>
  <si>
    <t>ميساء الحمد</t>
  </si>
  <si>
    <t>ميساء الزعبي</t>
  </si>
  <si>
    <t>ميسه الرزاز</t>
  </si>
  <si>
    <t>ميسون العتيلي</t>
  </si>
  <si>
    <t>ميناء شيخ احمد</t>
  </si>
  <si>
    <t>ناتالي الضاهر عزام</t>
  </si>
  <si>
    <t>نادره الحميدي</t>
  </si>
  <si>
    <t>ناديا جمال الدين</t>
  </si>
  <si>
    <t>نادين عامر</t>
  </si>
  <si>
    <t>نادين معن</t>
  </si>
  <si>
    <t>نادين الحرامي</t>
  </si>
  <si>
    <t>نادين شريبا</t>
  </si>
  <si>
    <t>نادين كنينه</t>
  </si>
  <si>
    <t>نادين ناصر</t>
  </si>
  <si>
    <t>ناريمان المصري</t>
  </si>
  <si>
    <t>ناهده ابوفخر</t>
  </si>
  <si>
    <t>نائله الحمد الفريح</t>
  </si>
  <si>
    <t>نبال المسعود</t>
  </si>
  <si>
    <t>نبال المرعي الحريري</t>
  </si>
  <si>
    <t>نبال اجانا</t>
  </si>
  <si>
    <t>نبيها معن</t>
  </si>
  <si>
    <t>نجلاء حمود</t>
  </si>
  <si>
    <t>نجود أشقر</t>
  </si>
  <si>
    <t>نجود  حسن</t>
  </si>
  <si>
    <t>نجوى دياب</t>
  </si>
  <si>
    <t>نداء كنجو</t>
  </si>
  <si>
    <t>ندة احمد علي</t>
  </si>
  <si>
    <t>ندى السالمي</t>
  </si>
  <si>
    <t>ندى المسوتي</t>
  </si>
  <si>
    <t>ندى محمد</t>
  </si>
  <si>
    <t>ندى الجهماني</t>
  </si>
  <si>
    <t>ندى ابراهيم</t>
  </si>
  <si>
    <t>ندى علي</t>
  </si>
  <si>
    <t>ندى الحمصي</t>
  </si>
  <si>
    <t>ندى الكيال</t>
  </si>
  <si>
    <t>نرمين سماره</t>
  </si>
  <si>
    <t>نرمين محفوض</t>
  </si>
  <si>
    <t>نسرين الذياب</t>
  </si>
  <si>
    <t>نسرين حمزه</t>
  </si>
  <si>
    <t>نسرين العلي</t>
  </si>
  <si>
    <t>نسرين حلاوة</t>
  </si>
  <si>
    <t>نسرين كنعان</t>
  </si>
  <si>
    <t>نسرين خليل</t>
  </si>
  <si>
    <t>نسرين المصطفى</t>
  </si>
  <si>
    <t>نسرين شرشار</t>
  </si>
  <si>
    <t>نسرين الحسن</t>
  </si>
  <si>
    <t>نسيبة الشيخ</t>
  </si>
  <si>
    <t>نسيبه الحمود</t>
  </si>
  <si>
    <t>نسيبه دلال</t>
  </si>
  <si>
    <t>نصر الله خميس</t>
  </si>
  <si>
    <t>نعمات القطيش</t>
  </si>
  <si>
    <t>نعمات الحمصي</t>
  </si>
  <si>
    <t>نعمه طلب</t>
  </si>
  <si>
    <t>نعيمه النظامي</t>
  </si>
  <si>
    <t>نغم جغنون</t>
  </si>
  <si>
    <t>نغم مخلوف</t>
  </si>
  <si>
    <t>نها فاضل</t>
  </si>
  <si>
    <t>نها جرشو</t>
  </si>
  <si>
    <t>نهاد يسين</t>
  </si>
  <si>
    <t>نهاد عجيب</t>
  </si>
  <si>
    <t>نهداء اسماعيل</t>
  </si>
  <si>
    <t>نهله كتابه</t>
  </si>
  <si>
    <t>نهى حسين</t>
  </si>
  <si>
    <t>نهى حمزه</t>
  </si>
  <si>
    <t>نهى خطاب</t>
  </si>
  <si>
    <t>نوار الزعبي</t>
  </si>
  <si>
    <t>نوار اسعد</t>
  </si>
  <si>
    <t>نوار جنيح</t>
  </si>
  <si>
    <t>نوال توتونجي</t>
  </si>
  <si>
    <t>نوال عبيد</t>
  </si>
  <si>
    <t>نوال الشراره</t>
  </si>
  <si>
    <t>نور العبدالله</t>
  </si>
  <si>
    <t>نور العطار</t>
  </si>
  <si>
    <t>نور الطرشان</t>
  </si>
  <si>
    <t>نور عبدالقادر</t>
  </si>
  <si>
    <t>نور حميض</t>
  </si>
  <si>
    <t>نور العر</t>
  </si>
  <si>
    <t>نور كاتبة</t>
  </si>
  <si>
    <t>نور ميلان قول</t>
  </si>
  <si>
    <t>نور الصدقه</t>
  </si>
  <si>
    <t>نور الذيب هنيدي</t>
  </si>
  <si>
    <t>نور ابوشاله</t>
  </si>
  <si>
    <t>نور البكري</t>
  </si>
  <si>
    <t>نور شحاده</t>
  </si>
  <si>
    <t>نور الباكير</t>
  </si>
  <si>
    <t>نور سعد</t>
  </si>
  <si>
    <t>نور الهدهد</t>
  </si>
  <si>
    <t>نور العبدالقادر</t>
  </si>
  <si>
    <t>نور الحسين</t>
  </si>
  <si>
    <t>نور صالحه</t>
  </si>
  <si>
    <t>نور الهيمد</t>
  </si>
  <si>
    <t>نور راشد</t>
  </si>
  <si>
    <t>نور شلغين</t>
  </si>
  <si>
    <t>نور حمود</t>
  </si>
  <si>
    <t>نور الجغصي</t>
  </si>
  <si>
    <t>نور المعلم</t>
  </si>
  <si>
    <t>نور المصري</t>
  </si>
  <si>
    <t>نور المحايري</t>
  </si>
  <si>
    <t>نور جرجس</t>
  </si>
  <si>
    <t>نور الامام</t>
  </si>
  <si>
    <t>نور الشعار</t>
  </si>
  <si>
    <t>نور بو عاصي</t>
  </si>
  <si>
    <t>نور ميهوب</t>
  </si>
  <si>
    <t>نور الذياب الغنيم</t>
  </si>
  <si>
    <t>نور العيون جابر</t>
  </si>
  <si>
    <t>نور الهدى قلعجي</t>
  </si>
  <si>
    <t>نورا الحريري</t>
  </si>
  <si>
    <t>نورا بقيلي</t>
  </si>
  <si>
    <t>نورا قروشان</t>
  </si>
  <si>
    <t>نورالهدى الشاويش</t>
  </si>
  <si>
    <t>نورالهدى الجدا</t>
  </si>
  <si>
    <t>نورالهدى القداح</t>
  </si>
  <si>
    <t>نورشان ابو ديوب سعيد</t>
  </si>
  <si>
    <t>نورما السنوسي</t>
  </si>
  <si>
    <t>نورما كبول</t>
  </si>
  <si>
    <t>نورهان يحيى</t>
  </si>
  <si>
    <t>نورهان أكاشه</t>
  </si>
  <si>
    <t>نوف حمرة</t>
  </si>
  <si>
    <t>نيرمين حمدان</t>
  </si>
  <si>
    <t>نيرمين جباصيني</t>
  </si>
  <si>
    <t>نيرمين ضيف الله الفريحات</t>
  </si>
  <si>
    <t>نيفين الخوري</t>
  </si>
  <si>
    <t>هاجر التوت</t>
  </si>
  <si>
    <t>هادي الغزالي</t>
  </si>
  <si>
    <t>هاديه حليمه</t>
  </si>
  <si>
    <t>هاله البزره</t>
  </si>
  <si>
    <t>هاله صوفان</t>
  </si>
  <si>
    <t>هانيا الحسيناوي</t>
  </si>
  <si>
    <t>هبا الخطيب</t>
  </si>
  <si>
    <t>هبا الصيدناوى</t>
  </si>
  <si>
    <t>هبة اسماعيل</t>
  </si>
  <si>
    <t>هبة معطي</t>
  </si>
  <si>
    <t>هبه المقداد</t>
  </si>
  <si>
    <t>هبه سرور</t>
  </si>
  <si>
    <t>هبه الشافعي</t>
  </si>
  <si>
    <t>هبه اليوسف</t>
  </si>
  <si>
    <t>هبه اليافي</t>
  </si>
  <si>
    <t>هبه قاروط</t>
  </si>
  <si>
    <t>هبه زين الدين</t>
  </si>
  <si>
    <t>هبه بقاعي</t>
  </si>
  <si>
    <t>هبه الموصلي</t>
  </si>
  <si>
    <t>هبه واكد</t>
  </si>
  <si>
    <t>هبه نابلسي</t>
  </si>
  <si>
    <t>هبه الحلبي</t>
  </si>
  <si>
    <t>هبه هزبر</t>
  </si>
  <si>
    <t>هبه الداهوك</t>
  </si>
  <si>
    <t>هبه العقاد</t>
  </si>
  <si>
    <t>هبه هلال</t>
  </si>
  <si>
    <t>هبه الله المحمود</t>
  </si>
  <si>
    <t>هبه الله محفوض</t>
  </si>
  <si>
    <t>هبه الله خربطلي</t>
  </si>
  <si>
    <t>هدى الحلاق</t>
  </si>
  <si>
    <t>هدى الخليل</t>
  </si>
  <si>
    <t>هدى رمضان</t>
  </si>
  <si>
    <t>هدى عبدالجواد</t>
  </si>
  <si>
    <t>هدى موسى</t>
  </si>
  <si>
    <t>هديل نصر</t>
  </si>
  <si>
    <t>هديل الغندور</t>
  </si>
  <si>
    <t>هديل الزعبي</t>
  </si>
  <si>
    <t>هديل حسن</t>
  </si>
  <si>
    <t>هديل الرواس</t>
  </si>
  <si>
    <t>هديل أولبده</t>
  </si>
  <si>
    <t>هديله الحميد</t>
  </si>
  <si>
    <t>هزار طليعه</t>
  </si>
  <si>
    <t>هزار العتيق</t>
  </si>
  <si>
    <t>هلا حديد</t>
  </si>
  <si>
    <t>هلا الاحمد</t>
  </si>
  <si>
    <t>هلا هواره</t>
  </si>
  <si>
    <t>همسه الجبر</t>
  </si>
  <si>
    <t>همسه الجمعه</t>
  </si>
  <si>
    <t>هنا نكد</t>
  </si>
  <si>
    <t>هناء الحلقي</t>
  </si>
  <si>
    <t>هناء الجمال</t>
  </si>
  <si>
    <t>هناء ابوحلاوه</t>
  </si>
  <si>
    <t>هناء زين العابدين</t>
  </si>
  <si>
    <t>هناء غميض</t>
  </si>
  <si>
    <t>هناء الدكاك</t>
  </si>
  <si>
    <t>هناء حمود</t>
  </si>
  <si>
    <t>هنادي سليك</t>
  </si>
  <si>
    <t>هنادي اسمندر</t>
  </si>
  <si>
    <t>هند توتي</t>
  </si>
  <si>
    <t>هند سرحان</t>
  </si>
  <si>
    <t>هنيه ابو سمرة</t>
  </si>
  <si>
    <t>هوينده شرف الدين</t>
  </si>
  <si>
    <t>هيا العوض</t>
  </si>
  <si>
    <t>هيا النادر</t>
  </si>
  <si>
    <t>هيا زيدان</t>
  </si>
  <si>
    <t>هيا الهواش</t>
  </si>
  <si>
    <t>هيا رضوان</t>
  </si>
  <si>
    <t>هيا السيد احمد</t>
  </si>
  <si>
    <t>هيا درويش</t>
  </si>
  <si>
    <t>هيا زين الدين</t>
  </si>
  <si>
    <t>هياء طنوس</t>
  </si>
  <si>
    <t>هيام عيده</t>
  </si>
  <si>
    <t>هيام الاغا</t>
  </si>
  <si>
    <t>هيفاء المرابط</t>
  </si>
  <si>
    <t>هيفاء نعمان</t>
  </si>
  <si>
    <t>هيفين باجاري</t>
  </si>
  <si>
    <t>وائل شباط</t>
  </si>
  <si>
    <t>وائل المصطفى</t>
  </si>
  <si>
    <t>وداد الحاج علي</t>
  </si>
  <si>
    <t>ورده ورده</t>
  </si>
  <si>
    <t>وسام قاسم</t>
  </si>
  <si>
    <t>وصال الرفاعي</t>
  </si>
  <si>
    <t>وصال عويص</t>
  </si>
  <si>
    <t>وعد عبدو</t>
  </si>
  <si>
    <t>وعد خرسة</t>
  </si>
  <si>
    <t>وعد شلحاوي</t>
  </si>
  <si>
    <t>وعد قريشي</t>
  </si>
  <si>
    <t>وعد شاهين</t>
  </si>
  <si>
    <t>وعد رويس</t>
  </si>
  <si>
    <t>وعد الجاجه</t>
  </si>
  <si>
    <t>وعد قويدر</t>
  </si>
  <si>
    <t>وفاء الخطاب</t>
  </si>
  <si>
    <t>وفاء البيك</t>
  </si>
  <si>
    <t>وفاء خريطة</t>
  </si>
  <si>
    <t>وفاء جمعه</t>
  </si>
  <si>
    <t>وفاء يوسف</t>
  </si>
  <si>
    <t>ولاء خنيفس</t>
  </si>
  <si>
    <t>ولاء كمال الدين</t>
  </si>
  <si>
    <t>ولاء المطر</t>
  </si>
  <si>
    <t>ولاء حمدان صوان</t>
  </si>
  <si>
    <t>ولاء خلوف</t>
  </si>
  <si>
    <t>ولاء عبد النبي</t>
  </si>
  <si>
    <t>ولاء نصر</t>
  </si>
  <si>
    <t>ولاء فرحات</t>
  </si>
  <si>
    <t>ولاء عيسى</t>
  </si>
  <si>
    <t>ولاء بوادي</t>
  </si>
  <si>
    <t>ولاء منصور</t>
  </si>
  <si>
    <t>ولاء عثمان</t>
  </si>
  <si>
    <t>ولاء الجرماني</t>
  </si>
  <si>
    <t>ولاء الكيال</t>
  </si>
  <si>
    <t>ولاء حلاق</t>
  </si>
  <si>
    <t>يارا حسن</t>
  </si>
  <si>
    <t>يارا حمادة</t>
  </si>
  <si>
    <t>يارا الحريس</t>
  </si>
  <si>
    <t>يارا عيسى</t>
  </si>
  <si>
    <t>يارا مسعود</t>
  </si>
  <si>
    <t>يارا الكاتب</t>
  </si>
  <si>
    <t>ياسمين مصطفى</t>
  </si>
  <si>
    <t>ياسمين شرف</t>
  </si>
  <si>
    <t>ياسمين كركي</t>
  </si>
  <si>
    <t>ياسمين نخله</t>
  </si>
  <si>
    <t>ياسمين الفلاح</t>
  </si>
  <si>
    <t>ياسمين مطلق</t>
  </si>
  <si>
    <t>ياسمين الخطيب</t>
  </si>
  <si>
    <t>ياسمين القالش</t>
  </si>
  <si>
    <t>ياسمين جمعه</t>
  </si>
  <si>
    <t>ياسمين سعيد</t>
  </si>
  <si>
    <t>يثرب موسى</t>
  </si>
  <si>
    <t>يسرى العويدات</t>
  </si>
  <si>
    <t>يسرى ابو مغضب</t>
  </si>
  <si>
    <t>يمان حلاوه</t>
  </si>
  <si>
    <t>يمان القصاب الحمصي</t>
  </si>
  <si>
    <t>يوسف المحاسنه</t>
  </si>
  <si>
    <t>المقبولين بقرار المجلس 173 تاريخ 24/1/2019</t>
  </si>
</sst>
</file>

<file path=xl/styles.xml><?xml version="1.0" encoding="utf-8"?>
<styleSheet xmlns="http://schemas.openxmlformats.org/spreadsheetml/2006/main">
  <fonts count="70">
    <font>
      <sz val="11"/>
      <color theme="1"/>
      <name val="Arial"/>
      <family val="2"/>
      <scheme val="minor"/>
    </font>
    <font>
      <b/>
      <sz val="10"/>
      <name val="Arial"/>
      <family val="2"/>
    </font>
    <font>
      <b/>
      <sz val="16"/>
      <name val="Arial"/>
      <family val="2"/>
    </font>
    <font>
      <b/>
      <sz val="12"/>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b/>
      <sz val="12"/>
      <color indexed="30"/>
      <name val="Arial"/>
      <family val="2"/>
    </font>
    <font>
      <b/>
      <sz val="10"/>
      <color indexed="81"/>
      <name val="Tahoma"/>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4"/>
      <color theme="1"/>
      <name val="Arial"/>
      <family val="2"/>
      <scheme val="minor"/>
    </font>
    <font>
      <b/>
      <sz val="12"/>
      <color rgb="FFFF0000"/>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sz val="10"/>
      <name val="Arial"/>
      <family val="2"/>
      <scheme val="minor"/>
    </font>
    <font>
      <b/>
      <sz val="11"/>
      <name val="Arial"/>
      <family val="2"/>
      <scheme val="minor"/>
    </font>
    <font>
      <sz val="11"/>
      <name val="Arial"/>
      <family val="2"/>
      <scheme val="minor"/>
    </font>
    <font>
      <sz val="10"/>
      <color theme="1"/>
      <name val="Arial"/>
      <family val="2"/>
      <scheme val="minor"/>
    </font>
    <font>
      <b/>
      <sz val="18"/>
      <color rgb="FFFF0000"/>
      <name val="Arial"/>
      <family val="2"/>
      <scheme val="minor"/>
    </font>
    <font>
      <b/>
      <sz val="12"/>
      <color theme="1"/>
      <name val="Sakkal Majalla"/>
    </font>
    <font>
      <sz val="14"/>
      <color theme="1"/>
      <name val="Arial"/>
      <family val="2"/>
      <scheme val="minor"/>
    </font>
    <font>
      <b/>
      <u/>
      <sz val="12"/>
      <color theme="10"/>
      <name val="Arial"/>
      <family val="2"/>
    </font>
    <font>
      <sz val="16"/>
      <color rgb="FFFF0000"/>
      <name val="Arial"/>
      <family val="2"/>
    </font>
    <font>
      <b/>
      <u/>
      <sz val="16"/>
      <color theme="10"/>
      <name val="Arial"/>
      <family val="2"/>
    </font>
    <font>
      <b/>
      <sz val="14"/>
      <color theme="1"/>
      <name val="Times New Roman"/>
      <family val="1"/>
      <scheme val="major"/>
    </font>
    <font>
      <b/>
      <sz val="12"/>
      <color theme="0" tint="-0.14999847407452621"/>
      <name val="Arial"/>
      <family val="2"/>
    </font>
    <font>
      <b/>
      <sz val="12"/>
      <color theme="0" tint="-0.14999847407452621"/>
      <name val="Arial"/>
      <family val="2"/>
      <scheme val="minor"/>
    </font>
    <font>
      <sz val="16"/>
      <color theme="0"/>
      <name val="Arial"/>
      <family val="2"/>
      <scheme val="minor"/>
    </font>
    <font>
      <b/>
      <u/>
      <sz val="16"/>
      <color theme="5" tint="-0.249977111117893"/>
      <name val="Arial"/>
      <family val="2"/>
    </font>
    <font>
      <b/>
      <sz val="16"/>
      <color rgb="FF0070C0"/>
      <name val="Arial"/>
      <family val="2"/>
      <scheme val="minor"/>
    </font>
    <font>
      <u/>
      <sz val="16"/>
      <color theme="10"/>
      <name val="Arial"/>
      <family val="2"/>
    </font>
    <font>
      <b/>
      <sz val="14"/>
      <color rgb="FFFF0000"/>
      <name val="Arial"/>
      <family val="2"/>
      <scheme val="minor"/>
    </font>
    <font>
      <u/>
      <sz val="14"/>
      <color theme="10"/>
      <name val="Arial"/>
      <family val="2"/>
    </font>
    <font>
      <sz val="16"/>
      <color theme="1"/>
      <name val="Arial"/>
      <family val="2"/>
      <scheme val="minor"/>
    </font>
    <font>
      <b/>
      <sz val="18"/>
      <color theme="1"/>
      <name val="Arial"/>
      <family val="2"/>
      <scheme val="minor"/>
    </font>
    <font>
      <b/>
      <sz val="20"/>
      <color rgb="FFFF0000"/>
      <name val="Arial"/>
      <family val="2"/>
      <scheme val="minor"/>
    </font>
    <font>
      <b/>
      <sz val="16"/>
      <color theme="0"/>
      <name val="Arial"/>
      <family val="2"/>
    </font>
    <font>
      <b/>
      <u/>
      <sz val="12"/>
      <color rgb="FFFF0000"/>
      <name val="Arial"/>
      <family val="2"/>
    </font>
    <font>
      <b/>
      <u/>
      <sz val="12"/>
      <color rgb="FF0070C0"/>
      <name val="Arial"/>
      <family val="2"/>
    </font>
    <font>
      <b/>
      <sz val="12"/>
      <color theme="10"/>
      <name val="Arial"/>
      <family val="2"/>
    </font>
    <font>
      <b/>
      <sz val="16"/>
      <color theme="1"/>
      <name val="Arial"/>
      <family val="2"/>
      <scheme val="minor"/>
    </font>
    <font>
      <b/>
      <sz val="10"/>
      <name val="Arial"/>
      <family val="2"/>
      <scheme val="minor"/>
    </font>
    <font>
      <b/>
      <sz val="11"/>
      <color rgb="FF0070C0"/>
      <name val="Arial"/>
      <family val="2"/>
    </font>
    <font>
      <b/>
      <sz val="14"/>
      <color theme="7" tint="0.59999389629810485"/>
      <name val="Arial"/>
      <family val="2"/>
      <scheme val="minor"/>
    </font>
    <font>
      <b/>
      <sz val="14"/>
      <name val="Arial"/>
      <family val="2"/>
      <scheme val="minor"/>
    </font>
    <font>
      <b/>
      <sz val="20"/>
      <color theme="1"/>
      <name val="Arial"/>
      <family val="2"/>
      <scheme val="minor"/>
    </font>
    <font>
      <b/>
      <sz val="10"/>
      <color theme="1"/>
      <name val="Arial"/>
      <family val="2"/>
      <scheme val="minor"/>
    </font>
  </fonts>
  <fills count="25">
    <fill>
      <patternFill patternType="none"/>
    </fill>
    <fill>
      <patternFill patternType="gray125"/>
    </fill>
    <fill>
      <patternFill patternType="solid">
        <fgColor indexed="9"/>
        <bgColor indexed="64"/>
      </patternFill>
    </fill>
    <fill>
      <patternFill patternType="gray0625"/>
    </fill>
    <fill>
      <patternFill patternType="solid">
        <fgColor indexed="6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9"/>
        <bgColor indexed="64"/>
      </patternFill>
    </fill>
    <fill>
      <patternFill patternType="solid">
        <fgColor theme="4" tint="0.39997558519241921"/>
        <bgColor indexed="64"/>
      </patternFill>
    </fill>
  </fills>
  <borders count="146">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dashed">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mediumDashDot">
        <color indexed="64"/>
      </left>
      <right style="hair">
        <color indexed="64"/>
      </right>
      <top style="thin">
        <color indexed="64"/>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slantDashDot">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ashed">
        <color indexed="64"/>
      </left>
      <right style="dashed">
        <color indexed="64"/>
      </right>
      <top style="thin">
        <color indexed="64"/>
      </top>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right style="double">
        <color indexed="64"/>
      </right>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double">
        <color indexed="64"/>
      </right>
      <top style="medium">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slantDashDot">
        <color indexed="64"/>
      </left>
      <right/>
      <top/>
      <bottom style="medium">
        <color indexed="64"/>
      </bottom>
      <diagonal/>
    </border>
    <border>
      <left/>
      <right style="dashed">
        <color indexed="64"/>
      </right>
      <top/>
      <bottom style="medium">
        <color indexed="64"/>
      </bottom>
      <diagonal/>
    </border>
    <border>
      <left style="dashed">
        <color indexed="64"/>
      </left>
      <right/>
      <top/>
      <bottom/>
      <diagonal/>
    </border>
    <border>
      <left/>
      <right style="dashed">
        <color indexed="64"/>
      </right>
      <top/>
      <bottom/>
      <diagonal/>
    </border>
    <border>
      <left style="dashed">
        <color indexed="64"/>
      </left>
      <right/>
      <top/>
      <bottom style="medium">
        <color indexed="64"/>
      </bottom>
      <diagonal/>
    </border>
    <border>
      <left/>
      <right style="slantDashDot">
        <color indexed="64"/>
      </right>
      <top/>
      <bottom style="medium">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mediumDashDot">
        <color indexed="64"/>
      </right>
      <top style="thin">
        <color indexed="64"/>
      </top>
      <bottom style="medium">
        <color indexed="64"/>
      </bottom>
      <diagonal/>
    </border>
    <border>
      <left style="double">
        <color indexed="64"/>
      </left>
      <right style="mediumDashDot">
        <color indexed="64"/>
      </right>
      <top style="medium">
        <color indexed="64"/>
      </top>
      <bottom style="medium">
        <color indexed="64"/>
      </bottom>
      <diagonal/>
    </border>
    <border>
      <left style="mediumDashDot">
        <color indexed="64"/>
      </left>
      <right style="mediumDashDot">
        <color indexed="64"/>
      </right>
      <top style="thin">
        <color indexed="64"/>
      </top>
      <bottom/>
      <diagonal/>
    </border>
    <border>
      <left style="mediumDashDot">
        <color indexed="64"/>
      </left>
      <right style="mediumDashDot">
        <color indexed="64"/>
      </right>
      <top/>
      <bottom/>
      <diagonal/>
    </border>
    <border>
      <left style="mediumDashDot">
        <color indexed="64"/>
      </left>
      <right style="mediumDashDot">
        <color indexed="64"/>
      </right>
      <top/>
      <bottom style="medium">
        <color indexed="64"/>
      </bottom>
      <diagonal/>
    </border>
    <border>
      <left style="mediumDashDot">
        <color indexed="64"/>
      </left>
      <right style="mediumDashDot">
        <color indexed="64"/>
      </right>
      <top style="thin">
        <color indexed="64"/>
      </top>
      <bottom style="medium">
        <color indexed="64"/>
      </bottom>
      <diagonal/>
    </border>
    <border>
      <left style="mediumDashDot">
        <color indexed="64"/>
      </left>
      <right style="mediumDashDot">
        <color indexed="64"/>
      </right>
      <top style="medium">
        <color indexed="64"/>
      </top>
      <bottom style="medium">
        <color indexed="64"/>
      </bottom>
      <diagonal/>
    </border>
    <border>
      <left style="mediumDashDot">
        <color indexed="64"/>
      </left>
      <right style="double">
        <color indexed="64"/>
      </right>
      <top style="thin">
        <color indexed="64"/>
      </top>
      <bottom style="medium">
        <color indexed="64"/>
      </bottom>
      <diagonal/>
    </border>
    <border>
      <left style="mediumDashDot">
        <color indexed="64"/>
      </left>
      <right style="double">
        <color indexed="64"/>
      </right>
      <top style="medium">
        <color indexed="64"/>
      </top>
      <bottom style="medium">
        <color indexed="64"/>
      </bottom>
      <diagonal/>
    </border>
    <border>
      <left/>
      <right/>
      <top/>
      <bottom style="thick">
        <color theme="0"/>
      </bottom>
      <diagonal/>
    </border>
    <border>
      <left/>
      <right/>
      <top style="thick">
        <color theme="0"/>
      </top>
      <bottom style="thick">
        <color theme="0"/>
      </bottom>
      <diagonal/>
    </border>
    <border>
      <left style="dashDot">
        <color theme="0"/>
      </left>
      <right style="dashDot">
        <color theme="0"/>
      </right>
      <top/>
      <bottom/>
      <diagonal/>
    </border>
    <border>
      <left/>
      <right style="dashDot">
        <color theme="0"/>
      </right>
      <top/>
      <bottom/>
      <diagonal/>
    </border>
    <border>
      <left/>
      <right/>
      <top style="thick">
        <color theme="0"/>
      </top>
      <bottom style="medium">
        <color indexed="64"/>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ouble">
        <color indexed="64"/>
      </left>
      <right style="double">
        <color indexed="64"/>
      </right>
      <top style="thin">
        <color theme="0"/>
      </top>
      <bottom style="thin">
        <color theme="0"/>
      </bottom>
      <diagonal/>
    </border>
    <border>
      <left style="medium">
        <color indexed="64"/>
      </left>
      <right style="thick">
        <color theme="0"/>
      </right>
      <top/>
      <bottom/>
      <diagonal/>
    </border>
    <border>
      <left/>
      <right/>
      <top style="medium">
        <color theme="0"/>
      </top>
      <bottom style="medium">
        <color theme="0"/>
      </bottom>
      <diagonal/>
    </border>
    <border>
      <left/>
      <right/>
      <top style="thin">
        <color theme="0"/>
      </top>
      <bottom style="thin">
        <color theme="0"/>
      </bottom>
      <diagonal/>
    </border>
    <border>
      <left/>
      <right/>
      <top style="thick">
        <color theme="0"/>
      </top>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s>
  <cellStyleXfs count="4">
    <xf numFmtId="0" fontId="0" fillId="0" borderId="0"/>
    <xf numFmtId="0" fontId="15" fillId="0" borderId="0" applyNumberFormat="0" applyFill="0" applyBorder="0" applyAlignment="0" applyProtection="0"/>
    <xf numFmtId="0" fontId="10" fillId="0" borderId="0"/>
    <xf numFmtId="0" fontId="11" fillId="0" borderId="0"/>
  </cellStyleXfs>
  <cellXfs count="635">
    <xf numFmtId="0" fontId="0" fillId="0" borderId="0" xfId="0"/>
    <xf numFmtId="0" fontId="0" fillId="0" borderId="0" xfId="0" applyProtection="1">
      <protection hidden="1"/>
    </xf>
    <xf numFmtId="0" fontId="2" fillId="0" borderId="0" xfId="0" applyFont="1" applyProtection="1">
      <protection hidden="1"/>
    </xf>
    <xf numFmtId="0" fontId="17" fillId="0" borderId="0" xfId="0" applyFont="1" applyFill="1" applyBorder="1" applyProtection="1">
      <protection hidden="1"/>
    </xf>
    <xf numFmtId="0" fontId="18" fillId="0" borderId="0" xfId="0" applyFont="1" applyFill="1" applyBorder="1" applyAlignment="1" applyProtection="1">
      <alignment horizontal="center" vertical="center"/>
      <protection hidden="1"/>
    </xf>
    <xf numFmtId="0" fontId="18" fillId="0" borderId="0" xfId="0" applyFont="1" applyFill="1" applyBorder="1" applyProtection="1">
      <protection hidden="1"/>
    </xf>
    <xf numFmtId="0" fontId="19" fillId="0" borderId="0" xfId="0" applyFont="1" applyFill="1" applyBorder="1" applyAlignment="1" applyProtection="1">
      <protection hidden="1"/>
    </xf>
    <xf numFmtId="0" fontId="17" fillId="0" borderId="0" xfId="0" applyFont="1" applyFill="1" applyBorder="1" applyAlignment="1" applyProtection="1">
      <protection hidden="1"/>
    </xf>
    <xf numFmtId="0" fontId="18" fillId="0" borderId="0" xfId="0" applyFont="1" applyFill="1" applyBorder="1" applyAlignment="1" applyProtection="1">
      <alignment horizontal="center"/>
      <protection hidden="1"/>
    </xf>
    <xf numFmtId="0" fontId="20" fillId="0" borderId="0" xfId="0" applyFont="1" applyFill="1" applyBorder="1" applyAlignment="1" applyProtection="1">
      <alignment vertical="center"/>
      <protection hidden="1"/>
    </xf>
    <xf numFmtId="0" fontId="20" fillId="0" borderId="0" xfId="0" applyFont="1" applyFill="1" applyBorder="1" applyAlignment="1" applyProtection="1">
      <alignment horizontal="right" vertical="center"/>
      <protection hidden="1"/>
    </xf>
    <xf numFmtId="0" fontId="21" fillId="0" borderId="0" xfId="0" applyFont="1" applyFill="1" applyBorder="1" applyAlignment="1" applyProtection="1">
      <alignment vertical="center"/>
      <protection hidden="1"/>
    </xf>
    <xf numFmtId="0" fontId="22" fillId="0" borderId="0" xfId="1" applyFont="1" applyFill="1" applyBorder="1" applyProtection="1">
      <protection hidden="1"/>
    </xf>
    <xf numFmtId="0" fontId="18" fillId="0" borderId="0" xfId="0" applyFont="1" applyFill="1" applyBorder="1" applyAlignment="1" applyProtection="1">
      <alignment horizontal="center" vertical="center" wrapText="1"/>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5" fillId="0" borderId="0" xfId="0" applyFont="1" applyFill="1" applyBorder="1" applyAlignment="1" applyProtection="1">
      <alignment vertical="center"/>
      <protection hidden="1"/>
    </xf>
    <xf numFmtId="0" fontId="25" fillId="0" borderId="0" xfId="0" applyFont="1" applyFill="1" applyBorder="1" applyAlignment="1" applyProtection="1">
      <alignment vertical="center" shrinkToFit="1"/>
      <protection hidden="1"/>
    </xf>
    <xf numFmtId="0" fontId="25" fillId="0" borderId="0" xfId="0" applyFont="1" applyFill="1" applyBorder="1" applyAlignment="1" applyProtection="1">
      <alignment horizontal="center" vertical="center"/>
      <protection hidden="1"/>
    </xf>
    <xf numFmtId="0" fontId="25" fillId="0" borderId="0" xfId="0" applyFont="1" applyFill="1" applyBorder="1" applyAlignment="1" applyProtection="1">
      <alignment horizontal="right"/>
      <protection hidden="1"/>
    </xf>
    <xf numFmtId="0" fontId="25" fillId="0" borderId="0" xfId="0" applyFont="1" applyFill="1" applyBorder="1" applyAlignment="1" applyProtection="1">
      <alignment horizontal="center"/>
      <protection hidden="1"/>
    </xf>
    <xf numFmtId="0" fontId="26" fillId="0" borderId="0" xfId="0" applyFont="1" applyFill="1" applyBorder="1" applyAlignment="1" applyProtection="1">
      <alignment horizontal="center"/>
      <protection hidden="1"/>
    </xf>
    <xf numFmtId="0" fontId="25" fillId="0" borderId="0" xfId="0" applyFont="1" applyFill="1" applyBorder="1" applyProtection="1">
      <protection hidden="1"/>
    </xf>
    <xf numFmtId="0" fontId="18" fillId="0" borderId="0" xfId="0" applyFont="1" applyFill="1" applyBorder="1" applyAlignment="1" applyProtection="1">
      <alignment horizontal="right"/>
      <protection hidden="1"/>
    </xf>
    <xf numFmtId="0" fontId="27" fillId="0" borderId="0" xfId="0" applyFont="1" applyFill="1" applyBorder="1" applyAlignment="1" applyProtection="1">
      <protection hidden="1"/>
    </xf>
    <xf numFmtId="0" fontId="27" fillId="0" borderId="0" xfId="0" applyFont="1" applyFill="1" applyBorder="1" applyAlignment="1" applyProtection="1">
      <alignment vertical="center" textRotation="90"/>
      <protection hidden="1"/>
    </xf>
    <xf numFmtId="0" fontId="18" fillId="0" borderId="0" xfId="0" applyFont="1" applyFill="1" applyBorder="1" applyAlignment="1" applyProtection="1">
      <protection hidden="1"/>
    </xf>
    <xf numFmtId="0" fontId="27" fillId="0" borderId="0" xfId="0" applyFont="1" applyFill="1" applyBorder="1" applyAlignment="1" applyProtection="1">
      <alignment vertical="center"/>
      <protection hidden="1"/>
    </xf>
    <xf numFmtId="0" fontId="18" fillId="0" borderId="0" xfId="0" applyFont="1" applyFill="1" applyBorder="1" applyAlignment="1" applyProtection="1">
      <alignment vertical="center" wrapText="1"/>
      <protection hidden="1"/>
    </xf>
    <xf numFmtId="0" fontId="28" fillId="0" borderId="0" xfId="0" applyFont="1" applyFill="1" applyBorder="1" applyAlignment="1" applyProtection="1">
      <alignment shrinkToFit="1"/>
      <protection hidden="1"/>
    </xf>
    <xf numFmtId="0" fontId="29" fillId="0" borderId="0" xfId="0" applyFont="1" applyFill="1" applyBorder="1" applyAlignment="1" applyProtection="1">
      <protection hidden="1"/>
    </xf>
    <xf numFmtId="0" fontId="25" fillId="0" borderId="0" xfId="0" applyFont="1" applyFill="1" applyBorder="1" applyAlignment="1" applyProtection="1">
      <protection hidden="1"/>
    </xf>
    <xf numFmtId="0" fontId="30" fillId="5" borderId="1" xfId="0" applyFont="1" applyFill="1" applyBorder="1" applyAlignment="1" applyProtection="1">
      <alignment horizontal="center" vertical="center"/>
      <protection hidden="1"/>
    </xf>
    <xf numFmtId="0" fontId="3" fillId="5" borderId="2" xfId="0" applyFont="1" applyFill="1" applyBorder="1" applyAlignment="1" applyProtection="1">
      <alignment horizontal="center" vertical="center"/>
      <protection hidden="1"/>
    </xf>
    <xf numFmtId="0" fontId="30" fillId="6" borderId="3" xfId="0" applyFont="1" applyFill="1" applyBorder="1" applyAlignment="1" applyProtection="1">
      <alignment horizontal="center" vertical="center"/>
      <protection locked="0" hidden="1"/>
    </xf>
    <xf numFmtId="0" fontId="30" fillId="6" borderId="4" xfId="0" applyFont="1" applyFill="1" applyBorder="1" applyAlignment="1" applyProtection="1">
      <alignment horizontal="center" vertical="center"/>
      <protection locked="0" hidden="1"/>
    </xf>
    <xf numFmtId="0" fontId="0" fillId="0" borderId="0" xfId="0" applyProtection="1"/>
    <xf numFmtId="0" fontId="3" fillId="7" borderId="5" xfId="0" applyFont="1" applyFill="1" applyBorder="1" applyAlignment="1" applyProtection="1">
      <alignment horizontal="center" vertical="center" shrinkToFit="1"/>
    </xf>
    <xf numFmtId="0" fontId="0" fillId="7" borderId="6" xfId="0" applyFill="1" applyBorder="1" applyAlignment="1" applyProtection="1">
      <alignment horizontal="center" vertical="center"/>
    </xf>
    <xf numFmtId="0" fontId="0" fillId="7" borderId="7" xfId="0" applyFill="1" applyBorder="1" applyAlignment="1" applyProtection="1">
      <alignment horizontal="center" vertical="center"/>
    </xf>
    <xf numFmtId="0" fontId="0" fillId="5" borderId="1" xfId="0" applyFill="1" applyBorder="1" applyAlignment="1" applyProtection="1">
      <alignment horizontal="center" vertical="center"/>
    </xf>
    <xf numFmtId="0" fontId="3" fillId="5" borderId="8" xfId="0" applyFont="1" applyFill="1" applyBorder="1" applyAlignment="1" applyProtection="1">
      <alignment horizontal="center" vertical="center"/>
    </xf>
    <xf numFmtId="0" fontId="17" fillId="0" borderId="0" xfId="0" applyFont="1" applyFill="1" applyBorder="1" applyProtection="1"/>
    <xf numFmtId="0" fontId="0" fillId="0" borderId="0" xfId="0" applyBorder="1" applyAlignment="1" applyProtection="1">
      <alignment horizontal="center" vertical="center"/>
      <protection hidden="1"/>
    </xf>
    <xf numFmtId="0" fontId="1" fillId="5" borderId="9" xfId="0" applyFont="1" applyFill="1" applyBorder="1" applyAlignment="1" applyProtection="1">
      <alignment horizontal="center" vertical="center"/>
      <protection hidden="1"/>
    </xf>
    <xf numFmtId="0" fontId="3" fillId="5" borderId="10" xfId="0" applyFont="1" applyFill="1" applyBorder="1" applyAlignment="1" applyProtection="1">
      <alignment horizontal="center" vertical="center"/>
      <protection hidden="1"/>
    </xf>
    <xf numFmtId="0" fontId="30" fillId="5" borderId="0" xfId="0" applyFont="1" applyFill="1" applyBorder="1" applyAlignment="1" applyProtection="1">
      <alignment horizontal="center" vertical="center"/>
      <protection locked="0"/>
    </xf>
    <xf numFmtId="0" fontId="30" fillId="6" borderId="0" xfId="0" applyFont="1" applyFill="1" applyBorder="1" applyAlignment="1" applyProtection="1">
      <alignment horizontal="center" vertical="center"/>
      <protection locked="0" hidden="1"/>
    </xf>
    <xf numFmtId="0" fontId="14" fillId="8" borderId="10" xfId="0" applyFont="1" applyFill="1" applyBorder="1" applyAlignment="1" applyProtection="1">
      <alignment horizontal="center" vertical="center"/>
    </xf>
    <xf numFmtId="0" fontId="30" fillId="0" borderId="0" xfId="0" applyFont="1" applyBorder="1" applyAlignment="1" applyProtection="1">
      <alignment horizontal="center" vertical="center"/>
      <protection hidden="1"/>
    </xf>
    <xf numFmtId="0" fontId="3" fillId="7" borderId="0" xfId="0" applyFont="1" applyFill="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 fillId="8" borderId="0" xfId="0" applyFont="1" applyFill="1" applyBorder="1" applyAlignment="1" applyProtection="1">
      <alignment horizontal="center" vertical="center" textRotation="90"/>
      <protection hidden="1"/>
    </xf>
    <xf numFmtId="0" fontId="30" fillId="9" borderId="11" xfId="0" applyFont="1" applyFill="1" applyBorder="1" applyAlignment="1" applyProtection="1">
      <alignment horizontal="center" vertical="center"/>
      <protection locked="0"/>
    </xf>
    <xf numFmtId="0" fontId="30" fillId="9" borderId="12" xfId="0" applyFont="1" applyFill="1" applyBorder="1" applyAlignment="1" applyProtection="1">
      <alignment horizontal="center" vertical="center"/>
      <protection locked="0"/>
    </xf>
    <xf numFmtId="0" fontId="31" fillId="10" borderId="0" xfId="0" applyFont="1" applyFill="1" applyBorder="1" applyAlignment="1" applyProtection="1">
      <alignment horizontal="center" vertical="center"/>
    </xf>
    <xf numFmtId="0" fontId="31" fillId="0" borderId="129" xfId="0" applyFont="1" applyBorder="1" applyAlignment="1" applyProtection="1">
      <alignment horizontal="center" vertical="center"/>
    </xf>
    <xf numFmtId="0" fontId="31" fillId="8" borderId="13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10" borderId="0" xfId="0" applyFont="1" applyFill="1" applyBorder="1" applyAlignment="1" applyProtection="1"/>
    <xf numFmtId="0" fontId="0" fillId="0" borderId="0" xfId="0" applyFill="1"/>
    <xf numFmtId="0" fontId="3" fillId="8" borderId="13" xfId="0" applyFont="1" applyFill="1" applyBorder="1" applyAlignment="1" applyProtection="1">
      <alignment horizontal="center" vertical="center"/>
    </xf>
    <xf numFmtId="0" fontId="3" fillId="11" borderId="14" xfId="0" applyFont="1" applyFill="1" applyBorder="1" applyAlignment="1" applyProtection="1">
      <alignment horizontal="center" vertical="center"/>
    </xf>
    <xf numFmtId="0" fontId="3" fillId="8" borderId="15" xfId="0" applyFont="1" applyFill="1" applyBorder="1" applyAlignment="1" applyProtection="1">
      <alignment horizontal="center" vertical="center"/>
    </xf>
    <xf numFmtId="0" fontId="3" fillId="11" borderId="16" xfId="0" applyFont="1" applyFill="1" applyBorder="1" applyAlignment="1" applyProtection="1">
      <alignment horizontal="center" vertical="center"/>
    </xf>
    <xf numFmtId="0" fontId="3" fillId="11" borderId="17" xfId="0" applyFont="1" applyFill="1" applyBorder="1" applyAlignment="1" applyProtection="1">
      <alignment horizontal="center" vertical="center"/>
    </xf>
    <xf numFmtId="0" fontId="3" fillId="8" borderId="18" xfId="0" applyFont="1" applyFill="1" applyBorder="1" applyAlignment="1" applyProtection="1">
      <alignment horizontal="center" vertical="center"/>
    </xf>
    <xf numFmtId="0" fontId="3" fillId="11" borderId="19" xfId="0" applyFont="1" applyFill="1" applyBorder="1" applyAlignment="1" applyProtection="1">
      <alignment horizontal="center" vertical="center"/>
    </xf>
    <xf numFmtId="0" fontId="3" fillId="8" borderId="20" xfId="0" applyFont="1" applyFill="1" applyBorder="1" applyAlignment="1" applyProtection="1">
      <alignment horizontal="center" vertical="center"/>
    </xf>
    <xf numFmtId="0" fontId="32" fillId="0" borderId="0" xfId="0" applyFont="1" applyFill="1" applyAlignment="1">
      <alignment horizontal="center" vertical="center"/>
    </xf>
    <xf numFmtId="0" fontId="31" fillId="0" borderId="129" xfId="0" applyFont="1" applyFill="1" applyBorder="1" applyAlignment="1" applyProtection="1">
      <alignment vertical="center"/>
    </xf>
    <xf numFmtId="0" fontId="33" fillId="0" borderId="129" xfId="0" applyFont="1" applyFill="1" applyBorder="1" applyAlignment="1" applyProtection="1">
      <alignment horizontal="center" vertical="center"/>
    </xf>
    <xf numFmtId="0" fontId="31" fillId="0" borderId="129" xfId="0" applyFont="1" applyFill="1" applyBorder="1" applyAlignment="1" applyProtection="1">
      <alignment horizontal="center" vertical="center"/>
    </xf>
    <xf numFmtId="14" fontId="33" fillId="0" borderId="129" xfId="0" applyNumberFormat="1" applyFont="1" applyFill="1" applyBorder="1" applyAlignment="1" applyProtection="1">
      <alignment horizontal="center" vertical="center"/>
    </xf>
    <xf numFmtId="0" fontId="3" fillId="0" borderId="129" xfId="0" applyFont="1" applyFill="1" applyBorder="1" applyAlignment="1" applyProtection="1">
      <alignment vertical="center" shrinkToFit="1"/>
    </xf>
    <xf numFmtId="0" fontId="3" fillId="0" borderId="129" xfId="0" applyFont="1" applyFill="1" applyBorder="1" applyAlignment="1" applyProtection="1">
      <alignment horizontal="center" vertical="center" shrinkToFit="1"/>
    </xf>
    <xf numFmtId="0" fontId="27" fillId="0" borderId="129" xfId="0" applyFont="1" applyFill="1" applyBorder="1" applyAlignment="1" applyProtection="1">
      <alignment vertical="center" shrinkToFit="1"/>
    </xf>
    <xf numFmtId="0" fontId="33" fillId="0" borderId="129" xfId="0" applyFont="1" applyFill="1" applyBorder="1" applyAlignment="1" applyProtection="1">
      <alignment vertical="center"/>
    </xf>
    <xf numFmtId="0" fontId="3" fillId="5" borderId="21" xfId="0" applyFont="1" applyFill="1" applyBorder="1" applyAlignment="1" applyProtection="1">
      <alignment horizontal="center" vertical="center"/>
    </xf>
    <xf numFmtId="0" fontId="0" fillId="0" borderId="0" xfId="0" applyAlignment="1" applyProtection="1">
      <alignment horizontal="center" vertical="center"/>
    </xf>
    <xf numFmtId="0" fontId="3" fillId="7" borderId="7" xfId="0" applyFont="1" applyFill="1" applyBorder="1" applyAlignment="1" applyProtection="1">
      <alignment horizontal="center" vertical="center"/>
    </xf>
    <xf numFmtId="0" fontId="3" fillId="8" borderId="22" xfId="0" applyFont="1" applyFill="1" applyBorder="1" applyAlignment="1" applyProtection="1">
      <alignment horizontal="center" vertical="center"/>
    </xf>
    <xf numFmtId="0" fontId="3" fillId="11" borderId="23" xfId="0" applyFont="1" applyFill="1" applyBorder="1" applyAlignment="1" applyProtection="1">
      <alignment horizontal="center" vertical="center"/>
    </xf>
    <xf numFmtId="0" fontId="3" fillId="11" borderId="24" xfId="0" applyFont="1" applyFill="1" applyBorder="1" applyAlignment="1" applyProtection="1">
      <alignment horizontal="center" vertical="center"/>
    </xf>
    <xf numFmtId="0" fontId="3" fillId="8" borderId="25" xfId="0" applyFont="1" applyFill="1" applyBorder="1" applyAlignment="1" applyProtection="1">
      <alignment horizontal="center" vertical="center"/>
    </xf>
    <xf numFmtId="0" fontId="3" fillId="11" borderId="26" xfId="0" applyFont="1" applyFill="1" applyBorder="1" applyAlignment="1" applyProtection="1">
      <alignment horizontal="center" vertical="center"/>
    </xf>
    <xf numFmtId="0" fontId="3" fillId="11" borderId="27" xfId="0" applyFont="1" applyFill="1" applyBorder="1" applyAlignment="1" applyProtection="1">
      <alignment horizontal="center" vertical="center"/>
    </xf>
    <xf numFmtId="0" fontId="3" fillId="8" borderId="28" xfId="0" applyFont="1" applyFill="1" applyBorder="1" applyAlignment="1" applyProtection="1">
      <alignment horizontal="center" vertical="center"/>
    </xf>
    <xf numFmtId="0" fontId="3" fillId="8" borderId="29" xfId="0" applyFont="1" applyFill="1" applyBorder="1" applyAlignment="1" applyProtection="1">
      <alignment horizontal="center" vertical="center"/>
    </xf>
    <xf numFmtId="0" fontId="34" fillId="12" borderId="131" xfId="0" applyFont="1" applyFill="1" applyBorder="1" applyAlignment="1">
      <alignment horizontal="center" vertical="center"/>
    </xf>
    <xf numFmtId="0" fontId="34" fillId="12" borderId="132" xfId="0" applyFont="1" applyFill="1" applyBorder="1" applyAlignment="1">
      <alignment horizontal="center" vertical="center"/>
    </xf>
    <xf numFmtId="0" fontId="35" fillId="12" borderId="132" xfId="0" applyFont="1" applyFill="1" applyBorder="1" applyAlignment="1">
      <alignment horizontal="center" vertical="center"/>
    </xf>
    <xf numFmtId="0" fontId="35" fillId="12" borderId="131" xfId="0" applyFont="1" applyFill="1" applyBorder="1" applyAlignment="1">
      <alignment horizontal="center" vertical="center"/>
    </xf>
    <xf numFmtId="0" fontId="32" fillId="8" borderId="0" xfId="0" applyFont="1" applyFill="1" applyBorder="1" applyAlignment="1" applyProtection="1">
      <alignment horizontal="center" vertical="center"/>
    </xf>
    <xf numFmtId="0" fontId="0" fillId="10" borderId="0" xfId="0" applyFill="1" applyProtection="1"/>
    <xf numFmtId="0" fontId="27" fillId="8" borderId="133" xfId="0" applyFont="1" applyFill="1" applyBorder="1" applyAlignment="1" applyProtection="1">
      <alignment vertical="center"/>
      <protection hidden="1"/>
    </xf>
    <xf numFmtId="0" fontId="0" fillId="0" borderId="0" xfId="0" applyNumberFormat="1"/>
    <xf numFmtId="0" fontId="36" fillId="14" borderId="134" xfId="0" applyFont="1" applyFill="1" applyBorder="1" applyAlignment="1">
      <alignment horizontal="center" vertical="center"/>
    </xf>
    <xf numFmtId="0" fontId="36" fillId="14" borderId="135" xfId="0" applyFont="1" applyFill="1" applyBorder="1" applyAlignment="1">
      <alignment horizontal="center" vertical="center"/>
    </xf>
    <xf numFmtId="0" fontId="36" fillId="14" borderId="136" xfId="0" applyFont="1" applyFill="1" applyBorder="1" applyAlignment="1">
      <alignment horizontal="center" vertical="center"/>
    </xf>
    <xf numFmtId="0" fontId="36" fillId="13" borderId="137" xfId="0" applyFont="1" applyFill="1" applyBorder="1" applyAlignment="1">
      <alignment horizontal="center" vertical="center"/>
    </xf>
    <xf numFmtId="0" fontId="36" fillId="13" borderId="135" xfId="0" applyFont="1" applyFill="1" applyBorder="1" applyAlignment="1">
      <alignment horizontal="center" vertical="center"/>
    </xf>
    <xf numFmtId="0" fontId="36" fillId="13" borderId="136" xfId="0" applyFont="1" applyFill="1" applyBorder="1" applyAlignment="1">
      <alignment horizontal="center" vertical="center"/>
    </xf>
    <xf numFmtId="0" fontId="33" fillId="15" borderId="138" xfId="0" applyFont="1" applyFill="1" applyBorder="1" applyAlignment="1">
      <alignment horizontal="center" vertical="center"/>
    </xf>
    <xf numFmtId="0" fontId="31" fillId="0" borderId="31" xfId="0" applyFont="1" applyFill="1" applyBorder="1" applyAlignment="1">
      <alignment horizontal="center" vertical="center"/>
    </xf>
    <xf numFmtId="0" fontId="31" fillId="0" borderId="32" xfId="0" applyNumberFormat="1" applyFont="1" applyFill="1" applyBorder="1" applyAlignment="1">
      <alignment horizontal="center" vertical="center"/>
    </xf>
    <xf numFmtId="0" fontId="31" fillId="0" borderId="33" xfId="0" applyFont="1" applyFill="1" applyBorder="1" applyAlignment="1">
      <alignment horizontal="center" vertical="center"/>
    </xf>
    <xf numFmtId="0" fontId="31" fillId="0" borderId="32" xfId="0" applyFont="1" applyFill="1" applyBorder="1" applyAlignment="1">
      <alignment horizontal="center" vertical="center"/>
    </xf>
    <xf numFmtId="0" fontId="31" fillId="0" borderId="34" xfId="0" applyFont="1" applyFill="1" applyBorder="1" applyAlignment="1">
      <alignment horizontal="center" vertical="center"/>
    </xf>
    <xf numFmtId="0" fontId="31" fillId="0" borderId="35" xfId="0" applyFont="1" applyFill="1" applyBorder="1" applyAlignment="1">
      <alignment horizontal="center" vertical="center"/>
    </xf>
    <xf numFmtId="0" fontId="31" fillId="0" borderId="36" xfId="0" applyFont="1" applyFill="1" applyBorder="1" applyAlignment="1">
      <alignment horizontal="center" vertical="center"/>
    </xf>
    <xf numFmtId="0" fontId="33" fillId="0" borderId="32" xfId="0" applyFont="1" applyFill="1" applyBorder="1" applyAlignment="1">
      <alignment horizontal="center" vertical="center"/>
    </xf>
    <xf numFmtId="0" fontId="0" fillId="0" borderId="0" xfId="0" applyFill="1" applyBorder="1" applyAlignment="1">
      <alignment horizontal="center" vertical="center"/>
    </xf>
    <xf numFmtId="0" fontId="3" fillId="10" borderId="129" xfId="0" applyFont="1" applyFill="1" applyBorder="1" applyAlignment="1" applyProtection="1">
      <alignment horizontal="center" vertical="center" shrinkToFit="1"/>
    </xf>
    <xf numFmtId="0" fontId="30" fillId="0" borderId="0" xfId="0" applyFont="1"/>
    <xf numFmtId="0" fontId="6" fillId="0" borderId="0" xfId="0" applyFont="1" applyBorder="1" applyAlignment="1" applyProtection="1">
      <protection hidden="1"/>
    </xf>
    <xf numFmtId="0" fontId="37" fillId="2" borderId="5" xfId="0" applyFont="1" applyFill="1" applyBorder="1" applyAlignment="1">
      <alignment horizontal="center" vertical="center" wrapText="1"/>
    </xf>
    <xf numFmtId="0" fontId="38" fillId="2" borderId="5" xfId="0" applyFont="1" applyFill="1" applyBorder="1" applyAlignment="1">
      <alignment horizontal="center" vertical="center" shrinkToFit="1"/>
    </xf>
    <xf numFmtId="0" fontId="39" fillId="2" borderId="7" xfId="0" applyFont="1" applyFill="1" applyBorder="1" applyAlignment="1">
      <alignment horizontal="center" vertical="center" wrapText="1"/>
    </xf>
    <xf numFmtId="0" fontId="40" fillId="0" borderId="37" xfId="0" applyFont="1" applyBorder="1" applyAlignment="1">
      <alignment vertical="top" wrapText="1"/>
    </xf>
    <xf numFmtId="0" fontId="40" fillId="0" borderId="38" xfId="0" applyFont="1" applyBorder="1" applyAlignment="1">
      <alignment vertical="top" wrapText="1"/>
    </xf>
    <xf numFmtId="0" fontId="9" fillId="0" borderId="0" xfId="0" applyFont="1" applyAlignment="1">
      <alignment horizontal="right" vertical="center"/>
    </xf>
    <xf numFmtId="0" fontId="6" fillId="0" borderId="39" xfId="0" applyFont="1" applyFill="1" applyBorder="1" applyAlignment="1" applyProtection="1">
      <alignment vertical="center" wrapText="1"/>
    </xf>
    <xf numFmtId="0" fontId="16" fillId="0" borderId="39" xfId="0" applyFont="1" applyFill="1" applyBorder="1" applyAlignment="1" applyProtection="1">
      <alignment horizontal="center" vertical="center"/>
    </xf>
    <xf numFmtId="0" fontId="16" fillId="0" borderId="40" xfId="0" applyFont="1" applyFill="1" applyBorder="1" applyAlignment="1" applyProtection="1">
      <alignment vertical="center"/>
    </xf>
    <xf numFmtId="0" fontId="6" fillId="0" borderId="40" xfId="0" applyFont="1" applyFill="1" applyBorder="1" applyAlignment="1" applyProtection="1">
      <alignment horizontal="center" vertical="center" shrinkToFit="1"/>
      <protection hidden="1"/>
    </xf>
    <xf numFmtId="0" fontId="6" fillId="0" borderId="41" xfId="0" applyFont="1" applyFill="1" applyBorder="1" applyAlignment="1" applyProtection="1">
      <alignment vertical="center"/>
      <protection hidden="1"/>
    </xf>
    <xf numFmtId="0" fontId="0" fillId="0" borderId="0" xfId="0" applyAlignment="1">
      <alignment horizontal="center" vertical="center"/>
    </xf>
    <xf numFmtId="0" fontId="0" fillId="6" borderId="40" xfId="0" applyFill="1" applyBorder="1" applyAlignment="1">
      <alignment horizontal="center" vertical="center"/>
    </xf>
    <xf numFmtId="0" fontId="31" fillId="6" borderId="40" xfId="0" applyFont="1" applyFill="1" applyBorder="1" applyAlignment="1" applyProtection="1">
      <alignment horizontal="center" vertical="center"/>
    </xf>
    <xf numFmtId="0" fontId="6" fillId="0" borderId="42" xfId="0" applyFont="1" applyFill="1" applyBorder="1" applyAlignment="1" applyProtection="1">
      <alignment vertical="center" wrapText="1"/>
    </xf>
    <xf numFmtId="0" fontId="0" fillId="6" borderId="43" xfId="0" applyFont="1" applyFill="1" applyBorder="1" applyAlignment="1"/>
    <xf numFmtId="0" fontId="3" fillId="5" borderId="44" xfId="0" applyFont="1" applyFill="1" applyBorder="1" applyAlignment="1" applyProtection="1">
      <alignment horizontal="center" vertical="center"/>
      <protection hidden="1"/>
    </xf>
    <xf numFmtId="0" fontId="41" fillId="16" borderId="0" xfId="0" applyFont="1" applyFill="1" applyBorder="1" applyAlignment="1" applyProtection="1">
      <alignment horizontal="center" vertical="center"/>
    </xf>
    <xf numFmtId="0" fontId="27" fillId="0" borderId="6" xfId="0" applyFont="1" applyFill="1" applyBorder="1" applyAlignment="1" applyProtection="1">
      <protection hidden="1"/>
    </xf>
    <xf numFmtId="0" fontId="27" fillId="0" borderId="6" xfId="0" applyFont="1" applyFill="1" applyBorder="1" applyAlignment="1" applyProtection="1">
      <protection locked="0" hidden="1"/>
    </xf>
    <xf numFmtId="0" fontId="27" fillId="0" borderId="0" xfId="0" applyFont="1" applyFill="1" applyBorder="1" applyAlignment="1" applyProtection="1">
      <protection locked="0" hidden="1"/>
    </xf>
    <xf numFmtId="0" fontId="0" fillId="8" borderId="45" xfId="0" applyFill="1" applyBorder="1" applyAlignment="1" applyProtection="1">
      <alignment vertical="center"/>
    </xf>
    <xf numFmtId="0" fontId="6" fillId="5" borderId="46" xfId="0" applyFont="1" applyFill="1" applyBorder="1" applyAlignment="1" applyProtection="1">
      <alignment horizontal="center" vertical="center"/>
      <protection hidden="1"/>
    </xf>
    <xf numFmtId="0" fontId="6" fillId="5" borderId="47" xfId="0" applyFont="1" applyFill="1" applyBorder="1" applyAlignment="1" applyProtection="1">
      <alignment horizontal="center" vertical="center"/>
      <protection hidden="1"/>
    </xf>
    <xf numFmtId="0" fontId="6" fillId="5" borderId="2" xfId="0" applyFont="1" applyFill="1" applyBorder="1" applyAlignment="1" applyProtection="1">
      <alignment horizontal="center" vertical="center"/>
      <protection hidden="1"/>
    </xf>
    <xf numFmtId="0" fontId="6" fillId="7" borderId="47" xfId="0" applyFont="1" applyFill="1" applyBorder="1" applyAlignment="1" applyProtection="1">
      <alignment horizontal="center" vertical="center"/>
      <protection hidden="1"/>
    </xf>
    <xf numFmtId="0" fontId="6" fillId="7" borderId="46" xfId="0" applyFont="1" applyFill="1" applyBorder="1" applyAlignment="1" applyProtection="1">
      <alignment horizontal="center" vertical="center"/>
      <protection hidden="1"/>
    </xf>
    <xf numFmtId="0" fontId="6" fillId="5" borderId="48" xfId="0" applyFont="1" applyFill="1" applyBorder="1" applyAlignment="1" applyProtection="1">
      <alignment horizontal="center" vertical="center"/>
      <protection hidden="1"/>
    </xf>
    <xf numFmtId="0" fontId="6" fillId="5" borderId="49" xfId="0" applyFont="1" applyFill="1" applyBorder="1" applyAlignment="1" applyProtection="1">
      <alignment horizontal="center" vertical="center"/>
      <protection hidden="1"/>
    </xf>
    <xf numFmtId="0" fontId="0" fillId="0" borderId="50"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39" fillId="0" borderId="50" xfId="0" applyFont="1" applyBorder="1" applyAlignment="1" applyProtection="1">
      <alignment horizontal="center" vertical="center"/>
      <protection locked="0"/>
    </xf>
    <xf numFmtId="0" fontId="39" fillId="0" borderId="30" xfId="0" applyFont="1" applyBorder="1" applyAlignment="1" applyProtection="1">
      <alignment horizontal="center" vertical="center"/>
      <protection locked="0"/>
    </xf>
    <xf numFmtId="0" fontId="0" fillId="17" borderId="50" xfId="0" applyFont="1" applyFill="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17" borderId="30" xfId="0" applyFont="1" applyFill="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38" fillId="0" borderId="30" xfId="0" applyFont="1" applyBorder="1" applyAlignment="1" applyProtection="1">
      <alignment horizontal="center" vertical="top"/>
      <protection hidden="1"/>
    </xf>
    <xf numFmtId="0" fontId="38" fillId="0" borderId="50" xfId="0" applyFont="1" applyBorder="1" applyAlignment="1" applyProtection="1">
      <alignment horizontal="center" vertical="top"/>
      <protection hidden="1"/>
    </xf>
    <xf numFmtId="0" fontId="31" fillId="0" borderId="40" xfId="0" applyFont="1" applyFill="1" applyBorder="1" applyAlignment="1" applyProtection="1">
      <alignment horizontal="center" vertical="center"/>
    </xf>
    <xf numFmtId="0" fontId="32" fillId="11" borderId="0" xfId="0" applyFont="1" applyFill="1" applyAlignment="1">
      <alignment horizontal="center" vertical="center"/>
    </xf>
    <xf numFmtId="0" fontId="32" fillId="6" borderId="0" xfId="0" applyFont="1" applyFill="1" applyAlignment="1">
      <alignment horizontal="center" vertical="center"/>
    </xf>
    <xf numFmtId="0" fontId="32" fillId="18" borderId="0" xfId="0" applyFont="1" applyFill="1" applyAlignment="1">
      <alignment horizontal="center" vertical="center"/>
    </xf>
    <xf numFmtId="0" fontId="0" fillId="0" borderId="139" xfId="0" applyBorder="1" applyAlignment="1" applyProtection="1">
      <alignment vertical="center"/>
    </xf>
    <xf numFmtId="0" fontId="30" fillId="9" borderId="0"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hidden="1"/>
    </xf>
    <xf numFmtId="0" fontId="6" fillId="7" borderId="0" xfId="0" applyFont="1" applyFill="1" applyBorder="1" applyAlignment="1" applyProtection="1">
      <alignment horizontal="center" vertical="center"/>
      <protection hidden="1"/>
    </xf>
    <xf numFmtId="0" fontId="6" fillId="5" borderId="53" xfId="0" applyFont="1" applyFill="1" applyBorder="1" applyAlignment="1" applyProtection="1">
      <alignment horizontal="center" vertical="center"/>
      <protection hidden="1"/>
    </xf>
    <xf numFmtId="0" fontId="6" fillId="5" borderId="54" xfId="0" applyFont="1" applyFill="1" applyBorder="1" applyAlignment="1" applyProtection="1">
      <alignment horizontal="center" vertical="center"/>
      <protection hidden="1"/>
    </xf>
    <xf numFmtId="0" fontId="0" fillId="5" borderId="1" xfId="0" applyFont="1" applyFill="1" applyBorder="1" applyAlignment="1" applyProtection="1">
      <alignment horizontal="center" vertical="center"/>
      <protection hidden="1"/>
    </xf>
    <xf numFmtId="0" fontId="0" fillId="9" borderId="55" xfId="0" applyFont="1" applyFill="1" applyBorder="1" applyAlignment="1" applyProtection="1">
      <alignment horizontal="center" vertical="center"/>
      <protection locked="0"/>
    </xf>
    <xf numFmtId="0" fontId="0" fillId="6" borderId="4" xfId="0" applyFont="1" applyFill="1" applyBorder="1" applyAlignment="1" applyProtection="1">
      <alignment horizontal="center" vertical="center"/>
      <protection locked="0" hidden="1"/>
    </xf>
    <xf numFmtId="0" fontId="0" fillId="9" borderId="12"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hidden="1"/>
    </xf>
    <xf numFmtId="0" fontId="0" fillId="0" borderId="56" xfId="0" applyFont="1" applyBorder="1" applyAlignment="1" applyProtection="1">
      <alignment horizontal="center" vertical="center"/>
      <protection locked="0"/>
    </xf>
    <xf numFmtId="0" fontId="38" fillId="0" borderId="57" xfId="0" applyFont="1" applyBorder="1" applyAlignment="1" applyProtection="1">
      <alignment horizontal="center" vertical="top"/>
      <protection hidden="1"/>
    </xf>
    <xf numFmtId="0" fontId="39" fillId="0" borderId="57" xfId="0" applyFont="1" applyBorder="1" applyAlignment="1" applyProtection="1">
      <alignment horizontal="center" vertical="center"/>
      <protection locked="0"/>
    </xf>
    <xf numFmtId="0" fontId="0" fillId="0" borderId="57" xfId="0" applyFont="1" applyBorder="1" applyAlignment="1" applyProtection="1">
      <alignment horizontal="center" vertical="center"/>
      <protection locked="0"/>
    </xf>
    <xf numFmtId="0" fontId="38" fillId="0" borderId="50" xfId="0" applyFont="1" applyBorder="1" applyAlignment="1">
      <alignment horizontal="center" vertical="top"/>
    </xf>
    <xf numFmtId="0" fontId="38" fillId="0" borderId="30" xfId="0" applyFont="1" applyBorder="1" applyAlignment="1">
      <alignment horizontal="center" vertical="top"/>
    </xf>
    <xf numFmtId="0" fontId="38" fillId="0" borderId="57" xfId="0" applyFont="1" applyBorder="1" applyAlignment="1">
      <alignment horizontal="center" vertical="top"/>
    </xf>
    <xf numFmtId="0" fontId="38" fillId="2" borderId="58" xfId="0" applyFont="1" applyFill="1" applyBorder="1" applyAlignment="1">
      <alignment horizontal="center" vertical="center"/>
    </xf>
    <xf numFmtId="0" fontId="0" fillId="0" borderId="59" xfId="0" applyFont="1" applyBorder="1" applyAlignment="1" applyProtection="1">
      <alignment horizontal="center" vertical="center"/>
      <protection locked="0"/>
    </xf>
    <xf numFmtId="0" fontId="0" fillId="17" borderId="57" xfId="0" applyFont="1" applyFill="1" applyBorder="1" applyAlignment="1" applyProtection="1">
      <alignment horizontal="center" vertical="center"/>
      <protection locked="0"/>
    </xf>
    <xf numFmtId="0" fontId="30" fillId="6" borderId="41" xfId="0" applyFont="1" applyFill="1" applyBorder="1" applyAlignment="1">
      <alignment horizontal="center" vertical="center"/>
    </xf>
    <xf numFmtId="0" fontId="33" fillId="6" borderId="41" xfId="0" applyFont="1" applyFill="1" applyBorder="1" applyAlignment="1" applyProtection="1">
      <alignment horizontal="center" vertical="center"/>
      <protection locked="0"/>
    </xf>
    <xf numFmtId="0" fontId="0" fillId="0" borderId="0" xfId="0" applyBorder="1" applyAlignment="1">
      <alignment horizontal="center" vertical="center"/>
    </xf>
    <xf numFmtId="0" fontId="38" fillId="0" borderId="56" xfId="0" applyFont="1" applyBorder="1" applyAlignment="1">
      <alignment horizontal="center" vertical="top"/>
    </xf>
    <xf numFmtId="0" fontId="0" fillId="0" borderId="60" xfId="0" applyFont="1" applyBorder="1" applyAlignment="1" applyProtection="1">
      <alignment horizontal="center" vertical="center"/>
      <protection locked="0"/>
    </xf>
    <xf numFmtId="0" fontId="3" fillId="10" borderId="129" xfId="0" applyFont="1" applyFill="1" applyBorder="1" applyAlignment="1" applyProtection="1">
      <alignment horizontal="center" vertical="center" shrinkToFit="1"/>
    </xf>
    <xf numFmtId="0" fontId="31" fillId="10" borderId="129" xfId="0" applyFont="1" applyFill="1" applyBorder="1" applyAlignment="1" applyProtection="1">
      <alignment horizontal="center" vertical="center"/>
    </xf>
    <xf numFmtId="0" fontId="31" fillId="10" borderId="130" xfId="0" applyFont="1" applyFill="1" applyBorder="1" applyAlignment="1" applyProtection="1">
      <alignment horizontal="center" vertical="center"/>
    </xf>
    <xf numFmtId="0" fontId="3" fillId="10" borderId="133" xfId="0" applyFont="1" applyFill="1" applyBorder="1" applyAlignment="1" applyProtection="1">
      <alignment horizontal="center" vertical="center"/>
      <protection hidden="1"/>
    </xf>
    <xf numFmtId="0" fontId="0" fillId="0" borderId="49" xfId="0" applyFill="1" applyBorder="1" applyAlignment="1">
      <alignment horizontal="center" vertical="center"/>
    </xf>
    <xf numFmtId="0" fontId="0" fillId="0" borderId="30" xfId="0" applyFill="1" applyBorder="1" applyAlignment="1">
      <alignment horizontal="center" vertical="center"/>
    </xf>
    <xf numFmtId="1" fontId="31" fillId="0" borderId="34" xfId="0" applyNumberFormat="1" applyFont="1" applyFill="1" applyBorder="1" applyAlignment="1">
      <alignment horizontal="center" vertical="center"/>
    </xf>
    <xf numFmtId="0" fontId="42" fillId="13" borderId="56" xfId="0" applyFont="1" applyFill="1" applyBorder="1" applyAlignment="1" applyProtection="1">
      <alignment horizontal="center" vertical="center"/>
    </xf>
    <xf numFmtId="0" fontId="4" fillId="13" borderId="56" xfId="0" applyFont="1" applyFill="1" applyBorder="1" applyAlignment="1" applyProtection="1">
      <alignment horizontal="center" vertical="center"/>
    </xf>
    <xf numFmtId="0" fontId="42" fillId="13" borderId="56" xfId="0" applyFont="1" applyFill="1" applyBorder="1" applyAlignment="1" applyProtection="1">
      <alignment horizontal="center" vertical="center" wrapText="1"/>
    </xf>
    <xf numFmtId="0" fontId="42" fillId="13" borderId="61" xfId="0" applyFont="1" applyFill="1" applyBorder="1" applyAlignment="1" applyProtection="1">
      <alignment horizontal="center" vertical="center"/>
    </xf>
    <xf numFmtId="0" fontId="0" fillId="7" borderId="30" xfId="0" applyFill="1" applyBorder="1" applyAlignment="1" applyProtection="1">
      <alignment wrapText="1"/>
    </xf>
    <xf numFmtId="0" fontId="0" fillId="7" borderId="30" xfId="0" applyFill="1" applyBorder="1" applyAlignment="1" applyProtection="1">
      <alignment wrapText="1"/>
      <protection locked="0"/>
    </xf>
    <xf numFmtId="0" fontId="33" fillId="8" borderId="129" xfId="0" applyFont="1" applyFill="1" applyBorder="1" applyAlignment="1" applyProtection="1">
      <alignment horizontal="center" vertical="center"/>
      <protection locked="0"/>
    </xf>
    <xf numFmtId="0" fontId="32" fillId="0" borderId="0" xfId="0" applyFont="1" applyAlignment="1">
      <alignment horizontal="center"/>
    </xf>
    <xf numFmtId="0" fontId="32" fillId="0" borderId="0" xfId="0" applyFont="1"/>
    <xf numFmtId="0" fontId="43" fillId="0" borderId="45" xfId="0" applyFont="1" applyBorder="1" applyAlignment="1">
      <alignment horizontal="right"/>
    </xf>
    <xf numFmtId="0" fontId="43" fillId="0" borderId="0" xfId="0" applyFont="1" applyBorder="1" applyAlignment="1">
      <alignment horizontal="right"/>
    </xf>
    <xf numFmtId="0" fontId="43" fillId="0" borderId="62" xfId="0" applyFont="1" applyBorder="1" applyAlignment="1">
      <alignment horizontal="right"/>
    </xf>
    <xf numFmtId="0" fontId="0" fillId="0" borderId="63" xfId="0" applyBorder="1" applyAlignment="1">
      <alignment vertical="center"/>
    </xf>
    <xf numFmtId="0" fontId="0" fillId="0" borderId="10" xfId="0" applyBorder="1" applyAlignment="1">
      <alignment vertical="center"/>
    </xf>
    <xf numFmtId="0" fontId="0" fillId="0" borderId="64" xfId="0" applyBorder="1" applyAlignment="1">
      <alignment vertical="center"/>
    </xf>
    <xf numFmtId="0" fontId="44" fillId="10" borderId="62" xfId="1" applyFont="1" applyFill="1" applyBorder="1"/>
    <xf numFmtId="0" fontId="43" fillId="0" borderId="10" xfId="0" applyFont="1" applyBorder="1" applyAlignment="1">
      <alignment vertical="center"/>
    </xf>
    <xf numFmtId="0" fontId="43" fillId="0" borderId="0" xfId="0" applyFont="1" applyAlignment="1"/>
    <xf numFmtId="0" fontId="43" fillId="0" borderId="0" xfId="0" applyFont="1" applyAlignment="1">
      <alignment horizontal="center"/>
    </xf>
    <xf numFmtId="0" fontId="43" fillId="0" borderId="65" xfId="0" applyFont="1" applyBorder="1" applyAlignment="1">
      <alignment vertical="center"/>
    </xf>
    <xf numFmtId="0" fontId="43" fillId="0" borderId="6" xfId="0" applyFont="1" applyBorder="1" applyAlignment="1">
      <alignment vertical="center"/>
    </xf>
    <xf numFmtId="0" fontId="43" fillId="0" borderId="0" xfId="0" applyFont="1"/>
    <xf numFmtId="0" fontId="43" fillId="0" borderId="66" xfId="0" applyFont="1" applyBorder="1" applyAlignment="1">
      <alignment vertical="center"/>
    </xf>
    <xf numFmtId="0" fontId="43" fillId="0" borderId="0" xfId="0" applyFont="1" applyBorder="1" applyAlignment="1">
      <alignment vertical="center"/>
    </xf>
    <xf numFmtId="0" fontId="0" fillId="0" borderId="66" xfId="0" applyBorder="1" applyAlignment="1">
      <alignment vertical="center"/>
    </xf>
    <xf numFmtId="0" fontId="0" fillId="0" borderId="0" xfId="0" applyBorder="1" applyAlignment="1">
      <alignment vertical="center"/>
    </xf>
    <xf numFmtId="0" fontId="0" fillId="0" borderId="67" xfId="0" applyBorder="1" applyAlignment="1">
      <alignment vertical="center"/>
    </xf>
    <xf numFmtId="0" fontId="45" fillId="0" borderId="0" xfId="1" applyFont="1" applyBorder="1" applyAlignment="1">
      <alignment horizontal="center"/>
    </xf>
    <xf numFmtId="0" fontId="0" fillId="18" borderId="0" xfId="0" applyFill="1" applyProtection="1"/>
    <xf numFmtId="14" fontId="33" fillId="8" borderId="129" xfId="0" applyNumberFormat="1" applyFont="1" applyFill="1" applyBorder="1" applyAlignment="1" applyProtection="1">
      <alignment horizontal="center" vertical="center"/>
      <protection locked="0"/>
    </xf>
    <xf numFmtId="0" fontId="44" fillId="0" borderId="0" xfId="1" applyFont="1" applyFill="1" applyBorder="1" applyAlignment="1">
      <alignment vertical="center" wrapText="1"/>
    </xf>
    <xf numFmtId="0" fontId="44" fillId="10" borderId="0" xfId="1" applyFont="1" applyFill="1" applyBorder="1" applyAlignment="1">
      <alignment vertical="center" wrapText="1"/>
    </xf>
    <xf numFmtId="49" fontId="42" fillId="13" borderId="61" xfId="0" applyNumberFormat="1" applyFont="1" applyFill="1" applyBorder="1" applyAlignment="1" applyProtection="1">
      <alignment horizontal="center" vertical="center"/>
    </xf>
    <xf numFmtId="14" fontId="0" fillId="7" borderId="30" xfId="0" applyNumberFormat="1" applyFill="1" applyBorder="1" applyAlignment="1" applyProtection="1">
      <alignment wrapText="1"/>
      <protection locked="0"/>
    </xf>
    <xf numFmtId="49" fontId="0" fillId="7" borderId="30" xfId="0" applyNumberFormat="1" applyFill="1" applyBorder="1" applyAlignment="1" applyProtection="1">
      <alignment wrapText="1"/>
      <protection locked="0"/>
    </xf>
    <xf numFmtId="0" fontId="0" fillId="0" borderId="0" xfId="0" applyAlignment="1" applyProtection="1">
      <alignment wrapText="1"/>
      <protection locked="0"/>
    </xf>
    <xf numFmtId="49" fontId="0" fillId="0" borderId="0" xfId="0" applyNumberFormat="1" applyProtection="1"/>
    <xf numFmtId="0" fontId="46" fillId="18" borderId="0" xfId="1" applyFont="1" applyFill="1" applyProtection="1"/>
    <xf numFmtId="49" fontId="0" fillId="18" borderId="0" xfId="0" applyNumberFormat="1" applyFill="1" applyProtection="1"/>
    <xf numFmtId="49" fontId="0" fillId="0" borderId="0" xfId="0" applyNumberFormat="1"/>
    <xf numFmtId="0" fontId="46" fillId="18" borderId="0" xfId="1" applyFont="1" applyFill="1"/>
    <xf numFmtId="0" fontId="14" fillId="0" borderId="0" xfId="0" applyFont="1" applyProtection="1"/>
    <xf numFmtId="0" fontId="3" fillId="10" borderId="0" xfId="0" applyFont="1" applyFill="1" applyBorder="1" applyAlignment="1" applyProtection="1">
      <alignment vertical="center"/>
      <protection hidden="1"/>
    </xf>
    <xf numFmtId="0" fontId="8" fillId="10" borderId="140" xfId="0" applyNumberFormat="1" applyFont="1" applyFill="1" applyBorder="1" applyAlignment="1" applyProtection="1">
      <alignment vertical="center" shrinkToFit="1"/>
      <protection hidden="1"/>
    </xf>
    <xf numFmtId="49" fontId="36" fillId="14" borderId="135" xfId="0" applyNumberFormat="1" applyFont="1" applyFill="1" applyBorder="1" applyAlignment="1">
      <alignment horizontal="center" vertical="center"/>
    </xf>
    <xf numFmtId="14" fontId="36" fillId="14" borderId="135" xfId="0" applyNumberFormat="1" applyFont="1" applyFill="1" applyBorder="1" applyAlignment="1">
      <alignment horizontal="center" vertical="center"/>
    </xf>
    <xf numFmtId="0" fontId="36" fillId="14" borderId="141" xfId="0" applyFont="1" applyFill="1" applyBorder="1" applyAlignment="1">
      <alignment horizontal="center" vertical="center"/>
    </xf>
    <xf numFmtId="49" fontId="36" fillId="14" borderId="141" xfId="0" applyNumberFormat="1" applyFont="1" applyFill="1" applyBorder="1" applyAlignment="1">
      <alignment horizontal="center" vertical="center"/>
    </xf>
    <xf numFmtId="0" fontId="31" fillId="0" borderId="40" xfId="0" applyFont="1" applyFill="1" applyBorder="1" applyAlignment="1" applyProtection="1">
      <alignment horizontal="center"/>
    </xf>
    <xf numFmtId="0" fontId="0" fillId="6" borderId="40" xfId="0" applyFont="1" applyFill="1" applyBorder="1" applyAlignment="1" applyProtection="1">
      <alignment horizontal="center" vertical="top"/>
    </xf>
    <xf numFmtId="0" fontId="0" fillId="0" borderId="68" xfId="0" applyFont="1" applyFill="1" applyBorder="1" applyAlignment="1" applyProtection="1">
      <alignment horizontal="center"/>
    </xf>
    <xf numFmtId="0" fontId="47" fillId="0" borderId="0" xfId="0" applyFont="1" applyBorder="1" applyAlignment="1">
      <alignment vertical="center" readingOrder="2"/>
    </xf>
    <xf numFmtId="0" fontId="3" fillId="2" borderId="30" xfId="0" applyFont="1" applyFill="1" applyBorder="1" applyAlignment="1">
      <alignment horizontal="center" vertical="center" shrinkToFit="1"/>
    </xf>
    <xf numFmtId="0" fontId="43" fillId="0" borderId="63" xfId="0" applyFont="1" applyBorder="1" applyAlignment="1">
      <alignment horizontal="center" vertical="center"/>
    </xf>
    <xf numFmtId="0" fontId="43" fillId="0" borderId="10" xfId="0" applyFont="1" applyBorder="1" applyAlignment="1">
      <alignment horizontal="center" vertical="center"/>
    </xf>
    <xf numFmtId="0" fontId="32" fillId="19" borderId="70" xfId="0" applyFont="1" applyFill="1" applyBorder="1" applyAlignment="1"/>
    <xf numFmtId="0" fontId="32" fillId="19" borderId="39" xfId="0" applyFont="1" applyFill="1" applyBorder="1" applyAlignment="1"/>
    <xf numFmtId="0" fontId="32" fillId="0" borderId="43" xfId="0" applyFont="1" applyBorder="1" applyAlignment="1"/>
    <xf numFmtId="0" fontId="5" fillId="19" borderId="5" xfId="0" applyFont="1" applyFill="1" applyBorder="1" applyAlignment="1" applyProtection="1">
      <alignment vertical="center" shrinkToFit="1"/>
      <protection locked="0"/>
    </xf>
    <xf numFmtId="0" fontId="48" fillId="19" borderId="129" xfId="0" applyFont="1" applyFill="1" applyBorder="1" applyAlignment="1" applyProtection="1">
      <alignment horizontal="center" vertical="center"/>
      <protection hidden="1"/>
    </xf>
    <xf numFmtId="0" fontId="49" fillId="19" borderId="129" xfId="0" applyFont="1" applyFill="1" applyBorder="1" applyAlignment="1" applyProtection="1">
      <alignment vertical="center"/>
      <protection hidden="1"/>
    </xf>
    <xf numFmtId="0" fontId="50" fillId="17" borderId="0" xfId="0" applyFont="1" applyFill="1" applyBorder="1" applyProtection="1"/>
    <xf numFmtId="0" fontId="14" fillId="17" borderId="0" xfId="0" applyFont="1" applyFill="1" applyBorder="1" applyProtection="1"/>
    <xf numFmtId="0" fontId="49" fillId="19" borderId="129" xfId="0" applyFont="1" applyFill="1" applyBorder="1" applyAlignment="1" applyProtection="1">
      <alignment horizontal="center" vertical="center"/>
      <protection hidden="1"/>
    </xf>
    <xf numFmtId="0" fontId="49" fillId="19" borderId="0" xfId="0" applyFont="1" applyFill="1" applyBorder="1" applyAlignment="1" applyProtection="1">
      <alignment horizontal="center" vertical="center"/>
      <protection hidden="1"/>
    </xf>
    <xf numFmtId="0" fontId="43" fillId="0" borderId="0" xfId="0" applyFont="1" applyBorder="1" applyAlignment="1">
      <alignment horizontal="right" vertical="center"/>
    </xf>
    <xf numFmtId="0" fontId="43" fillId="0" borderId="67" xfId="0" applyFont="1" applyBorder="1" applyAlignment="1">
      <alignment horizontal="right" vertical="center"/>
    </xf>
    <xf numFmtId="0" fontId="43" fillId="0" borderId="66" xfId="0" applyFont="1" applyBorder="1" applyAlignment="1">
      <alignment horizontal="center" vertical="center"/>
    </xf>
    <xf numFmtId="0" fontId="33" fillId="8" borderId="130" xfId="0" applyFont="1" applyFill="1" applyBorder="1" applyAlignment="1" applyProtection="1">
      <alignment horizontal="center" vertical="center"/>
    </xf>
    <xf numFmtId="0" fontId="33" fillId="8" borderId="129" xfId="0" applyFont="1" applyFill="1" applyBorder="1" applyAlignment="1" applyProtection="1">
      <alignment horizontal="center" vertical="center"/>
      <protection locked="0"/>
    </xf>
    <xf numFmtId="0" fontId="15" fillId="17" borderId="0" xfId="1" applyFill="1" applyBorder="1" applyAlignment="1" applyProtection="1">
      <alignment horizontal="center" vertical="center"/>
    </xf>
    <xf numFmtId="0" fontId="3" fillId="24" borderId="58" xfId="0" applyFont="1" applyFill="1" applyBorder="1" applyAlignment="1" applyProtection="1">
      <alignment vertical="center" shrinkToFit="1"/>
    </xf>
    <xf numFmtId="0" fontId="6" fillId="5" borderId="42" xfId="0" applyFont="1" applyFill="1" applyBorder="1" applyAlignment="1" applyProtection="1">
      <alignment vertical="center"/>
      <protection hidden="1"/>
    </xf>
    <xf numFmtId="0" fontId="6" fillId="5" borderId="39" xfId="0" applyFont="1" applyFill="1" applyBorder="1" applyAlignment="1" applyProtection="1">
      <alignment vertical="center"/>
      <protection hidden="1"/>
    </xf>
    <xf numFmtId="0" fontId="3" fillId="10" borderId="140" xfId="0" applyNumberFormat="1" applyFont="1" applyFill="1" applyBorder="1" applyAlignment="1" applyProtection="1">
      <alignment horizontal="center" vertical="center"/>
      <protection locked="0"/>
    </xf>
    <xf numFmtId="0" fontId="1" fillId="0" borderId="30" xfId="0" applyFont="1" applyBorder="1" applyAlignment="1">
      <alignment horizontal="center"/>
    </xf>
    <xf numFmtId="49" fontId="27" fillId="8" borderId="140" xfId="0" applyNumberFormat="1" applyFont="1" applyFill="1" applyBorder="1" applyAlignment="1" applyProtection="1">
      <alignment horizontal="center" vertical="center"/>
      <protection locked="0"/>
    </xf>
    <xf numFmtId="0" fontId="43" fillId="0" borderId="45" xfId="0" applyFont="1" applyBorder="1" applyAlignment="1">
      <alignment horizontal="right"/>
    </xf>
    <xf numFmtId="0" fontId="43" fillId="0" borderId="0" xfId="0" applyFont="1" applyBorder="1" applyAlignment="1">
      <alignment horizontal="right"/>
    </xf>
    <xf numFmtId="0" fontId="43" fillId="0" borderId="62" xfId="0" applyFont="1" applyBorder="1" applyAlignment="1">
      <alignment horizontal="right"/>
    </xf>
    <xf numFmtId="0" fontId="43" fillId="0" borderId="65" xfId="0" applyFont="1" applyBorder="1" applyAlignment="1">
      <alignment horizontal="right" vertical="center"/>
    </xf>
    <xf numFmtId="0" fontId="43" fillId="0" borderId="6" xfId="0" applyFont="1" applyBorder="1" applyAlignment="1">
      <alignment horizontal="right" vertical="center"/>
    </xf>
    <xf numFmtId="0" fontId="15" fillId="0" borderId="0" xfId="1"/>
    <xf numFmtId="0" fontId="9" fillId="0" borderId="6" xfId="1" applyFont="1" applyFill="1" applyBorder="1" applyAlignment="1">
      <alignment horizontal="right" vertical="center"/>
    </xf>
    <xf numFmtId="0" fontId="9" fillId="0" borderId="71" xfId="1" applyFont="1" applyFill="1" applyBorder="1" applyAlignment="1">
      <alignment horizontal="right" vertical="center"/>
    </xf>
    <xf numFmtId="0" fontId="57" fillId="0" borderId="0" xfId="0" applyFont="1" applyAlignment="1">
      <alignment horizontal="center"/>
    </xf>
    <xf numFmtId="0" fontId="54" fillId="0" borderId="10" xfId="0" applyFont="1" applyBorder="1" applyAlignment="1">
      <alignment horizontal="right"/>
    </xf>
    <xf numFmtId="0" fontId="58" fillId="0" borderId="79" xfId="0" applyFont="1" applyBorder="1" applyAlignment="1">
      <alignment horizontal="center" vertical="center"/>
    </xf>
    <xf numFmtId="0" fontId="58" fillId="0" borderId="80" xfId="0" applyFont="1" applyBorder="1" applyAlignment="1">
      <alignment horizontal="center" vertical="center"/>
    </xf>
    <xf numFmtId="0" fontId="58" fillId="0" borderId="81" xfId="0" applyFont="1" applyBorder="1" applyAlignment="1">
      <alignment horizontal="center" vertical="center"/>
    </xf>
    <xf numFmtId="0" fontId="58" fillId="0" borderId="66" xfId="0" applyFont="1" applyBorder="1" applyAlignment="1">
      <alignment horizontal="center" vertical="center"/>
    </xf>
    <xf numFmtId="0" fontId="58" fillId="0" borderId="0" xfId="0" applyFont="1" applyBorder="1" applyAlignment="1">
      <alignment horizontal="center" vertical="center"/>
    </xf>
    <xf numFmtId="0" fontId="58" fillId="0" borderId="67" xfId="0" applyFont="1" applyBorder="1" applyAlignment="1">
      <alignment horizontal="center" vertical="center"/>
    </xf>
    <xf numFmtId="0" fontId="44" fillId="10" borderId="75" xfId="1" applyFont="1" applyFill="1" applyBorder="1" applyAlignment="1">
      <alignment horizontal="center"/>
    </xf>
    <xf numFmtId="0" fontId="44" fillId="10" borderId="6" xfId="1" applyFont="1" applyFill="1" applyBorder="1" applyAlignment="1">
      <alignment horizontal="center"/>
    </xf>
    <xf numFmtId="0" fontId="43" fillId="0" borderId="6" xfId="0" applyFont="1" applyBorder="1" applyAlignment="1">
      <alignment horizontal="center"/>
    </xf>
    <xf numFmtId="0" fontId="43" fillId="0" borderId="76" xfId="0" applyFont="1" applyBorder="1" applyAlignment="1">
      <alignment horizontal="center"/>
    </xf>
    <xf numFmtId="0" fontId="43" fillId="0" borderId="66" xfId="0" applyFont="1" applyBorder="1" applyAlignment="1">
      <alignment horizontal="right" vertical="center"/>
    </xf>
    <xf numFmtId="0" fontId="43" fillId="0" borderId="0" xfId="0" applyFont="1" applyBorder="1" applyAlignment="1">
      <alignment horizontal="right" vertical="center"/>
    </xf>
    <xf numFmtId="0" fontId="43" fillId="0" borderId="67" xfId="0" applyFont="1" applyBorder="1" applyAlignment="1">
      <alignment horizontal="right" vertical="center"/>
    </xf>
    <xf numFmtId="0" fontId="43" fillId="0" borderId="63" xfId="0" applyFont="1" applyBorder="1" applyAlignment="1">
      <alignment horizontal="center" vertical="center"/>
    </xf>
    <xf numFmtId="0" fontId="43" fillId="0" borderId="10" xfId="0" applyFont="1" applyBorder="1" applyAlignment="1">
      <alignment horizontal="center" vertical="center"/>
    </xf>
    <xf numFmtId="0" fontId="43" fillId="0" borderId="71" xfId="0" applyFont="1" applyBorder="1" applyAlignment="1">
      <alignment horizontal="right" vertical="center"/>
    </xf>
    <xf numFmtId="0" fontId="43" fillId="0" borderId="45" xfId="0" applyFont="1" applyBorder="1" applyAlignment="1">
      <alignment horizontal="center"/>
    </xf>
    <xf numFmtId="0" fontId="43" fillId="0" borderId="0" xfId="0" applyFont="1" applyBorder="1" applyAlignment="1">
      <alignment horizontal="center"/>
    </xf>
    <xf numFmtId="0" fontId="43" fillId="0" borderId="49" xfId="0" applyFont="1" applyBorder="1" applyAlignment="1">
      <alignment horizontal="right"/>
    </xf>
    <xf numFmtId="0" fontId="43" fillId="0" borderId="30" xfId="0" applyFont="1" applyBorder="1" applyAlignment="1">
      <alignment horizontal="right"/>
    </xf>
    <xf numFmtId="0" fontId="43" fillId="0" borderId="52" xfId="0" applyFont="1" applyBorder="1" applyAlignment="1">
      <alignment horizontal="right"/>
    </xf>
    <xf numFmtId="0" fontId="15" fillId="17" borderId="10" xfId="1" applyFill="1" applyBorder="1" applyAlignment="1" applyProtection="1">
      <alignment horizontal="center" vertical="center"/>
    </xf>
    <xf numFmtId="0" fontId="15" fillId="17" borderId="6" xfId="1" applyFill="1" applyBorder="1" applyAlignment="1">
      <alignment horizontal="center" vertical="center"/>
    </xf>
    <xf numFmtId="0" fontId="15" fillId="17" borderId="71" xfId="1" applyFill="1" applyBorder="1" applyAlignment="1">
      <alignment horizontal="center" vertical="center"/>
    </xf>
    <xf numFmtId="0" fontId="43" fillId="0" borderId="10" xfId="0" applyFont="1" applyBorder="1" applyAlignment="1">
      <alignment horizontal="right" vertical="center"/>
    </xf>
    <xf numFmtId="0" fontId="43" fillId="0" borderId="64" xfId="0" applyFont="1" applyBorder="1" applyAlignment="1">
      <alignment horizontal="right" vertical="center"/>
    </xf>
    <xf numFmtId="0" fontId="56" fillId="0" borderId="45" xfId="0" applyFont="1" applyBorder="1" applyAlignment="1">
      <alignment horizontal="center" wrapText="1"/>
    </xf>
    <xf numFmtId="0" fontId="56" fillId="0" borderId="0" xfId="0" applyFont="1" applyBorder="1" applyAlignment="1">
      <alignment horizontal="center" wrapText="1"/>
    </xf>
    <xf numFmtId="0" fontId="56" fillId="0" borderId="62" xfId="0" applyFont="1" applyBorder="1" applyAlignment="1">
      <alignment horizontal="center" wrapText="1"/>
    </xf>
    <xf numFmtId="0" fontId="43" fillId="0" borderId="106" xfId="0" applyFont="1" applyBorder="1" applyAlignment="1">
      <alignment horizontal="right" wrapText="1"/>
    </xf>
    <xf numFmtId="0" fontId="43" fillId="0" borderId="93" xfId="0" applyFont="1" applyBorder="1" applyAlignment="1">
      <alignment horizontal="right" wrapText="1"/>
    </xf>
    <xf numFmtId="0" fontId="43" fillId="0" borderId="99" xfId="0" applyFont="1" applyBorder="1" applyAlignment="1">
      <alignment horizontal="right" wrapText="1"/>
    </xf>
    <xf numFmtId="0" fontId="43" fillId="0" borderId="9" xfId="0" applyFont="1" applyBorder="1" applyAlignment="1">
      <alignment horizontal="right"/>
    </xf>
    <xf numFmtId="0" fontId="43" fillId="0" borderId="10" xfId="0" applyFont="1" applyBorder="1" applyAlignment="1">
      <alignment horizontal="right"/>
    </xf>
    <xf numFmtId="0" fontId="43" fillId="0" borderId="77" xfId="0" applyFont="1" applyBorder="1" applyAlignment="1">
      <alignment horizontal="right"/>
    </xf>
    <xf numFmtId="0" fontId="43" fillId="0" borderId="48" xfId="0" applyFont="1" applyBorder="1" applyAlignment="1">
      <alignment horizontal="right"/>
    </xf>
    <xf numFmtId="0" fontId="43" fillId="0" borderId="50" xfId="0" applyFont="1" applyBorder="1" applyAlignment="1">
      <alignment horizontal="right"/>
    </xf>
    <xf numFmtId="0" fontId="43" fillId="0" borderId="51" xfId="0" applyFont="1" applyBorder="1" applyAlignment="1">
      <alignment horizontal="right"/>
    </xf>
    <xf numFmtId="0" fontId="44" fillId="17" borderId="6" xfId="1" applyFont="1" applyFill="1" applyBorder="1" applyAlignment="1">
      <alignment horizontal="center" vertical="center"/>
    </xf>
    <xf numFmtId="0" fontId="44" fillId="17" borderId="71" xfId="1" applyFont="1" applyFill="1" applyBorder="1" applyAlignment="1">
      <alignment horizontal="center" vertical="center"/>
    </xf>
    <xf numFmtId="0" fontId="44" fillId="17" borderId="0" xfId="1" applyFont="1" applyFill="1" applyBorder="1" applyAlignment="1">
      <alignment horizontal="center" vertical="center"/>
    </xf>
    <xf numFmtId="0" fontId="44" fillId="17" borderId="67" xfId="1" applyFont="1" applyFill="1" applyBorder="1" applyAlignment="1">
      <alignment horizontal="center" vertical="center"/>
    </xf>
    <xf numFmtId="0" fontId="43" fillId="0" borderId="63" xfId="0" applyFont="1" applyBorder="1" applyAlignment="1">
      <alignment horizontal="right" vertical="center"/>
    </xf>
    <xf numFmtId="0" fontId="51" fillId="0" borderId="72" xfId="1" applyFont="1" applyBorder="1" applyAlignment="1">
      <alignment horizontal="right" vertical="center"/>
    </xf>
    <xf numFmtId="0" fontId="51" fillId="0" borderId="73" xfId="1" applyFont="1" applyBorder="1" applyAlignment="1">
      <alignment horizontal="right" vertical="center"/>
    </xf>
    <xf numFmtId="0" fontId="51" fillId="0" borderId="74" xfId="1" applyFont="1" applyBorder="1" applyAlignment="1">
      <alignment horizontal="right" vertical="center"/>
    </xf>
    <xf numFmtId="0" fontId="52" fillId="0" borderId="75" xfId="0" applyFont="1" applyBorder="1" applyAlignment="1">
      <alignment horizontal="center" wrapText="1"/>
    </xf>
    <xf numFmtId="0" fontId="52" fillId="0" borderId="6" xfId="0" applyFont="1" applyBorder="1" applyAlignment="1">
      <alignment horizontal="center" wrapText="1"/>
    </xf>
    <xf numFmtId="0" fontId="52" fillId="0" borderId="76" xfId="0" applyFont="1" applyBorder="1" applyAlignment="1">
      <alignment horizontal="center" wrapText="1"/>
    </xf>
    <xf numFmtId="0" fontId="52" fillId="0" borderId="45" xfId="0" applyFont="1" applyBorder="1" applyAlignment="1">
      <alignment horizontal="center" wrapText="1"/>
    </xf>
    <xf numFmtId="0" fontId="52" fillId="0" borderId="0" xfId="0" applyFont="1" applyBorder="1" applyAlignment="1">
      <alignment horizontal="center" wrapText="1"/>
    </xf>
    <xf numFmtId="0" fontId="52" fillId="0" borderId="62" xfId="0" applyFont="1" applyBorder="1" applyAlignment="1">
      <alignment horizontal="center" wrapText="1"/>
    </xf>
    <xf numFmtId="0" fontId="52" fillId="0" borderId="9" xfId="0" applyFont="1" applyBorder="1" applyAlignment="1">
      <alignment horizontal="center" wrapText="1"/>
    </xf>
    <xf numFmtId="0" fontId="52" fillId="0" borderId="10" xfId="0" applyFont="1" applyBorder="1" applyAlignment="1">
      <alignment horizontal="center" wrapText="1"/>
    </xf>
    <xf numFmtId="0" fontId="52" fillId="0" borderId="77" xfId="0" applyFont="1" applyBorder="1" applyAlignment="1">
      <alignment horizontal="center" wrapText="1"/>
    </xf>
    <xf numFmtId="0" fontId="53" fillId="0" borderId="45" xfId="1" applyFont="1" applyBorder="1" applyAlignment="1">
      <alignment horizontal="center"/>
    </xf>
    <xf numFmtId="0" fontId="53" fillId="0" borderId="0" xfId="1" applyFont="1" applyBorder="1" applyAlignment="1">
      <alignment horizontal="center"/>
    </xf>
    <xf numFmtId="0" fontId="53" fillId="0" borderId="62" xfId="1" applyFont="1" applyBorder="1" applyAlignment="1">
      <alignment horizontal="center"/>
    </xf>
    <xf numFmtId="0" fontId="32" fillId="0" borderId="0" xfId="0" applyFont="1" applyAlignment="1">
      <alignment horizontal="center" vertical="center"/>
    </xf>
    <xf numFmtId="0" fontId="45" fillId="0" borderId="9" xfId="1" applyFont="1" applyBorder="1" applyAlignment="1">
      <alignment horizontal="center"/>
    </xf>
    <xf numFmtId="0" fontId="45" fillId="0" borderId="10" xfId="1" applyFont="1" applyBorder="1" applyAlignment="1">
      <alignment horizontal="center"/>
    </xf>
    <xf numFmtId="0" fontId="45" fillId="0" borderId="77" xfId="1" applyFont="1" applyBorder="1" applyAlignment="1">
      <alignment horizontal="center"/>
    </xf>
    <xf numFmtId="0" fontId="54" fillId="0" borderId="0" xfId="0" applyFont="1" applyBorder="1" applyAlignment="1">
      <alignment horizontal="center" vertical="center" wrapText="1"/>
    </xf>
    <xf numFmtId="0" fontId="43" fillId="0" borderId="75" xfId="0" applyFont="1" applyBorder="1" applyAlignment="1">
      <alignment horizontal="right" vertical="center" wrapText="1"/>
    </xf>
    <xf numFmtId="0" fontId="43" fillId="0" borderId="6" xfId="0" applyFont="1" applyBorder="1" applyAlignment="1">
      <alignment horizontal="right" vertical="center" wrapText="1"/>
    </xf>
    <xf numFmtId="0" fontId="43" fillId="0" borderId="76" xfId="0" applyFont="1" applyBorder="1" applyAlignment="1">
      <alignment horizontal="right" vertical="center" wrapText="1"/>
    </xf>
    <xf numFmtId="0" fontId="43" fillId="0" borderId="45" xfId="0" applyFont="1" applyBorder="1" applyAlignment="1">
      <alignment horizontal="right" vertical="center" wrapText="1"/>
    </xf>
    <xf numFmtId="0" fontId="43" fillId="0" borderId="0" xfId="0" applyFont="1" applyBorder="1" applyAlignment="1">
      <alignment horizontal="right" vertical="center" wrapText="1"/>
    </xf>
    <xf numFmtId="0" fontId="43" fillId="0" borderId="62" xfId="0" applyFont="1" applyBorder="1" applyAlignment="1">
      <alignment horizontal="right" vertical="center" wrapText="1"/>
    </xf>
    <xf numFmtId="0" fontId="43" fillId="0" borderId="9" xfId="0" applyFont="1" applyBorder="1" applyAlignment="1">
      <alignment horizontal="right" vertical="center" wrapText="1"/>
    </xf>
    <xf numFmtId="0" fontId="43" fillId="0" borderId="10" xfId="0" applyFont="1" applyBorder="1" applyAlignment="1">
      <alignment horizontal="right" vertical="center" wrapText="1"/>
    </xf>
    <xf numFmtId="0" fontId="43" fillId="0" borderId="77" xfId="0" applyFont="1" applyBorder="1" applyAlignment="1">
      <alignment horizontal="right" vertical="center" wrapText="1"/>
    </xf>
    <xf numFmtId="0" fontId="54" fillId="0" borderId="0" xfId="0" applyFont="1" applyBorder="1" applyAlignment="1">
      <alignment horizontal="center" vertical="center"/>
    </xf>
    <xf numFmtId="0" fontId="54" fillId="0" borderId="0" xfId="0" applyFont="1" applyBorder="1" applyAlignment="1">
      <alignment horizontal="right" vertical="center" wrapText="1"/>
    </xf>
    <xf numFmtId="0" fontId="54" fillId="0" borderId="0" xfId="0" applyFont="1" applyAlignment="1">
      <alignment horizontal="right"/>
    </xf>
    <xf numFmtId="0" fontId="54" fillId="0" borderId="0" xfId="0" applyFont="1" applyFill="1" applyAlignment="1">
      <alignment horizontal="right"/>
    </xf>
    <xf numFmtId="0" fontId="43" fillId="0" borderId="58" xfId="0" applyFont="1" applyBorder="1" applyAlignment="1">
      <alignment horizontal="right"/>
    </xf>
    <xf numFmtId="0" fontId="43" fillId="0" borderId="7" xfId="0" applyFont="1" applyBorder="1" applyAlignment="1">
      <alignment horizontal="right"/>
    </xf>
    <xf numFmtId="0" fontId="55" fillId="0" borderId="7" xfId="1" applyFont="1" applyBorder="1" applyAlignment="1">
      <alignment horizontal="right"/>
    </xf>
    <xf numFmtId="0" fontId="55" fillId="0" borderId="78" xfId="1" applyFont="1" applyBorder="1" applyAlignment="1">
      <alignment horizontal="right"/>
    </xf>
    <xf numFmtId="0" fontId="27" fillId="15" borderId="0" xfId="0" applyFont="1" applyFill="1" applyBorder="1" applyAlignment="1" applyProtection="1">
      <alignment horizontal="center" vertical="center"/>
      <protection hidden="1"/>
    </xf>
    <xf numFmtId="0" fontId="6" fillId="5" borderId="91" xfId="0" applyFont="1" applyFill="1" applyBorder="1" applyAlignment="1" applyProtection="1">
      <alignment horizontal="center" vertical="center"/>
      <protection hidden="1"/>
    </xf>
    <xf numFmtId="0" fontId="6" fillId="5" borderId="41" xfId="0" applyFont="1" applyFill="1" applyBorder="1" applyAlignment="1" applyProtection="1">
      <alignment horizontal="center" vertical="center"/>
      <protection hidden="1"/>
    </xf>
    <xf numFmtId="0" fontId="6" fillId="5" borderId="90" xfId="0" applyFont="1" applyFill="1" applyBorder="1" applyAlignment="1" applyProtection="1">
      <alignment horizontal="center" vertical="center"/>
      <protection hidden="1"/>
    </xf>
    <xf numFmtId="0" fontId="6" fillId="5" borderId="34" xfId="0" applyFont="1" applyFill="1" applyBorder="1" applyAlignment="1" applyProtection="1">
      <alignment horizontal="center" vertical="center"/>
      <protection hidden="1"/>
    </xf>
    <xf numFmtId="0" fontId="6" fillId="5" borderId="39" xfId="0" applyFont="1" applyFill="1" applyBorder="1" applyAlignment="1" applyProtection="1">
      <alignment horizontal="center" vertical="center"/>
      <protection hidden="1"/>
    </xf>
    <xf numFmtId="0" fontId="6" fillId="5" borderId="89" xfId="0" applyFont="1" applyFill="1" applyBorder="1" applyAlignment="1" applyProtection="1">
      <alignment horizontal="center" vertical="center"/>
      <protection hidden="1"/>
    </xf>
    <xf numFmtId="0" fontId="6" fillId="5" borderId="34" xfId="0" applyFont="1" applyFill="1" applyBorder="1" applyAlignment="1" applyProtection="1">
      <alignment horizontal="center" vertical="center" wrapText="1"/>
      <protection hidden="1"/>
    </xf>
    <xf numFmtId="0" fontId="6" fillId="5" borderId="39" xfId="0" applyFont="1" applyFill="1" applyBorder="1" applyAlignment="1" applyProtection="1">
      <alignment horizontal="center" vertical="center" wrapText="1"/>
      <protection hidden="1"/>
    </xf>
    <xf numFmtId="0" fontId="6" fillId="5" borderId="89" xfId="0" applyFont="1" applyFill="1" applyBorder="1" applyAlignment="1" applyProtection="1">
      <alignment horizontal="center" vertical="center" wrapText="1"/>
      <protection hidden="1"/>
    </xf>
    <xf numFmtId="0" fontId="31" fillId="10" borderId="0" xfId="0" applyFont="1" applyFill="1" applyBorder="1" applyAlignment="1" applyProtection="1">
      <alignment horizontal="center" vertical="center"/>
      <protection hidden="1"/>
    </xf>
    <xf numFmtId="0" fontId="54" fillId="8" borderId="0" xfId="0" applyFont="1" applyFill="1" applyBorder="1" applyAlignment="1" applyProtection="1">
      <alignment horizontal="center" vertical="center"/>
      <protection hidden="1"/>
    </xf>
    <xf numFmtId="0" fontId="6" fillId="5" borderId="92" xfId="0" applyFont="1" applyFill="1" applyBorder="1" applyAlignment="1" applyProtection="1">
      <alignment horizontal="center" vertical="center"/>
      <protection hidden="1"/>
    </xf>
    <xf numFmtId="0" fontId="6" fillId="5" borderId="93" xfId="0" applyFont="1" applyFill="1" applyBorder="1" applyAlignment="1" applyProtection="1">
      <alignment horizontal="center" vertical="center"/>
      <protection hidden="1"/>
    </xf>
    <xf numFmtId="0" fontId="6" fillId="5" borderId="94" xfId="0" applyFont="1" applyFill="1" applyBorder="1" applyAlignment="1" applyProtection="1">
      <alignment horizontal="center" vertical="center"/>
      <protection hidden="1"/>
    </xf>
    <xf numFmtId="0" fontId="32" fillId="8" borderId="6" xfId="0" applyFont="1" applyFill="1" applyBorder="1" applyAlignment="1" applyProtection="1">
      <alignment horizontal="center" vertical="center"/>
      <protection hidden="1"/>
    </xf>
    <xf numFmtId="0" fontId="32" fillId="8" borderId="0" xfId="0" applyFont="1" applyFill="1" applyBorder="1" applyAlignment="1" applyProtection="1">
      <alignment horizontal="center" vertical="center"/>
      <protection hidden="1"/>
    </xf>
    <xf numFmtId="0" fontId="62" fillId="10" borderId="0" xfId="1" applyFont="1" applyFill="1" applyBorder="1" applyAlignment="1" applyProtection="1">
      <alignment horizontal="center" vertical="center" wrapText="1"/>
    </xf>
    <xf numFmtId="0" fontId="32" fillId="8" borderId="6" xfId="0" applyFont="1" applyFill="1" applyBorder="1" applyAlignment="1" applyProtection="1">
      <alignment horizontal="center" vertical="center"/>
      <protection locked="0" hidden="1"/>
    </xf>
    <xf numFmtId="0" fontId="32" fillId="10" borderId="0" xfId="0" applyFont="1" applyFill="1" applyBorder="1" applyAlignment="1" applyProtection="1">
      <alignment horizontal="center" vertical="center"/>
    </xf>
    <xf numFmtId="0" fontId="3" fillId="5" borderId="34" xfId="0" applyFont="1" applyFill="1" applyBorder="1" applyAlignment="1" applyProtection="1">
      <alignment horizontal="center" vertical="center"/>
      <protection hidden="1"/>
    </xf>
    <xf numFmtId="0" fontId="3" fillId="5" borderId="39" xfId="0" applyFont="1" applyFill="1" applyBorder="1" applyAlignment="1" applyProtection="1">
      <alignment horizontal="center" vertical="center"/>
      <protection hidden="1"/>
    </xf>
    <xf numFmtId="0" fontId="3" fillId="5" borderId="89" xfId="0" applyFont="1" applyFill="1" applyBorder="1" applyAlignment="1" applyProtection="1">
      <alignment horizontal="center" vertical="center"/>
      <protection hidden="1"/>
    </xf>
    <xf numFmtId="0" fontId="0" fillId="15" borderId="40" xfId="0" applyFill="1" applyBorder="1" applyAlignment="1" applyProtection="1">
      <alignment horizontal="center" vertical="center"/>
      <protection hidden="1"/>
    </xf>
    <xf numFmtId="0" fontId="0" fillId="15" borderId="0" xfId="0" applyFill="1" applyBorder="1" applyAlignment="1" applyProtection="1">
      <alignment horizontal="center" vertical="center"/>
      <protection hidden="1"/>
    </xf>
    <xf numFmtId="0" fontId="6" fillId="5" borderId="30" xfId="0" applyFont="1" applyFill="1" applyBorder="1" applyAlignment="1" applyProtection="1">
      <alignment horizontal="center" vertical="center" wrapText="1"/>
      <protection hidden="1"/>
    </xf>
    <xf numFmtId="0" fontId="6" fillId="5" borderId="87" xfId="0" applyFont="1" applyFill="1" applyBorder="1" applyAlignment="1" applyProtection="1">
      <alignment horizontal="center" vertical="center" wrapText="1"/>
      <protection hidden="1"/>
    </xf>
    <xf numFmtId="0" fontId="6" fillId="5" borderId="83" xfId="0" applyFont="1" applyFill="1" applyBorder="1" applyAlignment="1" applyProtection="1">
      <alignment horizontal="center" vertical="center"/>
      <protection hidden="1"/>
    </xf>
    <xf numFmtId="0" fontId="3" fillId="10" borderId="129" xfId="0" applyFont="1" applyFill="1" applyBorder="1" applyAlignment="1" applyProtection="1">
      <alignment horizontal="center" vertical="center" shrinkToFit="1"/>
    </xf>
    <xf numFmtId="0" fontId="27" fillId="8" borderId="129" xfId="0" applyFont="1" applyFill="1" applyBorder="1" applyAlignment="1" applyProtection="1">
      <alignment horizontal="center" vertical="center" shrinkToFit="1"/>
      <protection locked="0"/>
    </xf>
    <xf numFmtId="0" fontId="33" fillId="8" borderId="129" xfId="0" applyFont="1" applyFill="1" applyBorder="1" applyAlignment="1" applyProtection="1">
      <alignment horizontal="center" vertical="center"/>
      <protection locked="0"/>
    </xf>
    <xf numFmtId="0" fontId="69" fillId="10" borderId="130" xfId="0" applyFont="1" applyFill="1" applyBorder="1" applyAlignment="1" applyProtection="1">
      <alignment horizontal="center" vertical="center"/>
    </xf>
    <xf numFmtId="14" fontId="33" fillId="8" borderId="130" xfId="0" applyNumberFormat="1" applyFont="1" applyFill="1" applyBorder="1" applyAlignment="1" applyProtection="1">
      <alignment horizontal="center" vertical="center"/>
      <protection locked="0"/>
    </xf>
    <xf numFmtId="0" fontId="31" fillId="8" borderId="130" xfId="0" applyFont="1" applyFill="1" applyBorder="1" applyAlignment="1" applyProtection="1">
      <alignment horizontal="center" vertical="center"/>
      <protection locked="0"/>
    </xf>
    <xf numFmtId="0" fontId="31" fillId="10" borderId="45" xfId="0" applyFont="1" applyFill="1" applyBorder="1" applyAlignment="1" applyProtection="1">
      <alignment horizontal="center"/>
    </xf>
    <xf numFmtId="0" fontId="31" fillId="10" borderId="0" xfId="0" applyFont="1" applyFill="1" applyBorder="1" applyAlignment="1" applyProtection="1">
      <alignment horizontal="center"/>
    </xf>
    <xf numFmtId="0" fontId="44" fillId="10" borderId="45" xfId="1" applyFont="1" applyFill="1" applyBorder="1" applyAlignment="1" applyProtection="1">
      <alignment horizontal="center" vertical="center"/>
    </xf>
    <xf numFmtId="0" fontId="44" fillId="10" borderId="0" xfId="1" applyFont="1" applyFill="1" applyBorder="1" applyAlignment="1" applyProtection="1">
      <alignment horizontal="center" vertical="center"/>
    </xf>
    <xf numFmtId="0" fontId="44" fillId="10" borderId="45" xfId="1" applyFont="1" applyFill="1" applyBorder="1" applyAlignment="1" applyProtection="1">
      <alignment horizontal="center" vertical="center" wrapText="1"/>
    </xf>
    <xf numFmtId="0" fontId="44" fillId="10" borderId="0" xfId="1" applyFont="1" applyFill="1" applyBorder="1" applyAlignment="1" applyProtection="1">
      <alignment horizontal="center" vertical="center" wrapText="1"/>
    </xf>
    <xf numFmtId="0" fontId="3" fillId="5" borderId="91" xfId="0" applyFont="1" applyFill="1" applyBorder="1" applyAlignment="1" applyProtection="1">
      <alignment horizontal="center" vertical="center"/>
      <protection hidden="1"/>
    </xf>
    <xf numFmtId="0" fontId="3" fillId="5" borderId="41" xfId="0" applyFont="1" applyFill="1" applyBorder="1" applyAlignment="1" applyProtection="1">
      <alignment horizontal="center" vertical="center"/>
      <protection hidden="1"/>
    </xf>
    <xf numFmtId="0" fontId="3" fillId="5" borderId="90" xfId="0" applyFont="1" applyFill="1" applyBorder="1" applyAlignment="1" applyProtection="1">
      <alignment horizontal="center" vertical="center"/>
      <protection hidden="1"/>
    </xf>
    <xf numFmtId="0" fontId="59" fillId="20" borderId="7" xfId="0" applyFont="1" applyFill="1" applyBorder="1" applyAlignment="1" applyProtection="1">
      <alignment horizontal="center" vertical="center" wrapText="1"/>
    </xf>
    <xf numFmtId="0" fontId="59" fillId="20" borderId="78" xfId="0" applyFont="1" applyFill="1" applyBorder="1" applyAlignment="1" applyProtection="1">
      <alignment horizontal="center" vertical="center" wrapText="1"/>
    </xf>
    <xf numFmtId="49" fontId="27" fillId="8" borderId="140" xfId="0" applyNumberFormat="1" applyFont="1" applyFill="1" applyBorder="1" applyAlignment="1" applyProtection="1">
      <alignment horizontal="center" vertical="center"/>
      <protection locked="0"/>
    </xf>
    <xf numFmtId="0" fontId="27" fillId="8" borderId="140" xfId="0" applyNumberFormat="1" applyFont="1" applyFill="1" applyBorder="1" applyAlignment="1" applyProtection="1">
      <alignment horizontal="center" vertical="center"/>
      <protection locked="0"/>
    </xf>
    <xf numFmtId="0" fontId="27" fillId="8" borderId="133" xfId="0" applyFont="1" applyFill="1" applyBorder="1" applyAlignment="1" applyProtection="1">
      <alignment horizontal="center" vertical="center" shrinkToFit="1"/>
    </xf>
    <xf numFmtId="0" fontId="63" fillId="7" borderId="58" xfId="0" applyFont="1" applyFill="1" applyBorder="1" applyAlignment="1" applyProtection="1">
      <alignment horizontal="center" vertical="center"/>
    </xf>
    <xf numFmtId="0" fontId="63" fillId="7" borderId="7" xfId="0" applyFont="1" applyFill="1" applyBorder="1" applyAlignment="1" applyProtection="1">
      <alignment horizontal="center" vertical="center"/>
    </xf>
    <xf numFmtId="0" fontId="63" fillId="7" borderId="78" xfId="0" applyFont="1" applyFill="1" applyBorder="1" applyAlignment="1" applyProtection="1">
      <alignment horizontal="center" vertical="center"/>
    </xf>
    <xf numFmtId="0" fontId="31" fillId="10" borderId="142" xfId="0" applyFont="1" applyFill="1" applyBorder="1" applyAlignment="1" applyProtection="1">
      <alignment horizontal="center"/>
    </xf>
    <xf numFmtId="0" fontId="3" fillId="10" borderId="133" xfId="0" applyFont="1" applyFill="1" applyBorder="1" applyAlignment="1" applyProtection="1">
      <alignment horizontal="center" vertical="center"/>
      <protection hidden="1"/>
    </xf>
    <xf numFmtId="0" fontId="3" fillId="10" borderId="133" xfId="0" applyFont="1" applyFill="1" applyBorder="1" applyAlignment="1" applyProtection="1">
      <alignment horizontal="center" vertical="center" shrinkToFit="1"/>
      <protection hidden="1"/>
    </xf>
    <xf numFmtId="0" fontId="3" fillId="8" borderId="133" xfId="0" applyFont="1" applyFill="1" applyBorder="1" applyAlignment="1" applyProtection="1">
      <alignment horizontal="center" vertical="center"/>
      <protection hidden="1"/>
    </xf>
    <xf numFmtId="0" fontId="49" fillId="19" borderId="130" xfId="0" applyFont="1" applyFill="1" applyBorder="1" applyAlignment="1" applyProtection="1">
      <alignment horizontal="center"/>
      <protection hidden="1"/>
    </xf>
    <xf numFmtId="0" fontId="49" fillId="19" borderId="142" xfId="0" applyFont="1" applyFill="1" applyBorder="1" applyAlignment="1" applyProtection="1">
      <alignment horizontal="center"/>
      <protection hidden="1"/>
    </xf>
    <xf numFmtId="0" fontId="3" fillId="10" borderId="140" xfId="0" applyNumberFormat="1" applyFont="1" applyFill="1" applyBorder="1" applyAlignment="1" applyProtection="1">
      <alignment horizontal="center" vertical="center" shrinkToFit="1"/>
      <protection hidden="1"/>
    </xf>
    <xf numFmtId="0" fontId="27" fillId="8" borderId="140" xfId="0" applyNumberFormat="1" applyFont="1" applyFill="1" applyBorder="1" applyAlignment="1" applyProtection="1">
      <alignment horizontal="center" vertical="center" shrinkToFit="1"/>
      <protection locked="0"/>
    </xf>
    <xf numFmtId="0" fontId="3" fillId="10" borderId="130" xfId="0" applyFont="1" applyFill="1" applyBorder="1" applyAlignment="1" applyProtection="1">
      <alignment horizontal="center" vertical="center"/>
      <protection hidden="1"/>
    </xf>
    <xf numFmtId="0" fontId="49" fillId="19" borderId="129" xfId="0" applyFont="1" applyFill="1" applyBorder="1" applyAlignment="1" applyProtection="1">
      <alignment horizontal="center" vertical="center"/>
      <protection hidden="1"/>
    </xf>
    <xf numFmtId="0" fontId="31" fillId="10" borderId="129" xfId="0" applyFont="1" applyFill="1" applyBorder="1" applyAlignment="1" applyProtection="1">
      <alignment horizontal="center" vertical="center"/>
    </xf>
    <xf numFmtId="0" fontId="3" fillId="10" borderId="130" xfId="0" applyFont="1" applyFill="1" applyBorder="1" applyAlignment="1" applyProtection="1">
      <alignment horizontal="center" vertical="center" shrinkToFit="1"/>
      <protection hidden="1"/>
    </xf>
    <xf numFmtId="0" fontId="6" fillId="5" borderId="50" xfId="0" applyFont="1" applyFill="1" applyBorder="1" applyAlignment="1" applyProtection="1">
      <alignment horizontal="center" vertical="center"/>
      <protection hidden="1"/>
    </xf>
    <xf numFmtId="0" fontId="6" fillId="5" borderId="82" xfId="0" applyFont="1" applyFill="1" applyBorder="1" applyAlignment="1" applyProtection="1">
      <alignment horizontal="center" vertical="center"/>
      <protection hidden="1"/>
    </xf>
    <xf numFmtId="0" fontId="59" fillId="20" borderId="7" xfId="0" applyFont="1" applyFill="1" applyBorder="1" applyAlignment="1" applyProtection="1">
      <alignment horizontal="center" vertical="center"/>
    </xf>
    <xf numFmtId="0" fontId="59" fillId="20" borderId="78" xfId="0" applyFont="1" applyFill="1" applyBorder="1" applyAlignment="1" applyProtection="1">
      <alignment horizontal="center" vertical="center"/>
    </xf>
    <xf numFmtId="0" fontId="6" fillId="5" borderId="88" xfId="0" applyFont="1" applyFill="1" applyBorder="1" applyAlignment="1" applyProtection="1">
      <alignment horizontal="center" vertical="center"/>
      <protection hidden="1"/>
    </xf>
    <xf numFmtId="0" fontId="6" fillId="5" borderId="30" xfId="0" applyFont="1" applyFill="1" applyBorder="1" applyAlignment="1" applyProtection="1">
      <alignment horizontal="center" vertical="center"/>
      <protection hidden="1"/>
    </xf>
    <xf numFmtId="0" fontId="6" fillId="5" borderId="87" xfId="0" applyFont="1" applyFill="1" applyBorder="1" applyAlignment="1" applyProtection="1">
      <alignment horizontal="center" vertical="center"/>
      <protection hidden="1"/>
    </xf>
    <xf numFmtId="0" fontId="27" fillId="8" borderId="130" xfId="0" applyFont="1" applyFill="1" applyBorder="1" applyAlignment="1" applyProtection="1">
      <alignment horizontal="center" vertical="center"/>
      <protection hidden="1"/>
    </xf>
    <xf numFmtId="0" fontId="3" fillId="7" borderId="7" xfId="0" applyFont="1" applyFill="1" applyBorder="1" applyAlignment="1" applyProtection="1">
      <alignment horizontal="center" vertical="center"/>
    </xf>
    <xf numFmtId="0" fontId="3" fillId="7" borderId="78" xfId="0" applyFont="1" applyFill="1" applyBorder="1" applyAlignment="1" applyProtection="1">
      <alignment horizontal="center" vertical="center"/>
    </xf>
    <xf numFmtId="0" fontId="3" fillId="10" borderId="142" xfId="0" applyFont="1" applyFill="1" applyBorder="1" applyAlignment="1" applyProtection="1">
      <alignment horizontal="center" vertical="center" wrapText="1"/>
    </xf>
    <xf numFmtId="0" fontId="61" fillId="8" borderId="130" xfId="1" applyFont="1" applyFill="1" applyBorder="1" applyAlignment="1" applyProtection="1">
      <alignment horizontal="center" vertical="center"/>
      <protection locked="0"/>
    </xf>
    <xf numFmtId="0" fontId="3" fillId="10" borderId="130" xfId="0" applyFont="1" applyFill="1" applyBorder="1" applyAlignment="1" applyProtection="1">
      <alignment horizontal="center" vertical="center"/>
    </xf>
    <xf numFmtId="0" fontId="33" fillId="8" borderId="130" xfId="0" applyFont="1" applyFill="1" applyBorder="1" applyAlignment="1" applyProtection="1">
      <alignment horizontal="center" vertical="center"/>
    </xf>
    <xf numFmtId="0" fontId="48" fillId="19" borderId="129" xfId="0" applyFont="1" applyFill="1" applyBorder="1" applyAlignment="1" applyProtection="1">
      <alignment horizontal="center" vertical="center"/>
      <protection hidden="1"/>
    </xf>
    <xf numFmtId="0" fontId="3" fillId="5" borderId="82" xfId="0" applyFont="1" applyFill="1" applyBorder="1" applyAlignment="1" applyProtection="1">
      <alignment horizontal="center" vertical="center"/>
      <protection hidden="1"/>
    </xf>
    <xf numFmtId="0" fontId="3" fillId="5" borderId="83" xfId="0" applyFont="1" applyFill="1" applyBorder="1" applyAlignment="1" applyProtection="1">
      <alignment horizontal="center" vertical="center"/>
      <protection hidden="1"/>
    </xf>
    <xf numFmtId="0" fontId="6" fillId="5" borderId="57" xfId="0" applyFont="1" applyFill="1" applyBorder="1" applyAlignment="1" applyProtection="1">
      <alignment horizontal="center" vertical="center"/>
      <protection hidden="1"/>
    </xf>
    <xf numFmtId="0" fontId="6" fillId="5" borderId="86" xfId="0" applyFont="1" applyFill="1" applyBorder="1" applyAlignment="1" applyProtection="1">
      <alignment horizontal="center" vertical="center"/>
      <protection hidden="1"/>
    </xf>
    <xf numFmtId="0" fontId="6" fillId="5" borderId="83" xfId="0" applyFont="1" applyFill="1" applyBorder="1" applyAlignment="1" applyProtection="1">
      <alignment horizontal="center" vertical="center" wrapText="1"/>
      <protection hidden="1"/>
    </xf>
    <xf numFmtId="0" fontId="3" fillId="7" borderId="58" xfId="0" applyFont="1" applyFill="1" applyBorder="1" applyAlignment="1" applyProtection="1">
      <alignment horizontal="center" vertical="center"/>
    </xf>
    <xf numFmtId="0" fontId="6" fillId="5" borderId="42" xfId="0" applyFont="1" applyFill="1" applyBorder="1" applyAlignment="1" applyProtection="1">
      <alignment horizontal="center" vertical="center"/>
      <protection hidden="1"/>
    </xf>
    <xf numFmtId="0" fontId="6" fillId="5" borderId="43" xfId="0" applyFont="1" applyFill="1" applyBorder="1" applyAlignment="1" applyProtection="1">
      <alignment horizontal="center" vertical="center"/>
      <protection hidden="1"/>
    </xf>
    <xf numFmtId="0" fontId="6" fillId="5" borderId="84" xfId="0" applyFont="1" applyFill="1" applyBorder="1" applyAlignment="1" applyProtection="1">
      <alignment horizontal="center" vertical="center"/>
      <protection hidden="1"/>
    </xf>
    <xf numFmtId="0" fontId="6" fillId="5" borderId="40" xfId="0" applyFont="1" applyFill="1" applyBorder="1" applyAlignment="1" applyProtection="1">
      <alignment horizontal="center" vertical="center"/>
      <protection hidden="1"/>
    </xf>
    <xf numFmtId="0" fontId="6" fillId="5" borderId="85" xfId="0" applyFont="1" applyFill="1" applyBorder="1" applyAlignment="1" applyProtection="1">
      <alignment horizontal="center" vertical="center"/>
      <protection hidden="1"/>
    </xf>
    <xf numFmtId="0" fontId="27" fillId="24" borderId="142" xfId="0" applyFont="1" applyFill="1" applyBorder="1" applyAlignment="1" applyProtection="1">
      <alignment horizontal="center" vertical="center" wrapText="1"/>
    </xf>
    <xf numFmtId="0" fontId="27" fillId="24" borderId="0"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protection hidden="1"/>
    </xf>
    <xf numFmtId="0" fontId="3" fillId="5" borderId="30" xfId="0" applyFont="1" applyFill="1" applyBorder="1" applyAlignment="1" applyProtection="1">
      <alignment horizontal="center" vertical="center"/>
      <protection hidden="1"/>
    </xf>
    <xf numFmtId="0" fontId="1" fillId="5" borderId="30" xfId="0" applyFont="1" applyFill="1" applyBorder="1" applyAlignment="1" applyProtection="1">
      <alignment horizontal="center" vertical="center"/>
      <protection hidden="1"/>
    </xf>
    <xf numFmtId="0" fontId="1" fillId="5" borderId="83" xfId="0" applyFont="1" applyFill="1" applyBorder="1" applyAlignment="1" applyProtection="1">
      <alignment horizontal="center" vertical="center"/>
      <protection hidden="1"/>
    </xf>
    <xf numFmtId="0" fontId="3" fillId="5" borderId="69" xfId="0" applyFont="1" applyFill="1" applyBorder="1" applyAlignment="1" applyProtection="1">
      <alignment horizontal="center" vertical="center"/>
      <protection hidden="1"/>
    </xf>
    <xf numFmtId="0" fontId="60" fillId="8" borderId="130" xfId="1" applyFont="1" applyFill="1" applyBorder="1" applyAlignment="1" applyProtection="1">
      <alignment horizontal="center" vertical="center"/>
    </xf>
    <xf numFmtId="49" fontId="27" fillId="8" borderId="140" xfId="1" applyNumberFormat="1" applyFont="1" applyFill="1" applyBorder="1" applyAlignment="1" applyProtection="1">
      <alignment horizontal="center" vertical="center"/>
      <protection locked="0"/>
    </xf>
    <xf numFmtId="0" fontId="27" fillId="8" borderId="140" xfId="1" applyNumberFormat="1" applyFont="1" applyFill="1" applyBorder="1" applyAlignment="1" applyProtection="1">
      <alignment horizontal="center" vertical="center"/>
      <protection locked="0"/>
    </xf>
    <xf numFmtId="0" fontId="3" fillId="10" borderId="140" xfId="0" applyFont="1" applyFill="1" applyBorder="1" applyAlignment="1" applyProtection="1">
      <alignment horizontal="center" vertical="center"/>
    </xf>
    <xf numFmtId="0" fontId="33" fillId="8" borderId="140" xfId="0" applyNumberFormat="1" applyFont="1" applyFill="1" applyBorder="1" applyAlignment="1" applyProtection="1">
      <alignment horizontal="center" vertical="center"/>
      <protection locked="0"/>
    </xf>
    <xf numFmtId="0" fontId="3" fillId="10" borderId="140" xfId="0" applyFont="1" applyFill="1" applyBorder="1" applyAlignment="1" applyProtection="1">
      <alignment horizontal="center" vertical="center" wrapText="1"/>
    </xf>
    <xf numFmtId="0" fontId="38" fillId="0" borderId="30" xfId="0" applyFont="1" applyBorder="1" applyAlignment="1">
      <alignment horizontal="center" vertical="top"/>
    </xf>
    <xf numFmtId="0" fontId="64" fillId="0" borderId="30" xfId="0" applyFont="1" applyBorder="1" applyAlignment="1">
      <alignment horizontal="center" vertical="top"/>
    </xf>
    <xf numFmtId="0" fontId="38" fillId="0" borderId="30" xfId="0" applyFont="1" applyBorder="1" applyAlignment="1" applyProtection="1">
      <alignment horizontal="center" vertical="top"/>
      <protection hidden="1"/>
    </xf>
    <xf numFmtId="0" fontId="38" fillId="3" borderId="48" xfId="0" applyFont="1" applyFill="1" applyBorder="1" applyAlignment="1" applyProtection="1">
      <alignment horizontal="center" vertical="center" textRotation="90"/>
      <protection hidden="1"/>
    </xf>
    <xf numFmtId="0" fontId="38" fillId="3" borderId="49" xfId="0" applyFont="1" applyFill="1" applyBorder="1" applyAlignment="1" applyProtection="1">
      <alignment horizontal="center" vertical="center" textRotation="90"/>
      <protection hidden="1"/>
    </xf>
    <xf numFmtId="0" fontId="38" fillId="3" borderId="53" xfId="0" applyFont="1" applyFill="1" applyBorder="1" applyAlignment="1" applyProtection="1">
      <alignment horizontal="center" vertical="center" textRotation="90"/>
      <protection hidden="1"/>
    </xf>
    <xf numFmtId="0" fontId="38" fillId="0" borderId="50" xfId="0" applyFont="1" applyBorder="1" applyAlignment="1" applyProtection="1">
      <alignment horizontal="center" vertical="top"/>
      <protection hidden="1"/>
    </xf>
    <xf numFmtId="0" fontId="38" fillId="0" borderId="57" xfId="0" applyFont="1" applyBorder="1" applyAlignment="1" applyProtection="1">
      <alignment horizontal="center" vertical="top"/>
      <protection hidden="1"/>
    </xf>
    <xf numFmtId="0" fontId="38" fillId="3" borderId="50" xfId="0" applyFont="1" applyFill="1" applyBorder="1" applyAlignment="1" applyProtection="1">
      <alignment horizontal="center" vertical="center" textRotation="90"/>
      <protection hidden="1"/>
    </xf>
    <xf numFmtId="0" fontId="38" fillId="3" borderId="30" xfId="0" applyFont="1" applyFill="1" applyBorder="1" applyAlignment="1" applyProtection="1">
      <alignment horizontal="center" vertical="center" textRotation="90"/>
      <protection hidden="1"/>
    </xf>
    <xf numFmtId="0" fontId="38" fillId="3" borderId="57" xfId="0" applyFont="1" applyFill="1" applyBorder="1" applyAlignment="1" applyProtection="1">
      <alignment horizontal="center" vertical="center" textRotation="90"/>
      <protection hidden="1"/>
    </xf>
    <xf numFmtId="0" fontId="8" fillId="0" borderId="0" xfId="0" applyFont="1" applyBorder="1" applyAlignment="1">
      <alignment horizontal="center"/>
    </xf>
    <xf numFmtId="0" fontId="43" fillId="0" borderId="38" xfId="0" applyFont="1" applyBorder="1" applyAlignment="1">
      <alignment horizontal="center"/>
    </xf>
    <xf numFmtId="0" fontId="5" fillId="0" borderId="40"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Border="1" applyAlignment="1">
      <alignment horizontal="center" vertical="center"/>
    </xf>
    <xf numFmtId="0" fontId="8" fillId="0" borderId="0" xfId="0" applyFont="1" applyBorder="1" applyAlignment="1" applyProtection="1">
      <alignment horizontal="center" vertical="center"/>
      <protection hidden="1"/>
    </xf>
    <xf numFmtId="0" fontId="3" fillId="0" borderId="0" xfId="0" applyFont="1" applyBorder="1" applyAlignment="1" applyProtection="1">
      <alignment horizontal="right" vertical="center"/>
      <protection hidden="1"/>
    </xf>
    <xf numFmtId="0" fontId="16" fillId="6" borderId="93" xfId="0" applyFont="1" applyFill="1" applyBorder="1" applyAlignment="1">
      <alignment horizontal="center"/>
    </xf>
    <xf numFmtId="0" fontId="16" fillId="6" borderId="99" xfId="0" applyFont="1" applyFill="1" applyBorder="1" applyAlignment="1">
      <alignment horizontal="center"/>
    </xf>
    <xf numFmtId="0" fontId="3" fillId="0" borderId="41" xfId="0" applyFont="1" applyFill="1" applyBorder="1" applyAlignment="1" applyProtection="1">
      <alignment horizontal="center" vertical="center"/>
    </xf>
    <xf numFmtId="0" fontId="6" fillId="0" borderId="41" xfId="0" applyFont="1" applyFill="1" applyBorder="1" applyAlignment="1" applyProtection="1">
      <alignment horizontal="center" vertical="center"/>
    </xf>
    <xf numFmtId="0" fontId="31" fillId="0" borderId="93" xfId="0" applyFont="1" applyFill="1" applyBorder="1" applyAlignment="1" applyProtection="1">
      <alignment horizontal="center" vertical="center"/>
    </xf>
    <xf numFmtId="0" fontId="16" fillId="0" borderId="39" xfId="0" applyFont="1" applyFill="1" applyBorder="1" applyAlignment="1" applyProtection="1">
      <alignment horizontal="center"/>
    </xf>
    <xf numFmtId="49" fontId="30" fillId="6" borderId="39" xfId="0" applyNumberFormat="1" applyFont="1" applyFill="1" applyBorder="1" applyAlignment="1" applyProtection="1">
      <alignment horizontal="center"/>
    </xf>
    <xf numFmtId="0" fontId="30" fillId="6" borderId="39" xfId="0" applyFont="1" applyFill="1" applyBorder="1" applyAlignment="1" applyProtection="1">
      <alignment horizontal="center"/>
    </xf>
    <xf numFmtId="0" fontId="30" fillId="6" borderId="43" xfId="0" applyFont="1" applyFill="1" applyBorder="1" applyAlignment="1" applyProtection="1">
      <alignment horizontal="center"/>
    </xf>
    <xf numFmtId="0" fontId="16" fillId="0" borderId="93" xfId="0" applyFont="1" applyBorder="1" applyAlignment="1" applyProtection="1">
      <alignment horizontal="center"/>
    </xf>
    <xf numFmtId="0" fontId="16" fillId="0" borderId="40" xfId="0" applyFont="1" applyBorder="1" applyAlignment="1" applyProtection="1">
      <alignment horizontal="center"/>
    </xf>
    <xf numFmtId="0" fontId="0" fillId="6" borderId="41" xfId="0" applyFill="1" applyBorder="1" applyAlignment="1">
      <alignment horizontal="center" vertical="center"/>
    </xf>
    <xf numFmtId="0" fontId="0" fillId="6" borderId="100" xfId="0" applyFill="1" applyBorder="1" applyAlignment="1">
      <alignment horizontal="center" vertical="center"/>
    </xf>
    <xf numFmtId="0" fontId="0" fillId="6" borderId="93" xfId="0" applyFill="1" applyBorder="1" applyAlignment="1">
      <alignment horizontal="center" vertical="center"/>
    </xf>
    <xf numFmtId="0" fontId="0" fillId="6" borderId="99" xfId="0" applyFill="1" applyBorder="1" applyAlignment="1">
      <alignment horizontal="center" vertical="center"/>
    </xf>
    <xf numFmtId="0" fontId="31" fillId="0" borderId="107" xfId="0" applyFont="1" applyFill="1" applyBorder="1" applyAlignment="1" applyProtection="1">
      <alignment horizontal="center" vertical="center"/>
    </xf>
    <xf numFmtId="0" fontId="31" fillId="0" borderId="40" xfId="0" applyFont="1" applyFill="1" applyBorder="1" applyAlignment="1" applyProtection="1">
      <alignment horizontal="center" vertical="center"/>
    </xf>
    <xf numFmtId="0" fontId="3" fillId="0" borderId="40" xfId="0" applyFont="1" applyFill="1" applyBorder="1" applyAlignment="1" applyProtection="1">
      <alignment horizontal="center" vertical="center" shrinkToFit="1"/>
    </xf>
    <xf numFmtId="0" fontId="31" fillId="0" borderId="41" xfId="0" applyFont="1" applyFill="1" applyBorder="1" applyAlignment="1" applyProtection="1">
      <alignment horizontal="center" vertical="center"/>
    </xf>
    <xf numFmtId="0" fontId="3" fillId="0" borderId="101" xfId="0" applyFont="1" applyFill="1" applyBorder="1" applyAlignment="1" applyProtection="1">
      <alignment horizontal="center" vertical="center" shrinkToFit="1"/>
    </xf>
    <xf numFmtId="0" fontId="3" fillId="0" borderId="41" xfId="0" applyFont="1" applyFill="1" applyBorder="1" applyAlignment="1" applyProtection="1">
      <alignment horizontal="center" vertical="center" shrinkToFit="1"/>
    </xf>
    <xf numFmtId="0" fontId="38" fillId="3" borderId="50" xfId="0" applyFont="1" applyFill="1" applyBorder="1" applyAlignment="1">
      <alignment horizontal="center" vertical="center" textRotation="90"/>
    </xf>
    <xf numFmtId="0" fontId="38" fillId="3" borderId="30" xfId="0" applyFont="1" applyFill="1" applyBorder="1" applyAlignment="1">
      <alignment horizontal="center" vertical="center" textRotation="90"/>
    </xf>
    <xf numFmtId="0" fontId="38" fillId="3" borderId="56" xfId="0" applyFont="1" applyFill="1" applyBorder="1" applyAlignment="1">
      <alignment horizontal="center" vertical="center" textRotation="90"/>
    </xf>
    <xf numFmtId="0" fontId="38" fillId="0" borderId="50" xfId="0" applyFont="1" applyBorder="1" applyAlignment="1">
      <alignment horizontal="center" vertical="top"/>
    </xf>
    <xf numFmtId="0" fontId="39" fillId="6" borderId="93" xfId="0" applyFont="1" applyFill="1" applyBorder="1" applyAlignment="1" applyProtection="1">
      <alignment horizontal="center"/>
    </xf>
    <xf numFmtId="0" fontId="39" fillId="6" borderId="99" xfId="0" applyFont="1" applyFill="1" applyBorder="1" applyAlignment="1" applyProtection="1">
      <alignment horizontal="center"/>
    </xf>
    <xf numFmtId="0" fontId="6" fillId="0" borderId="101" xfId="0" applyFont="1" applyFill="1" applyBorder="1" applyAlignment="1" applyProtection="1">
      <alignment horizontal="center" vertical="center" wrapText="1"/>
    </xf>
    <xf numFmtId="0" fontId="6" fillId="0" borderId="41" xfId="0" applyFont="1" applyFill="1" applyBorder="1" applyAlignment="1" applyProtection="1">
      <alignment horizontal="center" vertical="center" wrapText="1"/>
    </xf>
    <xf numFmtId="0" fontId="31" fillId="6" borderId="41" xfId="0" applyFont="1" applyFill="1" applyBorder="1" applyAlignment="1">
      <alignment horizontal="center"/>
    </xf>
    <xf numFmtId="0" fontId="30" fillId="6" borderId="39" xfId="0" applyFont="1" applyFill="1" applyBorder="1" applyAlignment="1">
      <alignment horizontal="center"/>
    </xf>
    <xf numFmtId="0" fontId="0" fillId="6" borderId="39" xfId="0" applyFont="1" applyFill="1" applyBorder="1" applyAlignment="1">
      <alignment horizontal="center"/>
    </xf>
    <xf numFmtId="14" fontId="40" fillId="6" borderId="39" xfId="0" applyNumberFormat="1" applyFont="1" applyFill="1" applyBorder="1" applyAlignment="1">
      <alignment horizontal="center"/>
    </xf>
    <xf numFmtId="0" fontId="16" fillId="0" borderId="39" xfId="0" applyFont="1" applyFill="1" applyBorder="1" applyAlignment="1" applyProtection="1">
      <alignment horizontal="center" vertical="center"/>
    </xf>
    <xf numFmtId="0" fontId="6" fillId="0" borderId="41" xfId="0" applyFont="1" applyBorder="1" applyAlignment="1">
      <alignment horizontal="right" vertical="center"/>
    </xf>
    <xf numFmtId="0" fontId="0" fillId="0" borderId="61" xfId="0" applyBorder="1" applyAlignment="1">
      <alignment horizontal="center" vertical="center" wrapText="1"/>
    </xf>
    <xf numFmtId="0" fontId="0" fillId="0" borderId="102" xfId="0" applyBorder="1" applyAlignment="1">
      <alignment horizontal="center" vertical="center" wrapText="1"/>
    </xf>
    <xf numFmtId="0" fontId="0" fillId="0" borderId="103" xfId="0" applyBorder="1" applyAlignment="1">
      <alignment horizontal="center" vertical="center" wrapText="1"/>
    </xf>
    <xf numFmtId="0" fontId="0" fillId="0" borderId="104" xfId="0" applyBorder="1" applyAlignment="1">
      <alignment horizontal="center" vertical="center" wrapText="1"/>
    </xf>
    <xf numFmtId="0" fontId="30" fillId="0" borderId="105" xfId="0" applyFont="1" applyBorder="1" applyAlignment="1">
      <alignment horizontal="center" vertical="center" wrapText="1"/>
    </xf>
    <xf numFmtId="0" fontId="30" fillId="0" borderId="61" xfId="0" applyFont="1" applyBorder="1" applyAlignment="1">
      <alignment horizontal="center" vertical="center" wrapText="1"/>
    </xf>
    <xf numFmtId="0" fontId="30" fillId="0" borderId="103"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96" xfId="0" applyFont="1" applyBorder="1" applyAlignment="1">
      <alignment horizontal="center" vertical="center" wrapText="1"/>
    </xf>
    <xf numFmtId="0" fontId="30" fillId="0" borderId="97" xfId="0" applyFont="1" applyBorder="1" applyAlignment="1">
      <alignment horizontal="center" vertical="center" wrapText="1"/>
    </xf>
    <xf numFmtId="0" fontId="31" fillId="10" borderId="106" xfId="0" applyFont="1" applyFill="1" applyBorder="1" applyAlignment="1" applyProtection="1">
      <alignment horizontal="center" vertical="center"/>
      <protection hidden="1"/>
    </xf>
    <xf numFmtId="0" fontId="31" fillId="10" borderId="93" xfId="0" applyFont="1" applyFill="1" applyBorder="1" applyAlignment="1" applyProtection="1">
      <alignment horizontal="center" vertical="center"/>
      <protection hidden="1"/>
    </xf>
    <xf numFmtId="0" fontId="30" fillId="6" borderId="93" xfId="0" applyFont="1" applyFill="1" applyBorder="1" applyAlignment="1">
      <alignment horizontal="center"/>
    </xf>
    <xf numFmtId="0" fontId="30" fillId="6" borderId="99" xfId="0" applyFont="1" applyFill="1" applyBorder="1" applyAlignment="1">
      <alignment horizontal="center"/>
    </xf>
    <xf numFmtId="0" fontId="16" fillId="0" borderId="75" xfId="0" applyFont="1" applyBorder="1" applyAlignment="1">
      <alignment horizontal="center"/>
    </xf>
    <xf numFmtId="0" fontId="16" fillId="0" borderId="6" xfId="0" applyFont="1" applyBorder="1" applyAlignment="1">
      <alignment horizontal="center"/>
    </xf>
    <xf numFmtId="0" fontId="0" fillId="0" borderId="42" xfId="0" applyFont="1" applyBorder="1" applyAlignment="1">
      <alignment horizontal="right" vertical="top" wrapText="1"/>
    </xf>
    <xf numFmtId="0" fontId="0" fillId="0" borderId="39" xfId="0" applyFont="1" applyBorder="1" applyAlignment="1">
      <alignment horizontal="right" vertical="top" wrapText="1"/>
    </xf>
    <xf numFmtId="0" fontId="16" fillId="0" borderId="106" xfId="0" applyFont="1" applyBorder="1" applyAlignment="1">
      <alignment horizontal="center"/>
    </xf>
    <xf numFmtId="0" fontId="16" fillId="0" borderId="93" xfId="0" applyFont="1" applyBorder="1" applyAlignment="1">
      <alignment horizontal="center"/>
    </xf>
    <xf numFmtId="0" fontId="6" fillId="6" borderId="39" xfId="0" applyFont="1" applyFill="1" applyBorder="1" applyAlignment="1" applyProtection="1">
      <alignment horizontal="center" vertical="center" wrapText="1"/>
    </xf>
    <xf numFmtId="0" fontId="0" fillId="6" borderId="40" xfId="0" applyFill="1" applyBorder="1" applyAlignment="1" applyProtection="1">
      <alignment horizontal="center"/>
    </xf>
    <xf numFmtId="0" fontId="16" fillId="0" borderId="40" xfId="0" applyFont="1" applyFill="1" applyBorder="1" applyAlignment="1" applyProtection="1">
      <alignment horizontal="center" vertical="center"/>
    </xf>
    <xf numFmtId="0" fontId="0" fillId="6" borderId="40" xfId="0" applyFont="1" applyFill="1" applyBorder="1" applyAlignment="1" applyProtection="1">
      <alignment horizontal="center"/>
    </xf>
    <xf numFmtId="0" fontId="7" fillId="6" borderId="40" xfId="0" applyFont="1" applyFill="1" applyBorder="1" applyAlignment="1" applyProtection="1">
      <alignment horizontal="center" vertical="center" shrinkToFit="1"/>
      <protection hidden="1"/>
    </xf>
    <xf numFmtId="0" fontId="0" fillId="0" borderId="40" xfId="0" applyFill="1" applyBorder="1" applyAlignment="1" applyProtection="1">
      <alignment horizontal="center"/>
    </xf>
    <xf numFmtId="0" fontId="6" fillId="0" borderId="39" xfId="0" applyFont="1" applyFill="1" applyBorder="1" applyAlignment="1" applyProtection="1">
      <alignment horizontal="center" vertical="center" shrinkToFit="1"/>
      <protection hidden="1"/>
    </xf>
    <xf numFmtId="0" fontId="65" fillId="6" borderId="41" xfId="1" applyFont="1" applyFill="1" applyBorder="1" applyAlignment="1" applyProtection="1">
      <alignment horizontal="center" vertical="center"/>
      <protection locked="0"/>
    </xf>
    <xf numFmtId="0" fontId="7" fillId="6" borderId="41" xfId="0" applyFont="1" applyFill="1" applyBorder="1" applyAlignment="1" applyProtection="1">
      <alignment horizontal="center" vertical="center"/>
      <protection hidden="1"/>
    </xf>
    <xf numFmtId="0" fontId="7" fillId="6" borderId="100" xfId="0" applyFont="1" applyFill="1" applyBorder="1" applyAlignment="1" applyProtection="1">
      <alignment horizontal="center" vertical="center"/>
      <protection hidden="1"/>
    </xf>
    <xf numFmtId="0" fontId="6" fillId="0" borderId="41" xfId="0" applyFont="1" applyFill="1" applyBorder="1" applyAlignment="1" applyProtection="1">
      <alignment horizontal="center" vertical="center" shrinkToFit="1"/>
      <protection hidden="1"/>
    </xf>
    <xf numFmtId="0" fontId="38" fillId="0" borderId="56" xfId="0" applyFont="1" applyBorder="1" applyAlignment="1">
      <alignment horizontal="center" vertical="top"/>
    </xf>
    <xf numFmtId="0" fontId="47" fillId="0" borderId="10" xfId="0" applyFont="1" applyBorder="1" applyAlignment="1">
      <alignment horizontal="center" vertical="center" readingOrder="2"/>
    </xf>
    <xf numFmtId="0" fontId="37" fillId="0" borderId="30" xfId="0" applyFont="1" applyBorder="1" applyAlignment="1" applyProtection="1">
      <alignment horizontal="center" vertical="top"/>
      <protection hidden="1"/>
    </xf>
    <xf numFmtId="0" fontId="39" fillId="6" borderId="41" xfId="0" applyFont="1" applyFill="1" applyBorder="1" applyAlignment="1" applyProtection="1">
      <alignment horizontal="center" vertical="center"/>
    </xf>
    <xf numFmtId="0" fontId="38" fillId="0" borderId="57" xfId="0" applyFont="1" applyBorder="1" applyAlignment="1">
      <alignment horizontal="center" vertical="top"/>
    </xf>
    <xf numFmtId="0" fontId="6" fillId="0" borderId="42"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49" fontId="7" fillId="6" borderId="39" xfId="0" applyNumberFormat="1" applyFont="1" applyFill="1" applyBorder="1" applyAlignment="1" applyProtection="1">
      <alignment horizontal="center" vertical="center" shrinkToFit="1"/>
      <protection hidden="1"/>
    </xf>
    <xf numFmtId="0" fontId="7" fillId="6" borderId="39" xfId="0" applyFont="1" applyFill="1" applyBorder="1" applyAlignment="1" applyProtection="1">
      <alignment horizontal="center" vertical="center" shrinkToFit="1"/>
      <protection hidden="1"/>
    </xf>
    <xf numFmtId="0" fontId="6" fillId="0" borderId="42" xfId="0" applyFont="1" applyFill="1" applyBorder="1" applyAlignment="1" applyProtection="1">
      <alignment horizontal="center" vertical="center"/>
      <protection hidden="1"/>
    </xf>
    <xf numFmtId="0" fontId="6" fillId="0" borderId="39" xfId="0" applyFont="1" applyFill="1" applyBorder="1" applyAlignment="1" applyProtection="1">
      <alignment horizontal="center" vertical="center"/>
      <protection hidden="1"/>
    </xf>
    <xf numFmtId="0" fontId="30" fillId="6" borderId="40" xfId="0" applyFont="1" applyFill="1" applyBorder="1" applyAlignment="1" applyProtection="1">
      <alignment horizontal="center"/>
    </xf>
    <xf numFmtId="0" fontId="16" fillId="0" borderId="7" xfId="0" applyFont="1" applyBorder="1" applyAlignment="1" applyProtection="1">
      <alignment horizontal="center"/>
    </xf>
    <xf numFmtId="0" fontId="38" fillId="2" borderId="58" xfId="0" applyFont="1" applyFill="1" applyBorder="1" applyAlignment="1">
      <alignment horizontal="center" vertical="center"/>
    </xf>
    <xf numFmtId="0" fontId="38" fillId="2" borderId="7" xfId="0" applyFont="1" applyFill="1" applyBorder="1" applyAlignment="1">
      <alignment horizontal="center" vertical="center"/>
    </xf>
    <xf numFmtId="0" fontId="38" fillId="2" borderId="78" xfId="0" applyFont="1" applyFill="1" applyBorder="1" applyAlignment="1">
      <alignment horizontal="center" vertical="center"/>
    </xf>
    <xf numFmtId="0" fontId="38" fillId="21" borderId="9" xfId="0" applyFont="1" applyFill="1" applyBorder="1" applyAlignment="1">
      <alignment horizontal="center" vertical="center"/>
    </xf>
    <xf numFmtId="0" fontId="38" fillId="21" borderId="10" xfId="0" applyFont="1" applyFill="1" applyBorder="1" applyAlignment="1">
      <alignment horizontal="center" vertical="center"/>
    </xf>
    <xf numFmtId="0" fontId="38" fillId="21" borderId="77" xfId="0" applyFont="1" applyFill="1" applyBorder="1" applyAlignment="1">
      <alignment horizontal="center" vertical="center"/>
    </xf>
    <xf numFmtId="0" fontId="38" fillId="21" borderId="58" xfId="0" applyFont="1" applyFill="1" applyBorder="1" applyAlignment="1">
      <alignment horizontal="center" vertical="center"/>
    </xf>
    <xf numFmtId="0" fontId="38" fillId="21" borderId="7" xfId="0" applyFont="1" applyFill="1" applyBorder="1" applyAlignment="1">
      <alignment horizontal="center" vertical="center"/>
    </xf>
    <xf numFmtId="0" fontId="38" fillId="21" borderId="78" xfId="0" applyFont="1" applyFill="1" applyBorder="1" applyAlignment="1">
      <alignment horizontal="center" vertical="center"/>
    </xf>
    <xf numFmtId="0" fontId="38" fillId="3" borderId="95" xfId="0" applyFont="1" applyFill="1" applyBorder="1" applyAlignment="1">
      <alignment horizontal="center" vertical="center" textRotation="90"/>
    </xf>
    <xf numFmtId="0" fontId="38" fillId="3" borderId="96" xfId="0" applyFont="1" applyFill="1" applyBorder="1" applyAlignment="1">
      <alignment horizontal="center" vertical="center" textRotation="90"/>
    </xf>
    <xf numFmtId="0" fontId="38" fillId="3" borderId="97" xfId="0" applyFont="1" applyFill="1" applyBorder="1" applyAlignment="1">
      <alignment horizontal="center" vertical="center" textRotation="90"/>
    </xf>
    <xf numFmtId="0" fontId="38" fillId="4" borderId="98" xfId="0" applyFont="1" applyFill="1" applyBorder="1" applyAlignment="1">
      <alignment horizontal="center" vertical="center" textRotation="90"/>
    </xf>
    <xf numFmtId="0" fontId="38" fillId="4" borderId="93" xfId="0" applyFont="1" applyFill="1" applyBorder="1" applyAlignment="1">
      <alignment horizontal="center" vertical="center" textRotation="90"/>
    </xf>
    <xf numFmtId="0" fontId="38" fillId="4" borderId="99" xfId="0" applyFont="1" applyFill="1" applyBorder="1" applyAlignment="1">
      <alignment horizontal="center" vertical="center" textRotation="90"/>
    </xf>
    <xf numFmtId="0" fontId="31" fillId="0" borderId="129" xfId="0" applyFont="1" applyFill="1" applyBorder="1" applyAlignment="1" applyProtection="1">
      <alignment horizontal="center" vertical="center" textRotation="90"/>
    </xf>
    <xf numFmtId="0" fontId="3" fillId="10" borderId="33" xfId="0" applyFont="1" applyFill="1" applyBorder="1" applyAlignment="1" applyProtection="1">
      <alignment horizontal="center" vertical="center" wrapText="1"/>
    </xf>
    <xf numFmtId="0" fontId="3" fillId="10" borderId="31" xfId="0" applyFont="1" applyFill="1" applyBorder="1" applyAlignment="1" applyProtection="1">
      <alignment horizontal="center" vertical="center" wrapText="1"/>
    </xf>
    <xf numFmtId="0" fontId="27" fillId="6" borderId="32" xfId="0" applyFont="1" applyFill="1" applyBorder="1" applyAlignment="1" applyProtection="1">
      <alignment horizontal="center" vertical="center"/>
    </xf>
    <xf numFmtId="0" fontId="3" fillId="10" borderId="32" xfId="0" applyFont="1" applyFill="1" applyBorder="1" applyAlignment="1" applyProtection="1">
      <alignment horizontal="center" vertical="center" wrapText="1"/>
    </xf>
    <xf numFmtId="0" fontId="33" fillId="8" borderId="36" xfId="0" applyFont="1" applyFill="1" applyBorder="1" applyAlignment="1" applyProtection="1">
      <alignment horizontal="center" vertical="center"/>
      <protection locked="0"/>
    </xf>
    <xf numFmtId="0" fontId="33" fillId="8" borderId="31" xfId="0" applyFont="1" applyFill="1" applyBorder="1" applyAlignment="1" applyProtection="1">
      <alignment horizontal="center" vertical="center"/>
      <protection locked="0"/>
    </xf>
    <xf numFmtId="0" fontId="31" fillId="0" borderId="30" xfId="0" applyFont="1" applyFill="1" applyBorder="1" applyAlignment="1" applyProtection="1">
      <alignment horizontal="center" vertical="center" textRotation="90"/>
    </xf>
    <xf numFmtId="0" fontId="67" fillId="6" borderId="120" xfId="0" applyFont="1" applyFill="1" applyBorder="1" applyAlignment="1" applyProtection="1">
      <alignment horizontal="center" vertical="center"/>
    </xf>
    <xf numFmtId="0" fontId="67" fillId="6" borderId="121" xfId="0" applyFont="1" applyFill="1" applyBorder="1" applyAlignment="1" applyProtection="1">
      <alignment horizontal="center" vertical="center"/>
    </xf>
    <xf numFmtId="0" fontId="67" fillId="6" borderId="122" xfId="0" applyFont="1" applyFill="1" applyBorder="1" applyAlignment="1" applyProtection="1">
      <alignment horizontal="center" vertical="center"/>
    </xf>
    <xf numFmtId="0" fontId="67" fillId="6" borderId="123" xfId="0" applyFont="1" applyFill="1" applyBorder="1" applyAlignment="1" applyProtection="1">
      <alignment horizontal="center" vertical="center"/>
    </xf>
    <xf numFmtId="0" fontId="67" fillId="6" borderId="124" xfId="0" applyFont="1" applyFill="1" applyBorder="1" applyAlignment="1" applyProtection="1">
      <alignment horizontal="center" vertical="center"/>
    </xf>
    <xf numFmtId="0" fontId="67" fillId="6" borderId="125" xfId="0" applyFont="1" applyFill="1" applyBorder="1" applyAlignment="1" applyProtection="1">
      <alignment horizontal="center" vertical="center"/>
    </xf>
    <xf numFmtId="0" fontId="67" fillId="6" borderId="126" xfId="0" applyFont="1" applyFill="1" applyBorder="1" applyAlignment="1" applyProtection="1">
      <alignment horizontal="center" vertical="center"/>
    </xf>
    <xf numFmtId="0" fontId="67" fillId="6" borderId="127" xfId="0" applyFont="1" applyFill="1" applyBorder="1" applyAlignment="1" applyProtection="1">
      <alignment horizontal="center" vertical="center"/>
    </xf>
    <xf numFmtId="0" fontId="67" fillId="6" borderId="128" xfId="0" applyFont="1" applyFill="1" applyBorder="1" applyAlignment="1" applyProtection="1">
      <alignment horizontal="center" vertical="center"/>
    </xf>
    <xf numFmtId="0" fontId="32" fillId="0" borderId="116" xfId="0" applyFont="1" applyBorder="1" applyAlignment="1">
      <alignment horizontal="center" vertical="center"/>
    </xf>
    <xf numFmtId="0" fontId="32" fillId="0" borderId="117" xfId="0" applyFont="1" applyBorder="1" applyAlignment="1">
      <alignment horizontal="center" vertical="center"/>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32" fillId="0" borderId="11" xfId="0" applyFont="1" applyBorder="1" applyAlignment="1">
      <alignment horizontal="center" vertical="center"/>
    </xf>
    <xf numFmtId="0" fontId="32" fillId="0" borderId="33" xfId="0" applyFont="1" applyBorder="1" applyAlignment="1">
      <alignment horizontal="center" vertical="center"/>
    </xf>
    <xf numFmtId="0" fontId="32" fillId="0" borderId="91" xfId="0" applyFont="1" applyBorder="1" applyAlignment="1">
      <alignment horizontal="center" vertical="center"/>
    </xf>
    <xf numFmtId="0" fontId="32" fillId="0" borderId="34" xfId="0" applyFont="1" applyBorder="1" applyAlignment="1">
      <alignment horizontal="center" vertical="center"/>
    </xf>
    <xf numFmtId="0" fontId="32" fillId="0" borderId="65" xfId="0" applyFont="1" applyBorder="1" applyAlignment="1">
      <alignment horizontal="center" vertical="center"/>
    </xf>
    <xf numFmtId="0" fontId="32" fillId="0" borderId="6" xfId="0" applyFont="1" applyBorder="1" applyAlignment="1">
      <alignment horizontal="center" vertical="center"/>
    </xf>
    <xf numFmtId="0" fontId="32" fillId="0" borderId="71" xfId="0" applyFont="1" applyBorder="1" applyAlignment="1">
      <alignment horizontal="center" vertical="center"/>
    </xf>
    <xf numFmtId="0" fontId="32" fillId="0" borderId="118" xfId="0" applyFont="1" applyBorder="1" applyAlignment="1">
      <alignment horizontal="center" vertical="center"/>
    </xf>
    <xf numFmtId="0" fontId="32" fillId="0" borderId="38" xfId="0" applyFont="1" applyBorder="1" applyAlignment="1">
      <alignment horizontal="center" vertical="center"/>
    </xf>
    <xf numFmtId="0" fontId="32" fillId="0" borderId="119" xfId="0" applyFont="1" applyBorder="1" applyAlignment="1">
      <alignment horizontal="center" vertical="center"/>
    </xf>
    <xf numFmtId="0" fontId="3" fillId="10" borderId="32" xfId="0" applyNumberFormat="1" applyFont="1" applyFill="1" applyBorder="1" applyAlignment="1" applyProtection="1">
      <alignment horizontal="center" vertical="center" wrapText="1"/>
    </xf>
    <xf numFmtId="0" fontId="32" fillId="18" borderId="0" xfId="0" applyFont="1" applyFill="1" applyAlignment="1">
      <alignment horizontal="center" vertical="center"/>
    </xf>
    <xf numFmtId="0" fontId="3" fillId="5" borderId="110" xfId="0" applyFont="1" applyFill="1" applyBorder="1" applyAlignment="1" applyProtection="1">
      <alignment horizontal="center" vertical="center" textRotation="90" wrapText="1"/>
    </xf>
    <xf numFmtId="0" fontId="3" fillId="5" borderId="111" xfId="0" applyFont="1" applyFill="1" applyBorder="1" applyAlignment="1" applyProtection="1">
      <alignment horizontal="center" vertical="center" textRotation="90" wrapText="1"/>
    </xf>
    <xf numFmtId="0" fontId="3" fillId="5" borderId="0" xfId="0" applyFont="1" applyFill="1" applyBorder="1" applyAlignment="1" applyProtection="1">
      <alignment horizontal="center" vertical="center" textRotation="90" wrapText="1"/>
    </xf>
    <xf numFmtId="0" fontId="66" fillId="6" borderId="0" xfId="0" applyFont="1" applyFill="1" applyAlignment="1" applyProtection="1">
      <alignment horizontal="center" vertical="center"/>
      <protection hidden="1"/>
    </xf>
    <xf numFmtId="0" fontId="32" fillId="0" borderId="0" xfId="0" applyFont="1" applyFill="1" applyAlignment="1">
      <alignment horizontal="center" vertical="center"/>
    </xf>
    <xf numFmtId="0" fontId="32" fillId="11" borderId="0" xfId="0" applyFont="1" applyFill="1" applyAlignment="1">
      <alignment horizontal="center" vertical="center"/>
    </xf>
    <xf numFmtId="0" fontId="32" fillId="6" borderId="0" xfId="0" applyFont="1" applyFill="1" applyAlignment="1">
      <alignment horizontal="center" vertical="center"/>
    </xf>
    <xf numFmtId="0" fontId="3" fillId="5" borderId="67" xfId="0" applyFont="1" applyFill="1" applyBorder="1" applyAlignment="1" applyProtection="1">
      <alignment horizontal="center" vertical="center" textRotation="90" wrapText="1"/>
    </xf>
    <xf numFmtId="0" fontId="3" fillId="5" borderId="112" xfId="0" applyFont="1" applyFill="1" applyBorder="1" applyAlignment="1" applyProtection="1">
      <alignment horizontal="center" vertical="center" textRotation="90" wrapText="1"/>
    </xf>
    <xf numFmtId="0" fontId="3" fillId="5" borderId="109" xfId="0" applyFont="1" applyFill="1" applyBorder="1" applyAlignment="1" applyProtection="1">
      <alignment horizontal="center" vertical="center" textRotation="90" wrapText="1"/>
    </xf>
    <xf numFmtId="0" fontId="3" fillId="5" borderId="66" xfId="0" applyFont="1" applyFill="1" applyBorder="1" applyAlignment="1" applyProtection="1">
      <alignment horizontal="center" vertical="center" textRotation="90" wrapText="1"/>
    </xf>
    <xf numFmtId="0" fontId="32" fillId="22" borderId="131" xfId="0" applyFont="1" applyFill="1" applyBorder="1" applyAlignment="1">
      <alignment horizontal="center" vertical="center"/>
    </xf>
    <xf numFmtId="0" fontId="32" fillId="22" borderId="143" xfId="0" applyFont="1" applyFill="1" applyBorder="1" applyAlignment="1">
      <alignment horizontal="center" vertical="center"/>
    </xf>
    <xf numFmtId="0" fontId="32" fillId="22" borderId="144" xfId="0" applyFont="1" applyFill="1" applyBorder="1" applyAlignment="1">
      <alignment horizontal="center" vertical="center"/>
    </xf>
    <xf numFmtId="0" fontId="32" fillId="22" borderId="145" xfId="0" applyFont="1" applyFill="1" applyBorder="1" applyAlignment="1">
      <alignment horizontal="center" vertical="center"/>
    </xf>
    <xf numFmtId="0" fontId="34" fillId="23" borderId="0" xfId="0" applyFont="1" applyFill="1" applyBorder="1" applyAlignment="1">
      <alignment horizontal="center" vertical="center"/>
    </xf>
    <xf numFmtId="0" fontId="34" fillId="23" borderId="129" xfId="0" applyFont="1" applyFill="1" applyBorder="1" applyAlignment="1">
      <alignment horizontal="center" vertical="center"/>
    </xf>
    <xf numFmtId="0" fontId="32" fillId="0" borderId="30" xfId="0" applyFont="1" applyFill="1" applyBorder="1" applyAlignment="1">
      <alignment horizontal="center" vertical="center"/>
    </xf>
    <xf numFmtId="0" fontId="3" fillId="10" borderId="34" xfId="0" applyFont="1" applyFill="1" applyBorder="1" applyAlignment="1" applyProtection="1">
      <alignment horizontal="center" vertical="center"/>
    </xf>
    <xf numFmtId="0" fontId="33" fillId="8" borderId="114" xfId="0" applyFont="1" applyFill="1" applyBorder="1" applyAlignment="1" applyProtection="1">
      <alignment horizontal="center" vertical="center"/>
      <protection locked="0"/>
    </xf>
    <xf numFmtId="0" fontId="33" fillId="8" borderId="115" xfId="0" applyFont="1" applyFill="1" applyBorder="1" applyAlignment="1" applyProtection="1">
      <alignment horizontal="center" vertical="center"/>
      <protection locked="0"/>
    </xf>
    <xf numFmtId="0" fontId="3" fillId="5" borderId="113" xfId="0" applyFont="1" applyFill="1" applyBorder="1" applyAlignment="1" applyProtection="1">
      <alignment horizontal="center" vertical="center" textRotation="90" wrapText="1"/>
    </xf>
    <xf numFmtId="0" fontId="3" fillId="5" borderId="10" xfId="0" applyFont="1" applyFill="1" applyBorder="1" applyAlignment="1" applyProtection="1">
      <alignment horizontal="center" vertical="center" textRotation="90" wrapText="1"/>
    </xf>
    <xf numFmtId="0" fontId="3" fillId="5" borderId="64" xfId="0" applyFont="1" applyFill="1" applyBorder="1" applyAlignment="1" applyProtection="1">
      <alignment horizontal="center" vertical="center" textRotation="90" wrapText="1"/>
    </xf>
    <xf numFmtId="0" fontId="3" fillId="5" borderId="108" xfId="0" applyFont="1" applyFill="1" applyBorder="1" applyAlignment="1" applyProtection="1">
      <alignment horizontal="center" vertical="center" textRotation="90" wrapText="1"/>
    </xf>
    <xf numFmtId="0" fontId="68" fillId="18" borderId="0" xfId="0" applyFont="1" applyFill="1" applyAlignment="1" applyProtection="1">
      <alignment horizontal="center"/>
    </xf>
    <xf numFmtId="0" fontId="56" fillId="18" borderId="0" xfId="0" applyFont="1" applyFill="1" applyAlignment="1" applyProtection="1">
      <alignment horizontal="center"/>
    </xf>
    <xf numFmtId="0" fontId="56" fillId="18" borderId="0" xfId="0" applyFont="1" applyFill="1" applyAlignment="1" applyProtection="1">
      <alignment horizontal="left"/>
    </xf>
    <xf numFmtId="22" fontId="47" fillId="0" borderId="10" xfId="0" applyNumberFormat="1" applyFont="1" applyBorder="1" applyAlignment="1">
      <alignment horizontal="center" vertical="center" wrapText="1" readingOrder="2"/>
    </xf>
  </cellXfs>
  <cellStyles count="4">
    <cellStyle name="Hyperlink" xfId="1" builtinId="8"/>
    <cellStyle name="Normal" xfId="0" builtinId="0"/>
    <cellStyle name="Normal 2" xfId="2"/>
    <cellStyle name="Normal 2 2" xfId="3"/>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indexed="65"/>
        </patternFill>
      </fill>
      <border>
        <right style="thin">
          <color theme="0"/>
        </right>
        <top style="thin">
          <color theme="0"/>
        </top>
        <bottom style="thin">
          <color theme="0"/>
        </bottom>
      </border>
    </dxf>
    <dxf>
      <font>
        <color rgb="FF9C0006"/>
      </font>
      <fill>
        <patternFill>
          <bgColor rgb="FFFFC7CE"/>
        </patternFill>
      </fill>
    </dxf>
    <dxf>
      <font>
        <color theme="0"/>
      </font>
      <fill>
        <patternFill patternType="none">
          <bgColor indexed="65"/>
        </patternFill>
      </fill>
      <border>
        <left/>
        <right/>
        <top/>
        <bottom/>
      </border>
    </dxf>
    <dxf>
      <font>
        <color theme="0"/>
      </font>
      <fill>
        <patternFill patternType="none">
          <bgColor indexed="65"/>
        </patternFill>
      </fill>
    </dxf>
    <dxf>
      <font>
        <color theme="0"/>
      </font>
    </dxf>
    <dxf>
      <font>
        <strike val="0"/>
        <color theme="0"/>
      </font>
      <fill>
        <patternFill patternType="none">
          <fgColor indexed="64"/>
          <bgColor auto="1"/>
        </patternFill>
      </fill>
      <border>
        <left/>
        <right/>
        <top/>
        <bottom/>
        <vertical/>
        <horizontal/>
      </border>
    </dxf>
    <dxf>
      <font>
        <color theme="5" tint="0.79998168889431442"/>
      </font>
    </dxf>
    <dxf>
      <font>
        <color theme="5" tint="0.39994506668294322"/>
      </font>
    </dxf>
    <dxf>
      <font>
        <color theme="0"/>
      </font>
      <fill>
        <patternFill>
          <bgColor theme="0"/>
        </patternFill>
      </fill>
      <border>
        <left/>
        <right/>
        <top/>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patternType="none">
          <bgColor indexed="65"/>
        </patternFill>
      </fill>
      <border>
        <left/>
        <right/>
        <top/>
        <bottom/>
      </border>
    </dxf>
    <dxf>
      <font>
        <color theme="5" tint="0.39994506668294322"/>
      </font>
      <fill>
        <patternFill>
          <bgColor theme="5" tint="0.39994506668294322"/>
        </patternFill>
      </fill>
    </dxf>
    <dxf>
      <font>
        <color theme="0"/>
      </font>
      <fill>
        <patternFill>
          <bgColor theme="0"/>
        </patternFill>
      </fill>
      <border>
        <left style="thin">
          <color theme="0"/>
        </left>
        <right style="thin">
          <color theme="0"/>
        </right>
        <top style="thin">
          <color theme="0"/>
        </top>
        <bottom style="thin">
          <color theme="0"/>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19050</xdr:colOff>
      <xdr:row>6</xdr:row>
      <xdr:rowOff>38100</xdr:rowOff>
    </xdr:from>
    <xdr:to>
      <xdr:col>32</xdr:col>
      <xdr:colOff>19050</xdr:colOff>
      <xdr:row>8</xdr:row>
      <xdr:rowOff>257175</xdr:rowOff>
    </xdr:to>
    <xdr:pic>
      <xdr:nvPicPr>
        <xdr:cNvPr id="2152" name="صورة 1"/>
        <xdr:cNvPicPr>
          <a:picLocks noChangeAspect="1"/>
        </xdr:cNvPicPr>
      </xdr:nvPicPr>
      <xdr:blipFill>
        <a:blip xmlns:r="http://schemas.openxmlformats.org/officeDocument/2006/relationships" r:embed="rId1"/>
        <a:srcRect/>
        <a:stretch>
          <a:fillRect/>
        </a:stretch>
      </xdr:blipFill>
      <xdr:spPr bwMode="auto">
        <a:xfrm>
          <a:off x="152380950" y="1933575"/>
          <a:ext cx="0" cy="809625"/>
        </a:xfrm>
        <a:prstGeom prst="rect">
          <a:avLst/>
        </a:prstGeom>
        <a:noFill/>
        <a:ln w="9525">
          <a:noFill/>
          <a:miter lim="800000"/>
          <a:headEnd/>
          <a:tailEnd/>
        </a:ln>
      </xdr:spPr>
    </xdr:pic>
    <xdr:clientData/>
  </xdr:twoCellAnchor>
  <xdr:twoCellAnchor editAs="oneCell">
    <xdr:from>
      <xdr:col>32</xdr:col>
      <xdr:colOff>19050</xdr:colOff>
      <xdr:row>5</xdr:row>
      <xdr:rowOff>38100</xdr:rowOff>
    </xdr:from>
    <xdr:to>
      <xdr:col>32</xdr:col>
      <xdr:colOff>19050</xdr:colOff>
      <xdr:row>7</xdr:row>
      <xdr:rowOff>257175</xdr:rowOff>
    </xdr:to>
    <xdr:pic>
      <xdr:nvPicPr>
        <xdr:cNvPr id="2153" name="صورة 1"/>
        <xdr:cNvPicPr>
          <a:picLocks noChangeAspect="1"/>
        </xdr:cNvPicPr>
      </xdr:nvPicPr>
      <xdr:blipFill>
        <a:blip xmlns:r="http://schemas.openxmlformats.org/officeDocument/2006/relationships" r:embed="rId1"/>
        <a:srcRect/>
        <a:stretch>
          <a:fillRect/>
        </a:stretch>
      </xdr:blipFill>
      <xdr:spPr bwMode="auto">
        <a:xfrm>
          <a:off x="152380950" y="1638300"/>
          <a:ext cx="0" cy="809625"/>
        </a:xfrm>
        <a:prstGeom prst="rect">
          <a:avLst/>
        </a:prstGeom>
        <a:noFill/>
        <a:ln w="9525">
          <a:noFill/>
          <a:miter lim="800000"/>
          <a:headEnd/>
          <a:tailEnd/>
        </a:ln>
      </xdr:spPr>
    </xdr:pic>
    <xdr:clientData/>
  </xdr:twoCellAnchor>
  <xdr:twoCellAnchor editAs="oneCell">
    <xdr:from>
      <xdr:col>32</xdr:col>
      <xdr:colOff>19050</xdr:colOff>
      <xdr:row>5</xdr:row>
      <xdr:rowOff>38100</xdr:rowOff>
    </xdr:from>
    <xdr:to>
      <xdr:col>32</xdr:col>
      <xdr:colOff>19050</xdr:colOff>
      <xdr:row>7</xdr:row>
      <xdr:rowOff>257175</xdr:rowOff>
    </xdr:to>
    <xdr:pic>
      <xdr:nvPicPr>
        <xdr:cNvPr id="2154" name="صورة 2"/>
        <xdr:cNvPicPr>
          <a:picLocks noChangeAspect="1"/>
        </xdr:cNvPicPr>
      </xdr:nvPicPr>
      <xdr:blipFill>
        <a:blip xmlns:r="http://schemas.openxmlformats.org/officeDocument/2006/relationships" r:embed="rId1"/>
        <a:srcRect/>
        <a:stretch>
          <a:fillRect/>
        </a:stretch>
      </xdr:blipFill>
      <xdr:spPr bwMode="auto">
        <a:xfrm>
          <a:off x="152380950" y="1638300"/>
          <a:ext cx="0" cy="809625"/>
        </a:xfrm>
        <a:prstGeom prst="rect">
          <a:avLst/>
        </a:prstGeom>
        <a:noFill/>
        <a:ln w="9525">
          <a:noFill/>
          <a:miter lim="800000"/>
          <a:headEnd/>
          <a:tailEnd/>
        </a:ln>
      </xdr:spPr>
    </xdr:pic>
    <xdr:clientData/>
  </xdr:twoCellAnchor>
  <xdr:twoCellAnchor editAs="oneCell">
    <xdr:from>
      <xdr:col>32</xdr:col>
      <xdr:colOff>19050</xdr:colOff>
      <xdr:row>6</xdr:row>
      <xdr:rowOff>38100</xdr:rowOff>
    </xdr:from>
    <xdr:to>
      <xdr:col>32</xdr:col>
      <xdr:colOff>19050</xdr:colOff>
      <xdr:row>8</xdr:row>
      <xdr:rowOff>257175</xdr:rowOff>
    </xdr:to>
    <xdr:pic>
      <xdr:nvPicPr>
        <xdr:cNvPr id="2155" name="صورة 3"/>
        <xdr:cNvPicPr>
          <a:picLocks noChangeAspect="1"/>
        </xdr:cNvPicPr>
      </xdr:nvPicPr>
      <xdr:blipFill>
        <a:blip xmlns:r="http://schemas.openxmlformats.org/officeDocument/2006/relationships" r:embed="rId1"/>
        <a:srcRect/>
        <a:stretch>
          <a:fillRect/>
        </a:stretch>
      </xdr:blipFill>
      <xdr:spPr bwMode="auto">
        <a:xfrm>
          <a:off x="152380950" y="1933575"/>
          <a:ext cx="0" cy="809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in.ol@damasuniv.edu.sy" TargetMode="External"/><Relationship Id="rId2" Type="http://schemas.openxmlformats.org/officeDocument/2006/relationships/hyperlink" Target="../../../../Users/ss/My%20Documents/&#1575;&#1604;&#1578;&#1617;&#1606;&#1586;&#1610;&#1604;&#1575;&#1578;/&#1575;&#1587;&#1578;&#1605;&#1575;&#1585;&#1607;%20&#1576;&#1585;&#1606;&#1575;&#1605;&#1580;%20&#1575;&#1604;&#1605;&#1581;&#1575;&#1587;&#1576;&#1607;.xlsx" TargetMode="External"/><Relationship Id="rId1" Type="http://schemas.openxmlformats.org/officeDocument/2006/relationships/hyperlink" Target="../../../../Users/ss/My%20Documents/&#1575;&#1604;&#1578;&#1617;&#1606;&#1586;&#1610;&#1604;&#1575;&#1578;/&#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U27"/>
  <sheetViews>
    <sheetView showGridLines="0" rightToLeft="1" workbookViewId="0">
      <selection activeCell="B17" sqref="B17:H17"/>
    </sheetView>
  </sheetViews>
  <sheetFormatPr defaultRowHeight="14.25"/>
  <cols>
    <col min="1" max="1" width="2.25" customWidth="1"/>
    <col min="2" max="2" width="4.5" customWidth="1"/>
    <col min="7" max="7" width="12.75" customWidth="1"/>
    <col min="8" max="8" width="18.875" customWidth="1"/>
    <col min="9" max="10" width="9" customWidth="1"/>
    <col min="11" max="11" width="2.75" customWidth="1"/>
    <col min="13" max="13" width="9" customWidth="1"/>
    <col min="14" max="15" width="3.5" customWidth="1"/>
    <col min="17" max="17" width="8.875" customWidth="1"/>
    <col min="18" max="18" width="2.125" customWidth="1"/>
    <col min="19" max="19" width="2" customWidth="1"/>
    <col min="20" max="20" width="5.5" customWidth="1"/>
    <col min="21" max="21" width="5" customWidth="1"/>
  </cols>
  <sheetData>
    <row r="1" spans="1:21" ht="24" thickBot="1">
      <c r="B1" s="277" t="s">
        <v>150</v>
      </c>
      <c r="C1" s="277"/>
      <c r="D1" s="277"/>
      <c r="E1" s="277"/>
      <c r="F1" s="277"/>
      <c r="G1" s="277"/>
      <c r="H1" s="277"/>
      <c r="I1" s="277"/>
      <c r="J1" s="277"/>
      <c r="K1" s="277"/>
      <c r="L1" s="277"/>
      <c r="M1" s="277"/>
      <c r="N1" s="277"/>
      <c r="O1" s="277"/>
      <c r="P1" s="277"/>
      <c r="Q1" s="277"/>
      <c r="R1" s="277"/>
      <c r="S1" s="277"/>
      <c r="T1" s="277"/>
      <c r="U1" s="277"/>
    </row>
    <row r="2" spans="1:21" ht="19.5" thickTop="1" thickBot="1">
      <c r="B2" s="278" t="s">
        <v>151</v>
      </c>
      <c r="C2" s="278"/>
      <c r="D2" s="278"/>
      <c r="E2" s="278"/>
      <c r="F2" s="278"/>
      <c r="G2" s="278"/>
      <c r="H2" s="278"/>
      <c r="I2" s="199"/>
      <c r="J2" s="279" t="s">
        <v>152</v>
      </c>
      <c r="K2" s="280"/>
      <c r="L2" s="280"/>
      <c r="M2" s="280"/>
      <c r="N2" s="280"/>
      <c r="O2" s="280"/>
      <c r="P2" s="280"/>
      <c r="Q2" s="280"/>
      <c r="R2" s="280"/>
      <c r="S2" s="280"/>
      <c r="T2" s="280"/>
      <c r="U2" s="281"/>
    </row>
    <row r="3" spans="1:21" ht="18.75" thickBot="1">
      <c r="A3" s="200">
        <v>1</v>
      </c>
      <c r="B3" s="285" t="s">
        <v>153</v>
      </c>
      <c r="C3" s="286"/>
      <c r="D3" s="287" t="s">
        <v>154</v>
      </c>
      <c r="E3" s="287"/>
      <c r="F3" s="287"/>
      <c r="G3" s="287"/>
      <c r="H3" s="288"/>
      <c r="J3" s="282"/>
      <c r="K3" s="283"/>
      <c r="L3" s="283"/>
      <c r="M3" s="283"/>
      <c r="N3" s="283"/>
      <c r="O3" s="283"/>
      <c r="P3" s="283"/>
      <c r="Q3" s="283"/>
      <c r="R3" s="283"/>
      <c r="S3" s="283"/>
      <c r="T3" s="283"/>
      <c r="U3" s="284"/>
    </row>
    <row r="4" spans="1:21" ht="18">
      <c r="A4" s="200"/>
      <c r="B4" s="269" t="s">
        <v>403</v>
      </c>
      <c r="C4" s="270"/>
      <c r="D4" s="270"/>
      <c r="E4" s="270"/>
      <c r="F4" s="270"/>
      <c r="G4" s="270"/>
      <c r="H4" s="271"/>
      <c r="J4" s="272" t="s">
        <v>392</v>
      </c>
      <c r="K4" s="273"/>
      <c r="L4" s="273"/>
      <c r="M4" s="274"/>
      <c r="N4" s="274"/>
      <c r="O4" s="275"/>
      <c r="P4" s="275"/>
      <c r="Q4" s="275"/>
      <c r="R4" s="275"/>
      <c r="S4" s="275"/>
      <c r="T4" s="276"/>
    </row>
    <row r="5" spans="1:21" ht="2.25" customHeight="1" thickBot="1">
      <c r="A5" s="200"/>
      <c r="B5" s="201"/>
      <c r="C5" s="202"/>
      <c r="D5" s="202"/>
      <c r="E5" s="202"/>
      <c r="F5" s="202"/>
      <c r="G5" s="202"/>
      <c r="H5" s="203"/>
      <c r="J5" s="204"/>
      <c r="K5" s="205"/>
      <c r="L5" s="205"/>
      <c r="M5" s="205"/>
      <c r="N5" s="205"/>
      <c r="O5" s="205"/>
      <c r="P5" s="205"/>
      <c r="Q5" s="205"/>
      <c r="R5" s="205"/>
      <c r="S5" s="205"/>
      <c r="T5" s="206"/>
    </row>
    <row r="6" spans="1:21" ht="18">
      <c r="A6" s="200"/>
      <c r="B6" s="295"/>
      <c r="C6" s="296"/>
      <c r="D6" s="296"/>
      <c r="E6" s="296"/>
      <c r="F6" s="296"/>
      <c r="G6" s="296"/>
      <c r="H6" s="207"/>
      <c r="J6" s="272" t="s">
        <v>393</v>
      </c>
      <c r="K6" s="273"/>
      <c r="L6" s="273"/>
      <c r="M6" s="273"/>
      <c r="N6" s="273"/>
      <c r="O6" s="273"/>
      <c r="P6" s="273"/>
      <c r="Q6" s="273"/>
      <c r="R6" s="301"/>
      <c r="S6" s="301"/>
      <c r="T6" s="302"/>
    </row>
    <row r="7" spans="1:21" ht="18.75" thickBot="1">
      <c r="A7" s="200"/>
      <c r="B7" s="311" t="s">
        <v>155</v>
      </c>
      <c r="C7" s="312"/>
      <c r="D7" s="312"/>
      <c r="E7" s="312"/>
      <c r="F7" s="312"/>
      <c r="G7" s="312"/>
      <c r="H7" s="313"/>
      <c r="J7" s="289"/>
      <c r="K7" s="290"/>
      <c r="L7" s="290"/>
      <c r="M7" s="290"/>
      <c r="N7" s="290"/>
      <c r="O7" s="290"/>
      <c r="P7" s="290"/>
      <c r="Q7" s="290"/>
      <c r="R7" s="290"/>
      <c r="S7" s="290"/>
      <c r="T7" s="291"/>
    </row>
    <row r="8" spans="1:21" ht="2.25" customHeight="1" thickBot="1">
      <c r="A8" s="200"/>
      <c r="J8" s="292"/>
      <c r="K8" s="293"/>
      <c r="L8" s="293"/>
      <c r="M8" s="293"/>
      <c r="N8" s="293"/>
      <c r="O8" s="293"/>
      <c r="P8" s="293"/>
      <c r="Q8" s="246"/>
      <c r="R8" s="208"/>
      <c r="S8" s="208"/>
      <c r="T8" s="206"/>
    </row>
    <row r="9" spans="1:21" ht="18">
      <c r="A9" s="200">
        <v>2</v>
      </c>
      <c r="B9" s="314" t="s">
        <v>156</v>
      </c>
      <c r="C9" s="315"/>
      <c r="D9" s="315"/>
      <c r="E9" s="315"/>
      <c r="F9" s="315"/>
      <c r="G9" s="315"/>
      <c r="H9" s="316"/>
      <c r="J9" s="272" t="s">
        <v>394</v>
      </c>
      <c r="K9" s="273"/>
      <c r="L9" s="273"/>
      <c r="M9" s="273"/>
      <c r="N9" s="273"/>
      <c r="O9" s="273"/>
      <c r="P9" s="273"/>
      <c r="Q9" s="273"/>
      <c r="R9" s="273"/>
      <c r="S9" s="273"/>
      <c r="T9" s="294"/>
      <c r="U9" s="209"/>
    </row>
    <row r="10" spans="1:21" ht="18.75" thickBot="1">
      <c r="A10" s="200"/>
      <c r="B10" s="297" t="s">
        <v>157</v>
      </c>
      <c r="C10" s="298"/>
      <c r="D10" s="298"/>
      <c r="E10" s="298"/>
      <c r="F10" s="298"/>
      <c r="G10" s="298"/>
      <c r="H10" s="299"/>
      <c r="I10" s="209"/>
      <c r="J10" s="245" t="s">
        <v>158</v>
      </c>
      <c r="K10" s="300"/>
      <c r="L10" s="300"/>
      <c r="M10" s="303"/>
      <c r="N10" s="303"/>
      <c r="O10" s="303"/>
      <c r="P10" s="303"/>
      <c r="Q10" s="303"/>
      <c r="R10" s="303"/>
      <c r="S10" s="303"/>
      <c r="T10" s="304"/>
    </row>
    <row r="11" spans="1:21" ht="38.25" customHeight="1" thickBot="1">
      <c r="A11" s="200"/>
      <c r="B11" s="308" t="s">
        <v>397</v>
      </c>
      <c r="C11" s="309"/>
      <c r="D11" s="309"/>
      <c r="E11" s="309"/>
      <c r="F11" s="309"/>
      <c r="G11" s="309"/>
      <c r="H11" s="310"/>
      <c r="I11" s="209"/>
      <c r="J11" s="259"/>
      <c r="K11" s="262"/>
      <c r="L11" s="262"/>
      <c r="M11" s="257"/>
      <c r="N11" s="257"/>
      <c r="O11" s="257"/>
      <c r="P11" s="257"/>
      <c r="Q11" s="257"/>
      <c r="R11" s="257"/>
      <c r="S11" s="257"/>
      <c r="T11" s="258"/>
    </row>
    <row r="12" spans="1:21" ht="34.5" customHeight="1" thickBot="1">
      <c r="A12" s="200"/>
      <c r="B12" s="308" t="s">
        <v>398</v>
      </c>
      <c r="C12" s="309"/>
      <c r="D12" s="309"/>
      <c r="E12" s="309"/>
      <c r="F12" s="309"/>
      <c r="G12" s="309"/>
      <c r="H12" s="310"/>
      <c r="I12" s="210"/>
      <c r="J12" s="211" t="s">
        <v>395</v>
      </c>
      <c r="K12" s="212"/>
      <c r="L12" s="212"/>
      <c r="M12" s="212"/>
      <c r="N12" s="212"/>
      <c r="O12" s="212"/>
      <c r="P12" s="212"/>
      <c r="Q12" s="317"/>
      <c r="R12" s="317"/>
      <c r="S12" s="317"/>
      <c r="T12" s="318"/>
    </row>
    <row r="13" spans="1:21" ht="2.25" customHeight="1" thickBot="1">
      <c r="A13" s="200"/>
      <c r="C13" s="213"/>
      <c r="D13" s="213"/>
      <c r="E13" s="213"/>
      <c r="F13" s="213"/>
      <c r="G13" s="213"/>
      <c r="J13" s="214"/>
      <c r="K13" s="215"/>
      <c r="L13" s="215"/>
      <c r="M13" s="215"/>
      <c r="N13" s="215"/>
      <c r="O13" s="215"/>
      <c r="P13" s="215"/>
      <c r="Q13" s="319"/>
      <c r="R13" s="319"/>
      <c r="S13" s="319"/>
      <c r="T13" s="320"/>
    </row>
    <row r="14" spans="1:21" ht="18.75" thickBot="1">
      <c r="A14" s="200">
        <v>3</v>
      </c>
      <c r="B14" s="355" t="s">
        <v>159</v>
      </c>
      <c r="C14" s="356"/>
      <c r="D14" s="356"/>
      <c r="E14" s="356"/>
      <c r="F14" s="356"/>
      <c r="G14" s="357" t="s">
        <v>160</v>
      </c>
      <c r="H14" s="358"/>
      <c r="J14" s="321"/>
      <c r="K14" s="303"/>
      <c r="L14" s="303"/>
      <c r="M14" s="303"/>
      <c r="N14" s="303"/>
      <c r="O14" s="303"/>
      <c r="P14" s="303"/>
      <c r="Q14" s="303"/>
      <c r="R14" s="303"/>
      <c r="S14" s="303"/>
      <c r="T14" s="304"/>
    </row>
    <row r="15" spans="1:21" ht="17.25" customHeight="1">
      <c r="A15" s="200"/>
      <c r="J15" s="216"/>
      <c r="K15" s="217"/>
      <c r="L15" s="217"/>
      <c r="M15" s="217"/>
      <c r="N15" s="217"/>
      <c r="O15" s="217"/>
      <c r="P15" s="217"/>
      <c r="Q15" s="217"/>
      <c r="R15" s="217"/>
      <c r="S15" s="217"/>
      <c r="T15" s="218"/>
    </row>
    <row r="16" spans="1:21" ht="18.75" customHeight="1" thickBot="1">
      <c r="A16" s="200"/>
      <c r="B16" s="305" t="s">
        <v>404</v>
      </c>
      <c r="C16" s="306"/>
      <c r="D16" s="306"/>
      <c r="E16" s="306"/>
      <c r="F16" s="306"/>
      <c r="G16" s="306"/>
      <c r="H16" s="307"/>
      <c r="J16" s="322" t="s">
        <v>396</v>
      </c>
      <c r="K16" s="323"/>
      <c r="L16" s="323"/>
      <c r="M16" s="323"/>
      <c r="N16" s="323"/>
      <c r="O16" s="323"/>
      <c r="P16" s="323"/>
      <c r="Q16" s="323"/>
      <c r="R16" s="323"/>
      <c r="S16" s="323"/>
      <c r="T16" s="324"/>
    </row>
    <row r="17" spans="1:21" ht="16.5" customHeight="1" thickTop="1">
      <c r="A17" s="200"/>
      <c r="B17" s="334" t="s">
        <v>163</v>
      </c>
      <c r="C17" s="335"/>
      <c r="D17" s="335"/>
      <c r="E17" s="335"/>
      <c r="F17" s="335"/>
      <c r="G17" s="335"/>
      <c r="H17" s="336"/>
      <c r="J17" s="337" t="s">
        <v>161</v>
      </c>
      <c r="K17" s="337"/>
      <c r="L17" s="337"/>
      <c r="M17" s="337"/>
      <c r="N17" s="337"/>
      <c r="O17" s="337"/>
      <c r="P17" s="337"/>
      <c r="Q17" s="337"/>
      <c r="R17" s="337"/>
      <c r="S17" s="337"/>
      <c r="T17" s="337"/>
      <c r="U17" s="337"/>
    </row>
    <row r="18" spans="1:21" ht="21" customHeight="1" thickBot="1">
      <c r="A18" s="200"/>
      <c r="B18" s="338" t="s">
        <v>162</v>
      </c>
      <c r="C18" s="339"/>
      <c r="D18" s="339"/>
      <c r="E18" s="339"/>
      <c r="F18" s="339"/>
      <c r="G18" s="339"/>
      <c r="H18" s="340"/>
      <c r="J18" s="337"/>
      <c r="K18" s="337"/>
      <c r="L18" s="337"/>
      <c r="M18" s="337"/>
      <c r="N18" s="337"/>
      <c r="O18" s="337"/>
      <c r="P18" s="337"/>
      <c r="Q18" s="337"/>
      <c r="R18" s="337"/>
      <c r="S18" s="337"/>
      <c r="T18" s="337"/>
      <c r="U18" s="337"/>
    </row>
    <row r="19" spans="1:21" ht="3" customHeight="1" thickBot="1">
      <c r="A19" s="200"/>
      <c r="B19" s="219"/>
      <c r="C19" s="219"/>
      <c r="D19" s="219"/>
      <c r="E19" s="219"/>
      <c r="F19" s="219"/>
      <c r="G19" s="219"/>
      <c r="H19" s="219"/>
      <c r="J19" s="341"/>
      <c r="K19" s="341"/>
      <c r="L19" s="341"/>
      <c r="M19" s="341"/>
      <c r="N19" s="341"/>
      <c r="O19" s="341"/>
      <c r="P19" s="341"/>
      <c r="Q19" s="341"/>
      <c r="R19" s="341"/>
      <c r="S19" s="341"/>
      <c r="T19" s="341"/>
      <c r="U19" s="341"/>
    </row>
    <row r="20" spans="1:21" ht="21.75" customHeight="1">
      <c r="A20" s="200">
        <v>5</v>
      </c>
      <c r="B20" s="342" t="s">
        <v>167</v>
      </c>
      <c r="C20" s="343"/>
      <c r="D20" s="343"/>
      <c r="E20" s="343"/>
      <c r="F20" s="343"/>
      <c r="G20" s="343"/>
      <c r="H20" s="344"/>
      <c r="J20" s="341"/>
      <c r="K20" s="341"/>
      <c r="L20" s="341"/>
      <c r="M20" s="341"/>
      <c r="N20" s="341"/>
      <c r="O20" s="341"/>
      <c r="P20" s="341"/>
      <c r="Q20" s="341"/>
      <c r="R20" s="341"/>
      <c r="S20" s="341"/>
      <c r="T20" s="341"/>
      <c r="U20" s="341"/>
    </row>
    <row r="21" spans="1:21" ht="21.75" customHeight="1">
      <c r="B21" s="345"/>
      <c r="C21" s="346"/>
      <c r="D21" s="346"/>
      <c r="E21" s="346"/>
      <c r="F21" s="346"/>
      <c r="G21" s="346"/>
      <c r="H21" s="347"/>
      <c r="J21" s="341"/>
      <c r="K21" s="341"/>
      <c r="L21" s="341"/>
      <c r="M21" s="341"/>
      <c r="N21" s="341"/>
      <c r="O21" s="341"/>
      <c r="P21" s="341"/>
      <c r="Q21" s="341"/>
      <c r="R21" s="341"/>
      <c r="S21" s="341"/>
      <c r="T21" s="341"/>
      <c r="U21" s="341"/>
    </row>
    <row r="22" spans="1:21" ht="21.75" customHeight="1">
      <c r="B22" s="345"/>
      <c r="C22" s="346"/>
      <c r="D22" s="346"/>
      <c r="E22" s="346"/>
      <c r="F22" s="346"/>
      <c r="G22" s="346"/>
      <c r="H22" s="347"/>
      <c r="J22" s="351"/>
      <c r="K22" s="351"/>
      <c r="L22" s="351"/>
      <c r="M22" s="351"/>
      <c r="N22" s="351"/>
      <c r="O22" s="351"/>
      <c r="P22" s="223"/>
      <c r="Q22" s="352"/>
      <c r="R22" s="352"/>
      <c r="S22" s="352"/>
      <c r="T22" s="352"/>
      <c r="U22" s="352"/>
    </row>
    <row r="23" spans="1:21" ht="21.75" customHeight="1" thickBot="1">
      <c r="B23" s="348"/>
      <c r="C23" s="349"/>
      <c r="D23" s="349"/>
      <c r="E23" s="349"/>
      <c r="F23" s="349"/>
      <c r="G23" s="349"/>
      <c r="H23" s="350"/>
      <c r="J23" s="223"/>
      <c r="K23" s="353"/>
      <c r="L23" s="353"/>
      <c r="M23" s="353"/>
      <c r="N23" s="222"/>
      <c r="O23" s="354"/>
      <c r="P23" s="354"/>
      <c r="Q23" s="354"/>
      <c r="R23" s="222"/>
      <c r="S23" s="354"/>
      <c r="T23" s="354"/>
      <c r="U23" s="354"/>
    </row>
    <row r="24" spans="1:21" ht="3.75" customHeight="1" thickBot="1"/>
    <row r="25" spans="1:21" ht="14.25" customHeight="1">
      <c r="B25" s="325"/>
      <c r="C25" s="326"/>
      <c r="D25" s="326"/>
      <c r="E25" s="326"/>
      <c r="F25" s="326"/>
      <c r="G25" s="326"/>
      <c r="H25" s="326"/>
      <c r="I25" s="326"/>
      <c r="J25" s="326"/>
      <c r="K25" s="326"/>
      <c r="L25" s="326"/>
      <c r="M25" s="326"/>
      <c r="N25" s="326"/>
      <c r="O25" s="326"/>
      <c r="P25" s="326"/>
      <c r="Q25" s="326"/>
      <c r="R25" s="326"/>
      <c r="S25" s="326"/>
      <c r="T25" s="326"/>
      <c r="U25" s="327"/>
    </row>
    <row r="26" spans="1:21" ht="15" customHeight="1">
      <c r="B26" s="328"/>
      <c r="C26" s="329"/>
      <c r="D26" s="329"/>
      <c r="E26" s="329"/>
      <c r="F26" s="329"/>
      <c r="G26" s="329"/>
      <c r="H26" s="329"/>
      <c r="I26" s="329"/>
      <c r="J26" s="329"/>
      <c r="K26" s="329"/>
      <c r="L26" s="329"/>
      <c r="M26" s="329"/>
      <c r="N26" s="329"/>
      <c r="O26" s="329"/>
      <c r="P26" s="329"/>
      <c r="Q26" s="329"/>
      <c r="R26" s="329"/>
      <c r="S26" s="329"/>
      <c r="T26" s="329"/>
      <c r="U26" s="330"/>
    </row>
    <row r="27" spans="1:21" ht="36.75" customHeight="1" thickBot="1">
      <c r="B27" s="331"/>
      <c r="C27" s="332"/>
      <c r="D27" s="332"/>
      <c r="E27" s="332"/>
      <c r="F27" s="332"/>
      <c r="G27" s="332"/>
      <c r="H27" s="332"/>
      <c r="I27" s="332"/>
      <c r="J27" s="332"/>
      <c r="K27" s="332"/>
      <c r="L27" s="332"/>
      <c r="M27" s="332"/>
      <c r="N27" s="332"/>
      <c r="O27" s="332"/>
      <c r="P27" s="332"/>
      <c r="Q27" s="332"/>
      <c r="R27" s="332"/>
      <c r="S27" s="332"/>
      <c r="T27" s="332"/>
      <c r="U27" s="333"/>
    </row>
  </sheetData>
  <sheetProtection password="CC21" sheet="1"/>
  <mergeCells count="39">
    <mergeCell ref="Q12:T13"/>
    <mergeCell ref="J14:T14"/>
    <mergeCell ref="J16:T16"/>
    <mergeCell ref="B25:U27"/>
    <mergeCell ref="B17:H17"/>
    <mergeCell ref="J17:U18"/>
    <mergeCell ref="B18:H18"/>
    <mergeCell ref="J19:U21"/>
    <mergeCell ref="B20:H23"/>
    <mergeCell ref="J22:O22"/>
    <mergeCell ref="Q22:U22"/>
    <mergeCell ref="K23:M23"/>
    <mergeCell ref="O23:Q23"/>
    <mergeCell ref="S23:U23"/>
    <mergeCell ref="B14:F14"/>
    <mergeCell ref="G14:H14"/>
    <mergeCell ref="B16:H16"/>
    <mergeCell ref="B11:H11"/>
    <mergeCell ref="B7:H7"/>
    <mergeCell ref="B9:H9"/>
    <mergeCell ref="B12:H12"/>
    <mergeCell ref="J7:T7"/>
    <mergeCell ref="J8:P8"/>
    <mergeCell ref="J9:T9"/>
    <mergeCell ref="B6:G6"/>
    <mergeCell ref="B10:H10"/>
    <mergeCell ref="K10:L10"/>
    <mergeCell ref="J6:Q6"/>
    <mergeCell ref="R6:T6"/>
    <mergeCell ref="M10:T10"/>
    <mergeCell ref="B4:H4"/>
    <mergeCell ref="J4:L4"/>
    <mergeCell ref="M4:N4"/>
    <mergeCell ref="O4:T4"/>
    <mergeCell ref="B1:U1"/>
    <mergeCell ref="B2:H2"/>
    <mergeCell ref="J2:U3"/>
    <mergeCell ref="B3:C3"/>
    <mergeCell ref="D3:H3"/>
  </mergeCells>
  <hyperlinks>
    <hyperlink ref="G14" r:id="rId1" location="الإستمارة!A1"/>
    <hyperlink ref="G14:H14" location="الإستمارة!Q1" display="الإستمارة وإطبع منها أربعة نسخ"/>
    <hyperlink ref="B3" r:id="rId2" location="'إدخال البيانات'!D2" display="المخصص"/>
    <hyperlink ref="R12:T13" location="'إدخال البيانات'!I1" display="اضغط  هنا"/>
    <hyperlink ref="B17" r:id="rId3"/>
    <hyperlink ref="B3:C3" location="'إدخال البيانات'!D2" display="اضغط هنا"/>
    <hyperlink ref="S6:T6" location="'إدخال البيانات'!AI2" display="اضغط هنا"/>
    <hyperlink ref="J16:T16" location="'إدخال البيانات'!C1" display="اضغط هنا واختر نوع الحسم"/>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ورقة4"/>
  <dimension ref="A1:AK54"/>
  <sheetViews>
    <sheetView rightToLeft="1" topLeftCell="B1" zoomScale="93" zoomScaleNormal="93" workbookViewId="0">
      <selection activeCell="AB23" sqref="AB23:AD23"/>
    </sheetView>
  </sheetViews>
  <sheetFormatPr defaultRowHeight="14.25" customHeight="1"/>
  <cols>
    <col min="1" max="1" width="6.625" style="36" hidden="1" customWidth="1"/>
    <col min="2" max="2" width="11.25" style="36" customWidth="1"/>
    <col min="3" max="3" width="17.75" style="36" customWidth="1"/>
    <col min="4" max="4" width="5" style="36" customWidth="1"/>
    <col min="5" max="5" width="3.5" style="36" customWidth="1"/>
    <col min="6" max="6" width="4.5" style="36" customWidth="1"/>
    <col min="7" max="7" width="3.875" style="36" bestFit="1" customWidth="1"/>
    <col min="8" max="8" width="3.25" style="36" customWidth="1"/>
    <col min="9" max="9" width="1.875" style="36" hidden="1" customWidth="1"/>
    <col min="10" max="10" width="6.25" style="36" hidden="1" customWidth="1"/>
    <col min="11" max="11" width="5.5" style="36" customWidth="1"/>
    <col min="12" max="12" width="9.375" style="36" customWidth="1"/>
    <col min="13" max="13" width="6.5" style="36" customWidth="1"/>
    <col min="14" max="14" width="4.5" style="36" customWidth="1"/>
    <col min="15" max="15" width="3.625" style="36" customWidth="1"/>
    <col min="16" max="16" width="3.375" style="36" customWidth="1"/>
    <col min="17" max="17" width="0.125" style="36" customWidth="1"/>
    <col min="18" max="18" width="7.625" style="36" hidden="1" customWidth="1"/>
    <col min="19" max="19" width="5" style="36" customWidth="1"/>
    <col min="20" max="20" width="6.875" style="36" bestFit="1" customWidth="1"/>
    <col min="21" max="21" width="7.25" style="36" customWidth="1"/>
    <col min="22" max="22" width="13.5" style="36" customWidth="1"/>
    <col min="23" max="23" width="3.625" style="36" customWidth="1"/>
    <col min="24" max="24" width="3.75" style="36" customWidth="1"/>
    <col min="25" max="25" width="1.5" style="36" hidden="1" customWidth="1"/>
    <col min="26" max="26" width="3.875" style="36" hidden="1" customWidth="1"/>
    <col min="27" max="27" width="4.5" style="36" customWidth="1"/>
    <col min="28" max="28" width="7.875" style="36" bestFit="1" customWidth="1"/>
    <col min="29" max="29" width="8.125" style="36" bestFit="1" customWidth="1"/>
    <col min="30" max="30" width="4.875" style="36" customWidth="1"/>
    <col min="31" max="31" width="3.875" style="36" customWidth="1"/>
    <col min="32" max="32" width="4.25" style="36" customWidth="1"/>
    <col min="33" max="33" width="5" style="36" customWidth="1"/>
    <col min="34" max="34" width="6.25" style="36" customWidth="1"/>
    <col min="35" max="35" width="8.75" style="36" customWidth="1"/>
    <col min="36" max="36" width="9" style="36"/>
    <col min="37" max="37" width="0" style="36" hidden="1" customWidth="1"/>
    <col min="38" max="16384" width="9" style="36"/>
  </cols>
  <sheetData>
    <row r="1" spans="1:37" s="56" customFormat="1" ht="21" customHeight="1" thickBot="1">
      <c r="A1" s="113"/>
      <c r="B1" s="263" t="s">
        <v>388</v>
      </c>
      <c r="C1" s="250"/>
      <c r="D1" s="251">
        <f>IF(C1="حسم النقابة أو الاعاقة",4,0)</f>
        <v>0</v>
      </c>
      <c r="E1" s="436"/>
      <c r="F1" s="436"/>
      <c r="G1" s="436"/>
      <c r="H1" s="436"/>
      <c r="I1" s="252">
        <f>IF(C1="حسم العسكري",3,0)</f>
        <v>0</v>
      </c>
      <c r="J1" s="252"/>
      <c r="K1" s="252"/>
      <c r="L1" s="436"/>
      <c r="M1" s="436"/>
      <c r="N1" s="419">
        <f>IF(C1="ذوو الشهداء والجرحى","نعم",0)</f>
        <v>0</v>
      </c>
      <c r="O1" s="419"/>
      <c r="P1" s="420"/>
      <c r="Q1" s="420"/>
      <c r="R1" s="420"/>
      <c r="S1" s="420"/>
      <c r="T1" s="261" t="s">
        <v>1109</v>
      </c>
      <c r="U1" s="186"/>
      <c r="V1" s="221" t="s">
        <v>1110</v>
      </c>
      <c r="W1" s="387" t="s">
        <v>21</v>
      </c>
      <c r="X1" s="387"/>
      <c r="Y1" s="387"/>
      <c r="Z1" s="185"/>
      <c r="AA1" s="388"/>
      <c r="AB1" s="388"/>
      <c r="AC1" s="186" t="s">
        <v>0</v>
      </c>
      <c r="AD1" s="389"/>
      <c r="AE1" s="389"/>
      <c r="AF1" s="389"/>
      <c r="AG1" s="186" t="s">
        <v>22</v>
      </c>
      <c r="AH1" s="198"/>
      <c r="AI1" s="55"/>
      <c r="AJ1" s="55"/>
      <c r="AK1" s="56" t="s">
        <v>60</v>
      </c>
    </row>
    <row r="2" spans="1:37" s="58" customFormat="1" ht="21" customHeight="1" thickTop="1" thickBot="1">
      <c r="A2" s="448" t="s">
        <v>2</v>
      </c>
      <c r="B2" s="432" t="s">
        <v>15</v>
      </c>
      <c r="C2" s="432"/>
      <c r="D2" s="433"/>
      <c r="E2" s="433"/>
      <c r="F2" s="433"/>
      <c r="G2" s="434" t="s">
        <v>3</v>
      </c>
      <c r="H2" s="434"/>
      <c r="I2" s="434"/>
      <c r="J2" s="57"/>
      <c r="K2" s="435" t="b">
        <f>IF(ورقة3!A2&lt;&gt;0,IF(ورقة3!B2&lt;&gt;"",ورقة3!D2,VLOOKUP($D$2,ورقة2!$A$1:$U$15000,2,0)))</f>
        <v>0</v>
      </c>
      <c r="L2" s="435"/>
      <c r="M2" s="435"/>
      <c r="N2" s="421" t="s">
        <v>4</v>
      </c>
      <c r="O2" s="421"/>
      <c r="P2" s="429" t="b">
        <f>IF(ورقة3!A2&gt;0,IF(ورقة3!E2&lt;&gt;"",ورقة3!E2,VLOOKUP($D$2,ورقة2!$A$1:$U$15000,3,0)))</f>
        <v>0</v>
      </c>
      <c r="Q2" s="429"/>
      <c r="R2" s="429"/>
      <c r="S2" s="429"/>
      <c r="T2" s="418" t="s">
        <v>5</v>
      </c>
      <c r="U2" s="418"/>
      <c r="V2" s="260" t="b">
        <f>IF(ورقة3!A2&gt;0,IF(ورقة3!E2&lt;&gt;"",ورقة3!E2,VLOOKUP($D$2,ورقة2!$A$1:$U$15000,4,0)))</f>
        <v>0</v>
      </c>
      <c r="W2" s="390" t="s">
        <v>16</v>
      </c>
      <c r="X2" s="390"/>
      <c r="Y2" s="390"/>
      <c r="Z2" s="392"/>
      <c r="AA2" s="392"/>
      <c r="AB2" s="392"/>
      <c r="AC2" s="187" t="s">
        <v>17</v>
      </c>
      <c r="AD2" s="391"/>
      <c r="AE2" s="391"/>
      <c r="AF2" s="391"/>
      <c r="AG2" s="414"/>
      <c r="AH2" s="414"/>
      <c r="AI2" s="255">
        <f>IF(C1="بطل الجمهورية",2,0)</f>
        <v>0</v>
      </c>
      <c r="AJ2" s="55"/>
      <c r="AK2" s="58" t="s">
        <v>399</v>
      </c>
    </row>
    <row r="3" spans="1:37" s="58" customFormat="1" ht="21" customHeight="1" thickTop="1" thickBot="1">
      <c r="A3" s="449"/>
      <c r="B3" s="432" t="s">
        <v>46</v>
      </c>
      <c r="C3" s="432"/>
      <c r="D3" s="455" t="e">
        <f>VLOOKUP($D$2,ورقة2!A1:U15000,9,0)</f>
        <v>#N/A</v>
      </c>
      <c r="E3" s="455"/>
      <c r="F3" s="455"/>
      <c r="G3" s="434" t="s">
        <v>33</v>
      </c>
      <c r="H3" s="434"/>
      <c r="I3" s="434"/>
      <c r="K3" s="435" t="b">
        <f>IF(ورقة3!A2&gt;0,IF(ورقة3!E2&lt;&gt;"",ورقة3!E2,VLOOKUP($D$2,ورقة2!$A$1:$U$15000,8,0)))</f>
        <v>0</v>
      </c>
      <c r="L3" s="435"/>
      <c r="M3" s="435"/>
      <c r="N3" s="421" t="s">
        <v>32</v>
      </c>
      <c r="O3" s="421"/>
      <c r="P3" s="429" t="b">
        <f>IF(ورقة3!A2&gt;0,IF(ورقة3!E2&lt;&gt;"",ورقة3!E2,VLOOKUP($D$2,ورقة2!$A$1:$U$15000,5,0)))</f>
        <v>0</v>
      </c>
      <c r="Q3" s="429"/>
      <c r="R3" s="429"/>
      <c r="S3" s="429"/>
      <c r="T3" s="411" t="s">
        <v>56</v>
      </c>
      <c r="U3" s="411"/>
      <c r="V3" s="95" t="b">
        <f>IF(ورقة3!A2&gt;0,IF(ورقة3!E2&lt;&gt;"",ورقة3!E2,VLOOKUP($D$2,ورقة2!$A$1:$U$15000,10,0)))</f>
        <v>0</v>
      </c>
      <c r="W3" s="412" t="s">
        <v>7</v>
      </c>
      <c r="X3" s="412"/>
      <c r="Y3" s="412"/>
      <c r="Z3" s="406" t="b">
        <f>IF(ورقة3!A2&gt;0,IF(ورقة3!E2&lt;&gt;"",ورقة3!E2,VLOOKUP($D$2,ورقة2!$A$1:$U$15000,11,0)))</f>
        <v>0</v>
      </c>
      <c r="AA3" s="406"/>
      <c r="AB3" s="406"/>
      <c r="AC3" s="188" t="s">
        <v>31</v>
      </c>
      <c r="AD3" s="413" t="b">
        <f>IF(ورقة3!A2&gt;0,IF(ورقة3!E2&lt;&gt;"",ورقة3!E2,VLOOKUP($D$2,ورقة2!$A$1:$U$15000,12,0)))</f>
        <v>0</v>
      </c>
      <c r="AE3" s="413"/>
      <c r="AF3" s="413"/>
      <c r="AG3" s="415"/>
      <c r="AH3" s="415"/>
      <c r="AI3" s="256">
        <f>IF(C1="الطلاب الاوائل",1,0)</f>
        <v>0</v>
      </c>
      <c r="AJ3" s="55"/>
    </row>
    <row r="4" spans="1:37" s="234" customFormat="1" ht="21" customHeight="1" thickTop="1" thickBot="1">
      <c r="B4" s="460" t="s">
        <v>147</v>
      </c>
      <c r="C4" s="460"/>
      <c r="D4" s="456"/>
      <c r="E4" s="457"/>
      <c r="F4" s="457"/>
      <c r="G4" s="457"/>
      <c r="H4" s="458" t="s">
        <v>168</v>
      </c>
      <c r="I4" s="458"/>
      <c r="J4" s="458"/>
      <c r="K4" s="458"/>
      <c r="L4" s="459"/>
      <c r="M4" s="459"/>
      <c r="N4" s="416" t="s">
        <v>171</v>
      </c>
      <c r="O4" s="416"/>
      <c r="P4" s="404"/>
      <c r="Q4" s="405"/>
      <c r="R4" s="405"/>
      <c r="S4" s="405"/>
      <c r="T4" s="405"/>
      <c r="U4" s="266" t="s">
        <v>172</v>
      </c>
      <c r="V4" s="268"/>
      <c r="W4" s="416" t="s">
        <v>77</v>
      </c>
      <c r="X4" s="416"/>
      <c r="Y4" s="416"/>
      <c r="Z4" s="235"/>
      <c r="AA4" s="417"/>
      <c r="AB4" s="417"/>
      <c r="AC4" s="417"/>
      <c r="AD4" s="417"/>
      <c r="AE4" s="417"/>
      <c r="AF4" s="417"/>
      <c r="AG4" s="417"/>
      <c r="AH4" s="417"/>
      <c r="AI4" s="417"/>
    </row>
    <row r="5" spans="1:37" ht="42" customHeight="1" thickTop="1" thickBot="1">
      <c r="A5" s="402" t="str">
        <f>IF(D2&lt;&gt;"","مقررات السنة الأولى","أدخل الرقم الامتحاني في الحقل المخصص وفي حال لم تكن معلوماتك كاملة أو صحيحة اضغط على التنويه")</f>
        <v>أدخل الرقم الامتحاني في الحقل المخصص وفي حال لم تكن معلوماتك كاملة أو صحيحة اضغط على التنويه</v>
      </c>
      <c r="B5" s="402"/>
      <c r="C5" s="402"/>
      <c r="D5" s="402"/>
      <c r="E5" s="402"/>
      <c r="F5" s="402"/>
      <c r="G5" s="402"/>
      <c r="H5" s="402"/>
      <c r="I5" s="402"/>
      <c r="J5" s="402"/>
      <c r="K5" s="402"/>
      <c r="L5" s="402"/>
      <c r="M5" s="402"/>
      <c r="N5" s="402"/>
      <c r="O5" s="402"/>
      <c r="P5" s="403"/>
      <c r="Q5" s="402" t="str">
        <f>IF(D2&lt;&gt;"","مقررات السنة الثالثة","أدخل الرقم الامتحاني في الحقل المخصص وفي حال لم تكن معلوماتك كاملة أو صحيحة اضغط على التنويه")</f>
        <v>أدخل الرقم الامتحاني في الحقل المخصص وفي حال لم تكن معلوماتك كاملة أو صحيحة اضغط على التنويه</v>
      </c>
      <c r="R5" s="402"/>
      <c r="S5" s="402" t="str">
        <f>IF(D2&lt;&gt;"","مقررات السنة الثالثة","لايحق لك تعديل الاستمارة بعد ارسال الايميل تحت طائلة إلغاء التسجيل")</f>
        <v>لايحق لك تعديل الاستمارة بعد ارسال الايميل تحت طائلة إلغاء التسجيل</v>
      </c>
      <c r="T5" s="402"/>
      <c r="U5" s="402"/>
      <c r="V5" s="402"/>
      <c r="W5" s="402"/>
      <c r="X5" s="402"/>
      <c r="Y5" s="402"/>
      <c r="Z5" s="402"/>
      <c r="AA5" s="402"/>
      <c r="AB5" s="402"/>
      <c r="AC5" s="402"/>
      <c r="AD5" s="402"/>
      <c r="AE5" s="402"/>
      <c r="AF5" s="403"/>
      <c r="AG5" s="410" t="s">
        <v>143</v>
      </c>
      <c r="AH5" s="410"/>
      <c r="AI5" s="261"/>
      <c r="AJ5" s="94"/>
      <c r="AK5" s="36" t="s">
        <v>400</v>
      </c>
    </row>
    <row r="6" spans="1:37" ht="23.25" customHeight="1" thickBot="1">
      <c r="A6" s="430" t="s">
        <v>2</v>
      </c>
      <c r="B6" s="430"/>
      <c r="C6" s="430"/>
      <c r="D6" s="430"/>
      <c r="E6" s="430"/>
      <c r="F6" s="431"/>
      <c r="G6" s="37" t="s">
        <v>8</v>
      </c>
      <c r="H6" s="37" t="s">
        <v>9</v>
      </c>
      <c r="I6" s="37"/>
      <c r="J6" s="80"/>
      <c r="K6" s="442" t="s">
        <v>12</v>
      </c>
      <c r="L6" s="430"/>
      <c r="M6" s="430"/>
      <c r="N6" s="431"/>
      <c r="O6" s="37" t="s">
        <v>10</v>
      </c>
      <c r="P6" s="37" t="s">
        <v>11</v>
      </c>
      <c r="Q6" s="37"/>
      <c r="R6" s="38"/>
      <c r="S6" s="407" t="s">
        <v>19</v>
      </c>
      <c r="T6" s="408"/>
      <c r="U6" s="408"/>
      <c r="V6" s="409"/>
      <c r="W6" s="37" t="s">
        <v>8</v>
      </c>
      <c r="X6" s="37" t="s">
        <v>9</v>
      </c>
      <c r="Y6" s="37"/>
      <c r="Z6" s="39"/>
      <c r="AA6" s="407" t="s">
        <v>12</v>
      </c>
      <c r="AB6" s="408"/>
      <c r="AC6" s="408"/>
      <c r="AD6" s="409"/>
      <c r="AE6" s="37" t="s">
        <v>8</v>
      </c>
      <c r="AF6" s="37" t="s">
        <v>9</v>
      </c>
      <c r="AG6" s="393" t="s">
        <v>140</v>
      </c>
      <c r="AH6" s="394"/>
      <c r="AI6" s="198"/>
      <c r="AJ6" s="94"/>
      <c r="AK6" s="58" t="s">
        <v>401</v>
      </c>
    </row>
    <row r="7" spans="1:37" ht="23.25" customHeight="1">
      <c r="A7" s="40" t="b">
        <f t="shared" ref="A7:A12" si="0">IF(G7=1,IF($D$1=4,4000,IF($I$1=3,2500,IF($N$1="نعم",500,5000))),IF($D$1=4,IF(H7=1,5500,IF(H7=2,6500)),IF($I$1=3,IF(H7=1,3250,IF(H7=2,3750)),IF($N$1="نعم",IF(H7=1,500,IF(H7=2,500,0))))))</f>
        <v>0</v>
      </c>
      <c r="B7" s="143">
        <v>103</v>
      </c>
      <c r="C7" s="450" t="s">
        <v>94</v>
      </c>
      <c r="D7" s="450"/>
      <c r="E7" s="450"/>
      <c r="F7" s="437"/>
      <c r="G7" s="53"/>
      <c r="H7" s="34"/>
      <c r="I7" s="34"/>
      <c r="J7" s="32" t="b">
        <f>IF(O7=1,IF($D$1=4,4000,IF($I$1=3,2500,IF($N$1="نعم",500,5000))),IF(P7=1,IF($D$1=4,(IF($I$1=3,2500,IF($D$1=4,5000,5000))),IF($D$1=4,5000,IF($I$1=3,2500,IF($N$1="نعم",500,5000))))))</f>
        <v>0</v>
      </c>
      <c r="K7" s="143">
        <v>204</v>
      </c>
      <c r="L7" s="437" t="s">
        <v>100</v>
      </c>
      <c r="M7" s="400"/>
      <c r="N7" s="401"/>
      <c r="O7" s="53">
        <v>1975</v>
      </c>
      <c r="P7" s="34"/>
      <c r="Q7" s="34"/>
      <c r="R7" s="40" t="b">
        <f>IF(W7=1,IF($D$1=4,4000,IF($I$1=3,2500,IF($N$1="نعم",500,5000))),IF($D$1=4,IF(X7=1,5500,IF(X7=2,6500)),IF($I$1=3,IF(X7=1,3250,IF(X7=2,3750)),IF($N$1="نعم",IF(X7=1,500,IF(X7=2,500,0))))))</f>
        <v>0</v>
      </c>
      <c r="S7" s="142">
        <v>504</v>
      </c>
      <c r="T7" s="399" t="s">
        <v>118</v>
      </c>
      <c r="U7" s="400"/>
      <c r="V7" s="401"/>
      <c r="W7" s="54"/>
      <c r="X7" s="34"/>
      <c r="Y7" s="34"/>
      <c r="Z7" s="40" t="b">
        <f t="shared" ref="Z7:Z12" si="1">IF(AE7=1,IF($D$1=4,4000,IF($I$1=3,2500,IF($N$1="نعم",500,5000))),IF($D$1=4,IF(AF7=1,5500,IF(AF7=2,6500)),IF($I$1=3,IF(AF7=1,3250,IF(AF7=2,3750)),IF($N$1="نعم",IF(AF7=1,500,IF(AF7=2,500,0))))))</f>
        <v>0</v>
      </c>
      <c r="AA7" s="142">
        <v>604</v>
      </c>
      <c r="AB7" s="399" t="s">
        <v>124</v>
      </c>
      <c r="AC7" s="400"/>
      <c r="AD7" s="401"/>
      <c r="AE7" s="54"/>
      <c r="AF7" s="34"/>
      <c r="AG7" s="395" t="s">
        <v>169</v>
      </c>
      <c r="AH7" s="396"/>
      <c r="AI7" s="396"/>
      <c r="AJ7" s="94"/>
      <c r="AK7" s="58" t="s">
        <v>402</v>
      </c>
    </row>
    <row r="8" spans="1:37" ht="23.25" customHeight="1">
      <c r="A8" s="40" t="b">
        <f t="shared" si="0"/>
        <v>0</v>
      </c>
      <c r="B8" s="144">
        <v>104</v>
      </c>
      <c r="C8" s="451" t="s">
        <v>95</v>
      </c>
      <c r="D8" s="451"/>
      <c r="E8" s="451"/>
      <c r="F8" s="438"/>
      <c r="G8" s="54"/>
      <c r="H8" s="35"/>
      <c r="I8" s="35"/>
      <c r="J8" s="32" t="b">
        <f>IF(O8=1,IF($D$1=4,4000,IF($I$1=3,2500,IF($N$1="نعم",500,5000))),IF(P8=1,IF($D$1=4,(IF($I$1=3,2500,IF($D$1=4,5000,5000))),IF($D$1=4,5000,IF($I$1=3,2500,IF($N$1="نعم",500,5000))))))</f>
        <v>0</v>
      </c>
      <c r="K8" s="144">
        <v>205</v>
      </c>
      <c r="L8" s="438" t="s">
        <v>101</v>
      </c>
      <c r="M8" s="380"/>
      <c r="N8" s="381"/>
      <c r="O8" s="54"/>
      <c r="P8" s="35"/>
      <c r="Q8" s="35"/>
      <c r="R8" s="40" t="b">
        <f>IF(W8=1,IF($D$1=4,4000,IF($I$1=3,2500,IF($N$1="نعم",500,5000))),IF($D$1=4,IF(X8=1,5500,IF(X8=2,6500)),IF($I$1=3,IF(X8=1,3250,IF(X8=2,3750)),IF($N$1="نعم",IF(X8=1,500,IF(X8=2,500,0))))))</f>
        <v>0</v>
      </c>
      <c r="S8" s="141">
        <v>505</v>
      </c>
      <c r="T8" s="379" t="s">
        <v>119</v>
      </c>
      <c r="U8" s="380"/>
      <c r="V8" s="381"/>
      <c r="W8" s="54"/>
      <c r="X8" s="35"/>
      <c r="Y8" s="35"/>
      <c r="Z8" s="40" t="b">
        <f t="shared" si="1"/>
        <v>0</v>
      </c>
      <c r="AA8" s="141">
        <v>605</v>
      </c>
      <c r="AB8" s="379" t="s">
        <v>125</v>
      </c>
      <c r="AC8" s="380"/>
      <c r="AD8" s="381"/>
      <c r="AE8" s="54"/>
      <c r="AF8" s="35"/>
      <c r="AG8" s="397" t="s">
        <v>170</v>
      </c>
      <c r="AH8" s="398"/>
      <c r="AI8" s="398"/>
      <c r="AJ8" s="94"/>
    </row>
    <row r="9" spans="1:37" ht="32.25" customHeight="1">
      <c r="A9" s="40" t="b">
        <f t="shared" si="0"/>
        <v>0</v>
      </c>
      <c r="B9" s="144">
        <v>105</v>
      </c>
      <c r="C9" s="451" t="s">
        <v>96</v>
      </c>
      <c r="D9" s="451"/>
      <c r="E9" s="451"/>
      <c r="F9" s="438"/>
      <c r="G9" s="54"/>
      <c r="H9" s="35"/>
      <c r="I9" s="35"/>
      <c r="J9" s="32" t="b">
        <f>IF(O9=1,IF($D$1=4,4000,IF($I$1=3,2500,IF($N$1="نعم",500,5000))),IF(P9=1,IF($D$1=4,(IF($I$1=3,2500,IF($D$1=4,5000,5000))),IF($D$1=4,5000,IF($I$1=3,2500,IF($N$1="نعم",500,5000))))))</f>
        <v>0</v>
      </c>
      <c r="K9" s="144">
        <v>206</v>
      </c>
      <c r="L9" s="438" t="s">
        <v>102</v>
      </c>
      <c r="M9" s="380"/>
      <c r="N9" s="381"/>
      <c r="O9" s="54"/>
      <c r="P9" s="35"/>
      <c r="Q9" s="35"/>
      <c r="R9" s="40" t="b">
        <f>IF(W9=1,IF($D$1=4,4000,IF($I$1=3,2500,IF($N$1="نعم",500,5000))),IF($D$1=4,IF(X9=1,5500,IF(X9=2,6500)),IF($I$1=3,IF(X9=1,3250,IF(X9=2,3750)),IF($N$1="نعم",IF(X9=1,500,IF(X9=2,500,0))))))</f>
        <v>0</v>
      </c>
      <c r="S9" s="141">
        <v>506</v>
      </c>
      <c r="T9" s="379" t="s">
        <v>120</v>
      </c>
      <c r="U9" s="380"/>
      <c r="V9" s="381"/>
      <c r="W9" s="54"/>
      <c r="X9" s="35"/>
      <c r="Y9" s="35"/>
      <c r="Z9" s="40" t="b">
        <f t="shared" si="1"/>
        <v>0</v>
      </c>
      <c r="AA9" s="141">
        <v>606</v>
      </c>
      <c r="AB9" s="366" t="s">
        <v>126</v>
      </c>
      <c r="AC9" s="367"/>
      <c r="AD9" s="368"/>
      <c r="AE9" s="54"/>
      <c r="AF9" s="35"/>
      <c r="AG9" s="397"/>
      <c r="AH9" s="398"/>
      <c r="AI9" s="398"/>
      <c r="AJ9" s="94"/>
    </row>
    <row r="10" spans="1:37" ht="23.25" customHeight="1">
      <c r="A10" s="40" t="b">
        <f t="shared" si="0"/>
        <v>0</v>
      </c>
      <c r="B10" s="144">
        <v>106</v>
      </c>
      <c r="C10" s="452" t="s">
        <v>97</v>
      </c>
      <c r="D10" s="452"/>
      <c r="E10" s="452"/>
      <c r="F10" s="453"/>
      <c r="G10" s="54"/>
      <c r="H10" s="35"/>
      <c r="I10" s="35"/>
      <c r="J10" s="32" t="b">
        <f>IF(O10=1,IF($D$1=4,4000,IF($I$1=3,2500,IF($N$1="نعم",500,5000))),IF(P10=1,IF($D$1=4,(IF($I$1=3,2500,IF($D$1=4,5000,5000))),IF($D$1=4,5000,IF($I$1=3,2500,IF($N$1="نعم",500,5000))))))</f>
        <v>0</v>
      </c>
      <c r="K10" s="144">
        <v>207</v>
      </c>
      <c r="L10" s="386" t="s">
        <v>103</v>
      </c>
      <c r="M10" s="364"/>
      <c r="N10" s="365"/>
      <c r="O10" s="54"/>
      <c r="P10" s="35"/>
      <c r="Q10" s="35"/>
      <c r="R10" s="40" t="b">
        <f>IF(W10=1,IF($D$1=4,4000,IF($I$1=3,2500,IF($N$1="نعم",500,5000))),IF($D$1=4,IF(X10=1,5500,IF(X10=2,6500)),IF($I$1=3,IF(X10=1,3250,IF(X10=2,3750)),IF($N$1="نعم",IF(X10=1,500,IF(X10=2,500,0))))))</f>
        <v>0</v>
      </c>
      <c r="S10" s="141">
        <v>507</v>
      </c>
      <c r="T10" s="379" t="s">
        <v>121</v>
      </c>
      <c r="U10" s="380"/>
      <c r="V10" s="381"/>
      <c r="W10" s="54"/>
      <c r="X10" s="35"/>
      <c r="Y10" s="35"/>
      <c r="Z10" s="40" t="b">
        <f t="shared" si="1"/>
        <v>0</v>
      </c>
      <c r="AA10" s="141">
        <v>607</v>
      </c>
      <c r="AB10" s="379" t="s">
        <v>127</v>
      </c>
      <c r="AC10" s="380"/>
      <c r="AD10" s="381"/>
      <c r="AE10" s="54"/>
      <c r="AF10" s="35"/>
      <c r="AG10" s="376"/>
      <c r="AH10" s="376"/>
      <c r="AI10" s="376"/>
      <c r="AJ10" s="94"/>
    </row>
    <row r="11" spans="1:37" ht="22.5" customHeight="1">
      <c r="A11" s="40" t="b">
        <f t="shared" si="0"/>
        <v>0</v>
      </c>
      <c r="B11" s="144">
        <v>107</v>
      </c>
      <c r="C11" s="452" t="s">
        <v>98</v>
      </c>
      <c r="D11" s="452"/>
      <c r="E11" s="452"/>
      <c r="F11" s="453"/>
      <c r="G11" s="54"/>
      <c r="H11" s="35"/>
      <c r="I11" s="35"/>
      <c r="J11" s="32" t="b">
        <f>IF(O11=1,IF($D$1=4,4000,IF($I$1=3,2500,IF($N$1="نعم",500,5000))),IF(P11=1,IF($D$1=4,(IF($I$1=3,2500,IF($D$1=4,5000,5000))),IF($D$1=4,5000,IF($I$1=3,2500,IF($N$1="نعم",500,5000))))))</f>
        <v>0</v>
      </c>
      <c r="K11" s="144">
        <v>208</v>
      </c>
      <c r="L11" s="386" t="s">
        <v>104</v>
      </c>
      <c r="M11" s="364"/>
      <c r="N11" s="365"/>
      <c r="O11" s="54"/>
      <c r="P11" s="35"/>
      <c r="Q11" s="35"/>
      <c r="R11" s="40" t="b">
        <f>IF(W11=1,IF($D$1=4,4000,IF($I$1=3,2500,IF($N$1="نعم",500,5000))),IF($D$1=4,IF(X11=1,5500,IF(X11=2,6500)),IF($I$1=3,IF(X11=1,3250,IF(X11=2,3750)),IF($N$1="نعم",IF(X11=1,500,IF(X11=2,500,0))))))</f>
        <v>0</v>
      </c>
      <c r="S11" s="141">
        <v>508</v>
      </c>
      <c r="T11" s="363" t="s">
        <v>122</v>
      </c>
      <c r="U11" s="364"/>
      <c r="V11" s="365"/>
      <c r="W11" s="54"/>
      <c r="X11" s="35"/>
      <c r="Y11" s="35"/>
      <c r="Z11" s="40" t="b">
        <f t="shared" si="1"/>
        <v>0</v>
      </c>
      <c r="AA11" s="141">
        <v>608</v>
      </c>
      <c r="AB11" s="379" t="s">
        <v>128</v>
      </c>
      <c r="AC11" s="380"/>
      <c r="AD11" s="381"/>
      <c r="AE11" s="54"/>
      <c r="AF11" s="35"/>
      <c r="AG11" s="376"/>
      <c r="AH11" s="376"/>
      <c r="AI11" s="376"/>
      <c r="AJ11" s="94"/>
    </row>
    <row r="12" spans="1:37" ht="21.75" customHeight="1" thickBot="1">
      <c r="A12" s="40" t="b">
        <f t="shared" si="0"/>
        <v>0</v>
      </c>
      <c r="B12" s="144">
        <v>108</v>
      </c>
      <c r="C12" s="438" t="s">
        <v>99</v>
      </c>
      <c r="D12" s="380"/>
      <c r="E12" s="380"/>
      <c r="F12" s="454"/>
      <c r="G12" s="54"/>
      <c r="H12" s="35"/>
      <c r="I12" s="35"/>
      <c r="K12" s="443"/>
      <c r="L12" s="364"/>
      <c r="M12" s="364"/>
      <c r="N12" s="364"/>
      <c r="O12" s="364"/>
      <c r="P12" s="444"/>
      <c r="Q12" s="264"/>
      <c r="R12" s="265"/>
      <c r="S12" s="265">
        <v>509</v>
      </c>
      <c r="T12" s="364" t="s">
        <v>123</v>
      </c>
      <c r="U12" s="364"/>
      <c r="V12" s="444"/>
      <c r="W12" s="160"/>
      <c r="X12" s="167"/>
      <c r="Y12" s="167"/>
      <c r="Z12" s="40" t="b">
        <f t="shared" si="1"/>
        <v>0</v>
      </c>
      <c r="AA12" s="141">
        <v>609</v>
      </c>
      <c r="AB12" s="379" t="s">
        <v>129</v>
      </c>
      <c r="AC12" s="380"/>
      <c r="AD12" s="381"/>
      <c r="AE12" s="160"/>
      <c r="AF12" s="167"/>
      <c r="AG12" s="376"/>
      <c r="AH12" s="376"/>
      <c r="AI12" s="376"/>
      <c r="AJ12" s="94"/>
    </row>
    <row r="13" spans="1:37" ht="15.75" hidden="1" customHeight="1" thickBot="1">
      <c r="A13" s="40">
        <f>SUM(A7:A12)</f>
        <v>0</v>
      </c>
      <c r="B13" s="41"/>
      <c r="C13" s="78"/>
      <c r="D13" s="78"/>
      <c r="E13" s="78"/>
      <c r="F13" s="78"/>
      <c r="G13" s="54"/>
      <c r="H13" s="35"/>
      <c r="I13" s="137"/>
      <c r="J13" s="32">
        <f>SUM(J7:J11)</f>
        <v>0</v>
      </c>
      <c r="K13" s="33"/>
      <c r="L13" s="132"/>
      <c r="M13" s="132"/>
      <c r="N13" s="132"/>
      <c r="O13" s="54"/>
      <c r="P13" s="35"/>
      <c r="Q13" s="159"/>
      <c r="R13" s="43">
        <f>SUM(R7:R12)</f>
        <v>0</v>
      </c>
      <c r="S13" s="44"/>
      <c r="T13" s="45"/>
      <c r="U13" s="45"/>
      <c r="V13" s="45"/>
      <c r="W13" s="46"/>
      <c r="X13" s="47"/>
      <c r="Y13" s="48"/>
      <c r="Z13" s="49">
        <f>SUM(Z7:Z12)</f>
        <v>0</v>
      </c>
      <c r="AA13" s="45"/>
      <c r="AB13" s="45"/>
      <c r="AC13" s="45"/>
      <c r="AD13" s="45"/>
      <c r="AE13" s="46"/>
      <c r="AF13" s="47"/>
      <c r="AG13" s="376"/>
      <c r="AH13" s="376"/>
      <c r="AI13" s="376"/>
      <c r="AJ13" s="94"/>
    </row>
    <row r="14" spans="1:37" ht="20.25" customHeight="1" thickBot="1">
      <c r="A14" s="424" t="str">
        <f>IF(D2&lt;&gt;"","مقررات السنة الثانية","أدخل الرقم الامتحاني في الحقل المخصص وفي حال لم تكن معلوماتك كاملة أو صحيحة اضغط على التنويه")</f>
        <v>أدخل الرقم الامتحاني في الحقل المخصص وفي حال لم تكن معلوماتك كاملة أو صحيحة اضغط على التنويه</v>
      </c>
      <c r="B14" s="424"/>
      <c r="C14" s="424"/>
      <c r="D14" s="424"/>
      <c r="E14" s="424"/>
      <c r="F14" s="424"/>
      <c r="G14" s="424"/>
      <c r="H14" s="424"/>
      <c r="I14" s="424"/>
      <c r="J14" s="424"/>
      <c r="K14" s="424"/>
      <c r="L14" s="424"/>
      <c r="M14" s="424"/>
      <c r="N14" s="424"/>
      <c r="O14" s="424"/>
      <c r="P14" s="425"/>
      <c r="Q14" s="424" t="str">
        <f>IF(D2&lt;&gt;"","مقررات السنة الرابعة","أدخل الرقم الامتحاني في الحقل المخصص وفي حال لم تكن معلوماتك كاملة أو صحيحة اضغط على التنويه")</f>
        <v>أدخل الرقم الامتحاني في الحقل المخصص وفي حال لم تكن معلوماتك كاملة أو صحيحة اضغط على التنويه</v>
      </c>
      <c r="R14" s="424"/>
      <c r="S14" s="424" t="s">
        <v>14</v>
      </c>
      <c r="T14" s="424"/>
      <c r="U14" s="424"/>
      <c r="V14" s="424"/>
      <c r="W14" s="424"/>
      <c r="X14" s="424"/>
      <c r="Y14" s="424"/>
      <c r="Z14" s="424"/>
      <c r="AA14" s="424"/>
      <c r="AB14" s="424"/>
      <c r="AC14" s="424"/>
      <c r="AD14" s="424"/>
      <c r="AE14" s="424"/>
      <c r="AF14" s="425"/>
      <c r="AG14" s="376"/>
      <c r="AH14" s="376"/>
      <c r="AI14" s="376"/>
      <c r="AJ14" s="94"/>
    </row>
    <row r="15" spans="1:37" ht="23.25" customHeight="1" thickBot="1">
      <c r="A15" s="40" t="b">
        <f t="shared" ref="A15:A21" si="2">IF(G15=1,IF($D$1=4,4000,IF($I$1=3,2500,IF($N$1="نعم",500,5000))),IF($D$1=4,IF(H15=1,5500,IF(H15=2,6500)),IF($I$1=3,IF(H15=1,3250,IF(H15=2,3750)),IF($N$1="نعم",IF(H15=1,500,IF(H15=2,500,0))))))</f>
        <v>0</v>
      </c>
      <c r="B15" s="143">
        <v>303</v>
      </c>
      <c r="C15" s="422" t="s">
        <v>94</v>
      </c>
      <c r="D15" s="422"/>
      <c r="E15" s="422"/>
      <c r="F15" s="423"/>
      <c r="G15" s="166"/>
      <c r="H15" s="34"/>
      <c r="I15" s="37"/>
      <c r="J15" s="165" t="b">
        <f t="shared" ref="J15:J21" si="3">IF(O15=1,IF($D$1=4,4000,IF($I$1=3,2500,IF($N$1="نعم",500,5000))),IF(P15=1,IF($D$1=4,(IF($I$1=3,2500,IF($D$1=4,5000,5000))),IF($D$1=4,5000,IF($I$1=3,2500,IF($N$1="نعم",500,5000))))))</f>
        <v>0</v>
      </c>
      <c r="K15" s="143">
        <v>403</v>
      </c>
      <c r="L15" s="422" t="s">
        <v>111</v>
      </c>
      <c r="M15" s="422"/>
      <c r="N15" s="426"/>
      <c r="O15" s="166"/>
      <c r="P15" s="34"/>
      <c r="Q15" s="166"/>
      <c r="R15" s="34" t="b">
        <f>IF(W15=1,IF($D$1=4,4000,IF($I$1=3,2500,IF($N$1="نعم",500,5000))),IF($D$1=4,IF(X15=1,5500,IF(X15=2,6500)),IF($I$1=3,IF(X15=1,3250,IF(X15=2,3750)),IF($N$1="نعم",IF(X15=1,500,IF(X15=2,500,0))))))</f>
        <v>0</v>
      </c>
      <c r="S15" s="138">
        <v>704</v>
      </c>
      <c r="T15" s="360" t="s">
        <v>130</v>
      </c>
      <c r="U15" s="361"/>
      <c r="V15" s="362"/>
      <c r="W15" s="54"/>
      <c r="X15" s="34"/>
      <c r="Y15" s="37"/>
      <c r="Z15" s="40" t="b">
        <f>IF(AE15=1,IF($D$1=4,4000,IF($I$1=3,2500,IF($N$1="نعم",500,5000))),IF($D$1=4,IF(AF15=1,5500,IF(AF15=2,6500)),IF($I$1=3,IF(AF15=1,3250,IF(AF15=2,3750)),IF($N$1="نعم",IF(AF15=1,500,IF(AF15=2,500,0))))))</f>
        <v>0</v>
      </c>
      <c r="AA15" s="138">
        <v>804</v>
      </c>
      <c r="AB15" s="360" t="s">
        <v>135</v>
      </c>
      <c r="AC15" s="361"/>
      <c r="AD15" s="362"/>
      <c r="AE15" s="54"/>
      <c r="AF15" s="34"/>
      <c r="AG15" s="376"/>
      <c r="AH15" s="376"/>
      <c r="AI15" s="376"/>
      <c r="AJ15" s="94"/>
    </row>
    <row r="16" spans="1:37" ht="23.25" customHeight="1">
      <c r="A16" s="40" t="b">
        <f t="shared" si="2"/>
        <v>0</v>
      </c>
      <c r="B16" s="144">
        <v>304</v>
      </c>
      <c r="C16" s="427" t="s">
        <v>105</v>
      </c>
      <c r="D16" s="427"/>
      <c r="E16" s="427"/>
      <c r="F16" s="386"/>
      <c r="G16" s="166"/>
      <c r="H16" s="34"/>
      <c r="I16" s="34"/>
      <c r="J16" s="165" t="b">
        <f t="shared" si="3"/>
        <v>0</v>
      </c>
      <c r="K16" s="144">
        <v>404</v>
      </c>
      <c r="L16" s="427" t="s">
        <v>112</v>
      </c>
      <c r="M16" s="427"/>
      <c r="N16" s="428"/>
      <c r="O16" s="168"/>
      <c r="P16" s="167"/>
      <c r="Q16" s="34"/>
      <c r="R16" s="40" t="b">
        <f>IF(W16=1,IF($D$1=4,4000,IF($I$1=3,2500,IF($N$1="نعم",500,5000))),IF($D$1=4,IF(X16=1,5500,IF(X16=2,6500)),IF($I$1=3,IF(X16=1,3250,IF(X16=2,3750)),IF($N$1="نعم",IF(X16=1,500,IF(X16=2,500,0))))))</f>
        <v>0</v>
      </c>
      <c r="S16" s="139">
        <v>705</v>
      </c>
      <c r="T16" s="363" t="s">
        <v>131</v>
      </c>
      <c r="U16" s="364"/>
      <c r="V16" s="365"/>
      <c r="W16" s="54"/>
      <c r="X16" s="34"/>
      <c r="Y16" s="35"/>
      <c r="Z16" s="40" t="b">
        <f>IF(AE16=1,IF($D$1=4,4000,IF($I$1=3,2500,IF($N$1="نعم",500,5000))),IF($D$1=4,IF(AF16=1,5500,IF(AF16=2,6500)),IF($I$1=3,IF(AF16=1,3250,IF(AF16=2,3750)),IF($N$1="نعم",IF(AF16=1,500,IF(AF16=2,500,0))))))</f>
        <v>0</v>
      </c>
      <c r="AA16" s="139">
        <v>805</v>
      </c>
      <c r="AB16" s="363" t="s">
        <v>136</v>
      </c>
      <c r="AC16" s="364"/>
      <c r="AD16" s="365"/>
      <c r="AE16" s="54"/>
      <c r="AF16" s="34"/>
      <c r="AG16" s="376"/>
      <c r="AH16" s="376"/>
      <c r="AI16" s="376"/>
      <c r="AJ16" s="94"/>
    </row>
    <row r="17" spans="1:36" ht="30" customHeight="1">
      <c r="A17" s="40" t="b">
        <f t="shared" si="2"/>
        <v>0</v>
      </c>
      <c r="B17" s="144">
        <v>305</v>
      </c>
      <c r="C17" s="384" t="s">
        <v>106</v>
      </c>
      <c r="D17" s="384"/>
      <c r="E17" s="384"/>
      <c r="F17" s="441"/>
      <c r="G17" s="166"/>
      <c r="H17" s="35"/>
      <c r="I17" s="35"/>
      <c r="J17" s="165" t="b">
        <f t="shared" si="3"/>
        <v>0</v>
      </c>
      <c r="K17" s="144">
        <v>405</v>
      </c>
      <c r="L17" s="384" t="s">
        <v>113</v>
      </c>
      <c r="M17" s="384"/>
      <c r="N17" s="385"/>
      <c r="O17" s="168"/>
      <c r="P17" s="167"/>
      <c r="Q17" s="35"/>
      <c r="R17" s="40" t="b">
        <f>IF(W17=1,IF($D$1=4,4000,IF($I$1=3,2500,IF($N$1="نعم",500,5000))),IF($D$1=4,IF(X17=1,5500,IF(X17=2,6500)),IF($I$1=3,IF(X17=1,3250,IF(X17=2,3750)),IF($N$1="نعم",IF(X17=1,500,IF(X17=2,500,0))))))</f>
        <v>0</v>
      </c>
      <c r="S17" s="139">
        <v>706</v>
      </c>
      <c r="T17" s="363" t="s">
        <v>132</v>
      </c>
      <c r="U17" s="364"/>
      <c r="V17" s="365"/>
      <c r="W17" s="54"/>
      <c r="X17" s="35"/>
      <c r="Y17" s="35"/>
      <c r="Z17" s="40" t="b">
        <f>IF(AE17=1,IF($D$1=4,4000,IF($I$1=3,2500,IF($N$1="نعم",500,5000))),IF($D$1=4,IF(AF17=1,5500,IF(AF17=2,6500)),IF($I$1=3,IF(AF17=1,3250,IF(AF17=2,3750)),IF($N$1="نعم",IF(AF17=1,500,IF(AF17=2,500,0))))))</f>
        <v>0</v>
      </c>
      <c r="AA17" s="139">
        <v>806</v>
      </c>
      <c r="AB17" s="363" t="s">
        <v>137</v>
      </c>
      <c r="AC17" s="364"/>
      <c r="AD17" s="365"/>
      <c r="AE17" s="54"/>
      <c r="AF17" s="35"/>
      <c r="AG17" s="376"/>
      <c r="AH17" s="376"/>
      <c r="AI17" s="376"/>
      <c r="AJ17" s="94"/>
    </row>
    <row r="18" spans="1:36" ht="30" customHeight="1">
      <c r="A18" s="40" t="b">
        <f t="shared" si="2"/>
        <v>0</v>
      </c>
      <c r="B18" s="144">
        <v>306</v>
      </c>
      <c r="C18" s="384" t="s">
        <v>107</v>
      </c>
      <c r="D18" s="384"/>
      <c r="E18" s="384"/>
      <c r="F18" s="441"/>
      <c r="G18" s="166"/>
      <c r="H18" s="35"/>
      <c r="I18" s="35"/>
      <c r="J18" s="165" t="b">
        <f t="shared" si="3"/>
        <v>0</v>
      </c>
      <c r="K18" s="144">
        <v>406</v>
      </c>
      <c r="L18" s="384" t="s">
        <v>114</v>
      </c>
      <c r="M18" s="384"/>
      <c r="N18" s="385"/>
      <c r="O18" s="168"/>
      <c r="P18" s="167"/>
      <c r="Q18" s="35"/>
      <c r="R18" s="40" t="b">
        <f>IF(W18=1,IF($D$1=4,4000,IF($I$1=3,2500,IF($N$1="نعم",500,5000))),IF($D$1=4,IF(X18=1,5500,IF(X18=2,6500)),IF($I$1=3,IF(X18=1,3250,IF(X18=2,3750)),IF($N$1="نعم",IF(X18=1,500,IF(X18=2,500,0))))))</f>
        <v>0</v>
      </c>
      <c r="S18" s="139">
        <v>707</v>
      </c>
      <c r="T18" s="366" t="s">
        <v>133</v>
      </c>
      <c r="U18" s="367"/>
      <c r="V18" s="368"/>
      <c r="W18" s="54"/>
      <c r="X18" s="35"/>
      <c r="Y18" s="35"/>
      <c r="Z18" s="40" t="b">
        <f>IF(AE18=1,IF($D$1=4,4000,IF($I$1=3,2500,IF($N$1="نعم",500,5000))),IF($D$1=4,IF(AF18=1,5500,IF(AF18=2,6500)),IF($I$1=3,IF(AF18=1,3250,IF(AF18=2,3750)),IF($N$1="نعم",IF(AF18=1,500,IF(AF18=2,500,0))))))</f>
        <v>0</v>
      </c>
      <c r="AA18" s="139">
        <v>807</v>
      </c>
      <c r="AB18" s="363" t="s">
        <v>138</v>
      </c>
      <c r="AC18" s="364"/>
      <c r="AD18" s="365"/>
      <c r="AE18" s="54"/>
      <c r="AF18" s="35"/>
      <c r="AG18" s="59"/>
      <c r="AH18" s="59"/>
      <c r="AI18" s="59"/>
      <c r="AJ18" s="94"/>
    </row>
    <row r="19" spans="1:36" ht="30" customHeight="1" thickBot="1">
      <c r="A19" s="40" t="b">
        <f t="shared" si="2"/>
        <v>0</v>
      </c>
      <c r="B19" s="144">
        <v>307</v>
      </c>
      <c r="C19" s="427" t="s">
        <v>108</v>
      </c>
      <c r="D19" s="427"/>
      <c r="E19" s="427"/>
      <c r="F19" s="386"/>
      <c r="G19" s="166"/>
      <c r="H19" s="35"/>
      <c r="I19" s="35"/>
      <c r="J19" s="165" t="b">
        <f t="shared" si="3"/>
        <v>0</v>
      </c>
      <c r="K19" s="144">
        <v>407</v>
      </c>
      <c r="L19" s="384" t="s">
        <v>115</v>
      </c>
      <c r="M19" s="384"/>
      <c r="N19" s="385"/>
      <c r="O19" s="168"/>
      <c r="P19" s="167"/>
      <c r="Q19" s="35"/>
      <c r="R19" s="40" t="b">
        <f>IF(W19=1,IF($D$1=4,4000,IF($I$1=3,2500,IF($N$1="نعم",500,5000))),IF($D$1=4,IF(X19=1,5500,IF(X19=2,6500)),IF($I$1=3,IF(X19=1,3250,IF(X19=2,3750)),IF($N$1="نعم",IF(X19=1,500,IF(X19=2,500,0))))))</f>
        <v>0</v>
      </c>
      <c r="S19" s="140">
        <v>708</v>
      </c>
      <c r="T19" s="371" t="s">
        <v>134</v>
      </c>
      <c r="U19" s="372"/>
      <c r="V19" s="373"/>
      <c r="W19" s="54"/>
      <c r="X19" s="35"/>
      <c r="Y19" s="35"/>
      <c r="Z19" s="40" t="b">
        <f>IF(AE19=1,IF($D$1=4,4000,IF($I$1=3,2500,IF($N$1="نعم",500,5000))),IF($D$1=4,IF(AF19=1,5500,IF(AF19=2,6500)),IF($I$1=3,IF(AF19=1,3250,IF(AF19=2,3750)),IF($N$1="نعم",IF(AF19=1,500,IF(AF19=2,500,0))))))</f>
        <v>0</v>
      </c>
      <c r="AA19" s="140">
        <v>808</v>
      </c>
      <c r="AB19" s="371" t="s">
        <v>139</v>
      </c>
      <c r="AC19" s="372"/>
      <c r="AD19" s="373"/>
      <c r="AE19" s="54"/>
      <c r="AF19" s="35"/>
      <c r="AG19" s="59"/>
      <c r="AH19" s="59"/>
      <c r="AI19" s="59"/>
      <c r="AJ19" s="94"/>
    </row>
    <row r="20" spans="1:36" ht="30" customHeight="1" thickBot="1">
      <c r="A20" s="40" t="b">
        <f t="shared" si="2"/>
        <v>0</v>
      </c>
      <c r="B20" s="164">
        <v>308</v>
      </c>
      <c r="C20" s="445" t="s">
        <v>109</v>
      </c>
      <c r="D20" s="446"/>
      <c r="E20" s="446"/>
      <c r="F20" s="447"/>
      <c r="G20" s="168"/>
      <c r="H20" s="35"/>
      <c r="I20" s="35"/>
      <c r="J20" s="165" t="b">
        <f t="shared" si="3"/>
        <v>0</v>
      </c>
      <c r="K20" s="144">
        <v>408</v>
      </c>
      <c r="L20" s="384" t="s">
        <v>116</v>
      </c>
      <c r="M20" s="384"/>
      <c r="N20" s="385"/>
      <c r="O20" s="168"/>
      <c r="P20" s="167"/>
      <c r="Q20" s="35"/>
      <c r="R20" s="169"/>
      <c r="S20" s="162"/>
      <c r="T20" s="161"/>
      <c r="U20" s="161"/>
      <c r="V20" s="161"/>
      <c r="W20" s="54"/>
      <c r="X20" s="35"/>
      <c r="Y20" s="167"/>
      <c r="Z20" s="169"/>
      <c r="AA20" s="161"/>
      <c r="AB20" s="161"/>
      <c r="AC20" s="161"/>
      <c r="AD20" s="161"/>
      <c r="AE20" s="54"/>
      <c r="AF20" s="35"/>
      <c r="AG20" s="59"/>
      <c r="AH20" s="59"/>
      <c r="AI20" s="59"/>
      <c r="AJ20" s="94"/>
    </row>
    <row r="21" spans="1:36" ht="21.75" customHeight="1" thickBot="1">
      <c r="A21" s="40" t="b">
        <f t="shared" si="2"/>
        <v>0</v>
      </c>
      <c r="B21" s="163">
        <v>309</v>
      </c>
      <c r="C21" s="439" t="s">
        <v>110</v>
      </c>
      <c r="D21" s="439"/>
      <c r="E21" s="439"/>
      <c r="F21" s="440"/>
      <c r="G21" s="168"/>
      <c r="H21" s="35"/>
      <c r="I21" s="35"/>
      <c r="J21" s="165" t="b">
        <f t="shared" si="3"/>
        <v>0</v>
      </c>
      <c r="K21" s="163">
        <v>409</v>
      </c>
      <c r="L21" s="439" t="s">
        <v>117</v>
      </c>
      <c r="M21" s="439"/>
      <c r="N21" s="440"/>
      <c r="O21" s="168"/>
      <c r="P21" s="167"/>
      <c r="Q21" s="35"/>
      <c r="R21" s="169"/>
      <c r="S21" s="162"/>
      <c r="T21" s="161"/>
      <c r="U21" s="161"/>
      <c r="V21" s="161"/>
      <c r="W21" s="160"/>
      <c r="X21" s="167"/>
      <c r="Y21" s="34"/>
      <c r="Z21" s="169"/>
      <c r="AA21" s="161"/>
      <c r="AB21" s="161"/>
      <c r="AC21" s="161"/>
      <c r="AD21" s="161"/>
      <c r="AE21" s="160"/>
      <c r="AF21" s="167"/>
      <c r="AG21" s="59"/>
      <c r="AH21" s="59"/>
      <c r="AI21" s="59"/>
      <c r="AJ21" s="94"/>
    </row>
    <row r="22" spans="1:36" ht="27.75" hidden="1" customHeight="1" thickBot="1">
      <c r="A22" s="24">
        <f>SUM(A15:A21)</f>
        <v>0</v>
      </c>
      <c r="B22" s="134"/>
      <c r="C22" s="134"/>
      <c r="D22" s="135"/>
      <c r="E22" s="135"/>
      <c r="F22" s="135"/>
      <c r="G22" s="136"/>
      <c r="H22" s="24"/>
      <c r="I22" s="24"/>
      <c r="J22" s="24">
        <f>SUM(J15:J21)</f>
        <v>0</v>
      </c>
      <c r="O22" s="54"/>
      <c r="P22" s="35"/>
      <c r="Q22" s="79"/>
      <c r="R22" s="43">
        <f>SUM(R15:R19)</f>
        <v>0</v>
      </c>
      <c r="S22" s="50"/>
      <c r="T22" s="51"/>
      <c r="U22" s="51"/>
      <c r="V22" s="51"/>
      <c r="W22" s="46"/>
      <c r="X22" s="47"/>
      <c r="Y22" s="52"/>
      <c r="Z22" s="43">
        <f>SUM(Z15:Z19)</f>
        <v>0</v>
      </c>
      <c r="AA22" s="51"/>
      <c r="AB22" s="51">
        <f>A13+J13+R13+Z13+R22+T22+Z22+A22+J22</f>
        <v>0</v>
      </c>
      <c r="AC22" s="51">
        <f>IF(T1&gt;0,1900,IF(A2="الفصل الأول",900,0))</f>
        <v>1900</v>
      </c>
      <c r="AD22" s="51"/>
      <c r="AE22" s="46"/>
      <c r="AF22" s="47"/>
      <c r="AG22" s="59"/>
      <c r="AH22" s="59"/>
      <c r="AI22" s="59"/>
      <c r="AJ22" s="94"/>
    </row>
    <row r="23" spans="1:36" ht="24" customHeight="1">
      <c r="K23" s="24"/>
      <c r="L23" s="24"/>
      <c r="M23" s="134"/>
      <c r="N23" s="134"/>
      <c r="O23" s="134"/>
      <c r="P23" s="134"/>
      <c r="Q23" s="369" t="s">
        <v>23</v>
      </c>
      <c r="R23" s="369"/>
      <c r="S23" s="369"/>
      <c r="T23" s="369"/>
      <c r="U23" s="374" t="e">
        <f>IF(AI2=2,0+AC22,IF(AI3=1,0+AC22,AB22-AH1+AI23+AC22))</f>
        <v>#N/A</v>
      </c>
      <c r="V23" s="374"/>
      <c r="W23" s="369" t="s">
        <v>141</v>
      </c>
      <c r="X23" s="369"/>
      <c r="Y23" s="369"/>
      <c r="Z23" s="369"/>
      <c r="AA23" s="369"/>
      <c r="AB23" s="377" t="b">
        <f>IF(AI6&lt;&gt;"",IF(D1&lt;&gt;"",T22+AI23+8000+(((V25-2)*4000)+(V26*5000))/2,IF(I1&lt;&gt;"",T22+AI23+5000+(((V25-2)*2500)+(V26*2500))/2,T22+AI23+10000+((V25+V26-2)*5000)/2)))</f>
        <v>0</v>
      </c>
      <c r="AC23" s="377"/>
      <c r="AD23" s="377"/>
      <c r="AE23" s="382"/>
      <c r="AF23" s="382"/>
      <c r="AG23" s="378" t="s">
        <v>48</v>
      </c>
      <c r="AH23" s="378"/>
      <c r="AI23" s="93" t="e">
        <f>IF(D3="الرابعة حديث",5000,0)</f>
        <v>#N/A</v>
      </c>
      <c r="AJ23" s="94"/>
    </row>
    <row r="24" spans="1:36" ht="24" customHeight="1">
      <c r="Q24" s="369"/>
      <c r="R24" s="369"/>
      <c r="S24" s="369"/>
      <c r="T24" s="369"/>
      <c r="U24" s="375"/>
      <c r="V24" s="375"/>
      <c r="W24" s="369" t="s">
        <v>142</v>
      </c>
      <c r="X24" s="369"/>
      <c r="Y24" s="369"/>
      <c r="Z24" s="369"/>
      <c r="AA24" s="369"/>
      <c r="AB24" s="370">
        <f>IF(AI6&lt;&gt;"",U23-AB23,0)</f>
        <v>0</v>
      </c>
      <c r="AC24" s="370"/>
      <c r="AD24" s="370"/>
      <c r="AE24" s="383"/>
      <c r="AF24" s="383"/>
      <c r="AG24" s="59"/>
      <c r="AH24" s="59"/>
      <c r="AI24" s="59"/>
      <c r="AJ24" s="94"/>
    </row>
    <row r="25" spans="1:36" s="42" customFormat="1" ht="23.25">
      <c r="Q25" s="24"/>
      <c r="R25" s="24"/>
      <c r="S25" s="359" t="s">
        <v>72</v>
      </c>
      <c r="T25" s="359"/>
      <c r="U25" s="359"/>
      <c r="V25" s="133">
        <f>COUNTA(G7:G12,O7:O11,W7:W12,AE7:AE12,G15:G21,O15:O21,W15:W19,AE15:AE19)</f>
        <v>1</v>
      </c>
    </row>
    <row r="26" spans="1:36" s="42" customFormat="1" ht="14.25" customHeight="1">
      <c r="A26" s="3"/>
      <c r="B26" s="24"/>
      <c r="C26" s="24"/>
      <c r="D26" s="136"/>
      <c r="E26" s="136"/>
      <c r="F26" s="136"/>
      <c r="G26" s="136"/>
      <c r="H26" s="24"/>
      <c r="I26" s="24"/>
      <c r="J26" s="24"/>
      <c r="K26" s="24"/>
      <c r="L26" s="24"/>
      <c r="M26" s="24"/>
      <c r="N26" s="24"/>
      <c r="O26" s="24"/>
      <c r="P26" s="24"/>
      <c r="Q26" s="24"/>
      <c r="R26" s="24"/>
      <c r="S26" s="359" t="s">
        <v>73</v>
      </c>
      <c r="T26" s="359"/>
      <c r="U26" s="359"/>
      <c r="V26" s="133">
        <f>COUNTA(H7:H12,P7:P11,X7:X12,AF7:AF12,H15:H21,P15:P21,X15:X19,AF15:AF19)</f>
        <v>0</v>
      </c>
      <c r="AB26" s="253" t="s">
        <v>389</v>
      </c>
    </row>
    <row r="27" spans="1:36" s="42" customFormat="1" ht="20.25">
      <c r="A27" s="3"/>
      <c r="B27" s="4"/>
      <c r="C27" s="26"/>
      <c r="D27" s="26"/>
      <c r="E27" s="26"/>
      <c r="F27" s="26"/>
      <c r="G27" s="3"/>
      <c r="H27" s="3"/>
      <c r="I27" s="25"/>
      <c r="J27" s="3"/>
      <c r="K27" s="4"/>
      <c r="L27" s="26"/>
      <c r="M27" s="26"/>
      <c r="N27" s="26"/>
      <c r="O27" s="3"/>
      <c r="P27" s="3"/>
      <c r="AB27" s="253" t="s">
        <v>1</v>
      </c>
    </row>
    <row r="28" spans="1:36" s="42" customFormat="1" ht="20.25">
      <c r="A28" s="3"/>
      <c r="B28" s="4"/>
      <c r="C28" s="26"/>
      <c r="D28" s="26"/>
      <c r="E28" s="26"/>
      <c r="F28" s="26"/>
      <c r="G28" s="3"/>
      <c r="H28" s="3"/>
      <c r="I28" s="25"/>
      <c r="J28" s="3"/>
      <c r="K28" s="4"/>
      <c r="L28" s="26"/>
      <c r="M28" s="26"/>
      <c r="N28" s="26"/>
      <c r="O28" s="3"/>
      <c r="P28" s="3"/>
      <c r="AB28" s="253" t="s">
        <v>390</v>
      </c>
    </row>
    <row r="29" spans="1:36" s="42" customFormat="1" ht="20.25">
      <c r="A29" s="3"/>
      <c r="B29" s="4"/>
      <c r="C29" s="26"/>
      <c r="D29" s="26"/>
      <c r="E29" s="26"/>
      <c r="F29" s="26"/>
      <c r="G29" s="3"/>
      <c r="H29" s="3"/>
      <c r="I29" s="25"/>
      <c r="J29" s="3"/>
      <c r="K29" s="4"/>
      <c r="L29" s="26"/>
      <c r="M29" s="26"/>
      <c r="N29" s="26"/>
      <c r="O29" s="3"/>
      <c r="P29" s="3"/>
      <c r="AB29" s="253" t="s">
        <v>391</v>
      </c>
    </row>
    <row r="30" spans="1:36" s="42" customFormat="1" ht="20.25">
      <c r="A30" s="3"/>
      <c r="B30" s="4"/>
      <c r="C30" s="26"/>
      <c r="D30" s="26"/>
      <c r="E30" s="26"/>
      <c r="F30" s="26"/>
      <c r="G30" s="3"/>
      <c r="H30" s="3"/>
      <c r="I30" s="25"/>
      <c r="J30" s="3"/>
      <c r="K30" s="4"/>
      <c r="L30" s="26"/>
      <c r="M30" s="26"/>
      <c r="N30" s="26"/>
      <c r="O30" s="3"/>
      <c r="P30" s="3"/>
      <c r="AB30" s="253" t="s">
        <v>49</v>
      </c>
    </row>
    <row r="31" spans="1:36" s="42" customFormat="1">
      <c r="A31" s="3"/>
      <c r="B31" s="5"/>
      <c r="C31" s="26"/>
      <c r="D31" s="26"/>
      <c r="E31" s="26"/>
      <c r="F31" s="26"/>
      <c r="G31" s="3"/>
      <c r="H31" s="3"/>
      <c r="I31" s="25"/>
      <c r="J31" s="3"/>
      <c r="K31" s="4"/>
      <c r="L31" s="26"/>
      <c r="M31" s="26"/>
      <c r="N31" s="26"/>
      <c r="O31" s="3"/>
      <c r="P31" s="3"/>
      <c r="AB31" s="254"/>
    </row>
    <row r="32" spans="1:36" s="42" customFormat="1" ht="15.75">
      <c r="A32" s="24"/>
      <c r="B32" s="24"/>
      <c r="C32" s="24"/>
      <c r="D32" s="24"/>
      <c r="E32" s="24"/>
      <c r="F32" s="24"/>
      <c r="G32" s="24"/>
      <c r="H32" s="24"/>
      <c r="I32" s="24"/>
      <c r="J32" s="24"/>
      <c r="K32" s="24"/>
      <c r="L32" s="24"/>
      <c r="M32" s="24"/>
      <c r="N32" s="24"/>
      <c r="O32" s="24"/>
      <c r="P32" s="24"/>
    </row>
    <row r="33" spans="1:16" s="42" customFormat="1">
      <c r="A33" s="3"/>
      <c r="B33" s="4"/>
      <c r="C33" s="26"/>
      <c r="D33" s="26"/>
      <c r="E33" s="26"/>
      <c r="F33" s="26"/>
      <c r="G33" s="3"/>
      <c r="H33" s="3"/>
      <c r="I33" s="25"/>
      <c r="J33" s="3"/>
      <c r="K33" s="4"/>
      <c r="L33" s="26"/>
      <c r="M33" s="26"/>
      <c r="N33" s="26"/>
      <c r="O33" s="3"/>
      <c r="P33" s="3"/>
    </row>
    <row r="34" spans="1:16" s="42" customFormat="1">
      <c r="A34" s="3"/>
      <c r="B34" s="4"/>
      <c r="C34" s="26"/>
      <c r="D34" s="26"/>
      <c r="E34" s="26"/>
      <c r="F34" s="26"/>
      <c r="G34" s="3"/>
      <c r="H34" s="3"/>
      <c r="I34" s="25"/>
      <c r="J34" s="3"/>
      <c r="K34" s="4"/>
      <c r="L34" s="26"/>
      <c r="M34" s="26"/>
      <c r="N34" s="26"/>
      <c r="O34" s="3"/>
      <c r="P34" s="3"/>
    </row>
    <row r="35" spans="1:16" s="42" customFormat="1">
      <c r="A35" s="3"/>
      <c r="B35" s="4"/>
      <c r="C35" s="26"/>
      <c r="D35" s="26"/>
      <c r="E35" s="26"/>
      <c r="F35" s="26"/>
      <c r="G35" s="3"/>
      <c r="H35" s="3"/>
      <c r="I35" s="25"/>
      <c r="J35" s="3"/>
      <c r="K35" s="4"/>
      <c r="L35" s="26"/>
      <c r="M35" s="26"/>
      <c r="N35" s="26"/>
      <c r="O35" s="3"/>
      <c r="P35" s="3"/>
    </row>
    <row r="36" spans="1:16" s="42" customFormat="1">
      <c r="A36" s="3"/>
      <c r="B36" s="4"/>
      <c r="C36" s="26"/>
      <c r="D36" s="26"/>
      <c r="E36" s="26"/>
      <c r="F36" s="26"/>
      <c r="G36" s="3"/>
      <c r="H36" s="3"/>
      <c r="I36" s="25"/>
      <c r="J36" s="3"/>
      <c r="K36" s="4"/>
      <c r="L36" s="26"/>
      <c r="M36" s="26"/>
      <c r="N36" s="26"/>
      <c r="O36" s="3"/>
      <c r="P36" s="3"/>
    </row>
    <row r="37" spans="1:16" s="42" customFormat="1">
      <c r="A37" s="3"/>
      <c r="B37" s="4"/>
      <c r="C37" s="26"/>
      <c r="D37" s="26"/>
      <c r="E37" s="26"/>
      <c r="F37" s="26"/>
      <c r="G37" s="3"/>
      <c r="H37" s="3"/>
      <c r="I37" s="25"/>
      <c r="J37" s="3"/>
      <c r="K37" s="4"/>
      <c r="L37" s="26"/>
      <c r="M37" s="26"/>
      <c r="N37" s="26"/>
      <c r="O37" s="3"/>
      <c r="P37" s="3"/>
    </row>
    <row r="38" spans="1:16" s="42" customFormat="1">
      <c r="A38" s="3"/>
      <c r="B38" s="4"/>
      <c r="C38" s="26"/>
      <c r="D38" s="26"/>
      <c r="E38" s="26"/>
      <c r="F38" s="26"/>
      <c r="G38" s="3"/>
      <c r="H38" s="3"/>
      <c r="I38" s="25"/>
      <c r="J38" s="3"/>
      <c r="K38" s="4"/>
      <c r="L38" s="26"/>
      <c r="M38" s="26"/>
      <c r="N38" s="26"/>
      <c r="O38" s="3"/>
      <c r="P38" s="3"/>
    </row>
    <row r="39" spans="1:16" s="42" customFormat="1" ht="15.75">
      <c r="A39" s="5"/>
      <c r="B39" s="5"/>
      <c r="C39" s="5"/>
      <c r="D39" s="6"/>
      <c r="E39" s="7"/>
      <c r="F39" s="3"/>
      <c r="G39" s="27"/>
      <c r="H39" s="27"/>
      <c r="I39" s="27"/>
      <c r="J39" s="27"/>
      <c r="K39" s="8"/>
      <c r="L39" s="8"/>
      <c r="M39" s="28"/>
      <c r="N39" s="28"/>
      <c r="O39" s="28"/>
      <c r="P39" s="28"/>
    </row>
    <row r="40" spans="1:16" s="42" customFormat="1" ht="18">
      <c r="A40" s="9"/>
      <c r="B40" s="9"/>
      <c r="C40" s="5"/>
      <c r="D40" s="5"/>
      <c r="E40" s="5"/>
      <c r="F40" s="7"/>
      <c r="G40" s="27"/>
      <c r="H40" s="27"/>
      <c r="I40" s="27"/>
      <c r="J40" s="27"/>
      <c r="K40" s="8"/>
      <c r="L40" s="8"/>
      <c r="M40" s="28"/>
      <c r="N40" s="28"/>
      <c r="O40" s="28"/>
      <c r="P40" s="28"/>
    </row>
    <row r="41" spans="1:16" s="42" customFormat="1" ht="18">
      <c r="A41" s="10"/>
      <c r="B41" s="10"/>
      <c r="C41" s="10"/>
      <c r="D41" s="10"/>
      <c r="E41" s="10"/>
      <c r="F41" s="11"/>
      <c r="G41" s="9"/>
      <c r="H41" s="9"/>
      <c r="I41" s="9"/>
      <c r="J41" s="9"/>
      <c r="K41" s="26"/>
      <c r="L41" s="26"/>
      <c r="M41" s="28"/>
      <c r="N41" s="28"/>
      <c r="O41" s="28"/>
      <c r="P41" s="28"/>
    </row>
    <row r="42" spans="1:16" s="42" customFormat="1">
      <c r="A42" s="26"/>
      <c r="B42" s="26"/>
      <c r="C42" s="26"/>
      <c r="D42" s="3"/>
      <c r="E42" s="3"/>
      <c r="F42" s="26"/>
      <c r="G42" s="26"/>
      <c r="H42" s="26"/>
      <c r="I42" s="26"/>
      <c r="J42" s="26"/>
      <c r="K42" s="26"/>
      <c r="L42" s="12"/>
      <c r="M42" s="28"/>
      <c r="N42" s="28"/>
      <c r="O42" s="28"/>
      <c r="P42" s="28"/>
    </row>
    <row r="43" spans="1:16" s="42" customFormat="1" ht="18">
      <c r="A43" s="9"/>
      <c r="B43" s="11"/>
      <c r="C43" s="11"/>
      <c r="D43" s="11"/>
      <c r="E43" s="11"/>
      <c r="F43" s="26"/>
      <c r="G43" s="26"/>
      <c r="H43" s="26"/>
      <c r="I43" s="26"/>
      <c r="J43" s="26"/>
      <c r="K43" s="26"/>
      <c r="L43" s="8"/>
      <c r="M43" s="8"/>
      <c r="N43" s="13"/>
      <c r="O43" s="13"/>
      <c r="P43" s="13"/>
    </row>
    <row r="44" spans="1:16" s="42" customFormat="1"/>
    <row r="45" spans="1:16" s="42" customFormat="1" ht="15">
      <c r="A45" s="29"/>
      <c r="B45" s="29"/>
      <c r="C45" s="29"/>
      <c r="D45" s="29"/>
      <c r="E45" s="29"/>
      <c r="F45" s="29"/>
      <c r="G45" s="29"/>
      <c r="H45" s="29"/>
      <c r="I45" s="29"/>
      <c r="J45" s="29"/>
      <c r="K45" s="29"/>
      <c r="L45" s="29"/>
      <c r="M45" s="29"/>
      <c r="N45" s="29"/>
      <c r="O45" s="29"/>
      <c r="P45" s="29"/>
    </row>
    <row r="46" spans="1:16" s="42" customFormat="1" ht="15">
      <c r="A46" s="29"/>
      <c r="B46" s="29"/>
      <c r="C46" s="29"/>
      <c r="D46" s="29"/>
      <c r="E46" s="29"/>
      <c r="F46" s="29"/>
      <c r="G46" s="29"/>
      <c r="H46" s="29"/>
      <c r="I46" s="29"/>
      <c r="J46" s="29"/>
      <c r="K46" s="29"/>
      <c r="L46" s="29"/>
      <c r="M46" s="29"/>
      <c r="N46" s="29"/>
      <c r="O46" s="29"/>
      <c r="P46" s="29"/>
    </row>
    <row r="47" spans="1:16" s="42" customFormat="1" ht="18">
      <c r="A47" s="14"/>
      <c r="B47" s="14"/>
      <c r="C47" s="14"/>
      <c r="D47" s="14"/>
      <c r="E47" s="14"/>
      <c r="F47" s="14"/>
      <c r="G47" s="15"/>
      <c r="H47" s="15"/>
      <c r="I47" s="15"/>
      <c r="J47" s="9"/>
      <c r="K47" s="9"/>
      <c r="L47" s="15"/>
      <c r="M47" s="15"/>
      <c r="N47" s="14"/>
      <c r="O47" s="14"/>
      <c r="P47" s="14"/>
    </row>
    <row r="48" spans="1:16" s="42" customFormat="1" ht="15">
      <c r="A48" s="15"/>
      <c r="B48" s="15"/>
      <c r="C48" s="15"/>
      <c r="D48" s="15"/>
      <c r="E48" s="15"/>
      <c r="F48" s="15"/>
      <c r="G48" s="7"/>
      <c r="H48" s="7"/>
      <c r="I48" s="7"/>
      <c r="J48" s="7"/>
      <c r="K48" s="7"/>
      <c r="L48" s="7"/>
      <c r="M48" s="7"/>
      <c r="N48" s="15"/>
      <c r="O48" s="15"/>
      <c r="P48" s="15"/>
    </row>
    <row r="49" spans="1:16" s="42" customFormat="1">
      <c r="A49" s="30"/>
      <c r="B49" s="30"/>
      <c r="C49" s="30"/>
      <c r="D49" s="30"/>
      <c r="E49" s="30"/>
      <c r="F49" s="30"/>
      <c r="G49" s="30"/>
      <c r="H49" s="30"/>
      <c r="I49" s="30"/>
      <c r="J49" s="30"/>
      <c r="K49" s="30"/>
      <c r="L49" s="30"/>
      <c r="M49" s="30"/>
      <c r="N49" s="30"/>
      <c r="O49" s="30"/>
      <c r="P49" s="30"/>
    </row>
    <row r="50" spans="1:16" s="42" customFormat="1" ht="20.25">
      <c r="A50" s="16"/>
      <c r="B50" s="16"/>
      <c r="C50" s="16"/>
      <c r="D50" s="16"/>
      <c r="E50" s="16"/>
      <c r="F50" s="16"/>
      <c r="G50" s="16"/>
      <c r="H50" s="16"/>
      <c r="I50" s="16"/>
      <c r="J50" s="16"/>
      <c r="K50" s="16"/>
      <c r="L50" s="16"/>
      <c r="M50" s="9"/>
      <c r="N50" s="9"/>
      <c r="O50" s="9"/>
      <c r="P50" s="9"/>
    </row>
    <row r="51" spans="1:16" s="42" customFormat="1" ht="20.25">
      <c r="A51" s="17"/>
      <c r="B51" s="17"/>
      <c r="C51" s="17"/>
      <c r="D51" s="16"/>
      <c r="E51" s="17"/>
      <c r="F51" s="17"/>
      <c r="G51" s="17"/>
      <c r="H51" s="17"/>
      <c r="I51" s="17"/>
      <c r="J51" s="17"/>
      <c r="K51" s="17"/>
      <c r="L51" s="17"/>
      <c r="M51" s="10"/>
      <c r="N51" s="10"/>
      <c r="O51" s="10"/>
      <c r="P51" s="10"/>
    </row>
    <row r="52" spans="1:16" s="42" customFormat="1" ht="20.25">
      <c r="A52" s="18"/>
      <c r="B52" s="31"/>
      <c r="C52" s="31"/>
      <c r="D52" s="31"/>
      <c r="E52" s="31"/>
      <c r="F52" s="31"/>
      <c r="G52" s="31"/>
      <c r="H52" s="18"/>
      <c r="I52" s="18"/>
      <c r="J52" s="19"/>
      <c r="K52" s="20"/>
      <c r="L52" s="20"/>
      <c r="M52" s="21"/>
      <c r="N52" s="21"/>
      <c r="O52" s="21"/>
      <c r="P52" s="21"/>
    </row>
    <row r="53" spans="1:16" s="42" customFormat="1" ht="20.25">
      <c r="A53" s="19"/>
      <c r="B53" s="19"/>
      <c r="C53" s="19"/>
      <c r="D53" s="19"/>
      <c r="E53" s="19"/>
      <c r="F53" s="19"/>
      <c r="G53" s="22"/>
      <c r="H53" s="22"/>
      <c r="I53" s="22"/>
      <c r="J53" s="22"/>
      <c r="K53" s="22"/>
      <c r="L53" s="22"/>
      <c r="M53" s="3"/>
      <c r="N53" s="23"/>
      <c r="O53" s="23"/>
      <c r="P53" s="23"/>
    </row>
    <row r="54" spans="1:16" ht="20.25">
      <c r="A54" s="2"/>
      <c r="B54" s="2"/>
      <c r="C54" s="2"/>
      <c r="D54" s="2"/>
      <c r="E54" s="2"/>
      <c r="F54" s="2"/>
      <c r="G54" s="2"/>
      <c r="H54" s="2"/>
      <c r="I54" s="2"/>
      <c r="J54" s="2"/>
      <c r="K54" s="2"/>
      <c r="L54" s="2"/>
      <c r="M54" s="1"/>
      <c r="N54" s="1"/>
      <c r="O54" s="1"/>
      <c r="P54" s="1"/>
    </row>
  </sheetData>
  <sheetProtection password="CC21" sheet="1" objects="1" scenarios="1" selectLockedCells="1"/>
  <mergeCells count="109">
    <mergeCell ref="A2:A3"/>
    <mergeCell ref="C7:F7"/>
    <mergeCell ref="C8:F8"/>
    <mergeCell ref="C10:F10"/>
    <mergeCell ref="C12:F12"/>
    <mergeCell ref="C11:F11"/>
    <mergeCell ref="C9:F9"/>
    <mergeCell ref="B3:C3"/>
    <mergeCell ref="D3:F3"/>
    <mergeCell ref="A5:P5"/>
    <mergeCell ref="D4:G4"/>
    <mergeCell ref="H4:K4"/>
    <mergeCell ref="L4:M4"/>
    <mergeCell ref="N4:O4"/>
    <mergeCell ref="P3:S3"/>
    <mergeCell ref="B4:C4"/>
    <mergeCell ref="C21:F21"/>
    <mergeCell ref="L20:N20"/>
    <mergeCell ref="L21:N21"/>
    <mergeCell ref="C18:F18"/>
    <mergeCell ref="C19:F19"/>
    <mergeCell ref="C17:F17"/>
    <mergeCell ref="K6:N6"/>
    <mergeCell ref="S6:V6"/>
    <mergeCell ref="T8:V8"/>
    <mergeCell ref="C16:F16"/>
    <mergeCell ref="K12:P12"/>
    <mergeCell ref="C20:F20"/>
    <mergeCell ref="Q14:AF14"/>
    <mergeCell ref="T12:V12"/>
    <mergeCell ref="T7:V7"/>
    <mergeCell ref="AA4:AI4"/>
    <mergeCell ref="T2:U2"/>
    <mergeCell ref="N1:O1"/>
    <mergeCell ref="P1:S1"/>
    <mergeCell ref="N2:O2"/>
    <mergeCell ref="C15:F15"/>
    <mergeCell ref="A14:P14"/>
    <mergeCell ref="L17:N17"/>
    <mergeCell ref="L15:N15"/>
    <mergeCell ref="L16:N16"/>
    <mergeCell ref="P2:S2"/>
    <mergeCell ref="A6:F6"/>
    <mergeCell ref="B2:C2"/>
    <mergeCell ref="D2:F2"/>
    <mergeCell ref="G2:I2"/>
    <mergeCell ref="K2:M2"/>
    <mergeCell ref="E1:H1"/>
    <mergeCell ref="L1:M1"/>
    <mergeCell ref="L7:N7"/>
    <mergeCell ref="L9:N9"/>
    <mergeCell ref="L8:N8"/>
    <mergeCell ref="G3:I3"/>
    <mergeCell ref="K3:M3"/>
    <mergeCell ref="N3:O3"/>
    <mergeCell ref="W1:Y1"/>
    <mergeCell ref="AA1:AB1"/>
    <mergeCell ref="AD1:AF1"/>
    <mergeCell ref="W2:Y2"/>
    <mergeCell ref="AD2:AF2"/>
    <mergeCell ref="Z2:AB2"/>
    <mergeCell ref="AG6:AH6"/>
    <mergeCell ref="AG7:AI7"/>
    <mergeCell ref="AG8:AI9"/>
    <mergeCell ref="AB7:AD7"/>
    <mergeCell ref="Q5:AF5"/>
    <mergeCell ref="P4:T4"/>
    <mergeCell ref="Z3:AB3"/>
    <mergeCell ref="AB8:AD8"/>
    <mergeCell ref="T9:V9"/>
    <mergeCell ref="AB9:AD9"/>
    <mergeCell ref="AA6:AD6"/>
    <mergeCell ref="AG5:AH5"/>
    <mergeCell ref="T3:U3"/>
    <mergeCell ref="W3:Y3"/>
    <mergeCell ref="AD3:AF3"/>
    <mergeCell ref="AG2:AH2"/>
    <mergeCell ref="AG3:AH3"/>
    <mergeCell ref="W4:Y4"/>
    <mergeCell ref="AG10:AI17"/>
    <mergeCell ref="AB23:AD23"/>
    <mergeCell ref="AG23:AH23"/>
    <mergeCell ref="AB12:AD12"/>
    <mergeCell ref="AB11:AD11"/>
    <mergeCell ref="AE23:AF24"/>
    <mergeCell ref="AB10:AD10"/>
    <mergeCell ref="T11:V11"/>
    <mergeCell ref="L19:N19"/>
    <mergeCell ref="L18:N18"/>
    <mergeCell ref="L11:N11"/>
    <mergeCell ref="L10:N10"/>
    <mergeCell ref="T17:V17"/>
    <mergeCell ref="AB17:AD17"/>
    <mergeCell ref="T10:V10"/>
    <mergeCell ref="S25:U25"/>
    <mergeCell ref="S26:U26"/>
    <mergeCell ref="T15:V15"/>
    <mergeCell ref="AB15:AD15"/>
    <mergeCell ref="T16:V16"/>
    <mergeCell ref="AB16:AD16"/>
    <mergeCell ref="T18:V18"/>
    <mergeCell ref="W24:AA24"/>
    <mergeCell ref="AB24:AD24"/>
    <mergeCell ref="W23:AA23"/>
    <mergeCell ref="AB18:AD18"/>
    <mergeCell ref="T19:V19"/>
    <mergeCell ref="AB19:AD19"/>
    <mergeCell ref="U23:V24"/>
    <mergeCell ref="Q23:T24"/>
  </mergeCells>
  <conditionalFormatting sqref="AE12:AF12 X12:Y12 W15:AF21">
    <cfRule type="expression" dxfId="23" priority="410">
      <formula>$D$3= "الرابعة حديث"</formula>
    </cfRule>
  </conditionalFormatting>
  <conditionalFormatting sqref="AG23:AI23">
    <cfRule type="expression" dxfId="22" priority="407">
      <formula>$D$3&lt;&gt;"الرابعة حديث"</formula>
    </cfRule>
  </conditionalFormatting>
  <conditionalFormatting sqref="A12:K12 A13:AF21 I6:I12 X6:Y12 AE6:AF12 A10:A12 A6:AF11 Z8:Z12 Q12:T12 W12:AF12">
    <cfRule type="expression" dxfId="21" priority="406">
      <formula>$D$2=""</formula>
    </cfRule>
  </conditionalFormatting>
  <conditionalFormatting sqref="I15:Q21 Q6:Q11 G15:I15 O15:R15 S6:T21 W6:AF21 U6:V11 U13:V21">
    <cfRule type="expression" dxfId="20" priority="356">
      <formula>$D$3="الثانية حديث"</formula>
    </cfRule>
  </conditionalFormatting>
  <conditionalFormatting sqref="I12:K12 Q14:AF14 I6:Q11 Q6:Q12 Q15:Q21 A14:P21 O15:R15 S6:T21 W6:AF21 U6:V11 U13:V21">
    <cfRule type="expression" dxfId="19" priority="352">
      <formula>$D$3="الأولى حديث"</formula>
    </cfRule>
  </conditionalFormatting>
  <conditionalFormatting sqref="X12:Y12 Y6:AF12 S14:AF21">
    <cfRule type="expression" dxfId="18" priority="346">
      <formula>$D$3="الثالثة حديث"</formula>
    </cfRule>
  </conditionalFormatting>
  <conditionalFormatting sqref="AE12:AF12 X12:Y12 S14:AF21">
    <cfRule type="expression" dxfId="17" priority="345">
      <formula>$D$3="الثالثة"</formula>
    </cfRule>
  </conditionalFormatting>
  <conditionalFormatting sqref="S6:T21 W6:AF21 U6:V11 U13:V21">
    <cfRule type="expression" dxfId="16" priority="412">
      <formula>$D$3="الثانية"</formula>
    </cfRule>
  </conditionalFormatting>
  <conditionalFormatting sqref="Q14:AF14 Q15:Q21 P6:Q11 A14:P21 O15:R15 S6:T21 W6:AF21 U6:V11 U13:V21">
    <cfRule type="expression" dxfId="15" priority="351">
      <formula>$D$3="الأولى"</formula>
    </cfRule>
  </conditionalFormatting>
  <conditionalFormatting sqref="H4">
    <cfRule type="expression" dxfId="14" priority="321">
      <formula>$P$3="أنثى"</formula>
    </cfRule>
  </conditionalFormatting>
  <conditionalFormatting sqref="L4">
    <cfRule type="expression" dxfId="13" priority="320">
      <formula>$P$3="أنثى"</formula>
    </cfRule>
  </conditionalFormatting>
  <conditionalFormatting sqref="Q5:AF12 H6:P12 A14:AF21">
    <cfRule type="expression" dxfId="12" priority="1" stopIfTrue="1">
      <formula>$D$3="الأولى مستجد"</formula>
    </cfRule>
  </conditionalFormatting>
  <dataValidations count="1">
    <dataValidation type="list" allowBlank="1" showInputMessage="1" showErrorMessage="1" sqref="C1">
      <formula1>$AB$26:$AB$33</formula1>
    </dataValidation>
  </dataValidations>
  <hyperlinks>
    <hyperlink ref="AG7:AI7" location="'تعليمات التسجيل'!A1" display="اضغط هنا للرجوع للتعليمات"/>
    <hyperlink ref="AG8:AI9" location="الإستمارة!Q1" display="اضغط هنا للذهاب إلى الاستمارة"/>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codeName="ورقة7"/>
  <dimension ref="A1:Q52"/>
  <sheetViews>
    <sheetView rightToLeft="1" tabSelected="1" topLeftCell="A13" workbookViewId="0">
      <selection sqref="A1:D1"/>
    </sheetView>
  </sheetViews>
  <sheetFormatPr defaultRowHeight="15"/>
  <cols>
    <col min="1" max="1" width="4.125" customWidth="1"/>
    <col min="2" max="2" width="4" customWidth="1"/>
    <col min="3" max="3" width="6.625" customWidth="1"/>
    <col min="4" max="5" width="7.125" style="114" customWidth="1"/>
    <col min="6" max="6" width="2" style="114" customWidth="1"/>
    <col min="7" max="7" width="7.125" style="114" customWidth="1"/>
    <col min="8" max="9" width="5.25" customWidth="1"/>
    <col min="10" max="10" width="4.5" customWidth="1"/>
    <col min="11" max="11" width="4" customWidth="1"/>
    <col min="12" max="14" width="7.125" style="114" customWidth="1"/>
    <col min="15" max="16" width="5.25" customWidth="1"/>
    <col min="17" max="17" width="5.625" customWidth="1"/>
  </cols>
  <sheetData>
    <row r="1" spans="1:17" ht="32.25" customHeight="1" thickBot="1">
      <c r="A1" s="634" t="s">
        <v>2291</v>
      </c>
      <c r="B1" s="634"/>
      <c r="C1" s="634"/>
      <c r="D1" s="634"/>
      <c r="E1" s="546" t="s">
        <v>1111</v>
      </c>
      <c r="F1" s="546"/>
      <c r="G1" s="546"/>
      <c r="H1" s="546"/>
      <c r="I1" s="546"/>
      <c r="J1" s="546"/>
      <c r="K1" s="546"/>
      <c r="L1" s="546"/>
      <c r="M1" s="546"/>
      <c r="N1" s="546"/>
      <c r="O1" s="546"/>
      <c r="P1" s="243"/>
      <c r="Q1" s="243"/>
    </row>
    <row r="2" spans="1:17" ht="17.25" customHeight="1">
      <c r="A2" s="506" t="s">
        <v>15</v>
      </c>
      <c r="B2" s="507"/>
      <c r="C2" s="541">
        <f>'إدخال البيانات'!D2</f>
        <v>0</v>
      </c>
      <c r="D2" s="541"/>
      <c r="E2" s="482" t="s">
        <v>3</v>
      </c>
      <c r="F2" s="482"/>
      <c r="G2" s="508" t="b">
        <f>'إدخال البيانات'!K2</f>
        <v>0</v>
      </c>
      <c r="H2" s="508"/>
      <c r="I2" s="508"/>
      <c r="J2" s="544" t="s">
        <v>4</v>
      </c>
      <c r="K2" s="544"/>
      <c r="L2" s="548" t="b">
        <f>'إدخال البيانات'!P2</f>
        <v>0</v>
      </c>
      <c r="M2" s="548"/>
      <c r="N2" s="126" t="s">
        <v>5</v>
      </c>
      <c r="O2" s="542" t="b">
        <f>'إدخال البيانات'!V2</f>
        <v>0</v>
      </c>
      <c r="P2" s="542"/>
      <c r="Q2" s="543"/>
    </row>
    <row r="3" spans="1:17" ht="30">
      <c r="A3" s="130" t="s">
        <v>46</v>
      </c>
      <c r="B3" s="534" t="e">
        <f>'إدخال البيانات'!D3</f>
        <v>#N/A</v>
      </c>
      <c r="C3" s="534"/>
      <c r="D3" s="123" t="s">
        <v>17</v>
      </c>
      <c r="E3" s="511">
        <f>'إدخال البيانات'!AD2</f>
        <v>0</v>
      </c>
      <c r="F3" s="511"/>
      <c r="G3" s="512" t="s">
        <v>16</v>
      </c>
      <c r="H3" s="512"/>
      <c r="I3" s="510">
        <f>'إدخال البيانات'!AA2</f>
        <v>0</v>
      </c>
      <c r="J3" s="510"/>
      <c r="K3" s="510"/>
      <c r="L3" s="540" t="s">
        <v>33</v>
      </c>
      <c r="M3" s="540"/>
      <c r="N3" s="509" t="b">
        <f>'إدخال البيانات'!K3</f>
        <v>0</v>
      </c>
      <c r="O3" s="509"/>
      <c r="P3" s="122" t="s">
        <v>32</v>
      </c>
      <c r="Q3" s="131" t="b">
        <f>'إدخال البيانات'!P3</f>
        <v>0</v>
      </c>
    </row>
    <row r="4" spans="1:17" ht="15.75">
      <c r="A4" s="550" t="s">
        <v>147</v>
      </c>
      <c r="B4" s="551"/>
      <c r="C4" s="552">
        <f>'إدخال البيانات'!D4</f>
        <v>0</v>
      </c>
      <c r="D4" s="553"/>
      <c r="E4" s="554" t="s">
        <v>64</v>
      </c>
      <c r="F4" s="555"/>
      <c r="G4" s="555"/>
      <c r="H4" s="556">
        <f>'إدخال البيانات'!AI5</f>
        <v>0</v>
      </c>
      <c r="I4" s="556"/>
      <c r="J4" s="484" t="s">
        <v>171</v>
      </c>
      <c r="K4" s="484"/>
      <c r="L4" s="552">
        <f>'إدخال البيانات'!P4</f>
        <v>0</v>
      </c>
      <c r="M4" s="553"/>
      <c r="N4" s="240" t="s">
        <v>172</v>
      </c>
      <c r="O4" s="485">
        <f>'إدخال البيانات'!V4</f>
        <v>0</v>
      </c>
      <c r="P4" s="486"/>
      <c r="Q4" s="487"/>
    </row>
    <row r="5" spans="1:17" ht="15" customHeight="1" thickBot="1">
      <c r="A5" s="488" t="s">
        <v>168</v>
      </c>
      <c r="B5" s="488"/>
      <c r="C5" s="489"/>
      <c r="D5" s="535">
        <f>'إدخال البيانات'!L4</f>
        <v>0</v>
      </c>
      <c r="E5" s="535"/>
      <c r="F5" s="536" t="s">
        <v>6</v>
      </c>
      <c r="G5" s="536"/>
      <c r="H5" s="241" t="b">
        <f>'إدخال البيانات'!V3</f>
        <v>0</v>
      </c>
      <c r="I5" s="124" t="s">
        <v>83</v>
      </c>
      <c r="J5" s="537">
        <f>'إدخال البيانات'!AA3</f>
        <v>0</v>
      </c>
      <c r="K5" s="537"/>
      <c r="L5" s="125" t="s">
        <v>31</v>
      </c>
      <c r="M5" s="538" t="b">
        <f>'إدخال البيانات'!AD3</f>
        <v>0</v>
      </c>
      <c r="N5" s="538"/>
      <c r="O5" s="539"/>
      <c r="P5" s="539"/>
      <c r="Q5" s="242"/>
    </row>
    <row r="6" spans="1:17" ht="15.75" customHeight="1" thickBot="1">
      <c r="A6" s="557" t="s">
        <v>173</v>
      </c>
      <c r="B6" s="557"/>
      <c r="C6" s="504">
        <f>'إدخال البيانات'!AA4</f>
        <v>0</v>
      </c>
      <c r="D6" s="504"/>
      <c r="E6" s="504"/>
      <c r="F6" s="504"/>
      <c r="G6" s="504"/>
      <c r="H6" s="504"/>
      <c r="I6" s="504"/>
      <c r="J6" s="504"/>
      <c r="K6" s="504"/>
      <c r="L6" s="504"/>
      <c r="M6" s="504"/>
      <c r="N6" s="504"/>
      <c r="O6" s="504"/>
      <c r="P6" s="504"/>
      <c r="Q6" s="505"/>
    </row>
    <row r="7" spans="1:17" ht="15.75" customHeight="1" thickBot="1">
      <c r="A7" s="564" t="s">
        <v>78</v>
      </c>
      <c r="B7" s="565"/>
      <c r="C7" s="565"/>
      <c r="D7" s="565"/>
      <c r="E7" s="565"/>
      <c r="F7" s="565"/>
      <c r="G7" s="565"/>
      <c r="H7" s="565"/>
      <c r="I7" s="565"/>
      <c r="J7" s="565"/>
      <c r="K7" s="565"/>
      <c r="L7" s="565"/>
      <c r="M7" s="565"/>
      <c r="N7" s="565"/>
      <c r="O7" s="565"/>
      <c r="P7" s="565"/>
      <c r="Q7" s="566"/>
    </row>
    <row r="8" spans="1:17" ht="26.25" customHeight="1" thickBot="1">
      <c r="A8" s="177"/>
      <c r="B8" s="116" t="s">
        <v>81</v>
      </c>
      <c r="C8" s="558" t="s">
        <v>82</v>
      </c>
      <c r="D8" s="559"/>
      <c r="E8" s="559"/>
      <c r="F8" s="559"/>
      <c r="G8" s="560"/>
      <c r="H8" s="117" t="s">
        <v>8</v>
      </c>
      <c r="I8" s="117" t="s">
        <v>9</v>
      </c>
      <c r="J8" s="118"/>
      <c r="K8" s="116" t="s">
        <v>81</v>
      </c>
      <c r="L8" s="558" t="s">
        <v>82</v>
      </c>
      <c r="M8" s="559"/>
      <c r="N8" s="559"/>
      <c r="O8" s="560"/>
      <c r="P8" s="117" t="s">
        <v>10</v>
      </c>
      <c r="Q8" s="117" t="s">
        <v>11</v>
      </c>
    </row>
    <row r="9" spans="1:17" ht="16.5" customHeight="1">
      <c r="A9" s="567" t="s">
        <v>79</v>
      </c>
      <c r="B9" s="174">
        <f>'إدخال البيانات'!B7</f>
        <v>103</v>
      </c>
      <c r="C9" s="503" t="str">
        <f>'إدخال البيانات'!C7</f>
        <v>اللغة الاجنبية (E+F )</v>
      </c>
      <c r="D9" s="503"/>
      <c r="E9" s="503"/>
      <c r="F9" s="503"/>
      <c r="G9" s="503"/>
      <c r="H9" s="145">
        <f>'إدخال البيانات'!G7</f>
        <v>0</v>
      </c>
      <c r="I9" s="145">
        <f>'إدخال البيانات'!H7</f>
        <v>0</v>
      </c>
      <c r="J9" s="500" t="s">
        <v>12</v>
      </c>
      <c r="K9" s="174">
        <f>'إدخال البيانات'!K7</f>
        <v>204</v>
      </c>
      <c r="L9" s="503" t="str">
        <f>'إدخال البيانات'!L7</f>
        <v>مدخل الى رياض الاطفا ل(2)</v>
      </c>
      <c r="M9" s="503"/>
      <c r="N9" s="503"/>
      <c r="O9" s="503"/>
      <c r="P9" s="145">
        <f>'إدخال البيانات'!O7</f>
        <v>1975</v>
      </c>
      <c r="Q9" s="150">
        <f>'إدخال البيانات'!P7</f>
        <v>0</v>
      </c>
    </row>
    <row r="10" spans="1:17" ht="16.5" customHeight="1">
      <c r="A10" s="568"/>
      <c r="B10" s="175">
        <f>'إدخال البيانات'!B8</f>
        <v>104</v>
      </c>
      <c r="C10" s="461" t="str">
        <f>'إدخال البيانات'!C8</f>
        <v>مدخل الى رياض الاطفال  (1)</v>
      </c>
      <c r="D10" s="461"/>
      <c r="E10" s="461"/>
      <c r="F10" s="461"/>
      <c r="G10" s="461"/>
      <c r="H10" s="146">
        <f>'إدخال البيانات'!G8</f>
        <v>0</v>
      </c>
      <c r="I10" s="146">
        <f>'إدخال البيانات'!H8</f>
        <v>0</v>
      </c>
      <c r="J10" s="501"/>
      <c r="K10" s="175">
        <f>'إدخال البيانات'!K8</f>
        <v>205</v>
      </c>
      <c r="L10" s="461" t="str">
        <f>'إدخال البيانات'!L8</f>
        <v xml:space="preserve">الروضة والمجتمع </v>
      </c>
      <c r="M10" s="461"/>
      <c r="N10" s="461"/>
      <c r="O10" s="461"/>
      <c r="P10" s="146">
        <f>'إدخال البيانات'!O8</f>
        <v>0</v>
      </c>
      <c r="Q10" s="152">
        <f>'إدخال البيانات'!P8</f>
        <v>0</v>
      </c>
    </row>
    <row r="11" spans="1:17" ht="16.5" customHeight="1">
      <c r="A11" s="568"/>
      <c r="B11" s="175">
        <f>'إدخال البيانات'!B9</f>
        <v>105</v>
      </c>
      <c r="C11" s="461" t="str">
        <f>'إدخال البيانات'!C9</f>
        <v xml:space="preserve">تشريعات الطفولة ومنظماتها </v>
      </c>
      <c r="D11" s="461"/>
      <c r="E11" s="461"/>
      <c r="F11" s="461"/>
      <c r="G11" s="461"/>
      <c r="H11" s="146">
        <f>'إدخال البيانات'!G9</f>
        <v>0</v>
      </c>
      <c r="I11" s="146">
        <f>'إدخال البيانات'!H9</f>
        <v>0</v>
      </c>
      <c r="J11" s="501"/>
      <c r="K11" s="175">
        <f>'إدخال البيانات'!K9</f>
        <v>206</v>
      </c>
      <c r="L11" s="461" t="str">
        <f>'إدخال البيانات'!L9</f>
        <v>سيكلوجيا اللعب</v>
      </c>
      <c r="M11" s="461"/>
      <c r="N11" s="461"/>
      <c r="O11" s="461"/>
      <c r="P11" s="146">
        <f>'إدخال البيانات'!O9</f>
        <v>0</v>
      </c>
      <c r="Q11" s="152">
        <f>'إدخال البيانات'!P9</f>
        <v>0</v>
      </c>
    </row>
    <row r="12" spans="1:17" ht="16.5" customHeight="1">
      <c r="A12" s="568"/>
      <c r="B12" s="175">
        <f>'إدخال البيانات'!B10</f>
        <v>106</v>
      </c>
      <c r="C12" s="462" t="str">
        <f>'إدخال البيانات'!C10</f>
        <v xml:space="preserve">تطور الفكر التربوي في رياض الاطفال </v>
      </c>
      <c r="D12" s="462"/>
      <c r="E12" s="462"/>
      <c r="F12" s="462"/>
      <c r="G12" s="462"/>
      <c r="H12" s="146">
        <f>'إدخال البيانات'!G10</f>
        <v>0</v>
      </c>
      <c r="I12" s="146">
        <f>'إدخال البيانات'!H10</f>
        <v>0</v>
      </c>
      <c r="J12" s="501"/>
      <c r="K12" s="175">
        <f>'إدخال البيانات'!K10</f>
        <v>207</v>
      </c>
      <c r="L12" s="461" t="str">
        <f>'إدخال البيانات'!L10</f>
        <v>قراءات باللغة الاجنبية (E+F )</v>
      </c>
      <c r="M12" s="461"/>
      <c r="N12" s="461"/>
      <c r="O12" s="461"/>
      <c r="P12" s="146">
        <f>'إدخال البيانات'!O10</f>
        <v>0</v>
      </c>
      <c r="Q12" s="152">
        <f>'إدخال البيانات'!P10</f>
        <v>0</v>
      </c>
    </row>
    <row r="13" spans="1:17" ht="16.5" customHeight="1">
      <c r="A13" s="568"/>
      <c r="B13" s="175">
        <f>'إدخال البيانات'!B11</f>
        <v>107</v>
      </c>
      <c r="C13" s="462" t="str">
        <f>'إدخال البيانات'!C11</f>
        <v xml:space="preserve">التربية الصحية وصحة الطفل في الروضة </v>
      </c>
      <c r="D13" s="462"/>
      <c r="E13" s="462"/>
      <c r="F13" s="462"/>
      <c r="G13" s="462"/>
      <c r="H13" s="146">
        <f>'إدخال البيانات'!G11</f>
        <v>0</v>
      </c>
      <c r="I13" s="146">
        <f>'إدخال البيانات'!H11</f>
        <v>0</v>
      </c>
      <c r="J13" s="502"/>
      <c r="K13" s="183">
        <f>'إدخال البيانات'!K11</f>
        <v>208</v>
      </c>
      <c r="L13" s="545" t="str">
        <f>'إدخال البيانات'!L11</f>
        <v xml:space="preserve">القياس والتقويم لانشطة الاطفال </v>
      </c>
      <c r="M13" s="545"/>
      <c r="N13" s="545"/>
      <c r="O13" s="545"/>
      <c r="P13" s="170">
        <f>'إدخال البيانات'!O11</f>
        <v>0</v>
      </c>
      <c r="Q13" s="184">
        <f>'إدخال البيانات'!P11</f>
        <v>0</v>
      </c>
    </row>
    <row r="14" spans="1:17" ht="16.5" customHeight="1" thickBot="1">
      <c r="A14" s="569"/>
      <c r="B14" s="176">
        <f>'إدخال البيانات'!B12</f>
        <v>108</v>
      </c>
      <c r="C14" s="549" t="str">
        <f>'إدخال البيانات'!C12</f>
        <v xml:space="preserve">علم نفس النمو </v>
      </c>
      <c r="D14" s="549"/>
      <c r="E14" s="549"/>
      <c r="F14" s="549"/>
      <c r="G14" s="549"/>
      <c r="H14" s="173">
        <f>'إدخال البيانات'!G12</f>
        <v>0</v>
      </c>
      <c r="I14" s="146">
        <f>'إدخال البيانات'!H12</f>
        <v>0</v>
      </c>
      <c r="J14" s="570"/>
      <c r="K14" s="571"/>
      <c r="L14" s="571"/>
      <c r="M14" s="571"/>
      <c r="N14" s="571"/>
      <c r="O14" s="571"/>
      <c r="P14" s="571"/>
      <c r="Q14" s="572"/>
    </row>
    <row r="15" spans="1:17" ht="15.75" customHeight="1" thickBot="1">
      <c r="A15" s="561" t="s">
        <v>80</v>
      </c>
      <c r="B15" s="562"/>
      <c r="C15" s="562"/>
      <c r="D15" s="562"/>
      <c r="E15" s="562"/>
      <c r="F15" s="562"/>
      <c r="G15" s="562"/>
      <c r="H15" s="562"/>
      <c r="I15" s="562"/>
      <c r="J15" s="562"/>
      <c r="K15" s="562"/>
      <c r="L15" s="562"/>
      <c r="M15" s="562"/>
      <c r="N15" s="562"/>
      <c r="O15" s="562"/>
      <c r="P15" s="562"/>
      <c r="Q15" s="563"/>
    </row>
    <row r="16" spans="1:17" ht="16.5" customHeight="1">
      <c r="A16" s="464" t="s">
        <v>79</v>
      </c>
      <c r="B16" s="154">
        <f>'إدخال البيانات'!B15</f>
        <v>303</v>
      </c>
      <c r="C16" s="467" t="str">
        <f>'إدخال البيانات'!C15</f>
        <v>اللغة الاجنبية (E+F )</v>
      </c>
      <c r="D16" s="467"/>
      <c r="E16" s="467"/>
      <c r="F16" s="467"/>
      <c r="G16" s="467"/>
      <c r="H16" s="145">
        <f>'إدخال البيانات'!G15</f>
        <v>0</v>
      </c>
      <c r="I16" s="145">
        <f>'إدخال البيانات'!H15</f>
        <v>0</v>
      </c>
      <c r="J16" s="469" t="s">
        <v>12</v>
      </c>
      <c r="K16" s="154">
        <f>'إدخال البيانات'!K15</f>
        <v>403</v>
      </c>
      <c r="L16" s="467" t="str">
        <f>'إدخال البيانات'!L15:N15</f>
        <v>اللغة الاجنبية (F+E)  (3)</v>
      </c>
      <c r="M16" s="467"/>
      <c r="N16" s="467"/>
      <c r="O16" s="467"/>
      <c r="P16" s="145">
        <f>'إدخال البيانات'!O15</f>
        <v>0</v>
      </c>
      <c r="Q16" s="150">
        <f>'إدخال البيانات'!P15</f>
        <v>0</v>
      </c>
    </row>
    <row r="17" spans="1:17" ht="16.5" customHeight="1">
      <c r="A17" s="465"/>
      <c r="B17" s="153">
        <f>'إدخال البيانات'!B16</f>
        <v>304</v>
      </c>
      <c r="C17" s="463" t="str">
        <f>'إدخال البيانات'!C16</f>
        <v xml:space="preserve">الصحة النفسية لطفل الروضة </v>
      </c>
      <c r="D17" s="463"/>
      <c r="E17" s="463"/>
      <c r="F17" s="463"/>
      <c r="G17" s="463"/>
      <c r="H17" s="146">
        <f>'إدخال البيانات'!G16</f>
        <v>0</v>
      </c>
      <c r="I17" s="146">
        <f>'إدخال البيانات'!H16</f>
        <v>0</v>
      </c>
      <c r="J17" s="470"/>
      <c r="K17" s="153">
        <f>'إدخال البيانات'!K16</f>
        <v>404</v>
      </c>
      <c r="L17" s="463" t="str">
        <f>'إدخال البيانات'!L16:N16</f>
        <v xml:space="preserve">صعوبات التعلم </v>
      </c>
      <c r="M17" s="463"/>
      <c r="N17" s="463"/>
      <c r="O17" s="463"/>
      <c r="P17" s="146">
        <f>'إدخال البيانات'!O16</f>
        <v>0</v>
      </c>
      <c r="Q17" s="152">
        <f>'إدخال البيانات'!P16</f>
        <v>0</v>
      </c>
    </row>
    <row r="18" spans="1:17" ht="16.5" customHeight="1">
      <c r="A18" s="465"/>
      <c r="B18" s="153">
        <f>'إدخال البيانات'!B17</f>
        <v>305</v>
      </c>
      <c r="C18" s="547" t="str">
        <f>'إدخال البيانات'!C17</f>
        <v>الخبرات الاجتماعية والوجدانية في رياض الاطفال (1)</v>
      </c>
      <c r="D18" s="547"/>
      <c r="E18" s="547"/>
      <c r="F18" s="547"/>
      <c r="G18" s="547"/>
      <c r="H18" s="146">
        <f>'إدخال البيانات'!G17</f>
        <v>0</v>
      </c>
      <c r="I18" s="146">
        <f>'إدخال البيانات'!H17</f>
        <v>0</v>
      </c>
      <c r="J18" s="470"/>
      <c r="K18" s="153">
        <f>'إدخال البيانات'!K17</f>
        <v>405</v>
      </c>
      <c r="L18" s="463" t="str">
        <f>'إدخال البيانات'!L17:N17</f>
        <v>الخبرات الاجتماعية والوجدانية في رياض الاطفال (2)</v>
      </c>
      <c r="M18" s="463"/>
      <c r="N18" s="463"/>
      <c r="O18" s="463"/>
      <c r="P18" s="146">
        <f>'إدخال البيانات'!O17</f>
        <v>0</v>
      </c>
      <c r="Q18" s="152">
        <f>'إدخال البيانات'!P17</f>
        <v>0</v>
      </c>
    </row>
    <row r="19" spans="1:17" ht="16.5" customHeight="1">
      <c r="A19" s="465"/>
      <c r="B19" s="153">
        <f>'إدخال البيانات'!B18</f>
        <v>306</v>
      </c>
      <c r="C19" s="547" t="str">
        <f>'إدخال البيانات'!C18</f>
        <v xml:space="preserve">تنمية المفاهيم العلمية والرياضية في رياض الاطفال </v>
      </c>
      <c r="D19" s="547"/>
      <c r="E19" s="547"/>
      <c r="F19" s="547"/>
      <c r="G19" s="547"/>
      <c r="H19" s="146">
        <f>'إدخال البيانات'!G18</f>
        <v>0</v>
      </c>
      <c r="I19" s="146">
        <f>'إدخال البيانات'!H18</f>
        <v>0</v>
      </c>
      <c r="J19" s="470"/>
      <c r="K19" s="153">
        <f>'إدخال البيانات'!K18</f>
        <v>406</v>
      </c>
      <c r="L19" s="463" t="str">
        <f>'إدخال البيانات'!L18:N18</f>
        <v xml:space="preserve">الخبرات اللغوية في رياض الاطفال </v>
      </c>
      <c r="M19" s="463"/>
      <c r="N19" s="463"/>
      <c r="O19" s="463"/>
      <c r="P19" s="146">
        <f>'إدخال البيانات'!O18</f>
        <v>0</v>
      </c>
      <c r="Q19" s="152">
        <f>'إدخال البيانات'!P18</f>
        <v>0</v>
      </c>
    </row>
    <row r="20" spans="1:17" ht="16.5" customHeight="1">
      <c r="A20" s="465"/>
      <c r="B20" s="153">
        <f>'إدخال البيانات'!B19</f>
        <v>307</v>
      </c>
      <c r="C20" s="463" t="str">
        <f>'إدخال البيانات'!C19</f>
        <v xml:space="preserve">علم النفس التربوي </v>
      </c>
      <c r="D20" s="463"/>
      <c r="E20" s="463"/>
      <c r="F20" s="463"/>
      <c r="G20" s="463"/>
      <c r="H20" s="146">
        <f>'إدخال البيانات'!G19</f>
        <v>0</v>
      </c>
      <c r="I20" s="146">
        <f>'إدخال البيانات'!H19</f>
        <v>0</v>
      </c>
      <c r="J20" s="470"/>
      <c r="K20" s="153">
        <f>'إدخال البيانات'!K19</f>
        <v>407</v>
      </c>
      <c r="L20" s="463" t="str">
        <f>'إدخال البيانات'!L19:N19</f>
        <v xml:space="preserve">الانشطة الحركية في رياض الاطفال </v>
      </c>
      <c r="M20" s="463"/>
      <c r="N20" s="463"/>
      <c r="O20" s="463"/>
      <c r="P20" s="146">
        <f>'إدخال البيانات'!O19</f>
        <v>0</v>
      </c>
      <c r="Q20" s="152">
        <f>'إدخال البيانات'!P19</f>
        <v>0</v>
      </c>
    </row>
    <row r="21" spans="1:17" ht="16.5" customHeight="1">
      <c r="A21" s="465"/>
      <c r="B21" s="153">
        <f>'إدخال البيانات'!B20</f>
        <v>308</v>
      </c>
      <c r="C21" s="463" t="str">
        <f>'إدخال البيانات'!C20</f>
        <v xml:space="preserve">التربية المقارنة </v>
      </c>
      <c r="D21" s="463"/>
      <c r="E21" s="463"/>
      <c r="F21" s="463"/>
      <c r="G21" s="463"/>
      <c r="H21" s="146">
        <f>'إدخال البيانات'!G20</f>
        <v>0</v>
      </c>
      <c r="I21" s="146">
        <f>'إدخال البيانات'!H20</f>
        <v>0</v>
      </c>
      <c r="J21" s="470"/>
      <c r="K21" s="153">
        <f>'إدخال البيانات'!K20</f>
        <v>408</v>
      </c>
      <c r="L21" s="463" t="str">
        <f>'إدخال البيانات'!L20:N20</f>
        <v xml:space="preserve">الارشاد النفسي والتربوي في رياض الاطفال </v>
      </c>
      <c r="M21" s="463"/>
      <c r="N21" s="463"/>
      <c r="O21" s="463"/>
      <c r="P21" s="146">
        <f>'إدخال البيانات'!O20</f>
        <v>0</v>
      </c>
      <c r="Q21" s="152">
        <f>'إدخال البيانات'!P20</f>
        <v>0</v>
      </c>
    </row>
    <row r="22" spans="1:17" ht="16.5" customHeight="1" thickBot="1">
      <c r="A22" s="466"/>
      <c r="B22" s="171">
        <f>'إدخال البيانات'!B21</f>
        <v>309</v>
      </c>
      <c r="C22" s="468" t="str">
        <f>'إدخال البيانات'!C21</f>
        <v>تدريب ميداني (1)</v>
      </c>
      <c r="D22" s="468"/>
      <c r="E22" s="468"/>
      <c r="F22" s="468"/>
      <c r="G22" s="468"/>
      <c r="H22" s="173">
        <f>'إدخال البيانات'!G21</f>
        <v>0</v>
      </c>
      <c r="I22" s="173">
        <f>'إدخال البيانات'!H21</f>
        <v>0</v>
      </c>
      <c r="J22" s="471"/>
      <c r="K22" s="171">
        <f>'إدخال البيانات'!K21</f>
        <v>409</v>
      </c>
      <c r="L22" s="468" t="str">
        <f>'إدخال البيانات'!L21:N21</f>
        <v>تدريب ميداني  (2)</v>
      </c>
      <c r="M22" s="468"/>
      <c r="N22" s="468"/>
      <c r="O22" s="468"/>
      <c r="P22" s="173">
        <f>'إدخال البيانات'!O21</f>
        <v>0</v>
      </c>
      <c r="Q22" s="178">
        <f>'إدخال البيانات'!P21</f>
        <v>0</v>
      </c>
    </row>
    <row r="23" spans="1:17" ht="15.75" customHeight="1" thickBot="1">
      <c r="A23" s="561" t="s">
        <v>13</v>
      </c>
      <c r="B23" s="562"/>
      <c r="C23" s="562"/>
      <c r="D23" s="562"/>
      <c r="E23" s="562"/>
      <c r="F23" s="562"/>
      <c r="G23" s="562"/>
      <c r="H23" s="562"/>
      <c r="I23" s="562"/>
      <c r="J23" s="562"/>
      <c r="K23" s="562"/>
      <c r="L23" s="562"/>
      <c r="M23" s="562"/>
      <c r="N23" s="562"/>
      <c r="O23" s="562"/>
      <c r="P23" s="562"/>
      <c r="Q23" s="563"/>
    </row>
    <row r="24" spans="1:17" ht="16.5" customHeight="1">
      <c r="A24" s="464" t="s">
        <v>79</v>
      </c>
      <c r="B24" s="154">
        <f>'إدخال البيانات'!S7</f>
        <v>504</v>
      </c>
      <c r="C24" s="467" t="str">
        <f>'إدخال البيانات'!T7</f>
        <v xml:space="preserve">الانشطة الفنية +عملي </v>
      </c>
      <c r="D24" s="467"/>
      <c r="E24" s="467"/>
      <c r="F24" s="467"/>
      <c r="G24" s="467"/>
      <c r="H24" s="147">
        <f>'إدخال البيانات'!W7</f>
        <v>0</v>
      </c>
      <c r="I24" s="147">
        <f>'إدخال البيانات'!X7</f>
        <v>0</v>
      </c>
      <c r="J24" s="469" t="s">
        <v>12</v>
      </c>
      <c r="K24" s="154">
        <f>'إدخال البيانات'!AA7</f>
        <v>604</v>
      </c>
      <c r="L24" s="467" t="str">
        <f>'إدخال البيانات'!AB7</f>
        <v xml:space="preserve">علم نفس التعلم </v>
      </c>
      <c r="M24" s="467"/>
      <c r="N24" s="467"/>
      <c r="O24" s="467"/>
      <c r="P24" s="145">
        <f>'إدخال البيانات'!AE7</f>
        <v>0</v>
      </c>
      <c r="Q24" s="150">
        <f>'إدخال البيانات'!AF7</f>
        <v>0</v>
      </c>
    </row>
    <row r="25" spans="1:17" ht="16.5" customHeight="1">
      <c r="A25" s="465"/>
      <c r="B25" s="153">
        <f>'إدخال البيانات'!S8</f>
        <v>505</v>
      </c>
      <c r="C25" s="463" t="str">
        <f>'إدخال البيانات'!T8</f>
        <v xml:space="preserve">الانشطة الموسيقية +عملي </v>
      </c>
      <c r="D25" s="463"/>
      <c r="E25" s="463"/>
      <c r="F25" s="463"/>
      <c r="G25" s="463"/>
      <c r="H25" s="148">
        <f>'إدخال البيانات'!W8</f>
        <v>0</v>
      </c>
      <c r="I25" s="148">
        <f>'إدخال البيانات'!X8</f>
        <v>0</v>
      </c>
      <c r="J25" s="470"/>
      <c r="K25" s="153">
        <f>'إدخال البيانات'!AA8</f>
        <v>605</v>
      </c>
      <c r="L25" s="463" t="str">
        <f>'إدخال البيانات'!AB8</f>
        <v xml:space="preserve">الحاسوب التربوي </v>
      </c>
      <c r="M25" s="463"/>
      <c r="N25" s="463"/>
      <c r="O25" s="463"/>
      <c r="P25" s="146">
        <f>'إدخال البيانات'!AE8</f>
        <v>0</v>
      </c>
      <c r="Q25" s="152">
        <f>'إدخال البيانات'!AF8</f>
        <v>0</v>
      </c>
    </row>
    <row r="26" spans="1:17" ht="16.5" customHeight="1">
      <c r="A26" s="465"/>
      <c r="B26" s="153">
        <f>'إدخال البيانات'!S9</f>
        <v>506</v>
      </c>
      <c r="C26" s="463" t="str">
        <f>'إدخال البيانات'!T9</f>
        <v xml:space="preserve">تقنيات التعلم في رياض الاطفال +عملي </v>
      </c>
      <c r="D26" s="463"/>
      <c r="E26" s="463"/>
      <c r="F26" s="463"/>
      <c r="G26" s="463"/>
      <c r="H26" s="148">
        <f>'إدخال البيانات'!W9</f>
        <v>0</v>
      </c>
      <c r="I26" s="148">
        <f>'إدخال البيانات'!X9</f>
        <v>0</v>
      </c>
      <c r="J26" s="470"/>
      <c r="K26" s="153">
        <f>'إدخال البيانات'!AA9</f>
        <v>606</v>
      </c>
      <c r="L26" s="463" t="str">
        <f>'إدخال البيانات'!AB9</f>
        <v xml:space="preserve">مسرح الطفل ومسرح العرائس  +عملي </v>
      </c>
      <c r="M26" s="463"/>
      <c r="N26" s="463"/>
      <c r="O26" s="463"/>
      <c r="P26" s="146">
        <f>'إدخال البيانات'!AE9</f>
        <v>0</v>
      </c>
      <c r="Q26" s="152">
        <f>'إدخال البيانات'!AF9</f>
        <v>0</v>
      </c>
    </row>
    <row r="27" spans="1:17" ht="16.5" customHeight="1">
      <c r="A27" s="465"/>
      <c r="B27" s="153">
        <f>'إدخال البيانات'!S10</f>
        <v>507</v>
      </c>
      <c r="C27" s="463" t="str">
        <f>'إدخال البيانات'!T10</f>
        <v xml:space="preserve">المناهج في رياض الاطفال </v>
      </c>
      <c r="D27" s="463"/>
      <c r="E27" s="463"/>
      <c r="F27" s="463"/>
      <c r="G27" s="463"/>
      <c r="H27" s="148">
        <f>'إدخال البيانات'!W10</f>
        <v>0</v>
      </c>
      <c r="I27" s="148">
        <f>'إدخال البيانات'!X10</f>
        <v>0</v>
      </c>
      <c r="J27" s="470"/>
      <c r="K27" s="153">
        <f>'إدخال البيانات'!AA10</f>
        <v>607</v>
      </c>
      <c r="L27" s="463" t="str">
        <f>'إدخال البيانات'!AB10</f>
        <v xml:space="preserve">ادارة ومؤسسات ماقبل المدرسة </v>
      </c>
      <c r="M27" s="463"/>
      <c r="N27" s="463"/>
      <c r="O27" s="463"/>
      <c r="P27" s="146">
        <f>'إدخال البيانات'!AE10</f>
        <v>0</v>
      </c>
      <c r="Q27" s="152">
        <f>'إدخال البيانات'!AF10</f>
        <v>0</v>
      </c>
    </row>
    <row r="28" spans="1:17" ht="16.5" customHeight="1">
      <c r="A28" s="465"/>
      <c r="B28" s="153">
        <f>'إدخال البيانات'!S11</f>
        <v>508</v>
      </c>
      <c r="C28" s="463" t="str">
        <f>'إدخال البيانات'!T11</f>
        <v>اللغة العربية (1) أداب الاطفال وثقافة الطفل</v>
      </c>
      <c r="D28" s="463"/>
      <c r="E28" s="463"/>
      <c r="F28" s="463"/>
      <c r="G28" s="463"/>
      <c r="H28" s="148">
        <f>'إدخال البيانات'!W11</f>
        <v>0</v>
      </c>
      <c r="I28" s="148">
        <f>'إدخال البيانات'!X11</f>
        <v>0</v>
      </c>
      <c r="J28" s="470"/>
      <c r="K28" s="153">
        <f>'إدخال البيانات'!AA11</f>
        <v>608</v>
      </c>
      <c r="L28" s="463" t="str">
        <f>'إدخال البيانات'!AB11</f>
        <v xml:space="preserve">علم نفس الفئات الخاصة </v>
      </c>
      <c r="M28" s="463"/>
      <c r="N28" s="463"/>
      <c r="O28" s="463"/>
      <c r="P28" s="146">
        <f>'إدخال البيانات'!AE11</f>
        <v>0</v>
      </c>
      <c r="Q28" s="152">
        <f>'إدخال البيانات'!AF11</f>
        <v>0</v>
      </c>
    </row>
    <row r="29" spans="1:17" ht="16.5" customHeight="1" thickBot="1">
      <c r="A29" s="466"/>
      <c r="B29" s="171">
        <f>'إدخال البيانات'!S12</f>
        <v>509</v>
      </c>
      <c r="C29" s="468" t="str">
        <f>'إدخال البيانات'!T12</f>
        <v>تدريب ميداني (3)</v>
      </c>
      <c r="D29" s="468"/>
      <c r="E29" s="468"/>
      <c r="F29" s="468"/>
      <c r="G29" s="468"/>
      <c r="H29" s="172">
        <f>'إدخال البيانات'!W12</f>
        <v>0</v>
      </c>
      <c r="I29" s="172">
        <f>'إدخال البيانات'!X12</f>
        <v>0</v>
      </c>
      <c r="J29" s="471"/>
      <c r="K29" s="171">
        <f>'إدخال البيانات'!AA12</f>
        <v>609</v>
      </c>
      <c r="L29" s="468" t="str">
        <f>'إدخال البيانات'!AB12</f>
        <v>تدريب ميداني (4)</v>
      </c>
      <c r="M29" s="468"/>
      <c r="N29" s="468"/>
      <c r="O29" s="468"/>
      <c r="P29" s="173">
        <f>'إدخال البيانات'!AE12</f>
        <v>0</v>
      </c>
      <c r="Q29" s="178">
        <f>'إدخال البيانات'!AF12</f>
        <v>0</v>
      </c>
    </row>
    <row r="30" spans="1:17" ht="15.75" customHeight="1" thickBot="1">
      <c r="A30" s="561" t="s">
        <v>14</v>
      </c>
      <c r="B30" s="562"/>
      <c r="C30" s="562"/>
      <c r="D30" s="562"/>
      <c r="E30" s="562"/>
      <c r="F30" s="562"/>
      <c r="G30" s="562"/>
      <c r="H30" s="562"/>
      <c r="I30" s="562"/>
      <c r="J30" s="562"/>
      <c r="K30" s="562"/>
      <c r="L30" s="562"/>
      <c r="M30" s="562"/>
      <c r="N30" s="562"/>
      <c r="O30" s="562"/>
      <c r="P30" s="562"/>
      <c r="Q30" s="563"/>
    </row>
    <row r="31" spans="1:17" ht="16.5" customHeight="1">
      <c r="A31" s="464" t="s">
        <v>79</v>
      </c>
      <c r="B31" s="154">
        <f>'إدخال البيانات'!S15</f>
        <v>704</v>
      </c>
      <c r="C31" s="467" t="str">
        <f>'إدخال البيانات'!T15</f>
        <v xml:space="preserve">التربية الخاصة للطفل </v>
      </c>
      <c r="D31" s="467"/>
      <c r="E31" s="467"/>
      <c r="F31" s="467"/>
      <c r="G31" s="467"/>
      <c r="H31" s="149">
        <f>'إدخال البيانات'!W15</f>
        <v>0</v>
      </c>
      <c r="I31" s="149">
        <f>'إدخال البيانات'!X15</f>
        <v>0</v>
      </c>
      <c r="J31" s="469" t="s">
        <v>12</v>
      </c>
      <c r="K31" s="154">
        <f>'إدخال البيانات'!AA15</f>
        <v>804</v>
      </c>
      <c r="L31" s="467" t="str">
        <f>'إدخال البيانات'!AB15</f>
        <v xml:space="preserve">التوجيه التربوي في رياض الاطفال </v>
      </c>
      <c r="M31" s="467"/>
      <c r="N31" s="467"/>
      <c r="O31" s="467"/>
      <c r="P31" s="145">
        <f>'إدخال البيانات'!AE15</f>
        <v>0</v>
      </c>
      <c r="Q31" s="150">
        <f>'إدخال البيانات'!AF15</f>
        <v>0</v>
      </c>
    </row>
    <row r="32" spans="1:17" ht="16.5" customHeight="1">
      <c r="A32" s="465"/>
      <c r="B32" s="153">
        <f>'إدخال البيانات'!S16</f>
        <v>705</v>
      </c>
      <c r="C32" s="463" t="str">
        <f>'إدخال البيانات'!T16</f>
        <v xml:space="preserve">مناهج البحث في التربية وعلم النفس </v>
      </c>
      <c r="D32" s="463"/>
      <c r="E32" s="463"/>
      <c r="F32" s="463"/>
      <c r="G32" s="463"/>
      <c r="H32" s="151">
        <f>'إدخال البيانات'!W16</f>
        <v>0</v>
      </c>
      <c r="I32" s="151">
        <f>'إدخال البيانات'!X16</f>
        <v>0</v>
      </c>
      <c r="J32" s="470"/>
      <c r="K32" s="153">
        <f>'إدخال البيانات'!AA16</f>
        <v>805</v>
      </c>
      <c r="L32" s="463" t="str">
        <f>'إدخال البيانات'!AB16</f>
        <v xml:space="preserve">علم النفس اللغوي </v>
      </c>
      <c r="M32" s="463"/>
      <c r="N32" s="463"/>
      <c r="O32" s="463"/>
      <c r="P32" s="146">
        <f>'إدخال البيانات'!AE16</f>
        <v>0</v>
      </c>
      <c r="Q32" s="152">
        <f>'إدخال البيانات'!AF16</f>
        <v>0</v>
      </c>
    </row>
    <row r="33" spans="1:17" ht="16.5" customHeight="1">
      <c r="A33" s="465"/>
      <c r="B33" s="153">
        <f>'إدخال البيانات'!S17</f>
        <v>706</v>
      </c>
      <c r="C33" s="463" t="str">
        <f>'إدخال البيانات'!T17</f>
        <v xml:space="preserve">متحف الطفل ومكتبته </v>
      </c>
      <c r="D33" s="463"/>
      <c r="E33" s="463"/>
      <c r="F33" s="463"/>
      <c r="G33" s="463"/>
      <c r="H33" s="151">
        <f>'إدخال البيانات'!W17</f>
        <v>0</v>
      </c>
      <c r="I33" s="151">
        <f>'إدخال البيانات'!X17</f>
        <v>0</v>
      </c>
      <c r="J33" s="470"/>
      <c r="K33" s="153">
        <f>'إدخال البيانات'!AA17</f>
        <v>806</v>
      </c>
      <c r="L33" s="463" t="str">
        <f>'إدخال البيانات'!AB17</f>
        <v xml:space="preserve">علم نفس الفروق الفردية </v>
      </c>
      <c r="M33" s="463"/>
      <c r="N33" s="463"/>
      <c r="O33" s="463"/>
      <c r="P33" s="146">
        <f>'إدخال البيانات'!AE17</f>
        <v>0</v>
      </c>
      <c r="Q33" s="152">
        <f>'إدخال البيانات'!AF17</f>
        <v>0</v>
      </c>
    </row>
    <row r="34" spans="1:17" ht="16.5" customHeight="1">
      <c r="A34" s="465"/>
      <c r="B34" s="153">
        <f>'إدخال البيانات'!S18</f>
        <v>707</v>
      </c>
      <c r="C34" s="463" t="str">
        <f>'إدخال البيانات'!T18</f>
        <v>اللغة العربية وادابها (2) (النحو-الإملاء-الخط)</v>
      </c>
      <c r="D34" s="463"/>
      <c r="E34" s="463"/>
      <c r="F34" s="463"/>
      <c r="G34" s="463"/>
      <c r="H34" s="151">
        <f>'إدخال البيانات'!W18</f>
        <v>0</v>
      </c>
      <c r="I34" s="151">
        <f>'إدخال البيانات'!X18</f>
        <v>0</v>
      </c>
      <c r="J34" s="470"/>
      <c r="K34" s="153">
        <f>'إدخال البيانات'!AA18</f>
        <v>807</v>
      </c>
      <c r="L34" s="463" t="str">
        <f>'إدخال البيانات'!AB18</f>
        <v xml:space="preserve">الابتكار وتنمية القدرات الابتكارية </v>
      </c>
      <c r="M34" s="463"/>
      <c r="N34" s="463"/>
      <c r="O34" s="463"/>
      <c r="P34" s="146">
        <f>'إدخال البيانات'!AE18</f>
        <v>0</v>
      </c>
      <c r="Q34" s="152">
        <f>'إدخال البيانات'!AF18</f>
        <v>0</v>
      </c>
    </row>
    <row r="35" spans="1:17" ht="16.5" customHeight="1" thickBot="1">
      <c r="A35" s="466"/>
      <c r="B35" s="171">
        <f>'إدخال البيانات'!S19</f>
        <v>708</v>
      </c>
      <c r="C35" s="468" t="str">
        <f>'إدخال البيانات'!T19</f>
        <v>التربية العملية (1)</v>
      </c>
      <c r="D35" s="468"/>
      <c r="E35" s="468"/>
      <c r="F35" s="468"/>
      <c r="G35" s="468"/>
      <c r="H35" s="179">
        <f>'إدخال البيانات'!W19</f>
        <v>0</v>
      </c>
      <c r="I35" s="179">
        <f>'إدخال البيانات'!X19</f>
        <v>0</v>
      </c>
      <c r="J35" s="471"/>
      <c r="K35" s="171">
        <f>'إدخال البيانات'!AA19</f>
        <v>808</v>
      </c>
      <c r="L35" s="468" t="str">
        <f>'إدخال البيانات'!AB19</f>
        <v>التربية العملية (2)</v>
      </c>
      <c r="M35" s="468"/>
      <c r="N35" s="468"/>
      <c r="O35" s="468"/>
      <c r="P35" s="173">
        <f>'إدخال البيانات'!AE19</f>
        <v>0</v>
      </c>
      <c r="Q35" s="178">
        <f>'إدخال البيانات'!AF19</f>
        <v>0</v>
      </c>
    </row>
    <row r="36" spans="1:17" s="127" customFormat="1" ht="15.75">
      <c r="A36" s="498" t="s">
        <v>18</v>
      </c>
      <c r="B36" s="499"/>
      <c r="C36" s="499"/>
      <c r="D36" s="180">
        <f>'إدخال البيانات'!D1</f>
        <v>0</v>
      </c>
      <c r="E36" s="481" t="s">
        <v>1</v>
      </c>
      <c r="F36" s="481"/>
      <c r="G36" s="481"/>
      <c r="H36" s="181">
        <f>'إدخال البيانات'!I1</f>
        <v>0</v>
      </c>
      <c r="I36" s="482" t="s">
        <v>26</v>
      </c>
      <c r="J36" s="482"/>
      <c r="K36" s="482"/>
      <c r="L36" s="482"/>
      <c r="M36" s="180">
        <f>'إدخال البيانات'!N1</f>
        <v>0</v>
      </c>
      <c r="N36" s="497" t="s">
        <v>49</v>
      </c>
      <c r="O36" s="497"/>
      <c r="P36" s="490">
        <f>'إدخال البيانات'!AI2</f>
        <v>0</v>
      </c>
      <c r="Q36" s="491"/>
    </row>
    <row r="37" spans="1:17" s="127" customFormat="1" ht="16.5" thickBot="1">
      <c r="A37" s="494" t="s">
        <v>51</v>
      </c>
      <c r="B37" s="495"/>
      <c r="C37" s="495"/>
      <c r="D37" s="128">
        <f>'إدخال البيانات'!AI3</f>
        <v>0</v>
      </c>
      <c r="E37" s="182"/>
      <c r="F37" s="155" t="s">
        <v>20</v>
      </c>
      <c r="G37" s="155"/>
      <c r="H37" s="129" t="str">
        <f>'إدخال البيانات'!T1</f>
        <v>مستجد</v>
      </c>
      <c r="I37" s="496" t="s">
        <v>21</v>
      </c>
      <c r="J37" s="496"/>
      <c r="K37" s="496"/>
      <c r="L37" s="496"/>
      <c r="M37" s="128">
        <f>'إدخال البيانات'!AA1</f>
        <v>0</v>
      </c>
      <c r="N37" s="483" t="s">
        <v>48</v>
      </c>
      <c r="O37" s="483"/>
      <c r="P37" s="492" t="e">
        <f>'إدخال البيانات'!AI23</f>
        <v>#N/A</v>
      </c>
      <c r="Q37" s="493"/>
    </row>
    <row r="38" spans="1:17" ht="16.5" thickBot="1">
      <c r="A38" s="524" t="s">
        <v>23</v>
      </c>
      <c r="B38" s="525"/>
      <c r="C38" s="525"/>
      <c r="D38" s="525"/>
      <c r="E38" s="526" t="e">
        <f>'إدخال البيانات'!U23</f>
        <v>#N/A</v>
      </c>
      <c r="F38" s="526"/>
      <c r="G38" s="527"/>
      <c r="H38" s="532" t="s">
        <v>140</v>
      </c>
      <c r="I38" s="533"/>
      <c r="J38" s="479" t="str">
        <f>IF('إدخال البيانات'!AI4&lt;&gt;"","نعم","لا")</f>
        <v>لا</v>
      </c>
      <c r="K38" s="480"/>
      <c r="L38" s="521" t="s">
        <v>92</v>
      </c>
      <c r="M38" s="518"/>
      <c r="N38" s="518" t="s">
        <v>91</v>
      </c>
      <c r="O38" s="518"/>
      <c r="P38" s="514" t="s">
        <v>90</v>
      </c>
      <c r="Q38" s="515"/>
    </row>
    <row r="39" spans="1:17" ht="15" customHeight="1">
      <c r="A39" s="528"/>
      <c r="B39" s="529"/>
      <c r="C39" s="529"/>
      <c r="D39" s="529"/>
      <c r="E39" s="529"/>
      <c r="F39" s="529"/>
      <c r="G39" s="529"/>
      <c r="H39" s="529"/>
      <c r="I39" s="529"/>
      <c r="J39" s="529"/>
      <c r="K39" s="529"/>
      <c r="L39" s="522"/>
      <c r="M39" s="519"/>
      <c r="N39" s="519"/>
      <c r="O39" s="519"/>
      <c r="P39" s="514"/>
      <c r="Q39" s="515"/>
    </row>
    <row r="40" spans="1:17" ht="15.75" customHeight="1">
      <c r="A40" s="247" t="s">
        <v>69</v>
      </c>
      <c r="B40" s="248"/>
      <c r="C40" s="248"/>
      <c r="D40" s="248"/>
      <c r="E40" s="249">
        <f>'إدخال البيانات'!V25</f>
        <v>1</v>
      </c>
      <c r="F40" s="530"/>
      <c r="G40" s="531"/>
      <c r="H40" s="531"/>
      <c r="I40" s="531"/>
      <c r="J40" s="531"/>
      <c r="K40" s="531"/>
      <c r="L40" s="522"/>
      <c r="M40" s="519"/>
      <c r="N40" s="519"/>
      <c r="O40" s="519"/>
      <c r="P40" s="514"/>
      <c r="Q40" s="515"/>
    </row>
    <row r="41" spans="1:17" ht="15" customHeight="1" thickBot="1">
      <c r="A41" s="247" t="s">
        <v>70</v>
      </c>
      <c r="B41" s="248"/>
      <c r="C41" s="248"/>
      <c r="D41" s="248"/>
      <c r="E41" s="249">
        <f>'إدخال البيانات'!V26</f>
        <v>0</v>
      </c>
      <c r="F41" s="119"/>
      <c r="G41" s="120"/>
      <c r="H41" s="120"/>
      <c r="I41" s="120"/>
      <c r="J41" s="120"/>
      <c r="K41" s="120"/>
      <c r="L41" s="523"/>
      <c r="M41" s="520"/>
      <c r="N41" s="520"/>
      <c r="O41" s="520"/>
      <c r="P41" s="516"/>
      <c r="Q41" s="517"/>
    </row>
    <row r="42" spans="1:17" ht="20.25" customHeight="1">
      <c r="A42" s="513" t="s">
        <v>93</v>
      </c>
      <c r="B42" s="513"/>
      <c r="C42" s="513"/>
      <c r="D42" s="513"/>
      <c r="E42" s="513"/>
      <c r="F42" s="513"/>
      <c r="G42" s="513"/>
      <c r="H42" s="513"/>
      <c r="I42" s="513"/>
      <c r="J42" s="513"/>
      <c r="K42" s="513"/>
      <c r="L42" s="513"/>
      <c r="M42" s="513"/>
      <c r="N42" s="513"/>
      <c r="O42" s="513"/>
      <c r="P42" s="513"/>
      <c r="Q42" s="513"/>
    </row>
    <row r="43" spans="1:17" ht="18">
      <c r="A43" s="474" t="s">
        <v>84</v>
      </c>
      <c r="B43" s="474"/>
      <c r="C43" s="474"/>
      <c r="D43" s="474"/>
      <c r="E43" s="474"/>
      <c r="F43" s="474"/>
      <c r="G43" s="474"/>
      <c r="H43" s="474"/>
      <c r="I43" s="474"/>
      <c r="J43" s="474"/>
      <c r="K43" s="474"/>
      <c r="L43" s="474"/>
      <c r="M43" s="474"/>
      <c r="N43" s="474"/>
      <c r="O43" s="474"/>
      <c r="P43" s="474"/>
      <c r="Q43" s="474"/>
    </row>
    <row r="44" spans="1:17" ht="18">
      <c r="A44" s="475" t="s">
        <v>89</v>
      </c>
      <c r="B44" s="475"/>
      <c r="C44" s="475"/>
      <c r="D44" s="475"/>
      <c r="E44" s="476" t="e">
        <f>IF('إدخال البيانات'!AI6&lt;&gt;"",'إدخال البيانات'!AB23,'إدخال البيانات'!U23)</f>
        <v>#N/A</v>
      </c>
      <c r="F44" s="476"/>
      <c r="G44" s="477" t="s">
        <v>87</v>
      </c>
      <c r="H44" s="477"/>
      <c r="I44" s="477"/>
      <c r="J44" s="477" t="s">
        <v>85</v>
      </c>
      <c r="K44" s="477"/>
      <c r="L44" s="478" t="b">
        <f>G2</f>
        <v>0</v>
      </c>
      <c r="M44" s="478"/>
      <c r="N44" s="478"/>
      <c r="O44" s="478"/>
      <c r="P44" s="478"/>
      <c r="Q44" s="121"/>
    </row>
    <row r="45" spans="1:17" ht="15.75">
      <c r="A45" s="472" t="s">
        <v>86</v>
      </c>
      <c r="B45" s="472"/>
      <c r="C45" s="472"/>
      <c r="D45" s="115">
        <f>C2</f>
        <v>0</v>
      </c>
      <c r="E45" s="472" t="s">
        <v>88</v>
      </c>
      <c r="F45" s="472"/>
      <c r="G45" s="472"/>
      <c r="H45" s="472"/>
      <c r="I45" s="472"/>
      <c r="J45" s="472"/>
      <c r="K45" s="472"/>
      <c r="L45" s="472"/>
      <c r="M45" s="472"/>
      <c r="N45" s="472"/>
      <c r="O45" s="472"/>
      <c r="P45" s="472"/>
      <c r="Q45" s="472"/>
    </row>
    <row r="49" spans="1:17" ht="15" customHeight="1">
      <c r="A49" s="473" t="s">
        <v>142</v>
      </c>
      <c r="B49" s="473"/>
      <c r="C49" s="473"/>
      <c r="D49" s="473"/>
      <c r="E49" s="473"/>
      <c r="F49" s="473"/>
      <c r="G49" s="473"/>
      <c r="H49" s="473"/>
      <c r="I49" s="473"/>
      <c r="J49" s="473"/>
      <c r="K49" s="473"/>
      <c r="L49" s="473"/>
      <c r="M49" s="473"/>
      <c r="N49" s="473"/>
      <c r="O49" s="473"/>
      <c r="P49" s="473"/>
      <c r="Q49" s="473"/>
    </row>
    <row r="50" spans="1:17" ht="18">
      <c r="A50" s="474" t="s">
        <v>84</v>
      </c>
      <c r="B50" s="474"/>
      <c r="C50" s="474"/>
      <c r="D50" s="474"/>
      <c r="E50" s="474"/>
      <c r="F50" s="474"/>
      <c r="G50" s="474"/>
      <c r="H50" s="474"/>
      <c r="I50" s="474"/>
      <c r="J50" s="474"/>
      <c r="K50" s="474"/>
      <c r="L50" s="474"/>
      <c r="M50" s="474"/>
      <c r="N50" s="474"/>
      <c r="O50" s="474"/>
      <c r="P50" s="474"/>
      <c r="Q50" s="474"/>
    </row>
    <row r="51" spans="1:17" ht="18">
      <c r="A51" s="475" t="s">
        <v>89</v>
      </c>
      <c r="B51" s="475"/>
      <c r="C51" s="475"/>
      <c r="D51" s="475"/>
      <c r="E51" s="476">
        <f>'إدخال البيانات'!AB24</f>
        <v>0</v>
      </c>
      <c r="F51" s="476"/>
      <c r="G51" s="477" t="s">
        <v>87</v>
      </c>
      <c r="H51" s="477"/>
      <c r="I51" s="477"/>
      <c r="J51" s="477" t="s">
        <v>85</v>
      </c>
      <c r="K51" s="477"/>
      <c r="L51" s="478" t="b">
        <f>L44</f>
        <v>0</v>
      </c>
      <c r="M51" s="478"/>
      <c r="N51" s="478"/>
      <c r="O51" s="478"/>
      <c r="P51" s="478"/>
      <c r="Q51" s="121"/>
    </row>
    <row r="52" spans="1:17" ht="15.75">
      <c r="A52" s="472" t="s">
        <v>86</v>
      </c>
      <c r="B52" s="472"/>
      <c r="C52" s="472"/>
      <c r="D52" s="115">
        <f>D45</f>
        <v>0</v>
      </c>
      <c r="E52" s="472" t="s">
        <v>88</v>
      </c>
      <c r="F52" s="472"/>
      <c r="G52" s="472"/>
      <c r="H52" s="472"/>
      <c r="I52" s="472"/>
      <c r="J52" s="472"/>
      <c r="K52" s="472"/>
      <c r="L52" s="472"/>
      <c r="M52" s="472"/>
      <c r="N52" s="472"/>
      <c r="O52" s="472"/>
      <c r="P52" s="472"/>
      <c r="Q52" s="472"/>
    </row>
  </sheetData>
  <sheetProtection password="CC21" sheet="1" objects="1" scenarios="1" selectLockedCells="1" selectUnlockedCells="1"/>
  <mergeCells count="128">
    <mergeCell ref="L35:O35"/>
    <mergeCell ref="L8:O8"/>
    <mergeCell ref="A15:Q15"/>
    <mergeCell ref="A7:Q7"/>
    <mergeCell ref="A23:Q23"/>
    <mergeCell ref="A30:Q30"/>
    <mergeCell ref="A9:A14"/>
    <mergeCell ref="J14:Q14"/>
    <mergeCell ref="C8:G8"/>
    <mergeCell ref="C31:G31"/>
    <mergeCell ref="C32:G32"/>
    <mergeCell ref="C33:G33"/>
    <mergeCell ref="C34:G34"/>
    <mergeCell ref="C35:G35"/>
    <mergeCell ref="C24:G24"/>
    <mergeCell ref="C25:G25"/>
    <mergeCell ref="C26:G26"/>
    <mergeCell ref="C27:G27"/>
    <mergeCell ref="C28:G28"/>
    <mergeCell ref="C29:G29"/>
    <mergeCell ref="C19:G19"/>
    <mergeCell ref="C20:G20"/>
    <mergeCell ref="C21:G21"/>
    <mergeCell ref="L19:O19"/>
    <mergeCell ref="L34:O34"/>
    <mergeCell ref="A1:D1"/>
    <mergeCell ref="E1:O1"/>
    <mergeCell ref="L24:O24"/>
    <mergeCell ref="C16:G16"/>
    <mergeCell ref="C17:G17"/>
    <mergeCell ref="C18:G18"/>
    <mergeCell ref="E2:F2"/>
    <mergeCell ref="L2:M2"/>
    <mergeCell ref="C14:G14"/>
    <mergeCell ref="L16:O16"/>
    <mergeCell ref="A4:B4"/>
    <mergeCell ref="C4:D4"/>
    <mergeCell ref="E4:G4"/>
    <mergeCell ref="H4:I4"/>
    <mergeCell ref="L4:M4"/>
    <mergeCell ref="A6:B6"/>
    <mergeCell ref="B3:C3"/>
    <mergeCell ref="D5:E5"/>
    <mergeCell ref="F5:G5"/>
    <mergeCell ref="J5:K5"/>
    <mergeCell ref="M5:N5"/>
    <mergeCell ref="O5:P5"/>
    <mergeCell ref="L3:M3"/>
    <mergeCell ref="C2:D2"/>
    <mergeCell ref="O2:Q2"/>
    <mergeCell ref="J2:K2"/>
    <mergeCell ref="C6:Q6"/>
    <mergeCell ref="A2:B2"/>
    <mergeCell ref="G2:I2"/>
    <mergeCell ref="N3:O3"/>
    <mergeCell ref="I3:K3"/>
    <mergeCell ref="E3:F3"/>
    <mergeCell ref="G3:H3"/>
    <mergeCell ref="E45:Q45"/>
    <mergeCell ref="A45:C45"/>
    <mergeCell ref="A44:D44"/>
    <mergeCell ref="A42:Q42"/>
    <mergeCell ref="A43:Q43"/>
    <mergeCell ref="P38:Q41"/>
    <mergeCell ref="N38:O41"/>
    <mergeCell ref="L38:M41"/>
    <mergeCell ref="A38:D38"/>
    <mergeCell ref="E38:G38"/>
    <mergeCell ref="J44:K44"/>
    <mergeCell ref="G44:I44"/>
    <mergeCell ref="E44:F44"/>
    <mergeCell ref="L44:P44"/>
    <mergeCell ref="A39:K39"/>
    <mergeCell ref="F40:K40"/>
    <mergeCell ref="H38:I38"/>
    <mergeCell ref="J38:K38"/>
    <mergeCell ref="E36:G36"/>
    <mergeCell ref="I36:L36"/>
    <mergeCell ref="N37:O37"/>
    <mergeCell ref="A24:A29"/>
    <mergeCell ref="J24:J29"/>
    <mergeCell ref="L29:O29"/>
    <mergeCell ref="J4:K4"/>
    <mergeCell ref="O4:Q4"/>
    <mergeCell ref="A5:C5"/>
    <mergeCell ref="P36:Q36"/>
    <mergeCell ref="P37:Q37"/>
    <mergeCell ref="A37:C37"/>
    <mergeCell ref="I37:L37"/>
    <mergeCell ref="A31:A35"/>
    <mergeCell ref="J31:J35"/>
    <mergeCell ref="L32:O32"/>
    <mergeCell ref="L33:O33"/>
    <mergeCell ref="N36:O36"/>
    <mergeCell ref="A36:C36"/>
    <mergeCell ref="L25:O25"/>
    <mergeCell ref="L26:O26"/>
    <mergeCell ref="L27:O27"/>
    <mergeCell ref="L28:O28"/>
    <mergeCell ref="A52:C52"/>
    <mergeCell ref="E52:Q52"/>
    <mergeCell ref="A49:Q49"/>
    <mergeCell ref="A50:Q50"/>
    <mergeCell ref="A51:D51"/>
    <mergeCell ref="E51:F51"/>
    <mergeCell ref="G51:I51"/>
    <mergeCell ref="J51:K51"/>
    <mergeCell ref="L51:P51"/>
    <mergeCell ref="C10:G10"/>
    <mergeCell ref="C11:G11"/>
    <mergeCell ref="C12:G12"/>
    <mergeCell ref="L17:O17"/>
    <mergeCell ref="L18:O18"/>
    <mergeCell ref="A16:A22"/>
    <mergeCell ref="L31:O31"/>
    <mergeCell ref="C22:G22"/>
    <mergeCell ref="J16:J22"/>
    <mergeCell ref="L21:O21"/>
    <mergeCell ref="L22:O22"/>
    <mergeCell ref="J9:J13"/>
    <mergeCell ref="C9:G9"/>
    <mergeCell ref="L20:O20"/>
    <mergeCell ref="C13:G13"/>
    <mergeCell ref="L9:O9"/>
    <mergeCell ref="L10:O10"/>
    <mergeCell ref="L11:O11"/>
    <mergeCell ref="L12:O12"/>
    <mergeCell ref="L13:O13"/>
  </mergeCells>
  <conditionalFormatting sqref="P9:Q13 H31:I35 P31:Q35 H9:I14 H16:I22 P16:Q22 H24:I29 P24:Q29">
    <cfRule type="cellIs" dxfId="11" priority="3" operator="equal">
      <formula>0</formula>
    </cfRule>
  </conditionalFormatting>
  <conditionalFormatting sqref="A5:E5">
    <cfRule type="expression" dxfId="10" priority="2">
      <formula>$Q$3="أنثى"</formula>
    </cfRule>
  </conditionalFormatting>
  <conditionalFormatting sqref="A49:Q53">
    <cfRule type="expression" dxfId="9" priority="1">
      <formula>$J$38="لا"</formula>
    </cfRule>
  </conditionalFormatting>
  <pageMargins left="0.19685039370078741" right="0.19685039370078741" top="0.19685039370078741" bottom="0.19685039370078741" header="0.11811023622047245" footer="0.11811023622047245"/>
  <pageSetup orientation="portrait" r:id="rId1"/>
</worksheet>
</file>

<file path=xl/worksheets/sheet4.xml><?xml version="1.0" encoding="utf-8"?>
<worksheet xmlns="http://schemas.openxmlformats.org/spreadsheetml/2006/main" xmlns:r="http://schemas.openxmlformats.org/officeDocument/2006/relationships">
  <sheetPr codeName="ورقة3"/>
  <dimension ref="A1:EP5"/>
  <sheetViews>
    <sheetView rightToLeft="1" zoomScale="98" zoomScaleNormal="98" workbookViewId="0">
      <pane ySplit="4" topLeftCell="A5" activePane="bottomLeft" state="frozen"/>
      <selection pane="bottomLeft" activeCell="E5" sqref="E5"/>
    </sheetView>
  </sheetViews>
  <sheetFormatPr defaultRowHeight="14.25"/>
  <cols>
    <col min="1" max="1" width="13.875" style="60" customWidth="1"/>
    <col min="2" max="2" width="10.875" style="60" bestFit="1" customWidth="1"/>
    <col min="3" max="4" width="9" style="60"/>
    <col min="5" max="5" width="10.125" style="60" bestFit="1" customWidth="1"/>
    <col min="6" max="6" width="11.375" style="60" bestFit="1" customWidth="1"/>
    <col min="7" max="7" width="9.125" style="60" customWidth="1"/>
    <col min="8" max="8" width="9" style="60"/>
    <col min="9" max="9" width="11.75" style="60" bestFit="1" customWidth="1"/>
    <col min="10" max="14" width="11.75" style="60" customWidth="1"/>
    <col min="15" max="15" width="10.25" style="60" bestFit="1" customWidth="1"/>
    <col min="16" max="18" width="9" style="60"/>
    <col min="19" max="24" width="4.5" style="60" customWidth="1"/>
    <col min="25" max="63" width="4.5" customWidth="1"/>
    <col min="64" max="68" width="4.25" customWidth="1"/>
    <col min="69" max="112" width="4.5" customWidth="1"/>
    <col min="113" max="113" width="10.125" customWidth="1"/>
    <col min="114" max="114" width="12.375" style="96" customWidth="1"/>
    <col min="115" max="118" width="9.125" bestFit="1" customWidth="1"/>
    <col min="119" max="119" width="9.375" bestFit="1" customWidth="1"/>
    <col min="120" max="121" width="9.25" customWidth="1"/>
    <col min="123" max="123" width="10.125" bestFit="1" customWidth="1"/>
    <col min="124" max="124" width="11.5" bestFit="1" customWidth="1"/>
    <col min="125" max="125" width="10.75" bestFit="1" customWidth="1"/>
    <col min="126" max="126" width="13.5" bestFit="1" customWidth="1"/>
    <col min="127" max="127" width="9.875" customWidth="1"/>
    <col min="128" max="16384" width="9" style="60"/>
  </cols>
  <sheetData>
    <row r="1" spans="1:146" s="69" customFormat="1" ht="18.75" thickBot="1">
      <c r="A1" s="609">
        <v>500983</v>
      </c>
      <c r="B1" s="610" t="s">
        <v>34</v>
      </c>
      <c r="C1" s="610"/>
      <c r="D1" s="610"/>
      <c r="E1" s="610"/>
      <c r="F1" s="610"/>
      <c r="G1" s="610"/>
      <c r="H1" s="610"/>
      <c r="I1" s="610"/>
      <c r="J1" s="581" t="s">
        <v>143</v>
      </c>
      <c r="K1" s="583" t="s">
        <v>168</v>
      </c>
      <c r="L1" s="586" t="s">
        <v>171</v>
      </c>
      <c r="M1" s="586" t="s">
        <v>172</v>
      </c>
      <c r="N1" s="588" t="s">
        <v>77</v>
      </c>
      <c r="O1" s="610" t="s">
        <v>35</v>
      </c>
      <c r="P1" s="610"/>
      <c r="Q1" s="610"/>
      <c r="R1" s="621" t="s">
        <v>46</v>
      </c>
      <c r="S1" s="605" t="s">
        <v>25</v>
      </c>
      <c r="T1" s="605"/>
      <c r="U1" s="605"/>
      <c r="V1" s="605"/>
      <c r="W1" s="605"/>
      <c r="X1" s="605"/>
      <c r="Y1" s="605"/>
      <c r="Z1" s="605"/>
      <c r="AA1" s="605"/>
      <c r="AB1" s="605"/>
      <c r="AC1" s="605"/>
      <c r="AD1" s="605"/>
      <c r="AE1" s="605"/>
      <c r="AF1" s="605"/>
      <c r="AG1" s="605"/>
      <c r="AH1" s="605"/>
      <c r="AI1" s="605"/>
      <c r="AJ1" s="605"/>
      <c r="AK1" s="605"/>
      <c r="AL1" s="605"/>
      <c r="AM1" s="605"/>
      <c r="AN1" s="605"/>
      <c r="AO1" s="605" t="s">
        <v>24</v>
      </c>
      <c r="AP1" s="605"/>
      <c r="AQ1" s="605"/>
      <c r="AR1" s="605"/>
      <c r="AS1" s="605"/>
      <c r="AT1" s="605"/>
      <c r="AU1" s="605"/>
      <c r="AV1" s="605"/>
      <c r="AW1" s="605"/>
      <c r="AX1" s="605"/>
      <c r="AY1" s="605"/>
      <c r="AZ1" s="605"/>
      <c r="BA1" s="605"/>
      <c r="BB1" s="605"/>
      <c r="BC1" s="605"/>
      <c r="BD1" s="605"/>
      <c r="BE1" s="605"/>
      <c r="BF1" s="605"/>
      <c r="BG1" s="605"/>
      <c r="BH1" s="605"/>
      <c r="BI1" s="605"/>
      <c r="BJ1" s="605"/>
      <c r="BK1" s="605"/>
      <c r="BL1" s="605"/>
      <c r="BM1" s="158"/>
      <c r="BN1" s="158"/>
      <c r="BO1" s="158"/>
      <c r="BP1" s="158"/>
      <c r="BQ1" s="605" t="s">
        <v>36</v>
      </c>
      <c r="BR1" s="605"/>
      <c r="BS1" s="605"/>
      <c r="BT1" s="605"/>
      <c r="BU1" s="605"/>
      <c r="BV1" s="605"/>
      <c r="BW1" s="605"/>
      <c r="BX1" s="605"/>
      <c r="BY1" s="605"/>
      <c r="BZ1" s="605"/>
      <c r="CA1" s="605"/>
      <c r="CB1" s="605"/>
      <c r="CC1" s="605"/>
      <c r="CD1" s="605"/>
      <c r="CE1" s="605"/>
      <c r="CF1" s="605"/>
      <c r="CG1" s="605"/>
      <c r="CH1" s="605"/>
      <c r="CI1" s="605"/>
      <c r="CJ1" s="605"/>
      <c r="CK1" s="605"/>
      <c r="CL1" s="605"/>
      <c r="CM1" s="158"/>
      <c r="CN1" s="158"/>
      <c r="CO1" s="605" t="s">
        <v>37</v>
      </c>
      <c r="CP1" s="605"/>
      <c r="CQ1" s="605"/>
      <c r="CR1" s="605"/>
      <c r="CS1" s="605"/>
      <c r="CT1" s="605"/>
      <c r="CU1" s="605"/>
      <c r="CV1" s="605"/>
      <c r="CW1" s="605"/>
      <c r="CX1" s="605"/>
      <c r="CY1" s="605"/>
      <c r="CZ1" s="605"/>
      <c r="DA1" s="605"/>
      <c r="DB1" s="605"/>
      <c r="DC1" s="605"/>
      <c r="DD1" s="605"/>
      <c r="DE1" s="605"/>
      <c r="DF1" s="605"/>
      <c r="DG1" s="605"/>
      <c r="DH1" s="605"/>
      <c r="DI1" s="590" t="s">
        <v>38</v>
      </c>
      <c r="DJ1" s="591"/>
      <c r="DK1" s="590" t="s">
        <v>21</v>
      </c>
      <c r="DL1" s="594"/>
      <c r="DM1" s="591"/>
      <c r="DN1" s="590" t="s">
        <v>41</v>
      </c>
      <c r="DO1" s="594"/>
      <c r="DP1" s="596"/>
      <c r="DQ1" s="596"/>
      <c r="DR1" s="591"/>
      <c r="DS1" s="598" t="s">
        <v>45</v>
      </c>
      <c r="DT1" s="599"/>
      <c r="DU1" s="599"/>
      <c r="DV1" s="599"/>
      <c r="DW1" s="600"/>
      <c r="DX1" s="623" t="s">
        <v>144</v>
      </c>
      <c r="DY1" s="623"/>
      <c r="DZ1" s="623"/>
    </row>
    <row r="2" spans="1:146" s="69" customFormat="1" ht="18.75" thickBot="1">
      <c r="A2" s="609"/>
      <c r="B2" s="610"/>
      <c r="C2" s="610"/>
      <c r="D2" s="610"/>
      <c r="E2" s="610"/>
      <c r="F2" s="610"/>
      <c r="G2" s="610"/>
      <c r="H2" s="610"/>
      <c r="I2" s="610"/>
      <c r="J2" s="582"/>
      <c r="K2" s="584"/>
      <c r="L2" s="587"/>
      <c r="M2" s="587"/>
      <c r="N2" s="589"/>
      <c r="O2" s="610"/>
      <c r="P2" s="610"/>
      <c r="Q2" s="610"/>
      <c r="R2" s="621"/>
      <c r="S2" s="611" t="s">
        <v>2</v>
      </c>
      <c r="T2" s="611"/>
      <c r="U2" s="611"/>
      <c r="V2" s="611"/>
      <c r="W2" s="611"/>
      <c r="X2" s="611"/>
      <c r="Y2" s="611"/>
      <c r="Z2" s="611"/>
      <c r="AA2" s="611"/>
      <c r="AB2" s="611"/>
      <c r="AC2" s="156"/>
      <c r="AD2" s="156"/>
      <c r="AE2" s="612" t="s">
        <v>12</v>
      </c>
      <c r="AF2" s="612"/>
      <c r="AG2" s="612"/>
      <c r="AH2" s="612"/>
      <c r="AI2" s="612"/>
      <c r="AJ2" s="612"/>
      <c r="AK2" s="612"/>
      <c r="AL2" s="612"/>
      <c r="AM2" s="612"/>
      <c r="AN2" s="612"/>
      <c r="AO2" s="611" t="s">
        <v>2</v>
      </c>
      <c r="AP2" s="611"/>
      <c r="AQ2" s="611"/>
      <c r="AR2" s="611"/>
      <c r="AS2" s="611"/>
      <c r="AT2" s="611"/>
      <c r="AU2" s="611"/>
      <c r="AV2" s="611"/>
      <c r="AW2" s="611"/>
      <c r="AX2" s="611"/>
      <c r="AY2" s="156"/>
      <c r="AZ2" s="156"/>
      <c r="BA2" s="156"/>
      <c r="BB2" s="156"/>
      <c r="BC2" s="612" t="s">
        <v>12</v>
      </c>
      <c r="BD2" s="612"/>
      <c r="BE2" s="612"/>
      <c r="BF2" s="612"/>
      <c r="BG2" s="612"/>
      <c r="BH2" s="612"/>
      <c r="BI2" s="612"/>
      <c r="BJ2" s="612"/>
      <c r="BK2" s="612"/>
      <c r="BL2" s="612"/>
      <c r="BM2" s="157"/>
      <c r="BN2" s="157"/>
      <c r="BO2" s="157"/>
      <c r="BP2" s="157"/>
      <c r="BQ2" s="611" t="s">
        <v>2</v>
      </c>
      <c r="BR2" s="611"/>
      <c r="BS2" s="611"/>
      <c r="BT2" s="611"/>
      <c r="BU2" s="611"/>
      <c r="BV2" s="611"/>
      <c r="BW2" s="611"/>
      <c r="BX2" s="611"/>
      <c r="BY2" s="611"/>
      <c r="BZ2" s="611"/>
      <c r="CA2" s="156"/>
      <c r="CB2" s="156"/>
      <c r="CC2" s="612" t="s">
        <v>12</v>
      </c>
      <c r="CD2" s="612"/>
      <c r="CE2" s="612"/>
      <c r="CF2" s="612"/>
      <c r="CG2" s="612"/>
      <c r="CH2" s="612"/>
      <c r="CI2" s="612"/>
      <c r="CJ2" s="612"/>
      <c r="CK2" s="612"/>
      <c r="CL2" s="612"/>
      <c r="CM2" s="157"/>
      <c r="CN2" s="157"/>
      <c r="CO2" s="611" t="s">
        <v>2</v>
      </c>
      <c r="CP2" s="611"/>
      <c r="CQ2" s="611"/>
      <c r="CR2" s="611"/>
      <c r="CS2" s="611"/>
      <c r="CT2" s="611"/>
      <c r="CU2" s="611"/>
      <c r="CV2" s="611"/>
      <c r="CW2" s="611"/>
      <c r="CX2" s="611"/>
      <c r="CY2" s="612" t="s">
        <v>12</v>
      </c>
      <c r="CZ2" s="612"/>
      <c r="DA2" s="612"/>
      <c r="DB2" s="612"/>
      <c r="DC2" s="612"/>
      <c r="DD2" s="612"/>
      <c r="DE2" s="612"/>
      <c r="DF2" s="612"/>
      <c r="DG2" s="612"/>
      <c r="DH2" s="612"/>
      <c r="DI2" s="592"/>
      <c r="DJ2" s="593"/>
      <c r="DK2" s="592"/>
      <c r="DL2" s="595"/>
      <c r="DM2" s="593"/>
      <c r="DN2" s="592"/>
      <c r="DO2" s="595"/>
      <c r="DP2" s="597"/>
      <c r="DQ2" s="597"/>
      <c r="DR2" s="593"/>
      <c r="DS2" s="601"/>
      <c r="DT2" s="602"/>
      <c r="DU2" s="602"/>
      <c r="DV2" s="602"/>
      <c r="DW2" s="603"/>
      <c r="DX2" s="623"/>
      <c r="DY2" s="623"/>
      <c r="DZ2" s="623"/>
    </row>
    <row r="3" spans="1:146" ht="80.25" customHeight="1" thickBot="1">
      <c r="A3" s="90" t="s">
        <v>15</v>
      </c>
      <c r="B3" s="89" t="s">
        <v>27</v>
      </c>
      <c r="C3" s="89" t="s">
        <v>28</v>
      </c>
      <c r="D3" s="89" t="s">
        <v>29</v>
      </c>
      <c r="E3" s="89" t="s">
        <v>16</v>
      </c>
      <c r="F3" s="89" t="s">
        <v>17</v>
      </c>
      <c r="G3" s="89" t="s">
        <v>147</v>
      </c>
      <c r="H3" s="89" t="s">
        <v>32</v>
      </c>
      <c r="I3" s="89" t="s">
        <v>33</v>
      </c>
      <c r="J3" s="582"/>
      <c r="K3" s="584"/>
      <c r="L3" s="587"/>
      <c r="M3" s="587"/>
      <c r="N3" s="589"/>
      <c r="O3" s="617" t="s">
        <v>6</v>
      </c>
      <c r="P3" s="617" t="s">
        <v>30</v>
      </c>
      <c r="Q3" s="619" t="s">
        <v>31</v>
      </c>
      <c r="R3" s="621"/>
      <c r="S3" s="606" t="str">
        <f>'إدخال البيانات'!C7</f>
        <v>اللغة الاجنبية (E+F )</v>
      </c>
      <c r="T3" s="607"/>
      <c r="U3" s="606" t="str">
        <f>'إدخال البيانات'!C8</f>
        <v>مدخل الى رياض الاطفال  (1)</v>
      </c>
      <c r="V3" s="607"/>
      <c r="W3" s="606" t="str">
        <f>'إدخال البيانات'!C9</f>
        <v xml:space="preserve">تشريعات الطفولة ومنظماتها </v>
      </c>
      <c r="X3" s="607"/>
      <c r="Y3" s="606" t="str">
        <f>'إدخال البيانات'!C10</f>
        <v xml:space="preserve">تطور الفكر التربوي في رياض الاطفال </v>
      </c>
      <c r="Z3" s="607"/>
      <c r="AA3" s="606" t="str">
        <f>'إدخال البيانات'!C11</f>
        <v xml:space="preserve">التربية الصحية وصحة الطفل في الروضة </v>
      </c>
      <c r="AB3" s="607"/>
      <c r="AC3" s="614" t="str">
        <f>'إدخال البيانات'!C12</f>
        <v xml:space="preserve">علم نفس النمو </v>
      </c>
      <c r="AD3" s="627"/>
      <c r="AE3" s="630" t="str">
        <f>'إدخال البيانات'!L7</f>
        <v>مدخل الى رياض الاطفا ل(2)</v>
      </c>
      <c r="AF3" s="615"/>
      <c r="AG3" s="628" t="str">
        <f>'إدخال البيانات'!L8</f>
        <v xml:space="preserve">الروضة والمجتمع </v>
      </c>
      <c r="AH3" s="615"/>
      <c r="AI3" s="606" t="str">
        <f>'إدخال البيانات'!L9</f>
        <v>سيكلوجيا اللعب</v>
      </c>
      <c r="AJ3" s="607"/>
      <c r="AK3" s="606" t="str">
        <f>'إدخال البيانات'!L10</f>
        <v>قراءات باللغة الاجنبية (E+F )</v>
      </c>
      <c r="AL3" s="607"/>
      <c r="AM3" s="606" t="str">
        <f>'إدخال البيانات'!L11</f>
        <v xml:space="preserve">القياس والتقويم لانشطة الاطفال </v>
      </c>
      <c r="AN3" s="613"/>
      <c r="AO3" s="608" t="str">
        <f>'إدخال البيانات'!C15</f>
        <v>اللغة الاجنبية (E+F )</v>
      </c>
      <c r="AP3" s="607"/>
      <c r="AQ3" s="606" t="str">
        <f>'إدخال البيانات'!C16</f>
        <v xml:space="preserve">الصحة النفسية لطفل الروضة </v>
      </c>
      <c r="AR3" s="607"/>
      <c r="AS3" s="606" t="str">
        <f>'إدخال البيانات'!C17</f>
        <v>الخبرات الاجتماعية والوجدانية في رياض الاطفال (1)</v>
      </c>
      <c r="AT3" s="607"/>
      <c r="AU3" s="606" t="str">
        <f>'إدخال البيانات'!C18</f>
        <v xml:space="preserve">تنمية المفاهيم العلمية والرياضية في رياض الاطفال </v>
      </c>
      <c r="AV3" s="607"/>
      <c r="AW3" s="606" t="str">
        <f>'إدخال البيانات'!C19</f>
        <v xml:space="preserve">علم النفس التربوي </v>
      </c>
      <c r="AX3" s="608"/>
      <c r="AY3" s="606" t="str">
        <f>'إدخال البيانات'!C20</f>
        <v xml:space="preserve">التربية المقارنة </v>
      </c>
      <c r="AZ3" s="607"/>
      <c r="BA3" s="628" t="str">
        <f>'إدخال البيانات'!C21</f>
        <v>تدريب ميداني (1)</v>
      </c>
      <c r="BB3" s="627"/>
      <c r="BC3" s="630" t="str">
        <f>'إدخال البيانات'!L15</f>
        <v>اللغة الاجنبية (F+E)  (3)</v>
      </c>
      <c r="BD3" s="615"/>
      <c r="BE3" s="606" t="str">
        <f>'إدخال البيانات'!L16</f>
        <v xml:space="preserve">صعوبات التعلم </v>
      </c>
      <c r="BF3" s="607"/>
      <c r="BG3" s="606" t="str">
        <f>'إدخال البيانات'!L17</f>
        <v>الخبرات الاجتماعية والوجدانية في رياض الاطفال (2)</v>
      </c>
      <c r="BH3" s="607"/>
      <c r="BI3" s="606" t="str">
        <f>'إدخال البيانات'!L18</f>
        <v xml:space="preserve">الخبرات اللغوية في رياض الاطفال </v>
      </c>
      <c r="BJ3" s="607"/>
      <c r="BK3" s="606" t="str">
        <f>'إدخال البيانات'!L19</f>
        <v xml:space="preserve">الانشطة الحركية في رياض الاطفال </v>
      </c>
      <c r="BL3" s="608"/>
      <c r="BM3" s="606" t="str">
        <f>'إدخال البيانات'!L20</f>
        <v xml:space="preserve">الارشاد النفسي والتربوي في رياض الاطفال </v>
      </c>
      <c r="BN3" s="607"/>
      <c r="BO3" s="628" t="str">
        <f>'إدخال البيانات'!L21</f>
        <v>تدريب ميداني  (2)</v>
      </c>
      <c r="BP3" s="629"/>
      <c r="BQ3" s="616" t="str">
        <f>'إدخال البيانات'!T7</f>
        <v xml:space="preserve">الانشطة الفنية +عملي </v>
      </c>
      <c r="BR3" s="607"/>
      <c r="BS3" s="606" t="str">
        <f>'إدخال البيانات'!T8</f>
        <v xml:space="preserve">الانشطة الموسيقية +عملي </v>
      </c>
      <c r="BT3" s="607"/>
      <c r="BU3" s="606" t="str">
        <f>'إدخال البيانات'!T9</f>
        <v xml:space="preserve">تقنيات التعلم في رياض الاطفال +عملي </v>
      </c>
      <c r="BV3" s="607"/>
      <c r="BW3" s="606" t="str">
        <f>'إدخال البيانات'!T10</f>
        <v xml:space="preserve">المناهج في رياض الاطفال </v>
      </c>
      <c r="BX3" s="607"/>
      <c r="BY3" s="606" t="str">
        <f>'إدخال البيانات'!T11</f>
        <v>اللغة العربية (1) أداب الاطفال وثقافة الطفل</v>
      </c>
      <c r="BZ3" s="607"/>
      <c r="CA3" s="614" t="str">
        <f>'إدخال البيانات'!T12</f>
        <v>تدريب ميداني (3)</v>
      </c>
      <c r="CB3" s="615"/>
      <c r="CC3" s="606" t="str">
        <f>'إدخال البيانات'!AB7</f>
        <v xml:space="preserve">علم نفس التعلم </v>
      </c>
      <c r="CD3" s="607"/>
      <c r="CE3" s="606" t="str">
        <f>'إدخال البيانات'!AB8</f>
        <v xml:space="preserve">الحاسوب التربوي </v>
      </c>
      <c r="CF3" s="607"/>
      <c r="CG3" s="606" t="str">
        <f>'إدخال البيانات'!AB9</f>
        <v xml:space="preserve">مسرح الطفل ومسرح العرائس  +عملي </v>
      </c>
      <c r="CH3" s="607"/>
      <c r="CI3" s="606" t="str">
        <f>'إدخال البيانات'!AB10</f>
        <v xml:space="preserve">ادارة ومؤسسات ماقبل المدرسة </v>
      </c>
      <c r="CJ3" s="607"/>
      <c r="CK3" s="606" t="str">
        <f>'إدخال البيانات'!AB11</f>
        <v xml:space="preserve">علم نفس الفئات الخاصة </v>
      </c>
      <c r="CL3" s="607"/>
      <c r="CM3" s="606" t="str">
        <f>'إدخال البيانات'!AB12</f>
        <v>تدريب ميداني (4)</v>
      </c>
      <c r="CN3" s="613"/>
      <c r="CO3" s="608" t="str">
        <f>'إدخال البيانات'!T15</f>
        <v xml:space="preserve">التربية الخاصة للطفل </v>
      </c>
      <c r="CP3" s="607"/>
      <c r="CQ3" s="606" t="str">
        <f>'إدخال البيانات'!T16</f>
        <v xml:space="preserve">مناهج البحث في التربية وعلم النفس </v>
      </c>
      <c r="CR3" s="607"/>
      <c r="CS3" s="606" t="str">
        <f>'إدخال البيانات'!T17</f>
        <v xml:space="preserve">متحف الطفل ومكتبته </v>
      </c>
      <c r="CT3" s="607"/>
      <c r="CU3" s="606" t="str">
        <f>'إدخال البيانات'!T18</f>
        <v>اللغة العربية وادابها (2) (النحو-الإملاء-الخط)</v>
      </c>
      <c r="CV3" s="607"/>
      <c r="CW3" s="606" t="str">
        <f>'إدخال البيانات'!T19</f>
        <v>التربية العملية (1)</v>
      </c>
      <c r="CX3" s="607"/>
      <c r="CY3" s="606" t="str">
        <f>'إدخال البيانات'!AB15</f>
        <v xml:space="preserve">التوجيه التربوي في رياض الاطفال </v>
      </c>
      <c r="CZ3" s="607"/>
      <c r="DA3" s="606" t="str">
        <f>'إدخال البيانات'!AB16</f>
        <v xml:space="preserve">علم النفس اللغوي </v>
      </c>
      <c r="DB3" s="607"/>
      <c r="DC3" s="606" t="str">
        <f>'إدخال البيانات'!AB17</f>
        <v xml:space="preserve">علم نفس الفروق الفردية </v>
      </c>
      <c r="DD3" s="607"/>
      <c r="DE3" s="606" t="str">
        <f>'إدخال البيانات'!AB18</f>
        <v xml:space="preserve">الابتكار وتنمية القدرات الابتكارية </v>
      </c>
      <c r="DF3" s="607"/>
      <c r="DG3" s="606" t="str">
        <f>'إدخال البيانات'!AB19</f>
        <v>التربية العملية (2)</v>
      </c>
      <c r="DH3" s="608"/>
      <c r="DI3" s="575" t="s">
        <v>39</v>
      </c>
      <c r="DJ3" s="604" t="s">
        <v>0</v>
      </c>
      <c r="DK3" s="575" t="s">
        <v>39</v>
      </c>
      <c r="DL3" s="574" t="s">
        <v>0</v>
      </c>
      <c r="DM3" s="577" t="s">
        <v>40</v>
      </c>
      <c r="DN3" s="575" t="s">
        <v>42</v>
      </c>
      <c r="DO3" s="574" t="s">
        <v>43</v>
      </c>
      <c r="DP3" s="577" t="s">
        <v>44</v>
      </c>
      <c r="DQ3" s="577" t="s">
        <v>50</v>
      </c>
      <c r="DR3" s="577" t="s">
        <v>51</v>
      </c>
      <c r="DS3" s="625" t="s">
        <v>48</v>
      </c>
      <c r="DT3" s="578" t="s">
        <v>23</v>
      </c>
      <c r="DU3" s="579" t="s">
        <v>145</v>
      </c>
      <c r="DV3" s="624" t="s">
        <v>141</v>
      </c>
      <c r="DW3" s="576" t="s">
        <v>142</v>
      </c>
      <c r="DX3" s="580" t="s">
        <v>69</v>
      </c>
      <c r="DY3" s="580" t="s">
        <v>70</v>
      </c>
      <c r="DZ3" s="580" t="s">
        <v>71</v>
      </c>
      <c r="EA3" s="573"/>
      <c r="EB3" s="70"/>
      <c r="EC3" s="71"/>
      <c r="ED3" s="72"/>
      <c r="EE3" s="73"/>
      <c r="EF3" s="74"/>
      <c r="EG3" s="74"/>
      <c r="EH3" s="74"/>
      <c r="EI3" s="75"/>
      <c r="EJ3" s="76"/>
      <c r="EK3" s="76"/>
      <c r="EL3" s="72"/>
      <c r="EM3" s="77"/>
      <c r="EN3" s="77"/>
      <c r="EO3" s="77"/>
      <c r="EP3" s="72"/>
    </row>
    <row r="4" spans="1:146" s="58" customFormat="1" ht="24.95" customHeight="1" thickBot="1">
      <c r="A4" s="91" t="s">
        <v>15</v>
      </c>
      <c r="B4" s="92" t="s">
        <v>27</v>
      </c>
      <c r="C4" s="92" t="s">
        <v>28</v>
      </c>
      <c r="D4" s="92" t="s">
        <v>29</v>
      </c>
      <c r="E4" s="92" t="s">
        <v>16</v>
      </c>
      <c r="F4" s="92" t="s">
        <v>17</v>
      </c>
      <c r="G4" s="92"/>
      <c r="H4" s="92" t="s">
        <v>32</v>
      </c>
      <c r="I4" s="92" t="s">
        <v>33</v>
      </c>
      <c r="J4" s="582"/>
      <c r="K4" s="585"/>
      <c r="L4" s="587"/>
      <c r="M4" s="587"/>
      <c r="N4" s="589"/>
      <c r="O4" s="618"/>
      <c r="P4" s="618"/>
      <c r="Q4" s="620"/>
      <c r="R4" s="622"/>
      <c r="S4" s="81" t="s">
        <v>8</v>
      </c>
      <c r="T4" s="82" t="s">
        <v>9</v>
      </c>
      <c r="U4" s="81" t="s">
        <v>8</v>
      </c>
      <c r="V4" s="82" t="s">
        <v>9</v>
      </c>
      <c r="W4" s="81" t="s">
        <v>8</v>
      </c>
      <c r="X4" s="82" t="s">
        <v>9</v>
      </c>
      <c r="Y4" s="81" t="s">
        <v>8</v>
      </c>
      <c r="Z4" s="82" t="s">
        <v>9</v>
      </c>
      <c r="AA4" s="81" t="s">
        <v>8</v>
      </c>
      <c r="AB4" s="82" t="s">
        <v>9</v>
      </c>
      <c r="AC4" s="81" t="s">
        <v>8</v>
      </c>
      <c r="AD4" s="82" t="s">
        <v>9</v>
      </c>
      <c r="AE4" s="84" t="s">
        <v>8</v>
      </c>
      <c r="AF4" s="82" t="s">
        <v>9</v>
      </c>
      <c r="AG4" s="81" t="s">
        <v>8</v>
      </c>
      <c r="AH4" s="82" t="s">
        <v>9</v>
      </c>
      <c r="AI4" s="81" t="s">
        <v>8</v>
      </c>
      <c r="AJ4" s="82" t="s">
        <v>9</v>
      </c>
      <c r="AK4" s="81" t="s">
        <v>8</v>
      </c>
      <c r="AL4" s="82" t="s">
        <v>9</v>
      </c>
      <c r="AM4" s="81" t="s">
        <v>8</v>
      </c>
      <c r="AN4" s="85" t="s">
        <v>9</v>
      </c>
      <c r="AO4" s="84" t="s">
        <v>8</v>
      </c>
      <c r="AP4" s="82" t="s">
        <v>9</v>
      </c>
      <c r="AQ4" s="81" t="s">
        <v>8</v>
      </c>
      <c r="AR4" s="82" t="s">
        <v>9</v>
      </c>
      <c r="AS4" s="81" t="s">
        <v>8</v>
      </c>
      <c r="AT4" s="82" t="s">
        <v>9</v>
      </c>
      <c r="AU4" s="81" t="s">
        <v>8</v>
      </c>
      <c r="AV4" s="82" t="s">
        <v>9</v>
      </c>
      <c r="AW4" s="81" t="s">
        <v>8</v>
      </c>
      <c r="AX4" s="82" t="s">
        <v>9</v>
      </c>
      <c r="AY4" s="81" t="s">
        <v>8</v>
      </c>
      <c r="AZ4" s="82" t="s">
        <v>9</v>
      </c>
      <c r="BA4" s="81" t="s">
        <v>8</v>
      </c>
      <c r="BB4" s="82" t="s">
        <v>9</v>
      </c>
      <c r="BC4" s="84" t="s">
        <v>8</v>
      </c>
      <c r="BD4" s="82" t="s">
        <v>9</v>
      </c>
      <c r="BE4" s="81" t="s">
        <v>8</v>
      </c>
      <c r="BF4" s="82" t="s">
        <v>9</v>
      </c>
      <c r="BG4" s="81" t="s">
        <v>8</v>
      </c>
      <c r="BH4" s="82" t="s">
        <v>9</v>
      </c>
      <c r="BI4" s="81" t="s">
        <v>8</v>
      </c>
      <c r="BJ4" s="82" t="s">
        <v>9</v>
      </c>
      <c r="BK4" s="81" t="s">
        <v>8</v>
      </c>
      <c r="BL4" s="86" t="s">
        <v>9</v>
      </c>
      <c r="BM4" s="81" t="s">
        <v>8</v>
      </c>
      <c r="BN4" s="82" t="s">
        <v>9</v>
      </c>
      <c r="BO4" s="81" t="s">
        <v>8</v>
      </c>
      <c r="BP4" s="82" t="s">
        <v>9</v>
      </c>
      <c r="BQ4" s="87" t="s">
        <v>8</v>
      </c>
      <c r="BR4" s="82" t="s">
        <v>9</v>
      </c>
      <c r="BS4" s="81" t="s">
        <v>8</v>
      </c>
      <c r="BT4" s="82" t="s">
        <v>9</v>
      </c>
      <c r="BU4" s="81" t="s">
        <v>8</v>
      </c>
      <c r="BV4" s="82" t="s">
        <v>9</v>
      </c>
      <c r="BW4" s="81" t="s">
        <v>8</v>
      </c>
      <c r="BX4" s="82" t="s">
        <v>9</v>
      </c>
      <c r="BY4" s="81" t="s">
        <v>8</v>
      </c>
      <c r="BZ4" s="83" t="s">
        <v>9</v>
      </c>
      <c r="CA4" s="81" t="s">
        <v>8</v>
      </c>
      <c r="CB4" s="83" t="s">
        <v>9</v>
      </c>
      <c r="CC4" s="84" t="s">
        <v>8</v>
      </c>
      <c r="CD4" s="82" t="s">
        <v>9</v>
      </c>
      <c r="CE4" s="81" t="s">
        <v>8</v>
      </c>
      <c r="CF4" s="82" t="s">
        <v>9</v>
      </c>
      <c r="CG4" s="81" t="s">
        <v>8</v>
      </c>
      <c r="CH4" s="82" t="s">
        <v>9</v>
      </c>
      <c r="CI4" s="81" t="s">
        <v>8</v>
      </c>
      <c r="CJ4" s="82" t="s">
        <v>9</v>
      </c>
      <c r="CK4" s="81" t="s">
        <v>8</v>
      </c>
      <c r="CL4" s="82" t="s">
        <v>9</v>
      </c>
      <c r="CM4" s="81" t="s">
        <v>8</v>
      </c>
      <c r="CN4" s="82" t="s">
        <v>9</v>
      </c>
      <c r="CO4" s="87" t="s">
        <v>8</v>
      </c>
      <c r="CP4" s="82" t="s">
        <v>9</v>
      </c>
      <c r="CQ4" s="81" t="s">
        <v>8</v>
      </c>
      <c r="CR4" s="82" t="s">
        <v>9</v>
      </c>
      <c r="CS4" s="81" t="s">
        <v>8</v>
      </c>
      <c r="CT4" s="82" t="s">
        <v>9</v>
      </c>
      <c r="CU4" s="81" t="s">
        <v>8</v>
      </c>
      <c r="CV4" s="82" t="s">
        <v>9</v>
      </c>
      <c r="CW4" s="81" t="s">
        <v>8</v>
      </c>
      <c r="CX4" s="86" t="s">
        <v>9</v>
      </c>
      <c r="CY4" s="88" t="s">
        <v>8</v>
      </c>
      <c r="CZ4" s="82" t="s">
        <v>9</v>
      </c>
      <c r="DA4" s="81" t="s">
        <v>8</v>
      </c>
      <c r="DB4" s="82" t="s">
        <v>9</v>
      </c>
      <c r="DC4" s="81" t="s">
        <v>8</v>
      </c>
      <c r="DD4" s="82" t="s">
        <v>9</v>
      </c>
      <c r="DE4" s="81" t="s">
        <v>8</v>
      </c>
      <c r="DF4" s="82" t="s">
        <v>9</v>
      </c>
      <c r="DG4" s="81" t="s">
        <v>8</v>
      </c>
      <c r="DH4" s="86" t="s">
        <v>9</v>
      </c>
      <c r="DI4" s="575"/>
      <c r="DJ4" s="604"/>
      <c r="DK4" s="575"/>
      <c r="DL4" s="574"/>
      <c r="DM4" s="577"/>
      <c r="DN4" s="575"/>
      <c r="DO4" s="574"/>
      <c r="DP4" s="577"/>
      <c r="DQ4" s="577"/>
      <c r="DR4" s="577"/>
      <c r="DS4" s="626"/>
      <c r="DT4" s="578"/>
      <c r="DU4" s="579"/>
      <c r="DV4" s="624"/>
      <c r="DW4" s="576"/>
      <c r="DX4" s="580"/>
      <c r="DY4" s="580"/>
      <c r="DZ4" s="580"/>
      <c r="EA4" s="573"/>
    </row>
    <row r="5" spans="1:146" s="112" customFormat="1" ht="24.95" customHeight="1">
      <c r="A5" s="97">
        <f>'إدخال البيانات'!D2</f>
        <v>0</v>
      </c>
      <c r="B5" s="98" t="b">
        <f>'إدخال البيانات'!K2</f>
        <v>0</v>
      </c>
      <c r="C5" s="98" t="b">
        <f>'إدخال البيانات'!P2</f>
        <v>0</v>
      </c>
      <c r="D5" s="98" t="b">
        <f>'إدخال البيانات'!V2</f>
        <v>0</v>
      </c>
      <c r="E5" s="98">
        <f>'إدخال البيانات'!AA2</f>
        <v>0</v>
      </c>
      <c r="F5" s="237">
        <f>'إدخال البيانات'!AD2</f>
        <v>0</v>
      </c>
      <c r="G5" s="236">
        <f>'إدخال البيانات'!D4</f>
        <v>0</v>
      </c>
      <c r="H5" s="98" t="b">
        <f>'إدخال البيانات'!P3</f>
        <v>0</v>
      </c>
      <c r="I5" s="99" t="b">
        <f>'إدخال البيانات'!K3</f>
        <v>0</v>
      </c>
      <c r="J5" s="238">
        <f>'إدخال البيانات'!AI5</f>
        <v>0</v>
      </c>
      <c r="K5" s="238">
        <f>'إدخال البيانات'!L4</f>
        <v>0</v>
      </c>
      <c r="L5" s="239">
        <f>'إدخال البيانات'!P4</f>
        <v>0</v>
      </c>
      <c r="M5" s="239">
        <f>'إدخال البيانات'!V4</f>
        <v>0</v>
      </c>
      <c r="N5" s="238">
        <f>'إدخال البيانات'!AA4</f>
        <v>0</v>
      </c>
      <c r="O5" s="100" t="b">
        <f>'إدخال البيانات'!V3</f>
        <v>0</v>
      </c>
      <c r="P5" s="101">
        <f>'إدخال البيانات'!AA3</f>
        <v>0</v>
      </c>
      <c r="Q5" s="102" t="b">
        <f>'إدخال البيانات'!AD3</f>
        <v>0</v>
      </c>
      <c r="R5" s="103" t="e">
        <f>'إدخال البيانات'!D3</f>
        <v>#N/A</v>
      </c>
      <c r="S5" s="63">
        <f>'إدخال البيانات'!G7</f>
        <v>0</v>
      </c>
      <c r="T5" s="62">
        <f>'إدخال البيانات'!H7</f>
        <v>0</v>
      </c>
      <c r="U5" s="61">
        <f>'إدخال البيانات'!G8</f>
        <v>0</v>
      </c>
      <c r="V5" s="62">
        <f>'إدخال البيانات'!H8</f>
        <v>0</v>
      </c>
      <c r="W5" s="61">
        <f>'إدخال البيانات'!G9</f>
        <v>0</v>
      </c>
      <c r="X5" s="62">
        <f>'إدخال البيانات'!H9</f>
        <v>0</v>
      </c>
      <c r="Y5" s="61">
        <f>'إدخال البيانات'!G10</f>
        <v>0</v>
      </c>
      <c r="Z5" s="62">
        <f>'إدخال البيانات'!H10</f>
        <v>0</v>
      </c>
      <c r="AA5" s="61">
        <f>'إدخال البيانات'!G11</f>
        <v>0</v>
      </c>
      <c r="AB5" s="62">
        <f>'إدخال البيانات'!H11</f>
        <v>0</v>
      </c>
      <c r="AC5" s="61">
        <f>'إدخال البيانات'!G12</f>
        <v>0</v>
      </c>
      <c r="AD5" s="62">
        <f>'إدخال البيانات'!H12</f>
        <v>0</v>
      </c>
      <c r="AE5" s="63">
        <f>'إدخال البيانات'!O7</f>
        <v>1975</v>
      </c>
      <c r="AF5" s="62">
        <f>'إدخال البيانات'!P7</f>
        <v>0</v>
      </c>
      <c r="AG5" s="61">
        <f>'إدخال البيانات'!O8</f>
        <v>0</v>
      </c>
      <c r="AH5" s="62">
        <f>'إدخال البيانات'!P8</f>
        <v>0</v>
      </c>
      <c r="AI5" s="61">
        <f>'إدخال البيانات'!O9</f>
        <v>0</v>
      </c>
      <c r="AJ5" s="62">
        <f>'إدخال البيانات'!P9</f>
        <v>0</v>
      </c>
      <c r="AK5" s="61">
        <f>'إدخال البيانات'!O10</f>
        <v>0</v>
      </c>
      <c r="AL5" s="62">
        <f>'إدخال البيانات'!P10</f>
        <v>0</v>
      </c>
      <c r="AM5" s="61">
        <f>'إدخال البيانات'!O11</f>
        <v>0</v>
      </c>
      <c r="AN5" s="67">
        <f>'إدخال البيانات'!P11</f>
        <v>0</v>
      </c>
      <c r="AO5" s="63">
        <f>'إدخال البيانات'!G15</f>
        <v>0</v>
      </c>
      <c r="AP5" s="62">
        <f>'إدخال البيانات'!H15</f>
        <v>0</v>
      </c>
      <c r="AQ5" s="63">
        <f>'إدخال البيانات'!G16</f>
        <v>0</v>
      </c>
      <c r="AR5" s="62">
        <f>'إدخال البيانات'!H16</f>
        <v>0</v>
      </c>
      <c r="AS5" s="63">
        <f>'إدخال البيانات'!G17</f>
        <v>0</v>
      </c>
      <c r="AT5" s="62">
        <f>'إدخال البيانات'!H17</f>
        <v>0</v>
      </c>
      <c r="AU5" s="63">
        <f>'إدخال البيانات'!G18</f>
        <v>0</v>
      </c>
      <c r="AV5" s="62">
        <f>'إدخال البيانات'!H18</f>
        <v>0</v>
      </c>
      <c r="AW5" s="63">
        <f>'إدخال البيانات'!G19</f>
        <v>0</v>
      </c>
      <c r="AX5" s="62">
        <f>'إدخال البيانات'!H19</f>
        <v>0</v>
      </c>
      <c r="AY5" s="63">
        <f>'إدخال البيانات'!G20</f>
        <v>0</v>
      </c>
      <c r="AZ5" s="62">
        <f>'إدخال البيانات'!H20</f>
        <v>0</v>
      </c>
      <c r="BA5" s="63">
        <f>'إدخال البيانات'!G21</f>
        <v>0</v>
      </c>
      <c r="BB5" s="62">
        <f>'إدخال البيانات'!H21</f>
        <v>0</v>
      </c>
      <c r="BC5" s="63">
        <f>'إدخال البيانات'!O15</f>
        <v>0</v>
      </c>
      <c r="BD5" s="62">
        <f>'إدخال البيانات'!P15</f>
        <v>0</v>
      </c>
      <c r="BE5" s="61">
        <f>'إدخال البيانات'!O16</f>
        <v>0</v>
      </c>
      <c r="BF5" s="62">
        <f>'إدخال البيانات'!P16</f>
        <v>0</v>
      </c>
      <c r="BG5" s="61">
        <f>'إدخال البيانات'!O17</f>
        <v>0</v>
      </c>
      <c r="BH5" s="62">
        <f>'إدخال البيانات'!P17</f>
        <v>0</v>
      </c>
      <c r="BI5" s="61">
        <f>'إدخال البيانات'!O18</f>
        <v>0</v>
      </c>
      <c r="BJ5" s="62">
        <f>'إدخال البيانات'!P18</f>
        <v>0</v>
      </c>
      <c r="BK5" s="61">
        <f>'إدخال البيانات'!O19</f>
        <v>0</v>
      </c>
      <c r="BL5" s="65">
        <f>'إدخال البيانات'!P19</f>
        <v>0</v>
      </c>
      <c r="BM5" s="61">
        <f>'إدخال البيانات'!O20</f>
        <v>0</v>
      </c>
      <c r="BN5" s="62">
        <f>'إدخال البيانات'!P20</f>
        <v>0</v>
      </c>
      <c r="BO5" s="61">
        <f>'إدخال البيانات'!O21</f>
        <v>0</v>
      </c>
      <c r="BP5" s="62">
        <f>'إدخال البيانات'!P21</f>
        <v>0</v>
      </c>
      <c r="BQ5" s="68">
        <f>'إدخال البيانات'!W7</f>
        <v>0</v>
      </c>
      <c r="BR5" s="62">
        <f>'إدخال البيانات'!X7</f>
        <v>0</v>
      </c>
      <c r="BS5" s="61">
        <f>'إدخال البيانات'!W8</f>
        <v>0</v>
      </c>
      <c r="BT5" s="62">
        <f>'إدخال البيانات'!X8</f>
        <v>0</v>
      </c>
      <c r="BU5" s="61">
        <f>'إدخال البيانات'!W9</f>
        <v>0</v>
      </c>
      <c r="BV5" s="62">
        <f>'إدخال البيانات'!X9</f>
        <v>0</v>
      </c>
      <c r="BW5" s="61">
        <f>'إدخال البيانات'!W10</f>
        <v>0</v>
      </c>
      <c r="BX5" s="62">
        <f>'إدخال البيانات'!X10</f>
        <v>0</v>
      </c>
      <c r="BY5" s="61">
        <f>'إدخال البيانات'!W11</f>
        <v>0</v>
      </c>
      <c r="BZ5" s="64">
        <f>'إدخال البيانات'!X11</f>
        <v>0</v>
      </c>
      <c r="CA5" s="61">
        <f>'إدخال البيانات'!W12</f>
        <v>0</v>
      </c>
      <c r="CB5" s="64">
        <f>'إدخال البيانات'!X12</f>
        <v>0</v>
      </c>
      <c r="CC5" s="63">
        <f>'إدخال البيانات'!AE7</f>
        <v>0</v>
      </c>
      <c r="CD5" s="62">
        <f>'إدخال البيانات'!AF7</f>
        <v>0</v>
      </c>
      <c r="CE5" s="61">
        <f>'إدخال البيانات'!AE8</f>
        <v>0</v>
      </c>
      <c r="CF5" s="62">
        <f>'إدخال البيانات'!AF8</f>
        <v>0</v>
      </c>
      <c r="CG5" s="61">
        <f>'إدخال البيانات'!AE9</f>
        <v>0</v>
      </c>
      <c r="CH5" s="62">
        <f>'إدخال البيانات'!AF9</f>
        <v>0</v>
      </c>
      <c r="CI5" s="61">
        <f>'إدخال البيانات'!AE10</f>
        <v>0</v>
      </c>
      <c r="CJ5" s="62">
        <f>'إدخال البيانات'!AF10</f>
        <v>0</v>
      </c>
      <c r="CK5" s="61">
        <f>'إدخال البيانات'!AE11</f>
        <v>0</v>
      </c>
      <c r="CL5" s="62">
        <f>'إدخال البيانات'!AF11</f>
        <v>0</v>
      </c>
      <c r="CM5" s="61">
        <f>'إدخال البيانات'!AE12</f>
        <v>0</v>
      </c>
      <c r="CN5" s="67">
        <f>'إدخال البيانات'!AF12</f>
        <v>0</v>
      </c>
      <c r="CO5" s="63">
        <f>'إدخال البيانات'!W15</f>
        <v>0</v>
      </c>
      <c r="CP5" s="62">
        <f>'إدخال البيانات'!X15</f>
        <v>0</v>
      </c>
      <c r="CQ5" s="61">
        <f>'إدخال البيانات'!W16</f>
        <v>0</v>
      </c>
      <c r="CR5" s="62">
        <f>'إدخال البيانات'!X16</f>
        <v>0</v>
      </c>
      <c r="CS5" s="61">
        <f>'إدخال البيانات'!W17</f>
        <v>0</v>
      </c>
      <c r="CT5" s="62">
        <f>'إدخال البيانات'!X17</f>
        <v>0</v>
      </c>
      <c r="CU5" s="61">
        <f>'إدخال البيانات'!W18</f>
        <v>0</v>
      </c>
      <c r="CV5" s="62">
        <f>'إدخال البيانات'!X18</f>
        <v>0</v>
      </c>
      <c r="CW5" s="61">
        <f>'إدخال البيانات'!W19</f>
        <v>0</v>
      </c>
      <c r="CX5" s="65">
        <f>'إدخال البيانات'!X19</f>
        <v>0</v>
      </c>
      <c r="CY5" s="66">
        <f>'إدخال البيانات'!AE15</f>
        <v>0</v>
      </c>
      <c r="CZ5" s="62">
        <f>'إدخال البيانات'!AF15</f>
        <v>0</v>
      </c>
      <c r="DA5" s="61">
        <f>'إدخال البيانات'!AE16</f>
        <v>0</v>
      </c>
      <c r="DB5" s="62">
        <f>'إدخال البيانات'!AF16</f>
        <v>0</v>
      </c>
      <c r="DC5" s="61">
        <f>'إدخال البيانات'!AE17</f>
        <v>0</v>
      </c>
      <c r="DD5" s="62">
        <f>'إدخال البيانات'!AF17</f>
        <v>0</v>
      </c>
      <c r="DE5" s="61">
        <f>'إدخال البيانات'!AE18</f>
        <v>0</v>
      </c>
      <c r="DF5" s="62">
        <f>'إدخال البيانات'!AF18</f>
        <v>0</v>
      </c>
      <c r="DG5" s="61">
        <f>'إدخال البيانات'!AE19</f>
        <v>0</v>
      </c>
      <c r="DH5" s="65">
        <f>'إدخال البيانات'!AF19</f>
        <v>0</v>
      </c>
      <c r="DI5" s="104" t="str">
        <f>IF('إدخال البيانات'!T1&lt;&gt;"",'إدخال البيانات'!T1,"")</f>
        <v>مستجد</v>
      </c>
      <c r="DJ5" s="105" t="str">
        <f>'إدخال البيانات'!T1</f>
        <v>مستجد</v>
      </c>
      <c r="DK5" s="104">
        <f>'إدخال البيانات'!AA1</f>
        <v>0</v>
      </c>
      <c r="DL5" s="106">
        <f>'إدخال البيانات'!AD1</f>
        <v>0</v>
      </c>
      <c r="DM5" s="107">
        <f>'إدخال البيانات'!AH1</f>
        <v>0</v>
      </c>
      <c r="DN5" s="104">
        <f>'إدخال البيانات'!D1</f>
        <v>0</v>
      </c>
      <c r="DO5" s="106">
        <f>'إدخال البيانات'!I1</f>
        <v>0</v>
      </c>
      <c r="DP5" s="108">
        <f>'إدخال البيانات'!N1</f>
        <v>0</v>
      </c>
      <c r="DQ5" s="108">
        <f>'إدخال البيانات'!AI2</f>
        <v>0</v>
      </c>
      <c r="DR5" s="107">
        <f>'إدخال البيانات'!AI3</f>
        <v>0</v>
      </c>
      <c r="DS5" s="109" t="e">
        <f>'إدخال البيانات'!AI23</f>
        <v>#N/A</v>
      </c>
      <c r="DT5" s="110" t="e">
        <f>'إدخال البيانات'!U23</f>
        <v>#N/A</v>
      </c>
      <c r="DU5" s="104">
        <f>'إدخال البيانات'!AI6</f>
        <v>0</v>
      </c>
      <c r="DV5" s="191" t="b">
        <f>'إدخال البيانات'!AB23</f>
        <v>0</v>
      </c>
      <c r="DW5" s="111">
        <f>'إدخال البيانات'!AB24</f>
        <v>0</v>
      </c>
      <c r="DX5" s="189">
        <f>'إدخال البيانات'!V25</f>
        <v>1</v>
      </c>
      <c r="DY5" s="190">
        <f>'إدخال البيانات'!V26</f>
        <v>0</v>
      </c>
      <c r="DZ5" s="190">
        <f>DX5+DY5</f>
        <v>1</v>
      </c>
    </row>
  </sheetData>
  <sheetProtection password="CC41" sheet="1" objects="1" scenarios="1"/>
  <mergeCells count="95">
    <mergeCell ref="AC3:AD3"/>
    <mergeCell ref="AY3:AZ3"/>
    <mergeCell ref="BA3:BB3"/>
    <mergeCell ref="BM3:BN3"/>
    <mergeCell ref="DQ3:DQ4"/>
    <mergeCell ref="BE3:BF3"/>
    <mergeCell ref="BG3:BH3"/>
    <mergeCell ref="AM3:AN3"/>
    <mergeCell ref="AO3:AP3"/>
    <mergeCell ref="BO3:BP3"/>
    <mergeCell ref="BC3:BD3"/>
    <mergeCell ref="AE3:AF3"/>
    <mergeCell ref="AG3:AH3"/>
    <mergeCell ref="AI3:AJ3"/>
    <mergeCell ref="AK3:AL3"/>
    <mergeCell ref="AU3:AV3"/>
    <mergeCell ref="DX1:DZ2"/>
    <mergeCell ref="DY3:DY4"/>
    <mergeCell ref="DZ3:DZ4"/>
    <mergeCell ref="DV3:DV4"/>
    <mergeCell ref="DS3:DS4"/>
    <mergeCell ref="P3:P4"/>
    <mergeCell ref="Q3:Q4"/>
    <mergeCell ref="O1:Q2"/>
    <mergeCell ref="S2:AB2"/>
    <mergeCell ref="O3:O4"/>
    <mergeCell ref="R1:R4"/>
    <mergeCell ref="S3:T3"/>
    <mergeCell ref="U3:V3"/>
    <mergeCell ref="W3:X3"/>
    <mergeCell ref="Y3:Z3"/>
    <mergeCell ref="AA3:AB3"/>
    <mergeCell ref="AE2:AN2"/>
    <mergeCell ref="CM3:CN3"/>
    <mergeCell ref="BS3:BT3"/>
    <mergeCell ref="BU3:BV3"/>
    <mergeCell ref="BW3:BX3"/>
    <mergeCell ref="BY3:BZ3"/>
    <mergeCell ref="CC3:CD3"/>
    <mergeCell ref="CA3:CB3"/>
    <mergeCell ref="AQ3:AR3"/>
    <mergeCell ref="AS3:AT3"/>
    <mergeCell ref="CC2:CL2"/>
    <mergeCell ref="AO2:AX2"/>
    <mergeCell ref="BC2:BL2"/>
    <mergeCell ref="BI3:BJ3"/>
    <mergeCell ref="BK3:BL3"/>
    <mergeCell ref="BQ3:BR3"/>
    <mergeCell ref="A1:A2"/>
    <mergeCell ref="DG3:DH3"/>
    <mergeCell ref="CI3:CJ3"/>
    <mergeCell ref="CK3:CL3"/>
    <mergeCell ref="CY3:CZ3"/>
    <mergeCell ref="DA3:DB3"/>
    <mergeCell ref="DC3:DD3"/>
    <mergeCell ref="DE3:DF3"/>
    <mergeCell ref="CW3:CX3"/>
    <mergeCell ref="B1:I2"/>
    <mergeCell ref="CO2:CX2"/>
    <mergeCell ref="CY2:DH2"/>
    <mergeCell ref="CO1:DH1"/>
    <mergeCell ref="BQ1:CL1"/>
    <mergeCell ref="BQ2:BZ2"/>
    <mergeCell ref="S1:AN1"/>
    <mergeCell ref="AO1:BL1"/>
    <mergeCell ref="CQ3:CR3"/>
    <mergeCell ref="CS3:CT3"/>
    <mergeCell ref="CU3:CV3"/>
    <mergeCell ref="CE3:CF3"/>
    <mergeCell ref="CG3:CH3"/>
    <mergeCell ref="CO3:CP3"/>
    <mergeCell ref="AW3:AX3"/>
    <mergeCell ref="DI1:DJ2"/>
    <mergeCell ref="DK1:DM2"/>
    <mergeCell ref="DN1:DR2"/>
    <mergeCell ref="DS1:DW2"/>
    <mergeCell ref="DP3:DP4"/>
    <mergeCell ref="DJ3:DJ4"/>
    <mergeCell ref="DI3:DI4"/>
    <mergeCell ref="DO3:DO4"/>
    <mergeCell ref="DN3:DN4"/>
    <mergeCell ref="DM3:DM4"/>
    <mergeCell ref="J1:J4"/>
    <mergeCell ref="K1:K4"/>
    <mergeCell ref="L1:L4"/>
    <mergeCell ref="M1:M4"/>
    <mergeCell ref="N1:N4"/>
    <mergeCell ref="EA3:EA4"/>
    <mergeCell ref="DL3:DL4"/>
    <mergeCell ref="DK3:DK4"/>
    <mergeCell ref="DW3:DW4"/>
    <mergeCell ref="DR3:DR4"/>
    <mergeCell ref="DT3:DT4"/>
    <mergeCell ref="DU3:DU4"/>
    <mergeCell ref="DX3:DX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codeName="ورقة6"/>
  <dimension ref="A1:S15"/>
  <sheetViews>
    <sheetView rightToLeft="1" workbookViewId="0">
      <selection activeCell="A2" sqref="A2:IV3"/>
    </sheetView>
  </sheetViews>
  <sheetFormatPr defaultRowHeight="14.25"/>
  <cols>
    <col min="1" max="1" width="11" style="36" customWidth="1"/>
    <col min="2" max="2" width="22.25" style="36" customWidth="1"/>
    <col min="3" max="3" width="18.875" style="36" customWidth="1"/>
    <col min="4" max="4" width="26" style="36" customWidth="1"/>
    <col min="5" max="5" width="20.625" style="36" customWidth="1"/>
    <col min="6" max="6" width="19.875" style="36" customWidth="1"/>
    <col min="7" max="7" width="9" style="36" customWidth="1"/>
    <col min="8" max="8" width="21" style="36" customWidth="1"/>
    <col min="9" max="9" width="16.25" style="36" customWidth="1"/>
    <col min="10" max="10" width="22.875" style="36" customWidth="1"/>
    <col min="11" max="11" width="18.875" style="36" customWidth="1"/>
    <col min="12" max="14" width="11" style="36" customWidth="1"/>
    <col min="15" max="15" width="15.375" style="36" customWidth="1"/>
    <col min="16" max="16" width="37.125" style="36" customWidth="1"/>
    <col min="17" max="17" width="20" style="228" customWidth="1"/>
    <col min="18" max="18" width="18.375" style="228" customWidth="1"/>
    <col min="19" max="19" width="16.25" style="36" customWidth="1"/>
    <col min="20" max="16384" width="9" style="36"/>
  </cols>
  <sheetData>
    <row r="1" spans="1:19" ht="45.75" customHeight="1">
      <c r="A1" s="192" t="s">
        <v>52</v>
      </c>
      <c r="B1" s="192" t="s">
        <v>74</v>
      </c>
      <c r="C1" s="192" t="s">
        <v>75</v>
      </c>
      <c r="D1" s="192" t="s">
        <v>146</v>
      </c>
      <c r="E1" s="192" t="s">
        <v>47</v>
      </c>
      <c r="F1" s="192" t="s">
        <v>54</v>
      </c>
      <c r="G1" s="193" t="s">
        <v>32</v>
      </c>
      <c r="H1" s="192" t="s">
        <v>55</v>
      </c>
      <c r="I1" s="192" t="s">
        <v>16</v>
      </c>
      <c r="J1" s="192" t="s">
        <v>33</v>
      </c>
      <c r="K1" s="192" t="s">
        <v>147</v>
      </c>
      <c r="L1" s="194" t="s">
        <v>76</v>
      </c>
      <c r="M1" s="192" t="s">
        <v>57</v>
      </c>
      <c r="N1" s="192" t="s">
        <v>58</v>
      </c>
      <c r="O1" s="192" t="s">
        <v>143</v>
      </c>
      <c r="P1" s="195" t="s">
        <v>77</v>
      </c>
      <c r="Q1" s="224" t="s">
        <v>148</v>
      </c>
      <c r="R1" s="224" t="s">
        <v>149</v>
      </c>
      <c r="S1" s="195" t="s">
        <v>168</v>
      </c>
    </row>
    <row r="2" spans="1:19" s="227" customFormat="1" ht="66" customHeight="1">
      <c r="A2" s="196">
        <f>'إدخال البيانات'!D2</f>
        <v>0</v>
      </c>
      <c r="B2" s="197"/>
      <c r="C2" s="197"/>
      <c r="D2" s="196" t="str">
        <f>B2&amp;" "&amp;C2</f>
        <v xml:space="preserve"> </v>
      </c>
      <c r="E2" s="197"/>
      <c r="F2" s="197"/>
      <c r="G2" s="197"/>
      <c r="H2" s="225"/>
      <c r="I2" s="197"/>
      <c r="J2" s="197"/>
      <c r="K2" s="226"/>
      <c r="L2" s="197"/>
      <c r="M2" s="197"/>
      <c r="N2" s="197"/>
      <c r="O2" s="197"/>
      <c r="P2" s="197"/>
      <c r="Q2" s="226"/>
      <c r="R2" s="226"/>
      <c r="S2" s="197"/>
    </row>
    <row r="4" spans="1:19" ht="26.25">
      <c r="A4" s="631" t="s">
        <v>164</v>
      </c>
      <c r="B4" s="631"/>
      <c r="C4" s="631"/>
      <c r="D4" s="631"/>
      <c r="E4" s="631"/>
      <c r="F4" s="631"/>
      <c r="G4" s="632" t="s">
        <v>165</v>
      </c>
      <c r="H4" s="632"/>
      <c r="I4" s="229" t="s">
        <v>153</v>
      </c>
      <c r="J4" s="220"/>
      <c r="K4" s="220"/>
      <c r="L4" s="220"/>
      <c r="M4" s="220"/>
      <c r="N4" s="220"/>
      <c r="O4" s="220"/>
      <c r="P4" s="220"/>
      <c r="Q4" s="230"/>
      <c r="R4" s="230"/>
    </row>
    <row r="5" spans="1:19" customFormat="1">
      <c r="Q5" s="231"/>
      <c r="R5" s="231"/>
    </row>
    <row r="6" spans="1:19" customFormat="1" ht="30" customHeight="1">
      <c r="F6" s="633" t="s">
        <v>166</v>
      </c>
      <c r="G6" s="633"/>
      <c r="H6" s="633"/>
      <c r="I6" s="232" t="s">
        <v>153</v>
      </c>
      <c r="Q6" s="231"/>
      <c r="R6" s="231"/>
    </row>
    <row r="13" spans="1:19">
      <c r="G13" s="233" t="s">
        <v>60</v>
      </c>
    </row>
    <row r="14" spans="1:19">
      <c r="G14" s="233" t="s">
        <v>61</v>
      </c>
    </row>
    <row r="15" spans="1:19">
      <c r="G15" s="233"/>
    </row>
  </sheetData>
  <sheetProtection password="CC41" sheet="1" objects="1" scenarios="1"/>
  <mergeCells count="3">
    <mergeCell ref="A4:F4"/>
    <mergeCell ref="G4:H4"/>
    <mergeCell ref="F6:H6"/>
  </mergeCells>
  <conditionalFormatting sqref="A1">
    <cfRule type="duplicateValues" dxfId="8" priority="2"/>
  </conditionalFormatting>
  <conditionalFormatting sqref="S1:S2">
    <cfRule type="expression" dxfId="7" priority="1">
      <formula>$G$2="أنثى"</formula>
    </cfRule>
  </conditionalFormatting>
  <dataValidations count="2">
    <dataValidation type="list" allowBlank="1" showInputMessage="1" showErrorMessage="1" sqref="G2">
      <formula1>$G$13:$G$14</formula1>
    </dataValidation>
    <dataValidation type="textLength" allowBlank="1" showInputMessage="1" showErrorMessage="1" error="الرقم الوطني خطأ" sqref="K2">
      <formula1>11</formula1>
      <formula2>11</formula2>
    </dataValidation>
  </dataValidations>
  <hyperlinks>
    <hyperlink ref="I4" location="'إدخال البيانات'!O6" display="اضغط هنا"/>
    <hyperlink ref="I6" location="'تعليمات التسجيل'!A1" display="اضغط هنا"/>
  </hyperlink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ورقة5"/>
  <dimension ref="A1:U1183"/>
  <sheetViews>
    <sheetView rightToLeft="1" topLeftCell="A312" workbookViewId="0">
      <selection activeCell="B347" sqref="B347"/>
    </sheetView>
  </sheetViews>
  <sheetFormatPr defaultRowHeight="15.75"/>
  <cols>
    <col min="1" max="1" width="10" style="244" bestFit="1" customWidth="1"/>
    <col min="2" max="2" width="11.25" style="244" customWidth="1"/>
    <col min="3" max="3" width="12.125" style="244" bestFit="1" customWidth="1"/>
    <col min="4" max="4" width="19" style="244" customWidth="1"/>
    <col min="5" max="5" width="8.125" style="244" customWidth="1"/>
    <col min="6" max="6" width="5" style="244" customWidth="1"/>
    <col min="7" max="7" width="17.625" style="244" customWidth="1"/>
    <col min="8" max="8" width="15.625" style="244" customWidth="1"/>
    <col min="9" max="9" width="8.375" style="244" customWidth="1"/>
    <col min="10" max="10" width="11.875" style="244" customWidth="1"/>
    <col min="11" max="11" width="12.375" style="244" customWidth="1"/>
    <col min="12" max="12" width="14.5" style="244" customWidth="1"/>
    <col min="13" max="13" width="10.25" style="244" customWidth="1"/>
    <col min="14" max="14" width="26.125" style="244" customWidth="1"/>
    <col min="15" max="15" width="22.75" style="244" customWidth="1"/>
    <col min="16" max="16" width="9" style="244" customWidth="1"/>
    <col min="17" max="17" width="10.5" style="244" customWidth="1"/>
    <col min="18" max="18" width="11" style="244" customWidth="1"/>
    <col min="19" max="21" width="9" style="244" customWidth="1"/>
    <col min="22" max="16384" width="9" style="244"/>
  </cols>
  <sheetData>
    <row r="1" spans="1:21">
      <c r="A1" s="244" t="s">
        <v>52</v>
      </c>
      <c r="B1" s="244" t="s">
        <v>53</v>
      </c>
      <c r="C1" s="244" t="s">
        <v>617</v>
      </c>
      <c r="D1" s="244" t="s">
        <v>618</v>
      </c>
      <c r="E1" s="244" t="s">
        <v>620</v>
      </c>
      <c r="F1" s="244" t="s">
        <v>619</v>
      </c>
      <c r="G1" s="244" t="s">
        <v>16</v>
      </c>
      <c r="H1" s="244" t="s">
        <v>1080</v>
      </c>
      <c r="I1" s="244" t="s">
        <v>46</v>
      </c>
      <c r="J1" s="244" t="s">
        <v>1086</v>
      </c>
      <c r="K1" s="244" t="s">
        <v>1092</v>
      </c>
      <c r="L1" s="244" t="s">
        <v>1093</v>
      </c>
      <c r="M1" s="244" t="s">
        <v>59</v>
      </c>
      <c r="N1" s="244" t="s">
        <v>62</v>
      </c>
      <c r="O1" s="244" t="s">
        <v>63</v>
      </c>
      <c r="P1" s="244" t="s">
        <v>51</v>
      </c>
      <c r="Q1" s="244" t="s">
        <v>65</v>
      </c>
      <c r="R1" s="244" t="s">
        <v>66</v>
      </c>
      <c r="S1" s="244" t="s">
        <v>67</v>
      </c>
      <c r="T1" s="244" t="s">
        <v>68</v>
      </c>
      <c r="U1" s="244" t="s">
        <v>40</v>
      </c>
    </row>
    <row r="2" spans="1:21">
      <c r="A2" s="244">
        <v>1</v>
      </c>
      <c r="B2" s="244" t="s">
        <v>1114</v>
      </c>
      <c r="C2" s="244" t="s">
        <v>639</v>
      </c>
      <c r="D2" s="244" t="s">
        <v>873</v>
      </c>
      <c r="E2" s="244" t="s">
        <v>399</v>
      </c>
      <c r="F2" s="244">
        <v>0</v>
      </c>
      <c r="H2" s="244" t="s">
        <v>1081</v>
      </c>
      <c r="I2" s="244" t="s">
        <v>405</v>
      </c>
      <c r="J2" s="244" t="s">
        <v>401</v>
      </c>
      <c r="K2" s="244">
        <v>2000</v>
      </c>
      <c r="L2" s="244" t="s">
        <v>1097</v>
      </c>
    </row>
    <row r="3" spans="1:21">
      <c r="A3" s="244">
        <v>2</v>
      </c>
      <c r="B3" s="244" t="s">
        <v>1115</v>
      </c>
      <c r="C3" s="244" t="s">
        <v>477</v>
      </c>
      <c r="D3" s="244" t="s">
        <v>440</v>
      </c>
      <c r="E3" s="244" t="s">
        <v>399</v>
      </c>
      <c r="F3" s="244">
        <v>1979</v>
      </c>
      <c r="H3" s="244" t="s">
        <v>1081</v>
      </c>
      <c r="I3" s="244" t="s">
        <v>405</v>
      </c>
      <c r="J3" s="244" t="s">
        <v>1089</v>
      </c>
      <c r="K3" s="244">
        <v>2011</v>
      </c>
      <c r="L3" s="244" t="s">
        <v>1094</v>
      </c>
    </row>
    <row r="4" spans="1:21">
      <c r="A4" s="244">
        <v>3</v>
      </c>
      <c r="B4" s="244" t="s">
        <v>1116</v>
      </c>
      <c r="C4" s="244" t="s">
        <v>240</v>
      </c>
      <c r="D4" s="244" t="s">
        <v>491</v>
      </c>
      <c r="E4" s="244" t="s">
        <v>399</v>
      </c>
      <c r="F4" s="244">
        <v>1997</v>
      </c>
      <c r="H4" s="244" t="s">
        <v>1081</v>
      </c>
      <c r="I4" s="244" t="s">
        <v>405</v>
      </c>
      <c r="J4" s="244" t="s">
        <v>1087</v>
      </c>
      <c r="K4" s="244">
        <v>2014</v>
      </c>
      <c r="L4" s="244" t="s">
        <v>1097</v>
      </c>
    </row>
    <row r="5" spans="1:21">
      <c r="A5" s="244">
        <v>4</v>
      </c>
      <c r="B5" s="244" t="s">
        <v>1117</v>
      </c>
      <c r="C5" s="244" t="s">
        <v>985</v>
      </c>
      <c r="D5" s="244" t="s">
        <v>523</v>
      </c>
      <c r="E5" s="244" t="s">
        <v>60</v>
      </c>
      <c r="F5" s="244">
        <v>1990</v>
      </c>
      <c r="H5" s="244" t="s">
        <v>1081</v>
      </c>
      <c r="I5" s="244" t="s">
        <v>405</v>
      </c>
      <c r="J5" s="244" t="s">
        <v>401</v>
      </c>
      <c r="K5" s="244">
        <v>1990</v>
      </c>
      <c r="L5" s="244" t="s">
        <v>1099</v>
      </c>
    </row>
    <row r="6" spans="1:21">
      <c r="A6" s="244">
        <v>5</v>
      </c>
      <c r="B6" s="244" t="s">
        <v>1118</v>
      </c>
      <c r="C6" s="244" t="s">
        <v>247</v>
      </c>
      <c r="D6" s="244" t="s">
        <v>729</v>
      </c>
      <c r="E6" s="244" t="s">
        <v>399</v>
      </c>
      <c r="F6" s="244">
        <v>1992</v>
      </c>
      <c r="H6" s="244" t="s">
        <v>1081</v>
      </c>
      <c r="I6" s="244" t="s">
        <v>405</v>
      </c>
      <c r="J6" s="244" t="s">
        <v>1087</v>
      </c>
      <c r="K6" s="244">
        <v>2010</v>
      </c>
      <c r="L6" s="244" t="s">
        <v>1097</v>
      </c>
    </row>
    <row r="7" spans="1:21">
      <c r="A7" s="244">
        <v>6</v>
      </c>
      <c r="B7" s="244" t="s">
        <v>588</v>
      </c>
      <c r="C7" s="244" t="s">
        <v>182</v>
      </c>
      <c r="D7" s="244" t="s">
        <v>590</v>
      </c>
      <c r="E7" s="244" t="s">
        <v>60</v>
      </c>
      <c r="F7" s="244">
        <v>1990</v>
      </c>
      <c r="H7" s="244" t="s">
        <v>1082</v>
      </c>
      <c r="I7" s="244" t="s">
        <v>405</v>
      </c>
      <c r="J7" s="244" t="s">
        <v>1087</v>
      </c>
      <c r="K7" s="244">
        <v>2013</v>
      </c>
      <c r="L7" s="244" t="s">
        <v>1095</v>
      </c>
    </row>
    <row r="8" spans="1:21">
      <c r="A8" s="244">
        <v>7</v>
      </c>
      <c r="B8" s="244" t="s">
        <v>1119</v>
      </c>
      <c r="C8" s="244" t="s">
        <v>214</v>
      </c>
      <c r="D8" s="244" t="s">
        <v>571</v>
      </c>
      <c r="E8" s="244" t="s">
        <v>60</v>
      </c>
      <c r="F8" s="244">
        <v>1994</v>
      </c>
      <c r="H8" s="244" t="s">
        <v>1081</v>
      </c>
      <c r="I8" s="244" t="s">
        <v>405</v>
      </c>
      <c r="J8" s="244" t="s">
        <v>1087</v>
      </c>
      <c r="K8" s="244">
        <v>2012</v>
      </c>
      <c r="L8" s="244" t="s">
        <v>1095</v>
      </c>
    </row>
    <row r="9" spans="1:21">
      <c r="A9" s="244">
        <v>8</v>
      </c>
      <c r="B9" s="244" t="s">
        <v>1120</v>
      </c>
      <c r="C9" s="244" t="s">
        <v>283</v>
      </c>
      <c r="D9" s="244" t="s">
        <v>705</v>
      </c>
      <c r="E9" s="244" t="s">
        <v>60</v>
      </c>
      <c r="F9" s="244">
        <v>1994</v>
      </c>
      <c r="H9" s="244" t="s">
        <v>1081</v>
      </c>
      <c r="I9" s="244" t="s">
        <v>405</v>
      </c>
      <c r="J9" s="244" t="s">
        <v>1087</v>
      </c>
      <c r="K9" s="244">
        <v>2012</v>
      </c>
      <c r="L9" s="244" t="s">
        <v>1095</v>
      </c>
    </row>
    <row r="10" spans="1:21">
      <c r="A10" s="244">
        <v>9</v>
      </c>
      <c r="B10" s="244" t="s">
        <v>1121</v>
      </c>
      <c r="C10" s="244" t="s">
        <v>309</v>
      </c>
      <c r="D10" s="244" t="s">
        <v>852</v>
      </c>
      <c r="E10" s="244" t="s">
        <v>60</v>
      </c>
      <c r="F10" s="244">
        <v>1998</v>
      </c>
      <c r="H10" s="244" t="s">
        <v>1081</v>
      </c>
      <c r="I10" s="244" t="s">
        <v>405</v>
      </c>
      <c r="J10" s="244" t="s">
        <v>401</v>
      </c>
      <c r="K10" s="244">
        <v>2015</v>
      </c>
      <c r="L10" s="244" t="s">
        <v>1108</v>
      </c>
    </row>
    <row r="11" spans="1:21">
      <c r="A11" s="244">
        <v>10</v>
      </c>
      <c r="B11" s="244" t="s">
        <v>1122</v>
      </c>
      <c r="C11" s="244" t="s">
        <v>240</v>
      </c>
      <c r="D11" s="244" t="s">
        <v>683</v>
      </c>
      <c r="E11" s="244" t="s">
        <v>60</v>
      </c>
      <c r="F11" s="244">
        <v>1997</v>
      </c>
      <c r="H11" s="244" t="s">
        <v>1081</v>
      </c>
      <c r="I11" s="244" t="s">
        <v>405</v>
      </c>
      <c r="J11" s="244" t="s">
        <v>401</v>
      </c>
      <c r="K11" s="244">
        <v>2015</v>
      </c>
      <c r="L11" s="244" t="s">
        <v>1095</v>
      </c>
    </row>
    <row r="12" spans="1:21">
      <c r="A12" s="244">
        <v>11</v>
      </c>
      <c r="B12" s="244" t="s">
        <v>1123</v>
      </c>
      <c r="C12" s="244" t="s">
        <v>176</v>
      </c>
      <c r="D12" s="244" t="s">
        <v>436</v>
      </c>
      <c r="E12" s="244" t="s">
        <v>60</v>
      </c>
      <c r="F12" s="244">
        <v>1997</v>
      </c>
      <c r="H12" s="244" t="s">
        <v>1081</v>
      </c>
      <c r="I12" s="244" t="s">
        <v>405</v>
      </c>
      <c r="J12" s="244" t="s">
        <v>401</v>
      </c>
      <c r="K12" s="244">
        <v>2015</v>
      </c>
      <c r="L12" s="244" t="s">
        <v>1097</v>
      </c>
    </row>
    <row r="13" spans="1:21">
      <c r="A13" s="244">
        <v>12</v>
      </c>
      <c r="B13" s="244" t="s">
        <v>1124</v>
      </c>
      <c r="C13" s="244" t="s">
        <v>191</v>
      </c>
      <c r="D13" s="244" t="s">
        <v>634</v>
      </c>
      <c r="E13" s="244" t="s">
        <v>60</v>
      </c>
      <c r="F13" s="244">
        <v>0</v>
      </c>
      <c r="H13" s="244" t="s">
        <v>1081</v>
      </c>
      <c r="I13" s="244" t="s">
        <v>405</v>
      </c>
      <c r="J13" s="244" t="s">
        <v>401</v>
      </c>
      <c r="K13" s="244">
        <v>1998</v>
      </c>
      <c r="L13" s="244" t="s">
        <v>1097</v>
      </c>
    </row>
    <row r="14" spans="1:21">
      <c r="A14" s="244">
        <v>13</v>
      </c>
      <c r="B14" s="244" t="s">
        <v>1125</v>
      </c>
      <c r="C14" s="244" t="s">
        <v>269</v>
      </c>
      <c r="D14" s="244" t="s">
        <v>461</v>
      </c>
      <c r="E14" s="244" t="s">
        <v>60</v>
      </c>
      <c r="F14" s="244">
        <v>1990</v>
      </c>
      <c r="H14" s="244" t="s">
        <v>1081</v>
      </c>
      <c r="I14" s="244" t="s">
        <v>405</v>
      </c>
      <c r="J14" s="244" t="s">
        <v>401</v>
      </c>
      <c r="K14" s="244">
        <v>2010</v>
      </c>
      <c r="L14" s="244" t="s">
        <v>1094</v>
      </c>
    </row>
    <row r="15" spans="1:21">
      <c r="A15" s="244">
        <v>14</v>
      </c>
      <c r="B15" s="244" t="s">
        <v>1126</v>
      </c>
      <c r="C15" s="244" t="s">
        <v>317</v>
      </c>
      <c r="D15" s="244" t="s">
        <v>453</v>
      </c>
      <c r="E15" s="244" t="s">
        <v>399</v>
      </c>
      <c r="F15" s="244">
        <v>0</v>
      </c>
      <c r="H15" s="244" t="s">
        <v>1081</v>
      </c>
      <c r="I15" s="244" t="s">
        <v>405</v>
      </c>
      <c r="J15" s="244" t="s">
        <v>401</v>
      </c>
      <c r="K15" s="244">
        <v>1994</v>
      </c>
      <c r="L15" s="244" t="s">
        <v>1097</v>
      </c>
    </row>
    <row r="16" spans="1:21">
      <c r="A16" s="244">
        <v>15</v>
      </c>
      <c r="B16" s="244" t="s">
        <v>1127</v>
      </c>
      <c r="C16" s="244" t="s">
        <v>196</v>
      </c>
      <c r="D16" s="244" t="s">
        <v>520</v>
      </c>
      <c r="E16" s="244" t="s">
        <v>399</v>
      </c>
      <c r="F16" s="244">
        <v>1992</v>
      </c>
      <c r="H16" s="244" t="s">
        <v>1082</v>
      </c>
      <c r="I16" s="244" t="s">
        <v>405</v>
      </c>
      <c r="J16" s="244" t="s">
        <v>1087</v>
      </c>
      <c r="K16" s="244">
        <v>2012</v>
      </c>
      <c r="L16" s="244" t="s">
        <v>1095</v>
      </c>
    </row>
    <row r="17" spans="1:12">
      <c r="A17" s="244">
        <v>16</v>
      </c>
      <c r="B17" s="244" t="s">
        <v>1128</v>
      </c>
      <c r="C17" s="244" t="s">
        <v>197</v>
      </c>
      <c r="D17" s="244" t="s">
        <v>432</v>
      </c>
      <c r="E17" s="244" t="s">
        <v>399</v>
      </c>
      <c r="F17" s="244">
        <v>1992</v>
      </c>
      <c r="H17" s="244" t="s">
        <v>1081</v>
      </c>
      <c r="I17" s="244" t="s">
        <v>405</v>
      </c>
      <c r="J17" s="244" t="s">
        <v>1087</v>
      </c>
      <c r="K17" s="244">
        <v>2011</v>
      </c>
      <c r="L17" s="244" t="s">
        <v>1096</v>
      </c>
    </row>
    <row r="18" spans="1:12">
      <c r="A18" s="244">
        <v>17</v>
      </c>
      <c r="B18" s="244" t="s">
        <v>1129</v>
      </c>
      <c r="C18" s="244" t="s">
        <v>303</v>
      </c>
      <c r="D18" s="244" t="s">
        <v>437</v>
      </c>
      <c r="E18" s="244" t="s">
        <v>399</v>
      </c>
      <c r="F18" s="244">
        <v>1995</v>
      </c>
      <c r="H18" s="244" t="s">
        <v>1081</v>
      </c>
      <c r="I18" s="244" t="s">
        <v>405</v>
      </c>
      <c r="J18" s="244" t="s">
        <v>1087</v>
      </c>
      <c r="K18" s="244">
        <v>2014</v>
      </c>
      <c r="L18" s="244" t="s">
        <v>1098</v>
      </c>
    </row>
    <row r="19" spans="1:12">
      <c r="A19" s="244">
        <v>18</v>
      </c>
      <c r="B19" s="244" t="s">
        <v>1130</v>
      </c>
      <c r="C19" s="244" t="s">
        <v>333</v>
      </c>
      <c r="D19" s="244" t="s">
        <v>463</v>
      </c>
      <c r="E19" s="244" t="s">
        <v>399</v>
      </c>
      <c r="F19" s="244">
        <v>1997</v>
      </c>
      <c r="H19" s="244" t="s">
        <v>1081</v>
      </c>
      <c r="I19" s="244" t="s">
        <v>405</v>
      </c>
      <c r="J19" s="244" t="s">
        <v>1087</v>
      </c>
      <c r="K19" s="244">
        <v>2015</v>
      </c>
      <c r="L19" s="244" t="s">
        <v>1098</v>
      </c>
    </row>
    <row r="20" spans="1:12">
      <c r="A20" s="244">
        <v>19</v>
      </c>
      <c r="B20" s="244" t="s">
        <v>1131</v>
      </c>
      <c r="C20" s="244" t="s">
        <v>812</v>
      </c>
      <c r="D20" s="244" t="s">
        <v>613</v>
      </c>
      <c r="E20" s="244" t="s">
        <v>399</v>
      </c>
      <c r="F20" s="244">
        <v>1990</v>
      </c>
      <c r="H20" s="244" t="s">
        <v>1081</v>
      </c>
      <c r="I20" s="244" t="s">
        <v>405</v>
      </c>
      <c r="J20" s="244" t="s">
        <v>1087</v>
      </c>
      <c r="K20" s="244">
        <v>2008</v>
      </c>
      <c r="L20" s="244" t="s">
        <v>1094</v>
      </c>
    </row>
    <row r="21" spans="1:12">
      <c r="A21" s="244">
        <v>20</v>
      </c>
      <c r="B21" s="244" t="s">
        <v>1132</v>
      </c>
      <c r="C21" s="244" t="s">
        <v>221</v>
      </c>
      <c r="D21" s="244" t="s">
        <v>468</v>
      </c>
      <c r="E21" s="244" t="s">
        <v>60</v>
      </c>
      <c r="F21" s="244">
        <v>0</v>
      </c>
      <c r="H21" s="244" t="s">
        <v>1081</v>
      </c>
      <c r="I21" s="244" t="s">
        <v>405</v>
      </c>
      <c r="J21" s="244" t="s">
        <v>401</v>
      </c>
      <c r="K21" s="244">
        <v>2004</v>
      </c>
      <c r="L21" s="244" t="s">
        <v>1094</v>
      </c>
    </row>
    <row r="22" spans="1:12">
      <c r="A22" s="244">
        <v>21</v>
      </c>
      <c r="B22" s="244" t="s">
        <v>1133</v>
      </c>
      <c r="C22" s="244" t="s">
        <v>297</v>
      </c>
      <c r="D22" s="244" t="s">
        <v>451</v>
      </c>
      <c r="E22" s="244" t="s">
        <v>399</v>
      </c>
      <c r="F22" s="244">
        <v>1996</v>
      </c>
      <c r="H22" s="244" t="s">
        <v>1081</v>
      </c>
      <c r="I22" s="244" t="s">
        <v>405</v>
      </c>
      <c r="J22" s="244" t="s">
        <v>1087</v>
      </c>
      <c r="K22" s="244">
        <v>2014</v>
      </c>
      <c r="L22" s="244" t="s">
        <v>1097</v>
      </c>
    </row>
    <row r="23" spans="1:12">
      <c r="A23" s="244">
        <v>22</v>
      </c>
      <c r="B23" s="244" t="s">
        <v>1134</v>
      </c>
      <c r="C23" s="244" t="s">
        <v>191</v>
      </c>
      <c r="D23" s="244" t="s">
        <v>543</v>
      </c>
      <c r="E23" s="244" t="s">
        <v>399</v>
      </c>
      <c r="F23" s="244">
        <v>1990</v>
      </c>
      <c r="H23" s="244" t="s">
        <v>1081</v>
      </c>
      <c r="I23" s="244" t="s">
        <v>405</v>
      </c>
      <c r="J23" s="244" t="s">
        <v>1087</v>
      </c>
      <c r="K23" s="244">
        <v>2007</v>
      </c>
      <c r="L23" s="244" t="s">
        <v>1099</v>
      </c>
    </row>
    <row r="24" spans="1:12">
      <c r="A24" s="244">
        <v>23</v>
      </c>
      <c r="B24" s="244" t="s">
        <v>1135</v>
      </c>
      <c r="C24" s="244" t="s">
        <v>270</v>
      </c>
      <c r="D24" s="244" t="s">
        <v>462</v>
      </c>
      <c r="E24" s="244" t="s">
        <v>399</v>
      </c>
      <c r="F24" s="244">
        <v>1993</v>
      </c>
      <c r="H24" s="244" t="s">
        <v>1081</v>
      </c>
      <c r="I24" s="244" t="s">
        <v>405</v>
      </c>
      <c r="J24" s="244" t="s">
        <v>1087</v>
      </c>
      <c r="K24" s="244">
        <v>2012</v>
      </c>
      <c r="L24" s="244" t="s">
        <v>1097</v>
      </c>
    </row>
    <row r="25" spans="1:12">
      <c r="A25" s="244">
        <v>24</v>
      </c>
      <c r="B25" s="244" t="s">
        <v>1136</v>
      </c>
      <c r="C25" s="244" t="s">
        <v>182</v>
      </c>
      <c r="D25" s="244" t="s">
        <v>578</v>
      </c>
      <c r="E25" s="244" t="s">
        <v>399</v>
      </c>
      <c r="F25" s="244">
        <v>1993</v>
      </c>
      <c r="H25" s="244" t="s">
        <v>1081</v>
      </c>
      <c r="I25" s="244" t="s">
        <v>405</v>
      </c>
      <c r="J25" s="244" t="s">
        <v>1087</v>
      </c>
      <c r="K25" s="244">
        <v>2012</v>
      </c>
      <c r="L25" s="244" t="s">
        <v>1095</v>
      </c>
    </row>
    <row r="26" spans="1:12">
      <c r="A26" s="244">
        <v>25</v>
      </c>
      <c r="B26" s="244" t="s">
        <v>1137</v>
      </c>
      <c r="C26" s="244" t="s">
        <v>212</v>
      </c>
      <c r="D26" s="244" t="s">
        <v>451</v>
      </c>
      <c r="E26" s="244" t="s">
        <v>399</v>
      </c>
      <c r="F26" s="244">
        <v>1989</v>
      </c>
      <c r="H26" s="244" t="s">
        <v>1081</v>
      </c>
      <c r="I26" s="244" t="s">
        <v>405</v>
      </c>
      <c r="J26" s="244" t="s">
        <v>401</v>
      </c>
      <c r="K26" s="244">
        <v>2008</v>
      </c>
      <c r="L26" s="244" t="s">
        <v>1097</v>
      </c>
    </row>
    <row r="27" spans="1:12">
      <c r="A27" s="244">
        <v>26</v>
      </c>
      <c r="B27" s="244" t="s">
        <v>1138</v>
      </c>
      <c r="C27" s="244" t="s">
        <v>983</v>
      </c>
      <c r="D27" s="244" t="s">
        <v>408</v>
      </c>
      <c r="E27" s="244" t="s">
        <v>399</v>
      </c>
      <c r="F27" s="244">
        <v>1988</v>
      </c>
      <c r="H27" s="244" t="s">
        <v>1081</v>
      </c>
      <c r="I27" s="244" t="s">
        <v>405</v>
      </c>
      <c r="J27" s="244" t="s">
        <v>401</v>
      </c>
      <c r="K27" s="244">
        <v>2006</v>
      </c>
      <c r="L27" s="244" t="s">
        <v>1094</v>
      </c>
    </row>
    <row r="28" spans="1:12">
      <c r="A28" s="244">
        <v>27</v>
      </c>
      <c r="B28" s="244" t="s">
        <v>1139</v>
      </c>
      <c r="C28" s="244" t="s">
        <v>982</v>
      </c>
      <c r="D28" s="244" t="s">
        <v>583</v>
      </c>
      <c r="E28" s="244" t="s">
        <v>399</v>
      </c>
      <c r="F28" s="244">
        <v>1992</v>
      </c>
      <c r="H28" s="244" t="s">
        <v>1081</v>
      </c>
      <c r="I28" s="244" t="s">
        <v>405</v>
      </c>
      <c r="J28" s="244" t="s">
        <v>401</v>
      </c>
      <c r="K28" s="244">
        <v>2010</v>
      </c>
      <c r="L28" s="244" t="s">
        <v>1094</v>
      </c>
    </row>
    <row r="29" spans="1:12">
      <c r="A29" s="244">
        <v>28</v>
      </c>
      <c r="B29" s="244" t="s">
        <v>1140</v>
      </c>
      <c r="C29" s="244" t="s">
        <v>242</v>
      </c>
      <c r="D29" s="244" t="s">
        <v>450</v>
      </c>
      <c r="E29" s="244" t="s">
        <v>399</v>
      </c>
      <c r="F29" s="244">
        <v>1990</v>
      </c>
      <c r="H29" s="244" t="s">
        <v>1082</v>
      </c>
      <c r="I29" s="244" t="s">
        <v>405</v>
      </c>
      <c r="J29" s="244" t="s">
        <v>402</v>
      </c>
      <c r="K29" s="244">
        <v>2009</v>
      </c>
      <c r="L29" s="244" t="s">
        <v>1097</v>
      </c>
    </row>
    <row r="30" spans="1:12">
      <c r="A30" s="244">
        <v>29</v>
      </c>
      <c r="B30" s="244" t="s">
        <v>1141</v>
      </c>
      <c r="C30" s="244" t="s">
        <v>193</v>
      </c>
      <c r="D30" s="244" t="s">
        <v>573</v>
      </c>
      <c r="E30" s="244" t="s">
        <v>399</v>
      </c>
      <c r="F30" s="244">
        <v>1992</v>
      </c>
      <c r="H30" s="244" t="s">
        <v>1081</v>
      </c>
      <c r="I30" s="244" t="s">
        <v>405</v>
      </c>
      <c r="J30" s="244" t="s">
        <v>1087</v>
      </c>
      <c r="K30" s="244">
        <v>2010</v>
      </c>
      <c r="L30" s="244" t="s">
        <v>1099</v>
      </c>
    </row>
    <row r="31" spans="1:12">
      <c r="A31" s="244">
        <v>30</v>
      </c>
      <c r="B31" s="244" t="s">
        <v>1142</v>
      </c>
      <c r="C31" s="244" t="s">
        <v>198</v>
      </c>
      <c r="D31" s="244" t="s">
        <v>424</v>
      </c>
      <c r="E31" s="244" t="s">
        <v>399</v>
      </c>
      <c r="F31" s="244">
        <v>1992</v>
      </c>
      <c r="H31" s="244" t="s">
        <v>1081</v>
      </c>
      <c r="I31" s="244" t="s">
        <v>405</v>
      </c>
      <c r="J31" s="244" t="s">
        <v>1087</v>
      </c>
      <c r="K31" s="244">
        <v>2010</v>
      </c>
      <c r="L31" s="244" t="s">
        <v>1095</v>
      </c>
    </row>
    <row r="32" spans="1:12">
      <c r="A32" s="244">
        <v>31</v>
      </c>
      <c r="B32" s="244" t="s">
        <v>1143</v>
      </c>
      <c r="C32" s="244" t="s">
        <v>182</v>
      </c>
      <c r="D32" s="244" t="s">
        <v>525</v>
      </c>
      <c r="E32" s="244" t="s">
        <v>399</v>
      </c>
      <c r="F32" s="244">
        <v>1994</v>
      </c>
      <c r="H32" s="244" t="s">
        <v>1082</v>
      </c>
      <c r="I32" s="244" t="s">
        <v>405</v>
      </c>
      <c r="J32" s="244" t="s">
        <v>1087</v>
      </c>
      <c r="K32" s="244">
        <v>2013</v>
      </c>
      <c r="L32" s="244" t="s">
        <v>1097</v>
      </c>
    </row>
    <row r="33" spans="1:12">
      <c r="A33" s="244">
        <v>32</v>
      </c>
      <c r="B33" s="244" t="s">
        <v>1144</v>
      </c>
      <c r="C33" s="244" t="s">
        <v>528</v>
      </c>
      <c r="D33" s="244" t="s">
        <v>612</v>
      </c>
      <c r="E33" s="244" t="s">
        <v>399</v>
      </c>
      <c r="F33" s="244">
        <v>1991</v>
      </c>
      <c r="H33" s="244" t="s">
        <v>1081</v>
      </c>
      <c r="I33" s="244" t="s">
        <v>405</v>
      </c>
      <c r="J33" s="244" t="s">
        <v>401</v>
      </c>
      <c r="K33" s="244">
        <v>2010</v>
      </c>
      <c r="L33" s="244" t="s">
        <v>1098</v>
      </c>
    </row>
    <row r="34" spans="1:12">
      <c r="A34" s="244">
        <v>33</v>
      </c>
      <c r="B34" s="244" t="s">
        <v>1145</v>
      </c>
      <c r="C34" s="244" t="s">
        <v>200</v>
      </c>
      <c r="D34" s="244" t="s">
        <v>757</v>
      </c>
      <c r="E34" s="244" t="s">
        <v>399</v>
      </c>
      <c r="F34" s="244">
        <v>1994</v>
      </c>
      <c r="H34" s="244" t="s">
        <v>1081</v>
      </c>
      <c r="I34" s="244" t="s">
        <v>405</v>
      </c>
      <c r="J34" s="244" t="s">
        <v>401</v>
      </c>
      <c r="K34" s="244">
        <v>2012</v>
      </c>
      <c r="L34" s="244" t="s">
        <v>1099</v>
      </c>
    </row>
    <row r="35" spans="1:12">
      <c r="A35" s="244">
        <v>34</v>
      </c>
      <c r="B35" s="244" t="s">
        <v>1146</v>
      </c>
      <c r="C35" s="244" t="s">
        <v>177</v>
      </c>
      <c r="D35" s="244" t="s">
        <v>421</v>
      </c>
      <c r="E35" s="244" t="s">
        <v>399</v>
      </c>
      <c r="F35" s="244">
        <v>1996</v>
      </c>
      <c r="H35" s="244" t="s">
        <v>1081</v>
      </c>
      <c r="I35" s="244" t="s">
        <v>405</v>
      </c>
      <c r="J35" s="244" t="s">
        <v>401</v>
      </c>
      <c r="K35" s="244">
        <v>2014</v>
      </c>
      <c r="L35" s="244" t="s">
        <v>1094</v>
      </c>
    </row>
    <row r="36" spans="1:12">
      <c r="A36" s="244">
        <v>35</v>
      </c>
      <c r="B36" s="244" t="s">
        <v>1147</v>
      </c>
      <c r="C36" s="244" t="s">
        <v>253</v>
      </c>
      <c r="D36" s="244" t="s">
        <v>1015</v>
      </c>
      <c r="E36" s="244" t="s">
        <v>399</v>
      </c>
      <c r="F36" s="244">
        <v>1991</v>
      </c>
      <c r="H36" s="244" t="s">
        <v>1082</v>
      </c>
      <c r="I36" s="244" t="s">
        <v>405</v>
      </c>
      <c r="J36" s="244" t="s">
        <v>402</v>
      </c>
      <c r="K36" s="244">
        <v>2009</v>
      </c>
      <c r="L36" s="244" t="s">
        <v>1099</v>
      </c>
    </row>
    <row r="37" spans="1:12">
      <c r="A37" s="244">
        <v>36</v>
      </c>
      <c r="B37" s="244" t="s">
        <v>1148</v>
      </c>
      <c r="C37" s="244" t="s">
        <v>221</v>
      </c>
      <c r="D37" s="244" t="s">
        <v>668</v>
      </c>
      <c r="E37" s="244" t="s">
        <v>399</v>
      </c>
      <c r="F37" s="244">
        <v>1980</v>
      </c>
      <c r="H37" s="244" t="s">
        <v>1081</v>
      </c>
      <c r="I37" s="244" t="s">
        <v>405</v>
      </c>
      <c r="J37" s="244" t="s">
        <v>1087</v>
      </c>
      <c r="K37" s="244">
        <v>2013</v>
      </c>
      <c r="L37" s="244" t="s">
        <v>1095</v>
      </c>
    </row>
    <row r="38" spans="1:12">
      <c r="A38" s="244">
        <v>37</v>
      </c>
      <c r="B38" s="244" t="s">
        <v>1149</v>
      </c>
      <c r="C38" s="244" t="s">
        <v>230</v>
      </c>
      <c r="D38" s="244" t="s">
        <v>422</v>
      </c>
      <c r="E38" s="244" t="s">
        <v>399</v>
      </c>
      <c r="F38" s="244">
        <v>1994</v>
      </c>
      <c r="H38" s="244" t="s">
        <v>1081</v>
      </c>
      <c r="I38" s="244" t="s">
        <v>405</v>
      </c>
      <c r="J38" s="244" t="s">
        <v>1087</v>
      </c>
      <c r="K38" s="244">
        <v>2013</v>
      </c>
      <c r="L38" s="244" t="s">
        <v>1099</v>
      </c>
    </row>
    <row r="39" spans="1:12">
      <c r="A39" s="244">
        <v>38</v>
      </c>
      <c r="B39" s="244" t="s">
        <v>1150</v>
      </c>
      <c r="C39" s="244" t="s">
        <v>176</v>
      </c>
      <c r="D39" s="244" t="s">
        <v>662</v>
      </c>
      <c r="E39" s="244" t="s">
        <v>399</v>
      </c>
      <c r="F39" s="244">
        <v>1993</v>
      </c>
      <c r="H39" s="244" t="s">
        <v>1081</v>
      </c>
      <c r="I39" s="244" t="s">
        <v>405</v>
      </c>
      <c r="J39" s="244" t="s">
        <v>1087</v>
      </c>
      <c r="K39" s="244">
        <v>2012</v>
      </c>
      <c r="L39" s="244" t="s">
        <v>1097</v>
      </c>
    </row>
    <row r="40" spans="1:12">
      <c r="A40" s="244">
        <v>39</v>
      </c>
      <c r="B40" s="244" t="s">
        <v>1151</v>
      </c>
      <c r="C40" s="244" t="s">
        <v>510</v>
      </c>
      <c r="D40" s="244" t="s">
        <v>583</v>
      </c>
      <c r="E40" s="244" t="s">
        <v>399</v>
      </c>
      <c r="F40" s="244">
        <v>1990</v>
      </c>
      <c r="H40" s="244" t="s">
        <v>1081</v>
      </c>
      <c r="I40" s="244" t="s">
        <v>405</v>
      </c>
      <c r="J40" s="244" t="s">
        <v>1087</v>
      </c>
      <c r="K40" s="244">
        <v>2009</v>
      </c>
      <c r="L40" s="244" t="s">
        <v>1097</v>
      </c>
    </row>
    <row r="41" spans="1:12">
      <c r="A41" s="244">
        <v>40</v>
      </c>
      <c r="B41" s="244" t="s">
        <v>1152</v>
      </c>
      <c r="C41" s="244" t="s">
        <v>182</v>
      </c>
      <c r="D41" s="244" t="s">
        <v>608</v>
      </c>
      <c r="E41" s="244" t="s">
        <v>399</v>
      </c>
      <c r="F41" s="244">
        <v>1989</v>
      </c>
      <c r="H41" s="244" t="s">
        <v>1081</v>
      </c>
      <c r="I41" s="244" t="s">
        <v>405</v>
      </c>
      <c r="J41" s="244" t="s">
        <v>1087</v>
      </c>
      <c r="K41" s="244">
        <v>2012</v>
      </c>
      <c r="L41" s="244" t="s">
        <v>1097</v>
      </c>
    </row>
    <row r="42" spans="1:12">
      <c r="A42" s="244">
        <v>41</v>
      </c>
      <c r="B42" s="244" t="s">
        <v>1153</v>
      </c>
      <c r="C42" s="244" t="s">
        <v>182</v>
      </c>
      <c r="D42" s="244" t="s">
        <v>795</v>
      </c>
      <c r="E42" s="244" t="s">
        <v>399</v>
      </c>
      <c r="F42" s="244">
        <v>1994</v>
      </c>
      <c r="H42" s="244" t="s">
        <v>1081</v>
      </c>
      <c r="I42" s="244" t="s">
        <v>405</v>
      </c>
      <c r="J42" s="244" t="s">
        <v>1087</v>
      </c>
      <c r="K42" s="244">
        <v>2014</v>
      </c>
      <c r="L42" s="244" t="s">
        <v>1097</v>
      </c>
    </row>
    <row r="43" spans="1:12">
      <c r="A43" s="244">
        <v>42</v>
      </c>
      <c r="B43" s="244" t="s">
        <v>1154</v>
      </c>
      <c r="C43" s="244" t="s">
        <v>231</v>
      </c>
      <c r="D43" s="244" t="s">
        <v>421</v>
      </c>
      <c r="E43" s="244" t="s">
        <v>399</v>
      </c>
      <c r="F43" s="244">
        <v>1997</v>
      </c>
      <c r="H43" s="244" t="s">
        <v>1081</v>
      </c>
      <c r="I43" s="244" t="s">
        <v>405</v>
      </c>
      <c r="J43" s="244" t="s">
        <v>1087</v>
      </c>
      <c r="K43" s="244">
        <v>2015</v>
      </c>
      <c r="L43" s="244" t="s">
        <v>1099</v>
      </c>
    </row>
    <row r="44" spans="1:12">
      <c r="A44" s="244">
        <v>43</v>
      </c>
      <c r="B44" s="244" t="s">
        <v>1155</v>
      </c>
      <c r="C44" s="244" t="s">
        <v>180</v>
      </c>
      <c r="D44" s="244" t="s">
        <v>526</v>
      </c>
      <c r="E44" s="244" t="s">
        <v>399</v>
      </c>
      <c r="F44" s="244">
        <v>1991</v>
      </c>
      <c r="H44" s="244" t="s">
        <v>1081</v>
      </c>
      <c r="I44" s="244" t="s">
        <v>405</v>
      </c>
      <c r="J44" s="244" t="s">
        <v>402</v>
      </c>
      <c r="K44" s="244">
        <v>2008</v>
      </c>
      <c r="L44" s="244" t="s">
        <v>1097</v>
      </c>
    </row>
    <row r="45" spans="1:12">
      <c r="A45" s="244">
        <v>44</v>
      </c>
      <c r="B45" s="244" t="s">
        <v>1156</v>
      </c>
      <c r="C45" s="244" t="s">
        <v>182</v>
      </c>
      <c r="D45" s="244" t="s">
        <v>453</v>
      </c>
      <c r="E45" s="244" t="s">
        <v>399</v>
      </c>
      <c r="F45" s="244">
        <v>1996</v>
      </c>
      <c r="H45" s="244" t="s">
        <v>1081</v>
      </c>
      <c r="I45" s="244" t="s">
        <v>405</v>
      </c>
      <c r="J45" s="244" t="s">
        <v>402</v>
      </c>
      <c r="K45" s="244">
        <v>2014</v>
      </c>
      <c r="L45" s="244" t="s">
        <v>1097</v>
      </c>
    </row>
    <row r="46" spans="1:12">
      <c r="A46" s="244">
        <v>45</v>
      </c>
      <c r="B46" s="244" t="s">
        <v>1157</v>
      </c>
      <c r="C46" s="244" t="s">
        <v>1057</v>
      </c>
      <c r="D46" s="244" t="s">
        <v>440</v>
      </c>
      <c r="E46" s="244" t="s">
        <v>399</v>
      </c>
      <c r="F46" s="244">
        <v>1990</v>
      </c>
      <c r="H46" s="244" t="s">
        <v>1081</v>
      </c>
      <c r="I46" s="244" t="s">
        <v>405</v>
      </c>
      <c r="J46" s="244" t="s">
        <v>402</v>
      </c>
      <c r="K46" s="244">
        <v>2008</v>
      </c>
      <c r="L46" s="244" t="s">
        <v>1097</v>
      </c>
    </row>
    <row r="47" spans="1:12">
      <c r="A47" s="244">
        <v>46</v>
      </c>
      <c r="B47" s="244" t="s">
        <v>1158</v>
      </c>
      <c r="C47" s="244" t="s">
        <v>225</v>
      </c>
      <c r="D47" s="244" t="s">
        <v>800</v>
      </c>
      <c r="E47" s="244" t="s">
        <v>399</v>
      </c>
      <c r="F47" s="244">
        <v>1996</v>
      </c>
      <c r="H47" s="244" t="s">
        <v>1081</v>
      </c>
      <c r="I47" s="244" t="s">
        <v>405</v>
      </c>
      <c r="J47" s="244" t="s">
        <v>1087</v>
      </c>
      <c r="K47" s="244">
        <v>2014</v>
      </c>
      <c r="L47" s="244" t="s">
        <v>1096</v>
      </c>
    </row>
    <row r="48" spans="1:12">
      <c r="A48" s="244">
        <v>47</v>
      </c>
      <c r="B48" s="244" t="s">
        <v>1159</v>
      </c>
      <c r="C48" s="244" t="s">
        <v>221</v>
      </c>
      <c r="D48" s="244" t="s">
        <v>421</v>
      </c>
      <c r="E48" s="244" t="s">
        <v>399</v>
      </c>
      <c r="F48" s="244">
        <v>1996</v>
      </c>
      <c r="H48" s="244" t="s">
        <v>1081</v>
      </c>
      <c r="I48" s="244" t="s">
        <v>405</v>
      </c>
      <c r="J48" s="244" t="s">
        <v>401</v>
      </c>
      <c r="K48" s="244">
        <v>2014</v>
      </c>
      <c r="L48" s="244" t="s">
        <v>1095</v>
      </c>
    </row>
    <row r="49" spans="1:12">
      <c r="A49" s="244">
        <v>48</v>
      </c>
      <c r="B49" s="244" t="s">
        <v>1160</v>
      </c>
      <c r="C49" s="244" t="s">
        <v>182</v>
      </c>
      <c r="D49" s="244" t="s">
        <v>416</v>
      </c>
      <c r="E49" s="244" t="s">
        <v>399</v>
      </c>
      <c r="F49" s="244">
        <v>1994</v>
      </c>
      <c r="H49" s="244" t="s">
        <v>1081</v>
      </c>
      <c r="I49" s="244" t="s">
        <v>405</v>
      </c>
      <c r="J49" s="244" t="s">
        <v>1087</v>
      </c>
      <c r="K49" s="244">
        <v>2012</v>
      </c>
      <c r="L49" s="244" t="s">
        <v>1097</v>
      </c>
    </row>
    <row r="50" spans="1:12">
      <c r="A50" s="244">
        <v>49</v>
      </c>
      <c r="B50" s="244" t="s">
        <v>1161</v>
      </c>
      <c r="C50" s="244" t="s">
        <v>197</v>
      </c>
      <c r="D50" s="244" t="s">
        <v>759</v>
      </c>
      <c r="E50" s="244" t="s">
        <v>399</v>
      </c>
      <c r="F50" s="244">
        <v>1989</v>
      </c>
      <c r="H50" s="244" t="s">
        <v>1081</v>
      </c>
      <c r="I50" s="244" t="s">
        <v>405</v>
      </c>
      <c r="J50" s="244" t="s">
        <v>1087</v>
      </c>
      <c r="K50" s="244">
        <v>2010</v>
      </c>
      <c r="L50" s="244" t="s">
        <v>1107</v>
      </c>
    </row>
    <row r="51" spans="1:12">
      <c r="A51" s="244">
        <v>50</v>
      </c>
      <c r="B51" s="244" t="s">
        <v>1162</v>
      </c>
      <c r="C51" s="244" t="s">
        <v>221</v>
      </c>
      <c r="D51" s="244" t="s">
        <v>555</v>
      </c>
      <c r="E51" s="244" t="s">
        <v>399</v>
      </c>
      <c r="F51" s="244">
        <v>1998</v>
      </c>
      <c r="H51" s="244" t="s">
        <v>1081</v>
      </c>
      <c r="I51" s="244" t="s">
        <v>405</v>
      </c>
      <c r="J51" s="244" t="s">
        <v>401</v>
      </c>
      <c r="K51" s="244">
        <v>1998</v>
      </c>
      <c r="L51" s="244" t="s">
        <v>1100</v>
      </c>
    </row>
    <row r="52" spans="1:12">
      <c r="A52" s="244">
        <v>51</v>
      </c>
      <c r="B52" s="244" t="s">
        <v>1163</v>
      </c>
      <c r="C52" s="244" t="s">
        <v>217</v>
      </c>
      <c r="D52" s="244" t="s">
        <v>1008</v>
      </c>
      <c r="E52" s="244" t="s">
        <v>399</v>
      </c>
      <c r="F52" s="244">
        <v>1982</v>
      </c>
      <c r="H52" s="244" t="s">
        <v>1081</v>
      </c>
      <c r="I52" s="244" t="s">
        <v>405</v>
      </c>
      <c r="J52" s="244" t="s">
        <v>402</v>
      </c>
      <c r="K52" s="244">
        <v>2001</v>
      </c>
      <c r="L52" s="244" t="s">
        <v>1097</v>
      </c>
    </row>
    <row r="53" spans="1:12">
      <c r="A53" s="244">
        <v>52</v>
      </c>
      <c r="B53" s="244" t="s">
        <v>1164</v>
      </c>
      <c r="C53" s="244" t="s">
        <v>328</v>
      </c>
      <c r="D53" s="244" t="s">
        <v>451</v>
      </c>
      <c r="E53" s="244" t="s">
        <v>399</v>
      </c>
      <c r="F53" s="244">
        <v>1996</v>
      </c>
      <c r="H53" s="244" t="s">
        <v>1081</v>
      </c>
      <c r="I53" s="244" t="s">
        <v>405</v>
      </c>
      <c r="J53" s="244" t="s">
        <v>401</v>
      </c>
      <c r="K53" s="244">
        <v>2015</v>
      </c>
      <c r="L53" s="244" t="s">
        <v>1106</v>
      </c>
    </row>
    <row r="54" spans="1:12">
      <c r="A54" s="244">
        <v>53</v>
      </c>
      <c r="B54" s="244" t="s">
        <v>1165</v>
      </c>
      <c r="C54" s="244" t="s">
        <v>939</v>
      </c>
      <c r="D54" s="244" t="s">
        <v>940</v>
      </c>
      <c r="E54" s="244" t="s">
        <v>399</v>
      </c>
      <c r="F54" s="244">
        <v>1997</v>
      </c>
      <c r="H54" s="244" t="s">
        <v>1081</v>
      </c>
      <c r="I54" s="244" t="s">
        <v>405</v>
      </c>
      <c r="J54" s="244" t="s">
        <v>401</v>
      </c>
      <c r="K54" s="244">
        <v>2015</v>
      </c>
      <c r="L54" s="244" t="s">
        <v>1097</v>
      </c>
    </row>
    <row r="55" spans="1:12">
      <c r="A55" s="244">
        <v>54</v>
      </c>
      <c r="B55" s="244" t="s">
        <v>1166</v>
      </c>
      <c r="C55" s="244" t="s">
        <v>329</v>
      </c>
      <c r="D55" s="244" t="s">
        <v>780</v>
      </c>
      <c r="E55" s="244" t="s">
        <v>399</v>
      </c>
      <c r="F55" s="244">
        <v>1996</v>
      </c>
      <c r="H55" s="244" t="s">
        <v>1081</v>
      </c>
      <c r="I55" s="244" t="s">
        <v>405</v>
      </c>
      <c r="J55" s="244" t="s">
        <v>1087</v>
      </c>
      <c r="K55" s="244">
        <v>2015</v>
      </c>
      <c r="L55" s="244" t="s">
        <v>1097</v>
      </c>
    </row>
    <row r="56" spans="1:12">
      <c r="A56" s="244">
        <v>55</v>
      </c>
      <c r="B56" s="244" t="s">
        <v>1167</v>
      </c>
      <c r="C56" s="244" t="s">
        <v>536</v>
      </c>
      <c r="D56" s="244" t="s">
        <v>598</v>
      </c>
      <c r="E56" s="244" t="s">
        <v>399</v>
      </c>
      <c r="F56" s="244">
        <v>1981</v>
      </c>
      <c r="H56" s="244" t="s">
        <v>1081</v>
      </c>
      <c r="I56" s="244" t="s">
        <v>405</v>
      </c>
      <c r="J56" s="244" t="s">
        <v>1087</v>
      </c>
      <c r="K56" s="244">
        <v>2012</v>
      </c>
      <c r="L56" s="244" t="s">
        <v>1099</v>
      </c>
    </row>
    <row r="57" spans="1:12">
      <c r="A57" s="244">
        <v>56</v>
      </c>
      <c r="B57" s="244" t="s">
        <v>1168</v>
      </c>
      <c r="C57" s="244" t="s">
        <v>278</v>
      </c>
      <c r="D57" s="244" t="s">
        <v>705</v>
      </c>
      <c r="E57" s="244" t="s">
        <v>399</v>
      </c>
      <c r="F57" s="244">
        <v>1991</v>
      </c>
      <c r="H57" s="244" t="s">
        <v>1081</v>
      </c>
      <c r="I57" s="244" t="s">
        <v>405</v>
      </c>
      <c r="J57" s="244" t="s">
        <v>1087</v>
      </c>
      <c r="K57" s="244">
        <v>2016</v>
      </c>
      <c r="L57" s="244" t="s">
        <v>1099</v>
      </c>
    </row>
    <row r="58" spans="1:12">
      <c r="A58" s="244">
        <v>57</v>
      </c>
      <c r="B58" s="244" t="s">
        <v>1169</v>
      </c>
      <c r="C58" s="244" t="s">
        <v>277</v>
      </c>
      <c r="D58" s="244" t="s">
        <v>523</v>
      </c>
      <c r="E58" s="244" t="s">
        <v>399</v>
      </c>
      <c r="F58" s="244">
        <v>1994</v>
      </c>
      <c r="H58" s="244" t="s">
        <v>1081</v>
      </c>
      <c r="I58" s="244" t="s">
        <v>405</v>
      </c>
      <c r="J58" s="244" t="s">
        <v>1087</v>
      </c>
      <c r="K58" s="244">
        <v>2013</v>
      </c>
      <c r="L58" s="244" t="s">
        <v>1096</v>
      </c>
    </row>
    <row r="59" spans="1:12">
      <c r="A59" s="244">
        <v>58</v>
      </c>
      <c r="B59" s="244" t="s">
        <v>1170</v>
      </c>
      <c r="C59" s="244" t="s">
        <v>224</v>
      </c>
      <c r="D59" s="244" t="s">
        <v>762</v>
      </c>
      <c r="E59" s="244" t="s">
        <v>60</v>
      </c>
      <c r="F59" s="244">
        <v>1997</v>
      </c>
      <c r="H59" s="244" t="s">
        <v>1081</v>
      </c>
      <c r="I59" s="244" t="s">
        <v>405</v>
      </c>
      <c r="J59" s="244" t="s">
        <v>401</v>
      </c>
      <c r="K59" s="244">
        <v>2016</v>
      </c>
      <c r="L59" s="244" t="s">
        <v>1097</v>
      </c>
    </row>
    <row r="60" spans="1:12">
      <c r="A60" s="244">
        <v>59</v>
      </c>
      <c r="B60" s="244" t="s">
        <v>1171</v>
      </c>
      <c r="C60" s="244" t="s">
        <v>353</v>
      </c>
      <c r="D60" s="244" t="s">
        <v>431</v>
      </c>
      <c r="E60" s="244" t="s">
        <v>399</v>
      </c>
      <c r="F60" s="244">
        <v>1997</v>
      </c>
      <c r="H60" s="244" t="s">
        <v>1081</v>
      </c>
      <c r="I60" s="244" t="s">
        <v>405</v>
      </c>
      <c r="J60" s="244" t="s">
        <v>1087</v>
      </c>
      <c r="K60" s="244">
        <v>2015</v>
      </c>
      <c r="L60" s="244" t="s">
        <v>1097</v>
      </c>
    </row>
    <row r="61" spans="1:12">
      <c r="A61" s="244">
        <v>60</v>
      </c>
      <c r="B61" s="244" t="s">
        <v>1172</v>
      </c>
      <c r="C61" s="244" t="s">
        <v>484</v>
      </c>
      <c r="D61" s="244" t="s">
        <v>685</v>
      </c>
      <c r="E61" s="244" t="s">
        <v>399</v>
      </c>
      <c r="F61" s="244">
        <v>1990</v>
      </c>
      <c r="H61" s="244" t="s">
        <v>1081</v>
      </c>
      <c r="I61" s="244" t="s">
        <v>405</v>
      </c>
      <c r="J61" s="244" t="s">
        <v>1087</v>
      </c>
      <c r="K61" s="244">
        <v>2014</v>
      </c>
      <c r="L61" s="244" t="s">
        <v>1095</v>
      </c>
    </row>
    <row r="62" spans="1:12">
      <c r="A62" s="244">
        <v>61</v>
      </c>
      <c r="B62" s="244" t="s">
        <v>1173</v>
      </c>
      <c r="C62" s="244" t="s">
        <v>196</v>
      </c>
      <c r="D62" s="244" t="s">
        <v>453</v>
      </c>
      <c r="E62" s="244" t="s">
        <v>399</v>
      </c>
      <c r="F62" s="244">
        <v>1991</v>
      </c>
      <c r="H62" s="244" t="s">
        <v>1081</v>
      </c>
      <c r="I62" s="244" t="s">
        <v>405</v>
      </c>
      <c r="J62" s="244" t="s">
        <v>1087</v>
      </c>
      <c r="K62" s="244">
        <v>2014</v>
      </c>
      <c r="L62" s="244" t="s">
        <v>1097</v>
      </c>
    </row>
    <row r="63" spans="1:12">
      <c r="A63" s="244">
        <v>62</v>
      </c>
      <c r="B63" s="244" t="s">
        <v>1174</v>
      </c>
      <c r="C63" s="244" t="s">
        <v>182</v>
      </c>
      <c r="D63" s="244" t="s">
        <v>583</v>
      </c>
      <c r="E63" s="244" t="s">
        <v>399</v>
      </c>
      <c r="F63" s="244">
        <v>1993</v>
      </c>
      <c r="H63" s="244" t="s">
        <v>1082</v>
      </c>
      <c r="I63" s="244" t="s">
        <v>405</v>
      </c>
      <c r="J63" s="244" t="s">
        <v>401</v>
      </c>
      <c r="K63" s="244">
        <v>2011</v>
      </c>
      <c r="L63" s="244" t="s">
        <v>1097</v>
      </c>
    </row>
    <row r="64" spans="1:12">
      <c r="A64" s="244">
        <v>63</v>
      </c>
      <c r="B64" s="244" t="s">
        <v>1175</v>
      </c>
      <c r="C64" s="244" t="s">
        <v>965</v>
      </c>
      <c r="D64" s="244" t="s">
        <v>468</v>
      </c>
      <c r="E64" s="244" t="s">
        <v>399</v>
      </c>
      <c r="F64" s="244">
        <v>0</v>
      </c>
      <c r="H64" s="244" t="s">
        <v>1081</v>
      </c>
      <c r="I64" s="244" t="s">
        <v>405</v>
      </c>
      <c r="J64" s="244" t="s">
        <v>401</v>
      </c>
      <c r="K64" s="244">
        <v>1996</v>
      </c>
      <c r="L64" s="244" t="s">
        <v>1094</v>
      </c>
    </row>
    <row r="65" spans="1:12">
      <c r="A65" s="244">
        <v>64</v>
      </c>
      <c r="B65" s="244" t="s">
        <v>1176</v>
      </c>
      <c r="C65" s="244" t="s">
        <v>240</v>
      </c>
      <c r="D65" s="244" t="s">
        <v>534</v>
      </c>
      <c r="E65" s="244" t="s">
        <v>399</v>
      </c>
      <c r="F65" s="244">
        <v>1995</v>
      </c>
      <c r="H65" s="244" t="s">
        <v>1081</v>
      </c>
      <c r="I65" s="244" t="s">
        <v>405</v>
      </c>
      <c r="J65" s="244" t="s">
        <v>402</v>
      </c>
      <c r="K65" s="244">
        <v>2014</v>
      </c>
      <c r="L65" s="244" t="s">
        <v>1097</v>
      </c>
    </row>
    <row r="66" spans="1:12">
      <c r="A66" s="244">
        <v>65</v>
      </c>
      <c r="B66" s="244" t="s">
        <v>1177</v>
      </c>
      <c r="C66" s="244" t="s">
        <v>176</v>
      </c>
      <c r="D66" s="244" t="s">
        <v>728</v>
      </c>
      <c r="E66" s="244" t="s">
        <v>399</v>
      </c>
      <c r="F66" s="244">
        <v>1989</v>
      </c>
      <c r="H66" s="244" t="s">
        <v>1081</v>
      </c>
      <c r="I66" s="244" t="s">
        <v>405</v>
      </c>
      <c r="J66" s="244" t="s">
        <v>402</v>
      </c>
      <c r="K66" s="244">
        <v>2007</v>
      </c>
      <c r="L66" s="244" t="s">
        <v>1095</v>
      </c>
    </row>
    <row r="67" spans="1:12">
      <c r="A67" s="244">
        <v>66</v>
      </c>
      <c r="B67" s="244" t="s">
        <v>1178</v>
      </c>
      <c r="C67" s="244" t="s">
        <v>731</v>
      </c>
      <c r="D67" s="244" t="s">
        <v>732</v>
      </c>
      <c r="E67" s="244" t="s">
        <v>399</v>
      </c>
      <c r="F67" s="244">
        <v>1987</v>
      </c>
      <c r="H67" s="244" t="s">
        <v>1081</v>
      </c>
      <c r="I67" s="244" t="s">
        <v>405</v>
      </c>
      <c r="J67" s="244" t="s">
        <v>1087</v>
      </c>
      <c r="K67" s="244">
        <v>2006</v>
      </c>
      <c r="L67" s="244" t="s">
        <v>1104</v>
      </c>
    </row>
    <row r="68" spans="1:12">
      <c r="A68" s="244">
        <v>67</v>
      </c>
      <c r="B68" s="244" t="s">
        <v>1179</v>
      </c>
      <c r="C68" s="244" t="s">
        <v>272</v>
      </c>
      <c r="D68" s="244" t="s">
        <v>742</v>
      </c>
      <c r="E68" s="244" t="s">
        <v>399</v>
      </c>
      <c r="F68" s="244">
        <v>0</v>
      </c>
      <c r="H68" s="244" t="s">
        <v>1081</v>
      </c>
      <c r="I68" s="244" t="s">
        <v>405</v>
      </c>
      <c r="J68" s="244" t="s">
        <v>1087</v>
      </c>
      <c r="K68" s="244">
        <v>1994</v>
      </c>
      <c r="L68" s="244" t="s">
        <v>1097</v>
      </c>
    </row>
    <row r="69" spans="1:12">
      <c r="A69" s="244">
        <v>68</v>
      </c>
      <c r="B69" s="244" t="s">
        <v>1180</v>
      </c>
      <c r="C69" s="244" t="s">
        <v>834</v>
      </c>
      <c r="D69" s="244" t="s">
        <v>835</v>
      </c>
      <c r="E69" s="244" t="s">
        <v>399</v>
      </c>
      <c r="F69" s="244">
        <v>1981</v>
      </c>
      <c r="H69" s="244" t="s">
        <v>1081</v>
      </c>
      <c r="I69" s="244" t="s">
        <v>405</v>
      </c>
      <c r="J69" s="244" t="s">
        <v>1087</v>
      </c>
      <c r="K69" s="244">
        <v>2011</v>
      </c>
      <c r="L69" s="244" t="s">
        <v>1104</v>
      </c>
    </row>
    <row r="70" spans="1:12">
      <c r="A70" s="244">
        <v>69</v>
      </c>
      <c r="B70" s="244" t="s">
        <v>1181</v>
      </c>
      <c r="C70" s="244" t="s">
        <v>182</v>
      </c>
      <c r="D70" s="244" t="s">
        <v>846</v>
      </c>
      <c r="E70" s="244" t="s">
        <v>399</v>
      </c>
      <c r="F70" s="244">
        <v>1993</v>
      </c>
      <c r="H70" s="244" t="s">
        <v>1081</v>
      </c>
      <c r="I70" s="244" t="s">
        <v>405</v>
      </c>
      <c r="J70" s="244" t="s">
        <v>1087</v>
      </c>
      <c r="K70" s="244">
        <v>2013</v>
      </c>
      <c r="L70" s="244" t="s">
        <v>1097</v>
      </c>
    </row>
    <row r="71" spans="1:12">
      <c r="A71" s="244">
        <v>70</v>
      </c>
      <c r="B71" s="244" t="s">
        <v>1182</v>
      </c>
      <c r="C71" s="244" t="s">
        <v>221</v>
      </c>
      <c r="D71" s="244" t="s">
        <v>475</v>
      </c>
      <c r="E71" s="244" t="s">
        <v>399</v>
      </c>
      <c r="F71" s="244">
        <v>1991</v>
      </c>
      <c r="H71" s="244" t="s">
        <v>1081</v>
      </c>
      <c r="I71" s="244" t="s">
        <v>405</v>
      </c>
      <c r="J71" s="244" t="s">
        <v>1087</v>
      </c>
      <c r="K71" s="244">
        <v>2011</v>
      </c>
      <c r="L71" s="244" t="s">
        <v>1107</v>
      </c>
    </row>
    <row r="72" spans="1:12">
      <c r="A72" s="244">
        <v>71</v>
      </c>
      <c r="B72" s="244" t="s">
        <v>1183</v>
      </c>
      <c r="C72" s="244" t="s">
        <v>212</v>
      </c>
      <c r="D72" s="244" t="s">
        <v>574</v>
      </c>
      <c r="E72" s="244" t="s">
        <v>399</v>
      </c>
      <c r="F72" s="244">
        <v>1996</v>
      </c>
      <c r="H72" s="244" t="s">
        <v>1082</v>
      </c>
      <c r="I72" s="244" t="s">
        <v>405</v>
      </c>
      <c r="J72" s="244" t="s">
        <v>401</v>
      </c>
      <c r="K72" s="244">
        <v>2015</v>
      </c>
      <c r="L72" s="244" t="s">
        <v>1097</v>
      </c>
    </row>
    <row r="73" spans="1:12">
      <c r="A73" s="244">
        <v>72</v>
      </c>
      <c r="B73" s="244" t="s">
        <v>1184</v>
      </c>
      <c r="C73" s="244" t="s">
        <v>178</v>
      </c>
      <c r="D73" s="244" t="s">
        <v>740</v>
      </c>
      <c r="E73" s="244" t="s">
        <v>399</v>
      </c>
      <c r="F73" s="244">
        <v>1990</v>
      </c>
      <c r="H73" s="244" t="s">
        <v>1082</v>
      </c>
      <c r="I73" s="244" t="s">
        <v>405</v>
      </c>
      <c r="J73" s="244" t="s">
        <v>1087</v>
      </c>
      <c r="K73" s="244">
        <v>2010</v>
      </c>
      <c r="L73" s="244" t="s">
        <v>1099</v>
      </c>
    </row>
    <row r="74" spans="1:12">
      <c r="A74" s="244">
        <v>73</v>
      </c>
      <c r="B74" s="244" t="s">
        <v>1185</v>
      </c>
      <c r="C74" s="244" t="s">
        <v>753</v>
      </c>
      <c r="D74" s="244" t="s">
        <v>371</v>
      </c>
      <c r="E74" s="244" t="s">
        <v>399</v>
      </c>
      <c r="F74" s="244">
        <v>1996</v>
      </c>
      <c r="H74" s="244" t="s">
        <v>1081</v>
      </c>
      <c r="I74" s="244" t="s">
        <v>405</v>
      </c>
      <c r="J74" s="244" t="s">
        <v>1087</v>
      </c>
      <c r="K74" s="244">
        <v>2014</v>
      </c>
      <c r="L74" s="244" t="s">
        <v>1095</v>
      </c>
    </row>
    <row r="75" spans="1:12">
      <c r="A75" s="244">
        <v>74</v>
      </c>
      <c r="B75" s="244" t="s">
        <v>1186</v>
      </c>
      <c r="C75" s="244" t="s">
        <v>933</v>
      </c>
      <c r="D75" s="244" t="s">
        <v>934</v>
      </c>
      <c r="E75" s="244" t="s">
        <v>399</v>
      </c>
      <c r="F75" s="244">
        <v>1995</v>
      </c>
      <c r="H75" s="244" t="s">
        <v>1081</v>
      </c>
      <c r="I75" s="244" t="s">
        <v>405</v>
      </c>
      <c r="J75" s="244" t="s">
        <v>401</v>
      </c>
      <c r="K75" s="244">
        <v>2012</v>
      </c>
      <c r="L75" s="244" t="s">
        <v>1097</v>
      </c>
    </row>
    <row r="76" spans="1:12">
      <c r="A76" s="244">
        <v>75</v>
      </c>
      <c r="B76" s="244" t="s">
        <v>1187</v>
      </c>
      <c r="C76" s="244" t="s">
        <v>182</v>
      </c>
      <c r="D76" s="244" t="s">
        <v>922</v>
      </c>
      <c r="E76" s="244" t="s">
        <v>399</v>
      </c>
      <c r="F76" s="244">
        <v>1990</v>
      </c>
      <c r="H76" s="244" t="s">
        <v>1081</v>
      </c>
      <c r="I76" s="244" t="s">
        <v>405</v>
      </c>
      <c r="J76" s="244" t="s">
        <v>401</v>
      </c>
      <c r="K76" s="244">
        <v>2008</v>
      </c>
      <c r="L76" s="244" t="s">
        <v>1095</v>
      </c>
    </row>
    <row r="77" spans="1:12">
      <c r="A77" s="244">
        <v>76</v>
      </c>
      <c r="B77" s="244" t="s">
        <v>1188</v>
      </c>
      <c r="C77" s="244" t="s">
        <v>370</v>
      </c>
      <c r="D77" s="244" t="s">
        <v>686</v>
      </c>
      <c r="E77" s="244" t="s">
        <v>60</v>
      </c>
      <c r="F77" s="244">
        <v>1993</v>
      </c>
      <c r="H77" s="244" t="s">
        <v>1081</v>
      </c>
      <c r="I77" s="244" t="s">
        <v>405</v>
      </c>
      <c r="J77" s="244" t="s">
        <v>401</v>
      </c>
      <c r="K77" s="244">
        <v>2012</v>
      </c>
      <c r="L77" s="244" t="s">
        <v>1095</v>
      </c>
    </row>
    <row r="78" spans="1:12">
      <c r="A78" s="244">
        <v>77</v>
      </c>
      <c r="B78" s="244" t="s">
        <v>1189</v>
      </c>
      <c r="C78" s="244" t="s">
        <v>278</v>
      </c>
      <c r="D78" s="244" t="s">
        <v>1018</v>
      </c>
      <c r="E78" s="244" t="s">
        <v>399</v>
      </c>
      <c r="F78" s="244">
        <v>1983</v>
      </c>
      <c r="H78" s="244" t="s">
        <v>1081</v>
      </c>
      <c r="I78" s="244" t="s">
        <v>405</v>
      </c>
      <c r="J78" s="244" t="s">
        <v>402</v>
      </c>
      <c r="K78" s="244">
        <v>2001</v>
      </c>
      <c r="L78" s="244" t="s">
        <v>1094</v>
      </c>
    </row>
    <row r="79" spans="1:12">
      <c r="A79" s="244">
        <v>78</v>
      </c>
      <c r="B79" s="244" t="s">
        <v>1190</v>
      </c>
      <c r="C79" s="244" t="s">
        <v>626</v>
      </c>
      <c r="D79" s="244" t="s">
        <v>520</v>
      </c>
      <c r="E79" s="244" t="s">
        <v>399</v>
      </c>
      <c r="F79" s="244">
        <v>1994</v>
      </c>
      <c r="H79" s="244" t="s">
        <v>1082</v>
      </c>
      <c r="I79" s="244" t="s">
        <v>405</v>
      </c>
      <c r="J79" s="244" t="s">
        <v>1087</v>
      </c>
      <c r="K79" s="244">
        <v>2013</v>
      </c>
      <c r="L79" s="244" t="s">
        <v>1097</v>
      </c>
    </row>
    <row r="80" spans="1:12">
      <c r="A80" s="244">
        <v>79</v>
      </c>
      <c r="B80" s="244" t="s">
        <v>1191</v>
      </c>
      <c r="C80" s="244" t="s">
        <v>528</v>
      </c>
      <c r="D80" s="244" t="s">
        <v>453</v>
      </c>
      <c r="E80" s="244" t="s">
        <v>399</v>
      </c>
      <c r="F80" s="244">
        <v>1993</v>
      </c>
      <c r="H80" s="244" t="s">
        <v>1081</v>
      </c>
      <c r="I80" s="244" t="s">
        <v>405</v>
      </c>
      <c r="J80" s="244" t="s">
        <v>1087</v>
      </c>
      <c r="K80" s="244">
        <v>2011</v>
      </c>
      <c r="L80" s="244" t="s">
        <v>1095</v>
      </c>
    </row>
    <row r="81" spans="1:12">
      <c r="A81" s="244">
        <v>80</v>
      </c>
      <c r="B81" s="244" t="s">
        <v>1192</v>
      </c>
      <c r="C81" s="244" t="s">
        <v>196</v>
      </c>
      <c r="D81" s="244" t="s">
        <v>422</v>
      </c>
      <c r="E81" s="244" t="s">
        <v>399</v>
      </c>
      <c r="F81" s="244">
        <v>1998</v>
      </c>
      <c r="H81" s="244" t="s">
        <v>1081</v>
      </c>
      <c r="I81" s="244" t="s">
        <v>405</v>
      </c>
      <c r="J81" s="244" t="s">
        <v>401</v>
      </c>
      <c r="K81" s="244">
        <v>2015</v>
      </c>
      <c r="L81" s="244" t="s">
        <v>1097</v>
      </c>
    </row>
    <row r="82" spans="1:12">
      <c r="A82" s="244">
        <v>81</v>
      </c>
      <c r="B82" s="244" t="s">
        <v>1193</v>
      </c>
      <c r="C82" s="244" t="s">
        <v>176</v>
      </c>
      <c r="D82" s="244" t="s">
        <v>664</v>
      </c>
      <c r="E82" s="244" t="s">
        <v>399</v>
      </c>
      <c r="F82" s="244">
        <v>1995</v>
      </c>
      <c r="H82" s="244" t="s">
        <v>1081</v>
      </c>
      <c r="I82" s="244" t="s">
        <v>405</v>
      </c>
      <c r="J82" s="244" t="s">
        <v>1087</v>
      </c>
      <c r="K82" s="244">
        <v>2014</v>
      </c>
      <c r="L82" s="244" t="s">
        <v>1097</v>
      </c>
    </row>
    <row r="83" spans="1:12">
      <c r="A83" s="244">
        <v>82</v>
      </c>
      <c r="B83" s="244" t="s">
        <v>1194</v>
      </c>
      <c r="C83" s="244" t="s">
        <v>214</v>
      </c>
      <c r="D83" s="244" t="s">
        <v>408</v>
      </c>
      <c r="E83" s="244" t="s">
        <v>399</v>
      </c>
      <c r="F83" s="244">
        <v>1997</v>
      </c>
      <c r="H83" s="244" t="s">
        <v>1081</v>
      </c>
      <c r="I83" s="244" t="s">
        <v>405</v>
      </c>
      <c r="J83" s="244" t="s">
        <v>1087</v>
      </c>
      <c r="K83" s="244">
        <v>2016</v>
      </c>
      <c r="L83" s="244" t="s">
        <v>1099</v>
      </c>
    </row>
    <row r="84" spans="1:12">
      <c r="A84" s="244">
        <v>83</v>
      </c>
      <c r="B84" s="244" t="s">
        <v>1195</v>
      </c>
      <c r="C84" s="244" t="s">
        <v>182</v>
      </c>
      <c r="D84" s="244" t="s">
        <v>687</v>
      </c>
      <c r="E84" s="244" t="s">
        <v>399</v>
      </c>
      <c r="F84" s="244">
        <v>1995</v>
      </c>
      <c r="H84" s="244" t="s">
        <v>1081</v>
      </c>
      <c r="I84" s="244" t="s">
        <v>405</v>
      </c>
      <c r="J84" s="244" t="s">
        <v>1087</v>
      </c>
      <c r="K84" s="244">
        <v>2013</v>
      </c>
      <c r="L84" s="244" t="s">
        <v>1099</v>
      </c>
    </row>
    <row r="85" spans="1:12">
      <c r="A85" s="244">
        <v>84</v>
      </c>
      <c r="B85" s="244" t="s">
        <v>1196</v>
      </c>
      <c r="C85" s="244" t="s">
        <v>483</v>
      </c>
      <c r="D85" s="244" t="s">
        <v>676</v>
      </c>
      <c r="E85" s="244" t="s">
        <v>399</v>
      </c>
      <c r="F85" s="244">
        <v>1996</v>
      </c>
      <c r="H85" s="244" t="s">
        <v>1081</v>
      </c>
      <c r="I85" s="244" t="s">
        <v>405</v>
      </c>
      <c r="J85" s="244" t="s">
        <v>1087</v>
      </c>
      <c r="K85" s="244">
        <v>2013</v>
      </c>
      <c r="L85" s="244" t="s">
        <v>1099</v>
      </c>
    </row>
    <row r="86" spans="1:12">
      <c r="A86" s="244">
        <v>85</v>
      </c>
      <c r="B86" s="244" t="s">
        <v>1197</v>
      </c>
      <c r="C86" s="244" t="s">
        <v>221</v>
      </c>
      <c r="D86" s="244" t="s">
        <v>586</v>
      </c>
      <c r="E86" s="244" t="s">
        <v>399</v>
      </c>
      <c r="F86" s="244">
        <v>1985</v>
      </c>
      <c r="H86" s="244" t="s">
        <v>1081</v>
      </c>
      <c r="I86" s="244" t="s">
        <v>405</v>
      </c>
      <c r="J86" s="244" t="s">
        <v>1087</v>
      </c>
      <c r="K86" s="244">
        <v>2006</v>
      </c>
      <c r="L86" s="244" t="s">
        <v>1097</v>
      </c>
    </row>
    <row r="87" spans="1:12">
      <c r="A87" s="244">
        <v>86</v>
      </c>
      <c r="B87" s="244" t="s">
        <v>1198</v>
      </c>
      <c r="C87" s="244" t="s">
        <v>192</v>
      </c>
      <c r="D87" s="244" t="s">
        <v>450</v>
      </c>
      <c r="E87" s="244" t="s">
        <v>399</v>
      </c>
      <c r="F87" s="244">
        <v>1996</v>
      </c>
      <c r="H87" s="244" t="s">
        <v>1081</v>
      </c>
      <c r="I87" s="244" t="s">
        <v>405</v>
      </c>
      <c r="J87" s="244" t="s">
        <v>401</v>
      </c>
      <c r="K87" s="244">
        <v>2016</v>
      </c>
      <c r="L87" s="244" t="s">
        <v>1099</v>
      </c>
    </row>
    <row r="88" spans="1:12">
      <c r="A88" s="244">
        <v>87</v>
      </c>
      <c r="B88" s="244" t="s">
        <v>1199</v>
      </c>
      <c r="C88" s="244" t="s">
        <v>275</v>
      </c>
      <c r="D88" s="244" t="s">
        <v>728</v>
      </c>
      <c r="E88" s="244" t="s">
        <v>399</v>
      </c>
      <c r="F88" s="244">
        <v>1970</v>
      </c>
      <c r="H88" s="244" t="s">
        <v>1081</v>
      </c>
      <c r="I88" s="244" t="s">
        <v>405</v>
      </c>
      <c r="J88" s="244" t="s">
        <v>401</v>
      </c>
      <c r="K88" s="244">
        <v>1988</v>
      </c>
      <c r="L88" s="244" t="s">
        <v>1094</v>
      </c>
    </row>
    <row r="89" spans="1:12">
      <c r="A89" s="244">
        <v>88</v>
      </c>
      <c r="B89" s="244" t="s">
        <v>1200</v>
      </c>
      <c r="C89" s="244" t="s">
        <v>252</v>
      </c>
      <c r="D89" s="244" t="s">
        <v>1021</v>
      </c>
      <c r="E89" s="244" t="s">
        <v>399</v>
      </c>
      <c r="F89" s="244">
        <v>1979</v>
      </c>
      <c r="H89" s="244" t="s">
        <v>1081</v>
      </c>
      <c r="I89" s="244" t="s">
        <v>405</v>
      </c>
      <c r="J89" s="244" t="s">
        <v>402</v>
      </c>
      <c r="K89" s="244">
        <v>1998</v>
      </c>
      <c r="L89" s="244" t="s">
        <v>1107</v>
      </c>
    </row>
    <row r="90" spans="1:12">
      <c r="A90" s="244">
        <v>89</v>
      </c>
      <c r="B90" s="244" t="s">
        <v>1201</v>
      </c>
      <c r="C90" s="244" t="s">
        <v>174</v>
      </c>
      <c r="D90" s="244" t="s">
        <v>1061</v>
      </c>
      <c r="E90" s="244" t="s">
        <v>399</v>
      </c>
      <c r="F90" s="244">
        <v>1988</v>
      </c>
      <c r="H90" s="244" t="s">
        <v>1081</v>
      </c>
      <c r="I90" s="244" t="s">
        <v>405</v>
      </c>
      <c r="J90" s="244" t="s">
        <v>402</v>
      </c>
      <c r="K90" s="244">
        <v>2006</v>
      </c>
      <c r="L90" s="244" t="s">
        <v>1097</v>
      </c>
    </row>
    <row r="91" spans="1:12">
      <c r="A91" s="244">
        <v>90</v>
      </c>
      <c r="B91" s="244" t="s">
        <v>1202</v>
      </c>
      <c r="C91" s="244" t="s">
        <v>174</v>
      </c>
      <c r="D91" s="244" t="s">
        <v>458</v>
      </c>
      <c r="E91" s="244" t="s">
        <v>399</v>
      </c>
      <c r="F91" s="244">
        <v>1992</v>
      </c>
      <c r="H91" s="244" t="s">
        <v>1081</v>
      </c>
      <c r="I91" s="244" t="s">
        <v>405</v>
      </c>
      <c r="J91" s="244" t="s">
        <v>1087</v>
      </c>
      <c r="K91" s="244">
        <v>2011</v>
      </c>
      <c r="L91" s="244" t="s">
        <v>1097</v>
      </c>
    </row>
    <row r="92" spans="1:12">
      <c r="A92" s="244">
        <v>91</v>
      </c>
      <c r="B92" s="244" t="s">
        <v>1203</v>
      </c>
      <c r="C92" s="244" t="s">
        <v>174</v>
      </c>
      <c r="D92" s="244" t="s">
        <v>408</v>
      </c>
      <c r="E92" s="244" t="s">
        <v>399</v>
      </c>
      <c r="F92" s="244">
        <v>1995</v>
      </c>
      <c r="H92" s="244" t="s">
        <v>1081</v>
      </c>
      <c r="I92" s="244" t="s">
        <v>405</v>
      </c>
      <c r="J92" s="244" t="s">
        <v>1087</v>
      </c>
      <c r="K92" s="244">
        <v>2014</v>
      </c>
      <c r="L92" s="244" t="s">
        <v>1097</v>
      </c>
    </row>
    <row r="93" spans="1:12">
      <c r="A93" s="244">
        <v>92</v>
      </c>
      <c r="B93" s="244" t="s">
        <v>1204</v>
      </c>
      <c r="C93" s="244" t="s">
        <v>327</v>
      </c>
      <c r="D93" s="244" t="s">
        <v>958</v>
      </c>
      <c r="E93" s="244" t="s">
        <v>399</v>
      </c>
      <c r="F93" s="244">
        <v>1996</v>
      </c>
      <c r="H93" s="244" t="s">
        <v>1081</v>
      </c>
      <c r="I93" s="244" t="s">
        <v>405</v>
      </c>
      <c r="J93" s="244" t="s">
        <v>401</v>
      </c>
      <c r="K93" s="244">
        <v>2015</v>
      </c>
      <c r="L93" s="244" t="s">
        <v>1097</v>
      </c>
    </row>
    <row r="94" spans="1:12">
      <c r="A94" s="244">
        <v>93</v>
      </c>
      <c r="B94" s="244" t="s">
        <v>1205</v>
      </c>
      <c r="C94" s="244" t="s">
        <v>696</v>
      </c>
      <c r="D94" s="244" t="s">
        <v>471</v>
      </c>
      <c r="E94" s="244" t="s">
        <v>60</v>
      </c>
      <c r="F94" s="244">
        <v>1995</v>
      </c>
      <c r="H94" s="244" t="s">
        <v>1081</v>
      </c>
      <c r="I94" s="244" t="s">
        <v>405</v>
      </c>
      <c r="J94" s="244" t="s">
        <v>1087</v>
      </c>
      <c r="K94" s="244">
        <v>2013</v>
      </c>
      <c r="L94" s="244" t="s">
        <v>1106</v>
      </c>
    </row>
    <row r="95" spans="1:12">
      <c r="A95" s="244">
        <v>94</v>
      </c>
      <c r="B95" s="244" t="s">
        <v>1206</v>
      </c>
      <c r="C95" s="244" t="s">
        <v>192</v>
      </c>
      <c r="D95" s="244" t="s">
        <v>492</v>
      </c>
      <c r="E95" s="244" t="s">
        <v>60</v>
      </c>
      <c r="F95" s="244">
        <v>1995</v>
      </c>
      <c r="H95" s="244" t="s">
        <v>1081</v>
      </c>
      <c r="I95" s="244" t="s">
        <v>405</v>
      </c>
      <c r="J95" s="244" t="s">
        <v>1087</v>
      </c>
      <c r="K95" s="244">
        <v>2012</v>
      </c>
      <c r="L95" s="244" t="s">
        <v>1095</v>
      </c>
    </row>
    <row r="96" spans="1:12">
      <c r="A96" s="244">
        <v>95</v>
      </c>
      <c r="B96" s="244" t="s">
        <v>1207</v>
      </c>
      <c r="C96" s="244" t="s">
        <v>670</v>
      </c>
      <c r="D96" s="244" t="s">
        <v>408</v>
      </c>
      <c r="E96" s="244" t="s">
        <v>399</v>
      </c>
      <c r="F96" s="244">
        <v>1992</v>
      </c>
      <c r="H96" s="244" t="s">
        <v>1081</v>
      </c>
      <c r="I96" s="244" t="s">
        <v>405</v>
      </c>
      <c r="J96" s="244" t="s">
        <v>1087</v>
      </c>
      <c r="K96" s="244">
        <v>2010</v>
      </c>
      <c r="L96" s="244" t="s">
        <v>1097</v>
      </c>
    </row>
    <row r="97" spans="1:12">
      <c r="A97" s="244">
        <v>96</v>
      </c>
      <c r="B97" s="244" t="s">
        <v>1208</v>
      </c>
      <c r="C97" s="244" t="s">
        <v>174</v>
      </c>
      <c r="D97" s="244" t="s">
        <v>699</v>
      </c>
      <c r="E97" s="244" t="s">
        <v>399</v>
      </c>
      <c r="F97" s="244">
        <v>1992</v>
      </c>
      <c r="H97" s="244" t="s">
        <v>1081</v>
      </c>
      <c r="I97" s="244" t="s">
        <v>405</v>
      </c>
      <c r="J97" s="244" t="s">
        <v>1087</v>
      </c>
      <c r="K97" s="244">
        <v>2011</v>
      </c>
      <c r="L97" s="244" t="s">
        <v>1108</v>
      </c>
    </row>
    <row r="98" spans="1:12">
      <c r="A98" s="244">
        <v>97</v>
      </c>
      <c r="B98" s="244" t="s">
        <v>1209</v>
      </c>
      <c r="C98" s="244" t="s">
        <v>182</v>
      </c>
      <c r="D98" s="244" t="s">
        <v>953</v>
      </c>
      <c r="E98" s="244" t="s">
        <v>399</v>
      </c>
      <c r="F98" s="244">
        <v>1997</v>
      </c>
      <c r="H98" s="244" t="s">
        <v>1081</v>
      </c>
      <c r="I98" s="244" t="s">
        <v>405</v>
      </c>
      <c r="J98" s="244" t="s">
        <v>401</v>
      </c>
      <c r="K98" s="244">
        <v>2016</v>
      </c>
      <c r="L98" s="244" t="s">
        <v>1097</v>
      </c>
    </row>
    <row r="99" spans="1:12">
      <c r="A99" s="244">
        <v>98</v>
      </c>
      <c r="B99" s="244" t="s">
        <v>1210</v>
      </c>
      <c r="C99" s="244" t="s">
        <v>339</v>
      </c>
      <c r="D99" s="244" t="s">
        <v>450</v>
      </c>
      <c r="E99" s="244" t="s">
        <v>399</v>
      </c>
      <c r="F99" s="244">
        <v>1995</v>
      </c>
      <c r="H99" s="244" t="s">
        <v>1081</v>
      </c>
      <c r="I99" s="244" t="s">
        <v>405</v>
      </c>
      <c r="J99" s="244" t="s">
        <v>1087</v>
      </c>
      <c r="K99" s="244">
        <v>2013</v>
      </c>
      <c r="L99" s="244" t="s">
        <v>1099</v>
      </c>
    </row>
    <row r="100" spans="1:12">
      <c r="A100" s="244">
        <v>99</v>
      </c>
      <c r="B100" s="244" t="s">
        <v>1211</v>
      </c>
      <c r="C100" s="244" t="s">
        <v>255</v>
      </c>
      <c r="D100" s="244" t="s">
        <v>462</v>
      </c>
      <c r="E100" s="244" t="s">
        <v>399</v>
      </c>
      <c r="F100" s="244">
        <v>1994</v>
      </c>
      <c r="H100" s="244" t="s">
        <v>1081</v>
      </c>
      <c r="I100" s="244" t="s">
        <v>405</v>
      </c>
      <c r="J100" s="244" t="s">
        <v>402</v>
      </c>
      <c r="K100" s="244">
        <v>2013</v>
      </c>
      <c r="L100" s="244" t="s">
        <v>1097</v>
      </c>
    </row>
    <row r="101" spans="1:12">
      <c r="A101" s="244">
        <v>100</v>
      </c>
      <c r="B101" s="244" t="s">
        <v>1212</v>
      </c>
      <c r="C101" s="244" t="s">
        <v>282</v>
      </c>
      <c r="D101" s="244" t="s">
        <v>864</v>
      </c>
      <c r="E101" s="244" t="s">
        <v>60</v>
      </c>
      <c r="F101" s="244">
        <v>1997</v>
      </c>
      <c r="H101" s="244" t="s">
        <v>1081</v>
      </c>
      <c r="I101" s="244" t="s">
        <v>405</v>
      </c>
      <c r="J101" s="244" t="s">
        <v>401</v>
      </c>
      <c r="K101" s="244">
        <v>2015</v>
      </c>
      <c r="L101" s="244" t="s">
        <v>1095</v>
      </c>
    </row>
    <row r="102" spans="1:12">
      <c r="A102" s="244">
        <v>101</v>
      </c>
      <c r="B102" s="244" t="s">
        <v>1213</v>
      </c>
      <c r="C102" s="244" t="s">
        <v>304</v>
      </c>
      <c r="D102" s="244" t="s">
        <v>608</v>
      </c>
      <c r="E102" s="244" t="s">
        <v>60</v>
      </c>
      <c r="F102" s="244">
        <v>1996</v>
      </c>
      <c r="H102" s="244" t="s">
        <v>1081</v>
      </c>
      <c r="I102" s="244" t="s">
        <v>405</v>
      </c>
      <c r="J102" s="244" t="s">
        <v>401</v>
      </c>
      <c r="K102" s="244">
        <v>2015</v>
      </c>
      <c r="L102" s="244" t="s">
        <v>1097</v>
      </c>
    </row>
    <row r="103" spans="1:12">
      <c r="A103" s="244">
        <v>102</v>
      </c>
      <c r="B103" s="244" t="s">
        <v>1214</v>
      </c>
      <c r="C103" s="244" t="s">
        <v>179</v>
      </c>
      <c r="D103" s="244" t="s">
        <v>622</v>
      </c>
      <c r="E103" s="244" t="s">
        <v>399</v>
      </c>
      <c r="F103" s="244">
        <v>1995</v>
      </c>
      <c r="H103" s="244" t="s">
        <v>1081</v>
      </c>
      <c r="I103" s="244" t="s">
        <v>405</v>
      </c>
      <c r="J103" s="244" t="s">
        <v>1087</v>
      </c>
      <c r="K103" s="244">
        <v>2012</v>
      </c>
      <c r="L103" s="244" t="s">
        <v>1108</v>
      </c>
    </row>
    <row r="104" spans="1:12">
      <c r="A104" s="244">
        <v>103</v>
      </c>
      <c r="B104" s="244" t="s">
        <v>1215</v>
      </c>
      <c r="C104" s="244" t="s">
        <v>174</v>
      </c>
      <c r="D104" s="244" t="s">
        <v>763</v>
      </c>
      <c r="E104" s="244" t="s">
        <v>399</v>
      </c>
      <c r="F104" s="244">
        <v>0</v>
      </c>
      <c r="H104" s="244" t="s">
        <v>1081</v>
      </c>
      <c r="I104" s="244" t="s">
        <v>405</v>
      </c>
      <c r="J104" s="244" t="s">
        <v>1087</v>
      </c>
      <c r="K104" s="244">
        <v>2004</v>
      </c>
      <c r="L104" s="244" t="s">
        <v>1097</v>
      </c>
    </row>
    <row r="105" spans="1:12">
      <c r="A105" s="244">
        <v>104</v>
      </c>
      <c r="B105" s="244" t="s">
        <v>1216</v>
      </c>
      <c r="C105" s="244" t="s">
        <v>203</v>
      </c>
      <c r="D105" s="244" t="s">
        <v>491</v>
      </c>
      <c r="E105" s="244" t="s">
        <v>399</v>
      </c>
      <c r="F105" s="244">
        <v>1997</v>
      </c>
      <c r="H105" s="244" t="s">
        <v>1081</v>
      </c>
      <c r="I105" s="244" t="s">
        <v>405</v>
      </c>
      <c r="J105" s="244" t="s">
        <v>401</v>
      </c>
      <c r="K105" s="244">
        <v>2015</v>
      </c>
      <c r="L105" s="244" t="s">
        <v>1097</v>
      </c>
    </row>
    <row r="106" spans="1:12">
      <c r="A106" s="244">
        <v>105</v>
      </c>
      <c r="B106" s="244" t="s">
        <v>1217</v>
      </c>
      <c r="C106" s="244" t="s">
        <v>921</v>
      </c>
      <c r="D106" s="244" t="s">
        <v>410</v>
      </c>
      <c r="E106" s="244" t="s">
        <v>399</v>
      </c>
      <c r="F106" s="244">
        <v>1997</v>
      </c>
      <c r="H106" s="244" t="s">
        <v>1081</v>
      </c>
      <c r="I106" s="244" t="s">
        <v>405</v>
      </c>
      <c r="J106" s="244" t="s">
        <v>401</v>
      </c>
      <c r="K106" s="244">
        <v>2016</v>
      </c>
      <c r="L106" s="244" t="s">
        <v>1095</v>
      </c>
    </row>
    <row r="107" spans="1:12">
      <c r="A107" s="244">
        <v>106</v>
      </c>
      <c r="B107" s="244" t="s">
        <v>1218</v>
      </c>
      <c r="C107" s="244" t="s">
        <v>229</v>
      </c>
      <c r="D107" s="244" t="s">
        <v>561</v>
      </c>
      <c r="E107" s="244" t="s">
        <v>399</v>
      </c>
      <c r="F107" s="244">
        <v>1997</v>
      </c>
      <c r="H107" s="244" t="s">
        <v>1081</v>
      </c>
      <c r="I107" s="244" t="s">
        <v>405</v>
      </c>
      <c r="J107" s="244" t="s">
        <v>402</v>
      </c>
      <c r="K107" s="244">
        <v>2015</v>
      </c>
      <c r="L107" s="244" t="s">
        <v>1097</v>
      </c>
    </row>
    <row r="108" spans="1:12">
      <c r="A108" s="244">
        <v>107</v>
      </c>
      <c r="B108" s="244" t="s">
        <v>1219</v>
      </c>
      <c r="C108" s="244" t="s">
        <v>184</v>
      </c>
      <c r="D108" s="244" t="s">
        <v>655</v>
      </c>
      <c r="E108" s="244" t="s">
        <v>399</v>
      </c>
      <c r="F108" s="244">
        <v>0</v>
      </c>
      <c r="H108" s="244" t="s">
        <v>1081</v>
      </c>
      <c r="I108" s="244" t="s">
        <v>405</v>
      </c>
      <c r="J108" s="244" t="s">
        <v>401</v>
      </c>
      <c r="K108" s="244">
        <v>2002</v>
      </c>
      <c r="L108" s="244" t="s">
        <v>1094</v>
      </c>
    </row>
    <row r="109" spans="1:12">
      <c r="A109" s="244">
        <v>108</v>
      </c>
      <c r="B109" s="244" t="s">
        <v>1220</v>
      </c>
      <c r="C109" s="244" t="s">
        <v>187</v>
      </c>
      <c r="D109" s="244" t="s">
        <v>491</v>
      </c>
      <c r="E109" s="244" t="s">
        <v>399</v>
      </c>
      <c r="F109" s="244">
        <v>0</v>
      </c>
      <c r="H109" s="244" t="s">
        <v>1081</v>
      </c>
      <c r="I109" s="244" t="s">
        <v>405</v>
      </c>
      <c r="J109" s="244" t="s">
        <v>401</v>
      </c>
      <c r="K109" s="244">
        <v>2003</v>
      </c>
      <c r="L109" s="244" t="s">
        <v>1098</v>
      </c>
    </row>
    <row r="110" spans="1:12">
      <c r="A110" s="244">
        <v>109</v>
      </c>
      <c r="B110" s="244" t="s">
        <v>1221</v>
      </c>
      <c r="C110" s="244" t="s">
        <v>260</v>
      </c>
      <c r="D110" s="244" t="s">
        <v>450</v>
      </c>
      <c r="E110" s="244" t="s">
        <v>60</v>
      </c>
      <c r="F110" s="244">
        <v>1998</v>
      </c>
      <c r="H110" s="244" t="s">
        <v>1081</v>
      </c>
      <c r="I110" s="244" t="s">
        <v>405</v>
      </c>
      <c r="J110" s="244" t="s">
        <v>401</v>
      </c>
      <c r="K110" s="244">
        <v>2016</v>
      </c>
      <c r="L110" s="244" t="s">
        <v>1095</v>
      </c>
    </row>
    <row r="111" spans="1:12">
      <c r="A111" s="244">
        <v>110</v>
      </c>
      <c r="B111" s="244" t="s">
        <v>1222</v>
      </c>
      <c r="C111" s="244" t="s">
        <v>176</v>
      </c>
      <c r="D111" s="244" t="s">
        <v>421</v>
      </c>
      <c r="E111" s="244" t="s">
        <v>399</v>
      </c>
      <c r="F111" s="244">
        <v>1987</v>
      </c>
      <c r="H111" s="244" t="s">
        <v>1081</v>
      </c>
      <c r="I111" s="244" t="s">
        <v>405</v>
      </c>
      <c r="J111" s="244" t="s">
        <v>401</v>
      </c>
      <c r="K111" s="244">
        <v>2006</v>
      </c>
      <c r="L111" s="244" t="s">
        <v>1096</v>
      </c>
    </row>
    <row r="112" spans="1:12">
      <c r="A112" s="244">
        <v>111</v>
      </c>
      <c r="B112" s="244" t="s">
        <v>1223</v>
      </c>
      <c r="C112" s="244" t="s">
        <v>589</v>
      </c>
      <c r="D112" s="244" t="s">
        <v>509</v>
      </c>
      <c r="E112" s="244" t="s">
        <v>399</v>
      </c>
      <c r="F112" s="244">
        <v>2000</v>
      </c>
      <c r="H112" s="244" t="s">
        <v>1081</v>
      </c>
      <c r="I112" s="244" t="s">
        <v>405</v>
      </c>
      <c r="J112" s="244" t="s">
        <v>402</v>
      </c>
      <c r="K112" s="244">
        <v>2000</v>
      </c>
      <c r="L112" s="244" t="s">
        <v>1097</v>
      </c>
    </row>
    <row r="113" spans="1:12">
      <c r="A113" s="244">
        <v>112</v>
      </c>
      <c r="B113" s="244" t="s">
        <v>1224</v>
      </c>
      <c r="C113" s="244" t="s">
        <v>181</v>
      </c>
      <c r="D113" s="244" t="s">
        <v>604</v>
      </c>
      <c r="E113" s="244" t="s">
        <v>399</v>
      </c>
      <c r="F113" s="244">
        <v>1995</v>
      </c>
      <c r="H113" s="244" t="s">
        <v>1082</v>
      </c>
      <c r="I113" s="244" t="s">
        <v>405</v>
      </c>
      <c r="J113" s="244" t="s">
        <v>402</v>
      </c>
      <c r="K113" s="244">
        <v>2016</v>
      </c>
      <c r="L113" s="244" t="s">
        <v>1097</v>
      </c>
    </row>
    <row r="114" spans="1:12">
      <c r="A114" s="244">
        <v>113</v>
      </c>
      <c r="B114" s="244" t="s">
        <v>1225</v>
      </c>
      <c r="C114" s="244" t="s">
        <v>196</v>
      </c>
      <c r="D114" s="244" t="s">
        <v>481</v>
      </c>
      <c r="E114" s="244" t="s">
        <v>399</v>
      </c>
      <c r="F114" s="244">
        <v>1995</v>
      </c>
      <c r="H114" s="244" t="s">
        <v>1081</v>
      </c>
      <c r="I114" s="244" t="s">
        <v>405</v>
      </c>
      <c r="J114" s="244" t="s">
        <v>401</v>
      </c>
      <c r="K114" s="244">
        <v>2013</v>
      </c>
      <c r="L114" s="244" t="s">
        <v>1097</v>
      </c>
    </row>
    <row r="115" spans="1:12">
      <c r="A115" s="244">
        <v>114</v>
      </c>
      <c r="B115" s="244" t="s">
        <v>1226</v>
      </c>
      <c r="C115" s="244" t="s">
        <v>324</v>
      </c>
      <c r="D115" s="244" t="s">
        <v>1032</v>
      </c>
      <c r="E115" s="244" t="s">
        <v>399</v>
      </c>
      <c r="F115" s="244">
        <v>1979</v>
      </c>
      <c r="H115" s="244" t="s">
        <v>1081</v>
      </c>
      <c r="I115" s="244" t="s">
        <v>405</v>
      </c>
      <c r="J115" s="244" t="s">
        <v>402</v>
      </c>
      <c r="K115" s="244">
        <v>1998</v>
      </c>
      <c r="L115" s="244" t="s">
        <v>1107</v>
      </c>
    </row>
    <row r="116" spans="1:12">
      <c r="A116" s="244">
        <v>115</v>
      </c>
      <c r="B116" s="244" t="s">
        <v>1227</v>
      </c>
      <c r="C116" s="244" t="s">
        <v>764</v>
      </c>
      <c r="D116" s="244" t="s">
        <v>765</v>
      </c>
      <c r="E116" s="244" t="s">
        <v>399</v>
      </c>
      <c r="F116" s="244">
        <v>1990</v>
      </c>
      <c r="H116" s="244" t="s">
        <v>1081</v>
      </c>
      <c r="I116" s="244" t="s">
        <v>405</v>
      </c>
      <c r="J116" s="244" t="s">
        <v>1087</v>
      </c>
      <c r="K116" s="244">
        <v>2008</v>
      </c>
      <c r="L116" s="244" t="s">
        <v>1095</v>
      </c>
    </row>
    <row r="117" spans="1:12">
      <c r="A117" s="244">
        <v>116</v>
      </c>
      <c r="B117" s="244" t="s">
        <v>1228</v>
      </c>
      <c r="C117" s="244" t="s">
        <v>221</v>
      </c>
      <c r="D117" s="244" t="s">
        <v>935</v>
      </c>
      <c r="E117" s="244" t="s">
        <v>60</v>
      </c>
      <c r="F117" s="244">
        <v>1995</v>
      </c>
      <c r="H117" s="244" t="s">
        <v>1081</v>
      </c>
      <c r="I117" s="244" t="s">
        <v>405</v>
      </c>
      <c r="J117" s="244" t="s">
        <v>401</v>
      </c>
      <c r="K117" s="244">
        <v>2014</v>
      </c>
      <c r="L117" s="244" t="s">
        <v>1097</v>
      </c>
    </row>
    <row r="118" spans="1:12">
      <c r="A118" s="244">
        <v>117</v>
      </c>
      <c r="B118" s="244" t="s">
        <v>1229</v>
      </c>
      <c r="C118" s="244" t="s">
        <v>626</v>
      </c>
      <c r="D118" s="244" t="s">
        <v>932</v>
      </c>
      <c r="E118" s="244" t="s">
        <v>399</v>
      </c>
      <c r="F118" s="244">
        <v>1997</v>
      </c>
      <c r="H118" s="244" t="s">
        <v>1081</v>
      </c>
      <c r="I118" s="244" t="s">
        <v>405</v>
      </c>
      <c r="J118" s="244" t="s">
        <v>401</v>
      </c>
      <c r="K118" s="244">
        <v>2015</v>
      </c>
      <c r="L118" s="244" t="s">
        <v>1097</v>
      </c>
    </row>
    <row r="119" spans="1:12">
      <c r="A119" s="244">
        <v>118</v>
      </c>
      <c r="B119" s="244" t="s">
        <v>1230</v>
      </c>
      <c r="C119" s="244" t="s">
        <v>176</v>
      </c>
      <c r="D119" s="244" t="s">
        <v>514</v>
      </c>
      <c r="E119" s="244" t="s">
        <v>60</v>
      </c>
      <c r="F119" s="244">
        <v>1991</v>
      </c>
      <c r="H119" s="244" t="s">
        <v>1081</v>
      </c>
      <c r="I119" s="244" t="s">
        <v>405</v>
      </c>
      <c r="J119" s="244" t="s">
        <v>1087</v>
      </c>
      <c r="K119" s="244">
        <v>2011</v>
      </c>
      <c r="L119" s="244" t="s">
        <v>1095</v>
      </c>
    </row>
    <row r="120" spans="1:12">
      <c r="A120" s="244">
        <v>119</v>
      </c>
      <c r="B120" s="244" t="s">
        <v>1231</v>
      </c>
      <c r="C120" s="244" t="s">
        <v>647</v>
      </c>
      <c r="D120" s="244" t="s">
        <v>454</v>
      </c>
      <c r="E120" s="244" t="s">
        <v>399</v>
      </c>
      <c r="F120" s="244">
        <v>1992</v>
      </c>
      <c r="H120" s="244" t="s">
        <v>1082</v>
      </c>
      <c r="I120" s="244" t="s">
        <v>405</v>
      </c>
      <c r="J120" s="244" t="s">
        <v>1087</v>
      </c>
      <c r="K120" s="244">
        <v>2010</v>
      </c>
      <c r="L120" s="244" t="s">
        <v>1094</v>
      </c>
    </row>
    <row r="121" spans="1:12">
      <c r="A121" s="244">
        <v>120</v>
      </c>
      <c r="B121" s="244" t="s">
        <v>1232</v>
      </c>
      <c r="C121" s="244" t="s">
        <v>282</v>
      </c>
      <c r="D121" s="244" t="s">
        <v>611</v>
      </c>
      <c r="E121" s="244" t="s">
        <v>399</v>
      </c>
      <c r="F121" s="244">
        <v>1994</v>
      </c>
      <c r="H121" s="244" t="s">
        <v>1081</v>
      </c>
      <c r="I121" s="244" t="s">
        <v>405</v>
      </c>
      <c r="J121" s="244" t="s">
        <v>1087</v>
      </c>
      <c r="K121" s="244">
        <v>2013</v>
      </c>
      <c r="L121" s="244" t="s">
        <v>1097</v>
      </c>
    </row>
    <row r="122" spans="1:12">
      <c r="A122" s="244">
        <v>121</v>
      </c>
      <c r="B122" s="244" t="s">
        <v>1233</v>
      </c>
      <c r="C122" s="244" t="s">
        <v>196</v>
      </c>
      <c r="D122" s="244" t="s">
        <v>415</v>
      </c>
      <c r="E122" s="244" t="s">
        <v>399</v>
      </c>
      <c r="F122" s="244">
        <v>1993</v>
      </c>
      <c r="H122" s="244" t="s">
        <v>1081</v>
      </c>
      <c r="I122" s="244" t="s">
        <v>405</v>
      </c>
      <c r="J122" s="244" t="s">
        <v>1087</v>
      </c>
      <c r="K122" s="244">
        <v>2012</v>
      </c>
      <c r="L122" s="244" t="s">
        <v>1097</v>
      </c>
    </row>
    <row r="123" spans="1:12">
      <c r="A123" s="244">
        <v>122</v>
      </c>
      <c r="B123" s="244" t="s">
        <v>1234</v>
      </c>
      <c r="C123" s="244" t="s">
        <v>295</v>
      </c>
      <c r="D123" s="244" t="s">
        <v>535</v>
      </c>
      <c r="E123" s="244" t="s">
        <v>399</v>
      </c>
      <c r="F123" s="244">
        <v>1993</v>
      </c>
      <c r="H123" s="244" t="s">
        <v>1081</v>
      </c>
      <c r="I123" s="244" t="s">
        <v>405</v>
      </c>
      <c r="J123" s="244" t="s">
        <v>1087</v>
      </c>
      <c r="K123" s="244">
        <v>2011</v>
      </c>
      <c r="L123" s="244" t="s">
        <v>1094</v>
      </c>
    </row>
    <row r="124" spans="1:12">
      <c r="A124" s="244">
        <v>123</v>
      </c>
      <c r="B124" s="244" t="s">
        <v>1235</v>
      </c>
      <c r="C124" s="244" t="s">
        <v>176</v>
      </c>
      <c r="D124" s="244" t="s">
        <v>504</v>
      </c>
      <c r="E124" s="244" t="s">
        <v>399</v>
      </c>
      <c r="F124" s="244">
        <v>1995</v>
      </c>
      <c r="H124" s="244" t="s">
        <v>1081</v>
      </c>
      <c r="I124" s="244" t="s">
        <v>405</v>
      </c>
      <c r="J124" s="244" t="s">
        <v>1087</v>
      </c>
      <c r="K124" s="244">
        <v>2014</v>
      </c>
      <c r="L124" s="244" t="s">
        <v>1101</v>
      </c>
    </row>
    <row r="125" spans="1:12">
      <c r="A125" s="244">
        <v>124</v>
      </c>
      <c r="B125" s="244" t="s">
        <v>1236</v>
      </c>
      <c r="C125" s="244" t="s">
        <v>823</v>
      </c>
      <c r="D125" s="244" t="s">
        <v>535</v>
      </c>
      <c r="E125" s="244" t="s">
        <v>399</v>
      </c>
      <c r="F125" s="244">
        <v>1989</v>
      </c>
      <c r="H125" s="244" t="s">
        <v>1081</v>
      </c>
      <c r="I125" s="244" t="s">
        <v>405</v>
      </c>
      <c r="J125" s="244" t="s">
        <v>1087</v>
      </c>
      <c r="K125" s="244">
        <v>2006</v>
      </c>
      <c r="L125" s="244" t="s">
        <v>1094</v>
      </c>
    </row>
    <row r="126" spans="1:12">
      <c r="A126" s="244">
        <v>125</v>
      </c>
      <c r="B126" s="244" t="s">
        <v>1237</v>
      </c>
      <c r="C126" s="244" t="s">
        <v>193</v>
      </c>
      <c r="D126" s="244" t="s">
        <v>853</v>
      </c>
      <c r="E126" s="244" t="s">
        <v>399</v>
      </c>
      <c r="F126" s="244">
        <v>1995</v>
      </c>
      <c r="H126" s="244" t="s">
        <v>1081</v>
      </c>
      <c r="I126" s="244" t="s">
        <v>405</v>
      </c>
      <c r="J126" s="244" t="s">
        <v>401</v>
      </c>
      <c r="K126" s="244">
        <v>2016</v>
      </c>
      <c r="L126" s="244" t="s">
        <v>1108</v>
      </c>
    </row>
    <row r="127" spans="1:12">
      <c r="A127" s="244">
        <v>126</v>
      </c>
      <c r="B127" s="244" t="s">
        <v>1238</v>
      </c>
      <c r="C127" s="244" t="s">
        <v>209</v>
      </c>
      <c r="D127" s="244" t="s">
        <v>885</v>
      </c>
      <c r="E127" s="244" t="s">
        <v>399</v>
      </c>
      <c r="F127" s="244">
        <v>1990</v>
      </c>
      <c r="H127" s="244" t="s">
        <v>1081</v>
      </c>
      <c r="I127" s="244" t="s">
        <v>405</v>
      </c>
      <c r="J127" s="244" t="s">
        <v>401</v>
      </c>
      <c r="K127" s="244">
        <v>2008</v>
      </c>
      <c r="L127" s="244" t="s">
        <v>1097</v>
      </c>
    </row>
    <row r="128" spans="1:12">
      <c r="A128" s="244">
        <v>127</v>
      </c>
      <c r="B128" s="244" t="s">
        <v>1239</v>
      </c>
      <c r="C128" s="244" t="s">
        <v>273</v>
      </c>
      <c r="D128" s="244" t="s">
        <v>523</v>
      </c>
      <c r="E128" s="244" t="s">
        <v>399</v>
      </c>
      <c r="F128" s="244">
        <v>1998</v>
      </c>
      <c r="H128" s="244" t="s">
        <v>1081</v>
      </c>
      <c r="I128" s="244" t="s">
        <v>405</v>
      </c>
      <c r="J128" s="244" t="s">
        <v>401</v>
      </c>
      <c r="K128" s="244">
        <v>2016</v>
      </c>
      <c r="L128" s="244" t="s">
        <v>1095</v>
      </c>
    </row>
    <row r="129" spans="1:12">
      <c r="A129" s="244">
        <v>128</v>
      </c>
      <c r="B129" s="244" t="s">
        <v>1240</v>
      </c>
      <c r="C129" s="244" t="s">
        <v>253</v>
      </c>
      <c r="D129" s="244" t="s">
        <v>763</v>
      </c>
      <c r="E129" s="244" t="s">
        <v>399</v>
      </c>
      <c r="F129" s="244">
        <v>1998</v>
      </c>
      <c r="H129" s="244" t="s">
        <v>1081</v>
      </c>
      <c r="I129" s="244" t="s">
        <v>405</v>
      </c>
      <c r="J129" s="244" t="s">
        <v>401</v>
      </c>
      <c r="K129" s="244">
        <v>2015</v>
      </c>
      <c r="L129" s="244" t="s">
        <v>1097</v>
      </c>
    </row>
    <row r="130" spans="1:12">
      <c r="A130" s="244">
        <v>129</v>
      </c>
      <c r="B130" s="244" t="s">
        <v>1241</v>
      </c>
      <c r="C130" s="244" t="s">
        <v>209</v>
      </c>
      <c r="D130" s="244" t="s">
        <v>616</v>
      </c>
      <c r="E130" s="244" t="s">
        <v>399</v>
      </c>
      <c r="F130" s="244">
        <v>1987</v>
      </c>
      <c r="H130" s="244" t="s">
        <v>1081</v>
      </c>
      <c r="I130" s="244" t="s">
        <v>405</v>
      </c>
      <c r="J130" s="244" t="s">
        <v>401</v>
      </c>
      <c r="K130" s="244">
        <v>2006</v>
      </c>
      <c r="L130" s="244" t="s">
        <v>1097</v>
      </c>
    </row>
    <row r="131" spans="1:12">
      <c r="A131" s="244">
        <v>130</v>
      </c>
      <c r="B131" s="244" t="s">
        <v>1242</v>
      </c>
      <c r="C131" s="244" t="s">
        <v>972</v>
      </c>
      <c r="D131" s="244" t="s">
        <v>408</v>
      </c>
      <c r="E131" s="244" t="s">
        <v>399</v>
      </c>
      <c r="F131" s="244">
        <v>1992</v>
      </c>
      <c r="H131" s="244" t="s">
        <v>1081</v>
      </c>
      <c r="I131" s="244" t="s">
        <v>405</v>
      </c>
      <c r="J131" s="244" t="s">
        <v>401</v>
      </c>
      <c r="K131" s="244">
        <v>2010</v>
      </c>
      <c r="L131" s="244" t="s">
        <v>1094</v>
      </c>
    </row>
    <row r="132" spans="1:12">
      <c r="A132" s="244">
        <v>131</v>
      </c>
      <c r="B132" s="244" t="s">
        <v>1243</v>
      </c>
      <c r="C132" s="244" t="s">
        <v>984</v>
      </c>
      <c r="D132" s="244" t="s">
        <v>234</v>
      </c>
      <c r="E132" s="244" t="s">
        <v>399</v>
      </c>
      <c r="F132" s="244">
        <v>0</v>
      </c>
      <c r="H132" s="244" t="s">
        <v>1081</v>
      </c>
      <c r="I132" s="244" t="s">
        <v>405</v>
      </c>
      <c r="J132" s="244" t="s">
        <v>401</v>
      </c>
      <c r="K132" s="244">
        <v>1999</v>
      </c>
      <c r="L132" s="244" t="s">
        <v>1094</v>
      </c>
    </row>
    <row r="133" spans="1:12">
      <c r="A133" s="244">
        <v>132</v>
      </c>
      <c r="B133" s="244" t="s">
        <v>1244</v>
      </c>
      <c r="C133" s="244" t="s">
        <v>278</v>
      </c>
      <c r="D133" s="244" t="s">
        <v>496</v>
      </c>
      <c r="E133" s="244" t="s">
        <v>399</v>
      </c>
      <c r="F133" s="244">
        <v>1998</v>
      </c>
      <c r="H133" s="244" t="s">
        <v>1081</v>
      </c>
      <c r="I133" s="244" t="s">
        <v>405</v>
      </c>
      <c r="J133" s="244" t="s">
        <v>402</v>
      </c>
      <c r="K133" s="244">
        <v>2016</v>
      </c>
      <c r="L133" s="244" t="s">
        <v>1097</v>
      </c>
    </row>
    <row r="134" spans="1:12">
      <c r="A134" s="244">
        <v>133</v>
      </c>
      <c r="B134" s="244" t="s">
        <v>1245</v>
      </c>
      <c r="C134" s="244" t="s">
        <v>196</v>
      </c>
      <c r="D134" s="244" t="s">
        <v>634</v>
      </c>
      <c r="E134" s="244" t="s">
        <v>399</v>
      </c>
      <c r="F134" s="244">
        <v>1982</v>
      </c>
      <c r="H134" s="244" t="s">
        <v>1081</v>
      </c>
      <c r="I134" s="244" t="s">
        <v>405</v>
      </c>
      <c r="J134" s="244" t="s">
        <v>402</v>
      </c>
      <c r="K134" s="244">
        <v>2000</v>
      </c>
      <c r="L134" s="244" t="s">
        <v>1094</v>
      </c>
    </row>
    <row r="135" spans="1:12">
      <c r="A135" s="244">
        <v>134</v>
      </c>
      <c r="B135" s="244" t="s">
        <v>1246</v>
      </c>
      <c r="C135" s="244" t="s">
        <v>202</v>
      </c>
      <c r="D135" s="244" t="s">
        <v>453</v>
      </c>
      <c r="E135" s="244" t="s">
        <v>399</v>
      </c>
      <c r="F135" s="244">
        <v>1994</v>
      </c>
      <c r="H135" s="244" t="s">
        <v>1081</v>
      </c>
      <c r="I135" s="244" t="s">
        <v>405</v>
      </c>
      <c r="J135" s="244" t="s">
        <v>401</v>
      </c>
      <c r="K135" s="244">
        <v>2012</v>
      </c>
      <c r="L135" s="244" t="s">
        <v>1097</v>
      </c>
    </row>
    <row r="136" spans="1:12">
      <c r="A136" s="244">
        <v>135</v>
      </c>
      <c r="B136" s="244" t="s">
        <v>1247</v>
      </c>
      <c r="C136" s="244" t="s">
        <v>285</v>
      </c>
      <c r="D136" s="244" t="s">
        <v>701</v>
      </c>
      <c r="E136" s="244" t="s">
        <v>399</v>
      </c>
      <c r="F136" s="244">
        <v>1994</v>
      </c>
      <c r="H136" s="244" t="s">
        <v>1081</v>
      </c>
      <c r="I136" s="244" t="s">
        <v>405</v>
      </c>
      <c r="J136" s="244" t="s">
        <v>1087</v>
      </c>
      <c r="K136" s="244">
        <v>2013</v>
      </c>
      <c r="L136" s="244" t="s">
        <v>1097</v>
      </c>
    </row>
    <row r="137" spans="1:12">
      <c r="A137" s="244">
        <v>136</v>
      </c>
      <c r="B137" s="244" t="s">
        <v>1248</v>
      </c>
      <c r="C137" s="244" t="s">
        <v>221</v>
      </c>
      <c r="D137" s="244" t="s">
        <v>583</v>
      </c>
      <c r="E137" s="244" t="s">
        <v>399</v>
      </c>
      <c r="F137" s="244">
        <v>1996</v>
      </c>
      <c r="H137" s="244" t="s">
        <v>1081</v>
      </c>
      <c r="I137" s="244" t="s">
        <v>405</v>
      </c>
      <c r="J137" s="244" t="s">
        <v>401</v>
      </c>
      <c r="K137" s="244">
        <v>2014</v>
      </c>
      <c r="L137" s="244" t="s">
        <v>1094</v>
      </c>
    </row>
    <row r="138" spans="1:12">
      <c r="A138" s="244">
        <v>137</v>
      </c>
      <c r="B138" s="244" t="s">
        <v>1249</v>
      </c>
      <c r="C138" s="244" t="s">
        <v>527</v>
      </c>
      <c r="D138" s="244" t="s">
        <v>432</v>
      </c>
      <c r="E138" s="244" t="s">
        <v>399</v>
      </c>
      <c r="F138" s="244">
        <v>1993</v>
      </c>
      <c r="H138" s="244" t="s">
        <v>1081</v>
      </c>
      <c r="I138" s="244" t="s">
        <v>405</v>
      </c>
      <c r="J138" s="244" t="s">
        <v>402</v>
      </c>
      <c r="K138" s="244">
        <v>2011</v>
      </c>
      <c r="L138" s="244" t="s">
        <v>1094</v>
      </c>
    </row>
    <row r="139" spans="1:12">
      <c r="A139" s="244">
        <v>138</v>
      </c>
      <c r="B139" s="244" t="s">
        <v>1250</v>
      </c>
      <c r="C139" s="244" t="s">
        <v>221</v>
      </c>
      <c r="D139" s="244" t="s">
        <v>491</v>
      </c>
      <c r="E139" s="244" t="s">
        <v>399</v>
      </c>
      <c r="F139" s="244">
        <v>1990</v>
      </c>
      <c r="H139" s="244" t="s">
        <v>1081</v>
      </c>
      <c r="I139" s="244" t="s">
        <v>405</v>
      </c>
      <c r="J139" s="244" t="s">
        <v>402</v>
      </c>
      <c r="K139" s="244">
        <v>2009</v>
      </c>
      <c r="L139" s="244" t="s">
        <v>1097</v>
      </c>
    </row>
    <row r="140" spans="1:12">
      <c r="A140" s="244">
        <v>139</v>
      </c>
      <c r="B140" s="244" t="s">
        <v>1251</v>
      </c>
      <c r="C140" s="244" t="s">
        <v>229</v>
      </c>
      <c r="D140" s="244" t="s">
        <v>899</v>
      </c>
      <c r="E140" s="244" t="s">
        <v>399</v>
      </c>
      <c r="F140" s="244">
        <v>1999</v>
      </c>
      <c r="H140" s="244" t="s">
        <v>1081</v>
      </c>
      <c r="I140" s="244" t="s">
        <v>405</v>
      </c>
      <c r="J140" s="244" t="s">
        <v>401</v>
      </c>
      <c r="K140" s="244">
        <v>2016</v>
      </c>
      <c r="L140" s="244" t="s">
        <v>1102</v>
      </c>
    </row>
    <row r="141" spans="1:12">
      <c r="A141" s="244">
        <v>140</v>
      </c>
      <c r="B141" s="244" t="s">
        <v>1252</v>
      </c>
      <c r="C141" s="244" t="s">
        <v>660</v>
      </c>
      <c r="D141" s="244" t="s">
        <v>506</v>
      </c>
      <c r="E141" s="244" t="s">
        <v>399</v>
      </c>
      <c r="F141" s="244">
        <v>1994</v>
      </c>
      <c r="H141" s="244" t="s">
        <v>1081</v>
      </c>
      <c r="I141" s="244" t="s">
        <v>405</v>
      </c>
      <c r="J141" s="244" t="s">
        <v>1087</v>
      </c>
      <c r="K141" s="244">
        <v>2013</v>
      </c>
      <c r="L141" s="244" t="s">
        <v>1097</v>
      </c>
    </row>
    <row r="142" spans="1:12">
      <c r="A142" s="244">
        <v>141</v>
      </c>
      <c r="B142" s="244" t="s">
        <v>1253</v>
      </c>
      <c r="C142" s="244" t="s">
        <v>369</v>
      </c>
      <c r="D142" s="244" t="s">
        <v>506</v>
      </c>
      <c r="E142" s="244" t="s">
        <v>399</v>
      </c>
      <c r="F142" s="244">
        <v>1998</v>
      </c>
      <c r="H142" s="244" t="s">
        <v>1081</v>
      </c>
      <c r="I142" s="244" t="s">
        <v>405</v>
      </c>
      <c r="J142" s="244" t="s">
        <v>1087</v>
      </c>
      <c r="K142" s="244">
        <v>2016</v>
      </c>
      <c r="L142" s="244" t="s">
        <v>1097</v>
      </c>
    </row>
    <row r="143" spans="1:12">
      <c r="A143" s="244">
        <v>142</v>
      </c>
      <c r="B143" s="244" t="s">
        <v>1254</v>
      </c>
      <c r="C143" s="244" t="s">
        <v>682</v>
      </c>
      <c r="D143" s="244" t="s">
        <v>492</v>
      </c>
      <c r="E143" s="244" t="s">
        <v>399</v>
      </c>
      <c r="F143" s="244">
        <v>1999</v>
      </c>
      <c r="H143" s="244" t="s">
        <v>1081</v>
      </c>
      <c r="I143" s="244" t="s">
        <v>405</v>
      </c>
      <c r="J143" s="244" t="s">
        <v>401</v>
      </c>
      <c r="K143" s="244">
        <v>2016</v>
      </c>
      <c r="L143" s="244" t="s">
        <v>1097</v>
      </c>
    </row>
    <row r="144" spans="1:12">
      <c r="A144" s="244">
        <v>143</v>
      </c>
      <c r="B144" s="244" t="s">
        <v>1255</v>
      </c>
      <c r="C144" s="244" t="s">
        <v>540</v>
      </c>
      <c r="D144" s="244" t="s">
        <v>442</v>
      </c>
      <c r="E144" s="244" t="s">
        <v>399</v>
      </c>
      <c r="F144" s="244">
        <v>1997</v>
      </c>
      <c r="H144" s="244" t="s">
        <v>1081</v>
      </c>
      <c r="I144" s="244" t="s">
        <v>405</v>
      </c>
      <c r="J144" s="244" t="s">
        <v>401</v>
      </c>
      <c r="K144" s="244">
        <v>2016</v>
      </c>
      <c r="L144" s="244" t="s">
        <v>1094</v>
      </c>
    </row>
    <row r="145" spans="1:12">
      <c r="A145" s="244">
        <v>144</v>
      </c>
      <c r="B145" s="244" t="s">
        <v>1256</v>
      </c>
      <c r="C145" s="244" t="s">
        <v>954</v>
      </c>
      <c r="D145" s="244" t="s">
        <v>571</v>
      </c>
      <c r="E145" s="244" t="s">
        <v>399</v>
      </c>
      <c r="F145" s="244">
        <v>1991</v>
      </c>
      <c r="H145" s="244" t="s">
        <v>1081</v>
      </c>
      <c r="I145" s="244" t="s">
        <v>405</v>
      </c>
      <c r="J145" s="244" t="s">
        <v>401</v>
      </c>
      <c r="K145" s="244">
        <v>2009</v>
      </c>
      <c r="L145" s="244" t="s">
        <v>1097</v>
      </c>
    </row>
    <row r="146" spans="1:12">
      <c r="A146" s="244">
        <v>145</v>
      </c>
      <c r="B146" s="244" t="s">
        <v>1257</v>
      </c>
      <c r="C146" s="244" t="s">
        <v>387</v>
      </c>
      <c r="D146" s="244" t="s">
        <v>979</v>
      </c>
      <c r="E146" s="244" t="s">
        <v>399</v>
      </c>
      <c r="F146" s="244">
        <v>0</v>
      </c>
      <c r="H146" s="244" t="s">
        <v>1081</v>
      </c>
      <c r="I146" s="244" t="s">
        <v>405</v>
      </c>
      <c r="J146" s="244" t="s">
        <v>401</v>
      </c>
      <c r="K146" s="244">
        <v>1996</v>
      </c>
      <c r="L146" s="244" t="s">
        <v>1094</v>
      </c>
    </row>
    <row r="147" spans="1:12">
      <c r="A147" s="244">
        <v>146</v>
      </c>
      <c r="B147" s="244" t="s">
        <v>1258</v>
      </c>
      <c r="C147" s="244" t="s">
        <v>196</v>
      </c>
      <c r="D147" s="244" t="s">
        <v>408</v>
      </c>
      <c r="E147" s="244" t="s">
        <v>399</v>
      </c>
      <c r="F147" s="244">
        <v>1988</v>
      </c>
      <c r="H147" s="244" t="s">
        <v>1081</v>
      </c>
      <c r="I147" s="244" t="s">
        <v>405</v>
      </c>
      <c r="J147" s="244" t="s">
        <v>1087</v>
      </c>
      <c r="K147" s="244">
        <v>2006</v>
      </c>
      <c r="L147" s="244" t="s">
        <v>1097</v>
      </c>
    </row>
    <row r="148" spans="1:12">
      <c r="A148" s="244">
        <v>147</v>
      </c>
      <c r="B148" s="244" t="s">
        <v>1259</v>
      </c>
      <c r="C148" s="244" t="s">
        <v>182</v>
      </c>
      <c r="D148" s="244" t="s">
        <v>502</v>
      </c>
      <c r="E148" s="244" t="s">
        <v>399</v>
      </c>
      <c r="F148" s="244">
        <v>1993</v>
      </c>
      <c r="H148" s="244" t="s">
        <v>1081</v>
      </c>
      <c r="I148" s="244" t="s">
        <v>405</v>
      </c>
      <c r="J148" s="244" t="s">
        <v>1087</v>
      </c>
      <c r="K148" s="244">
        <v>2015</v>
      </c>
      <c r="L148" s="244" t="s">
        <v>1097</v>
      </c>
    </row>
    <row r="149" spans="1:12">
      <c r="A149" s="244">
        <v>148</v>
      </c>
      <c r="B149" s="244" t="s">
        <v>1260</v>
      </c>
      <c r="C149" s="244" t="s">
        <v>181</v>
      </c>
      <c r="D149" s="244" t="s">
        <v>583</v>
      </c>
      <c r="E149" s="244" t="s">
        <v>399</v>
      </c>
      <c r="F149" s="244">
        <v>1998</v>
      </c>
      <c r="H149" s="244" t="s">
        <v>1081</v>
      </c>
      <c r="I149" s="244" t="s">
        <v>405</v>
      </c>
      <c r="J149" s="244" t="s">
        <v>1087</v>
      </c>
      <c r="K149" s="244">
        <v>2016</v>
      </c>
      <c r="L149" s="244" t="s">
        <v>1103</v>
      </c>
    </row>
    <row r="150" spans="1:12">
      <c r="A150" s="244">
        <v>149</v>
      </c>
      <c r="B150" s="244" t="s">
        <v>1261</v>
      </c>
      <c r="C150" s="244" t="s">
        <v>312</v>
      </c>
      <c r="D150" s="244" t="s">
        <v>519</v>
      </c>
      <c r="E150" s="244" t="s">
        <v>399</v>
      </c>
      <c r="F150" s="244">
        <v>1998</v>
      </c>
      <c r="H150" s="244" t="s">
        <v>1081</v>
      </c>
      <c r="I150" s="244" t="s">
        <v>405</v>
      </c>
      <c r="J150" s="244" t="s">
        <v>1088</v>
      </c>
      <c r="K150" s="244">
        <v>2016</v>
      </c>
      <c r="L150" s="244" t="s">
        <v>1094</v>
      </c>
    </row>
    <row r="151" spans="1:12">
      <c r="A151" s="244">
        <v>150</v>
      </c>
      <c r="B151" s="244" t="s">
        <v>1262</v>
      </c>
      <c r="C151" s="244" t="s">
        <v>352</v>
      </c>
      <c r="D151" s="244" t="s">
        <v>596</v>
      </c>
      <c r="E151" s="244" t="s">
        <v>399</v>
      </c>
      <c r="F151" s="244">
        <v>1994</v>
      </c>
      <c r="H151" s="244" t="s">
        <v>1082</v>
      </c>
      <c r="I151" s="244" t="s">
        <v>405</v>
      </c>
      <c r="J151" s="244" t="s">
        <v>1087</v>
      </c>
      <c r="K151" s="244">
        <v>2013</v>
      </c>
      <c r="L151" s="244" t="s">
        <v>1099</v>
      </c>
    </row>
    <row r="152" spans="1:12">
      <c r="A152" s="244">
        <v>151</v>
      </c>
      <c r="B152" s="244" t="s">
        <v>1263</v>
      </c>
      <c r="C152" s="244" t="s">
        <v>360</v>
      </c>
      <c r="D152" s="244" t="s">
        <v>685</v>
      </c>
      <c r="E152" s="244" t="s">
        <v>399</v>
      </c>
      <c r="F152" s="244">
        <v>1999</v>
      </c>
      <c r="H152" s="244" t="s">
        <v>1081</v>
      </c>
      <c r="I152" s="244" t="s">
        <v>405</v>
      </c>
      <c r="J152" s="244" t="s">
        <v>401</v>
      </c>
      <c r="K152" s="244">
        <v>2016</v>
      </c>
      <c r="L152" s="244" t="s">
        <v>1101</v>
      </c>
    </row>
    <row r="153" spans="1:12">
      <c r="A153" s="244">
        <v>152</v>
      </c>
      <c r="B153" s="244" t="s">
        <v>1264</v>
      </c>
      <c r="C153" s="244" t="s">
        <v>340</v>
      </c>
      <c r="D153" s="244" t="s">
        <v>453</v>
      </c>
      <c r="E153" s="244" t="s">
        <v>399</v>
      </c>
      <c r="F153" s="244">
        <v>1998</v>
      </c>
      <c r="H153" s="244" t="s">
        <v>1081</v>
      </c>
      <c r="I153" s="244" t="s">
        <v>405</v>
      </c>
      <c r="J153" s="244" t="s">
        <v>401</v>
      </c>
      <c r="K153" s="244">
        <v>2016</v>
      </c>
      <c r="L153" s="244" t="s">
        <v>1096</v>
      </c>
    </row>
    <row r="154" spans="1:12">
      <c r="A154" s="244">
        <v>153</v>
      </c>
      <c r="B154" s="244" t="s">
        <v>1265</v>
      </c>
      <c r="C154" s="244" t="s">
        <v>661</v>
      </c>
      <c r="D154" s="244" t="s">
        <v>424</v>
      </c>
      <c r="E154" s="244" t="s">
        <v>399</v>
      </c>
      <c r="F154" s="244">
        <v>1993</v>
      </c>
      <c r="H154" s="244" t="s">
        <v>1081</v>
      </c>
      <c r="I154" s="244" t="s">
        <v>405</v>
      </c>
      <c r="J154" s="244" t="s">
        <v>401</v>
      </c>
      <c r="K154" s="244">
        <v>2012</v>
      </c>
      <c r="L154" s="244" t="s">
        <v>1103</v>
      </c>
    </row>
    <row r="155" spans="1:12">
      <c r="A155" s="244">
        <v>154</v>
      </c>
      <c r="B155" s="244" t="s">
        <v>1266</v>
      </c>
      <c r="C155" s="244" t="s">
        <v>174</v>
      </c>
      <c r="D155" s="244" t="s">
        <v>424</v>
      </c>
      <c r="E155" s="244" t="s">
        <v>399</v>
      </c>
      <c r="F155" s="244">
        <v>1999</v>
      </c>
      <c r="H155" s="244" t="s">
        <v>1081</v>
      </c>
      <c r="I155" s="244" t="s">
        <v>405</v>
      </c>
      <c r="J155" s="244" t="s">
        <v>402</v>
      </c>
      <c r="K155" s="244">
        <v>2016</v>
      </c>
      <c r="L155" s="244" t="s">
        <v>1106</v>
      </c>
    </row>
    <row r="156" spans="1:12">
      <c r="A156" s="244">
        <v>155</v>
      </c>
      <c r="B156" s="244" t="s">
        <v>1267</v>
      </c>
      <c r="C156" s="244" t="s">
        <v>174</v>
      </c>
      <c r="D156" s="244" t="s">
        <v>701</v>
      </c>
      <c r="E156" s="244" t="s">
        <v>399</v>
      </c>
      <c r="F156" s="244">
        <v>1995</v>
      </c>
      <c r="H156" s="244" t="s">
        <v>1081</v>
      </c>
      <c r="I156" s="244" t="s">
        <v>405</v>
      </c>
      <c r="J156" s="244" t="s">
        <v>1087</v>
      </c>
      <c r="K156" s="244">
        <v>2016</v>
      </c>
      <c r="L156" s="244" t="s">
        <v>1094</v>
      </c>
    </row>
    <row r="157" spans="1:12">
      <c r="A157" s="244">
        <v>156</v>
      </c>
      <c r="B157" s="244" t="s">
        <v>1268</v>
      </c>
      <c r="C157" s="244" t="s">
        <v>309</v>
      </c>
      <c r="D157" s="244" t="s">
        <v>681</v>
      </c>
      <c r="E157" s="244" t="s">
        <v>399</v>
      </c>
      <c r="F157" s="244">
        <v>1989</v>
      </c>
      <c r="H157" s="244" t="s">
        <v>1081</v>
      </c>
      <c r="I157" s="244" t="s">
        <v>405</v>
      </c>
      <c r="J157" s="244" t="s">
        <v>1087</v>
      </c>
      <c r="K157" s="244">
        <v>2012</v>
      </c>
      <c r="L157" s="244" t="s">
        <v>1104</v>
      </c>
    </row>
    <row r="158" spans="1:12">
      <c r="A158" s="244">
        <v>157</v>
      </c>
      <c r="B158" s="244" t="s">
        <v>1269</v>
      </c>
      <c r="C158" s="244" t="s">
        <v>434</v>
      </c>
      <c r="D158" s="244" t="s">
        <v>805</v>
      </c>
      <c r="E158" s="244" t="s">
        <v>399</v>
      </c>
      <c r="F158" s="244">
        <v>1992</v>
      </c>
      <c r="H158" s="244" t="s">
        <v>1081</v>
      </c>
      <c r="I158" s="244" t="s">
        <v>405</v>
      </c>
      <c r="J158" s="244" t="s">
        <v>1087</v>
      </c>
      <c r="K158" s="244">
        <v>2011</v>
      </c>
      <c r="L158" s="244" t="s">
        <v>1095</v>
      </c>
    </row>
    <row r="159" spans="1:12">
      <c r="A159" s="244">
        <v>158</v>
      </c>
      <c r="B159" s="244" t="s">
        <v>1270</v>
      </c>
      <c r="C159" s="244" t="s">
        <v>325</v>
      </c>
      <c r="D159" s="244" t="s">
        <v>590</v>
      </c>
      <c r="E159" s="244" t="s">
        <v>399</v>
      </c>
      <c r="F159" s="244">
        <v>1984</v>
      </c>
      <c r="H159" s="244" t="s">
        <v>1081</v>
      </c>
      <c r="I159" s="244" t="s">
        <v>405</v>
      </c>
      <c r="J159" s="244" t="s">
        <v>1087</v>
      </c>
      <c r="K159" s="244">
        <v>2008</v>
      </c>
      <c r="L159" s="244" t="s">
        <v>1097</v>
      </c>
    </row>
    <row r="160" spans="1:12">
      <c r="A160" s="244">
        <v>159</v>
      </c>
      <c r="B160" s="244" t="s">
        <v>1271</v>
      </c>
      <c r="C160" s="244" t="s">
        <v>248</v>
      </c>
      <c r="D160" s="244" t="s">
        <v>468</v>
      </c>
      <c r="E160" s="244" t="s">
        <v>399</v>
      </c>
      <c r="F160" s="244">
        <v>1992</v>
      </c>
      <c r="H160" s="244" t="s">
        <v>1082</v>
      </c>
      <c r="I160" s="244" t="s">
        <v>405</v>
      </c>
      <c r="J160" s="244" t="s">
        <v>1087</v>
      </c>
      <c r="K160" s="244">
        <v>2010</v>
      </c>
      <c r="L160" s="244" t="s">
        <v>1097</v>
      </c>
    </row>
    <row r="161" spans="1:12">
      <c r="A161" s="244">
        <v>160</v>
      </c>
      <c r="B161" s="244" t="s">
        <v>1272</v>
      </c>
      <c r="C161" s="244" t="s">
        <v>182</v>
      </c>
      <c r="D161" s="244" t="s">
        <v>451</v>
      </c>
      <c r="E161" s="244" t="s">
        <v>399</v>
      </c>
      <c r="F161" s="244">
        <v>1992</v>
      </c>
      <c r="H161" s="244" t="s">
        <v>1082</v>
      </c>
      <c r="I161" s="244" t="s">
        <v>405</v>
      </c>
      <c r="J161" s="244" t="s">
        <v>402</v>
      </c>
      <c r="K161" s="244">
        <v>2010</v>
      </c>
      <c r="L161" s="244" t="s">
        <v>1097</v>
      </c>
    </row>
    <row r="162" spans="1:12">
      <c r="A162" s="244">
        <v>161</v>
      </c>
      <c r="B162" s="244" t="s">
        <v>1273</v>
      </c>
      <c r="C162" s="244" t="s">
        <v>307</v>
      </c>
      <c r="D162" s="244" t="s">
        <v>386</v>
      </c>
      <c r="E162" s="244" t="s">
        <v>399</v>
      </c>
      <c r="F162" s="244">
        <v>1996</v>
      </c>
      <c r="H162" s="244" t="s">
        <v>1081</v>
      </c>
      <c r="I162" s="244" t="s">
        <v>405</v>
      </c>
      <c r="J162" s="244" t="s">
        <v>1087</v>
      </c>
      <c r="K162" s="244">
        <v>2014</v>
      </c>
      <c r="L162" s="244" t="s">
        <v>1094</v>
      </c>
    </row>
    <row r="163" spans="1:12">
      <c r="A163" s="244">
        <v>162</v>
      </c>
      <c r="B163" s="244" t="s">
        <v>1274</v>
      </c>
      <c r="C163" s="244" t="s">
        <v>176</v>
      </c>
      <c r="D163" s="244" t="s">
        <v>605</v>
      </c>
      <c r="E163" s="244" t="s">
        <v>399</v>
      </c>
      <c r="F163" s="244">
        <v>1995</v>
      </c>
      <c r="H163" s="244" t="s">
        <v>1081</v>
      </c>
      <c r="I163" s="244" t="s">
        <v>405</v>
      </c>
      <c r="J163" s="244" t="s">
        <v>1087</v>
      </c>
      <c r="K163" s="244">
        <v>2013</v>
      </c>
      <c r="L163" s="244" t="s">
        <v>1097</v>
      </c>
    </row>
    <row r="164" spans="1:12">
      <c r="A164" s="244">
        <v>163</v>
      </c>
      <c r="B164" s="244" t="s">
        <v>1275</v>
      </c>
      <c r="C164" s="244" t="s">
        <v>296</v>
      </c>
      <c r="D164" s="244" t="s">
        <v>605</v>
      </c>
      <c r="E164" s="244" t="s">
        <v>399</v>
      </c>
      <c r="F164" s="244">
        <v>1997</v>
      </c>
      <c r="H164" s="244" t="s">
        <v>1081</v>
      </c>
      <c r="I164" s="244" t="s">
        <v>405</v>
      </c>
      <c r="J164" s="244" t="s">
        <v>401</v>
      </c>
      <c r="K164" s="244">
        <v>2015</v>
      </c>
      <c r="L164" s="244" t="s">
        <v>1099</v>
      </c>
    </row>
    <row r="165" spans="1:12">
      <c r="A165" s="244">
        <v>164</v>
      </c>
      <c r="B165" s="244" t="s">
        <v>1276</v>
      </c>
      <c r="C165" s="244" t="s">
        <v>182</v>
      </c>
      <c r="D165" s="244" t="s">
        <v>805</v>
      </c>
      <c r="E165" s="244" t="s">
        <v>399</v>
      </c>
      <c r="F165" s="244">
        <v>0</v>
      </c>
      <c r="H165" s="244" t="s">
        <v>1081</v>
      </c>
      <c r="I165" s="244" t="s">
        <v>405</v>
      </c>
      <c r="J165" s="244" t="s">
        <v>401</v>
      </c>
      <c r="K165" s="244">
        <v>2004</v>
      </c>
      <c r="L165" s="244" t="s">
        <v>1094</v>
      </c>
    </row>
    <row r="166" spans="1:12">
      <c r="A166" s="244">
        <v>165</v>
      </c>
      <c r="B166" s="244" t="s">
        <v>1277</v>
      </c>
      <c r="C166" s="244" t="s">
        <v>1053</v>
      </c>
      <c r="D166" s="244" t="s">
        <v>1054</v>
      </c>
      <c r="E166" s="244" t="s">
        <v>399</v>
      </c>
      <c r="F166" s="244">
        <v>1995</v>
      </c>
      <c r="H166" s="244" t="s">
        <v>1081</v>
      </c>
      <c r="I166" s="244" t="s">
        <v>405</v>
      </c>
      <c r="J166" s="244" t="s">
        <v>402</v>
      </c>
      <c r="K166" s="244">
        <v>2014</v>
      </c>
      <c r="L166" s="244" t="s">
        <v>1094</v>
      </c>
    </row>
    <row r="167" spans="1:12">
      <c r="A167" s="244">
        <v>166</v>
      </c>
      <c r="B167" s="244" t="s">
        <v>1278</v>
      </c>
      <c r="C167" s="244" t="s">
        <v>197</v>
      </c>
      <c r="D167" s="244" t="s">
        <v>432</v>
      </c>
      <c r="E167" s="244" t="s">
        <v>399</v>
      </c>
      <c r="F167" s="244">
        <v>1994</v>
      </c>
      <c r="H167" s="244" t="s">
        <v>1081</v>
      </c>
      <c r="I167" s="244" t="s">
        <v>405</v>
      </c>
      <c r="J167" s="244" t="s">
        <v>401</v>
      </c>
      <c r="K167" s="244">
        <v>2012</v>
      </c>
      <c r="L167" s="244" t="s">
        <v>1094</v>
      </c>
    </row>
    <row r="168" spans="1:12">
      <c r="A168" s="244">
        <v>167</v>
      </c>
      <c r="B168" s="244" t="s">
        <v>1279</v>
      </c>
      <c r="C168" s="244" t="s">
        <v>419</v>
      </c>
      <c r="D168" s="244" t="s">
        <v>432</v>
      </c>
      <c r="E168" s="244" t="s">
        <v>399</v>
      </c>
      <c r="F168" s="244">
        <v>1994</v>
      </c>
      <c r="H168" s="244" t="s">
        <v>1081</v>
      </c>
      <c r="I168" s="244" t="s">
        <v>405</v>
      </c>
      <c r="J168" s="244" t="s">
        <v>1087</v>
      </c>
      <c r="K168" s="244">
        <v>2012</v>
      </c>
      <c r="L168" s="244" t="s">
        <v>1103</v>
      </c>
    </row>
    <row r="169" spans="1:12">
      <c r="A169" s="244">
        <v>168</v>
      </c>
      <c r="B169" s="244" t="s">
        <v>1280</v>
      </c>
      <c r="C169" s="244" t="s">
        <v>217</v>
      </c>
      <c r="D169" s="244" t="s">
        <v>655</v>
      </c>
      <c r="E169" s="244" t="s">
        <v>399</v>
      </c>
      <c r="F169" s="244">
        <v>1992</v>
      </c>
      <c r="H169" s="244" t="s">
        <v>1081</v>
      </c>
      <c r="I169" s="244" t="s">
        <v>405</v>
      </c>
      <c r="J169" s="244" t="s">
        <v>1087</v>
      </c>
      <c r="K169" s="244">
        <v>2012</v>
      </c>
      <c r="L169" s="244" t="s">
        <v>1094</v>
      </c>
    </row>
    <row r="170" spans="1:12">
      <c r="A170" s="244">
        <v>169</v>
      </c>
      <c r="B170" s="244" t="s">
        <v>1281</v>
      </c>
      <c r="C170" s="244" t="s">
        <v>320</v>
      </c>
      <c r="D170" s="244" t="s">
        <v>427</v>
      </c>
      <c r="E170" s="244" t="s">
        <v>399</v>
      </c>
      <c r="F170" s="244">
        <v>1997</v>
      </c>
      <c r="H170" s="244" t="s">
        <v>1081</v>
      </c>
      <c r="I170" s="244" t="s">
        <v>405</v>
      </c>
      <c r="J170" s="244" t="s">
        <v>1087</v>
      </c>
      <c r="K170" s="244">
        <v>2015</v>
      </c>
      <c r="L170" s="244" t="s">
        <v>1097</v>
      </c>
    </row>
    <row r="171" spans="1:12">
      <c r="A171" s="244">
        <v>170</v>
      </c>
      <c r="B171" s="244" t="s">
        <v>1282</v>
      </c>
      <c r="C171" s="244" t="s">
        <v>329</v>
      </c>
      <c r="D171" s="244" t="s">
        <v>688</v>
      </c>
      <c r="E171" s="244" t="s">
        <v>399</v>
      </c>
      <c r="F171" s="244">
        <v>1995</v>
      </c>
      <c r="H171" s="244" t="s">
        <v>1081</v>
      </c>
      <c r="I171" s="244" t="s">
        <v>405</v>
      </c>
      <c r="J171" s="244" t="s">
        <v>1087</v>
      </c>
      <c r="K171" s="244">
        <v>2013</v>
      </c>
      <c r="L171" s="244" t="s">
        <v>1095</v>
      </c>
    </row>
    <row r="172" spans="1:12">
      <c r="A172" s="244">
        <v>171</v>
      </c>
      <c r="B172" s="244" t="s">
        <v>1283</v>
      </c>
      <c r="C172" s="244" t="s">
        <v>180</v>
      </c>
      <c r="D172" s="244" t="s">
        <v>537</v>
      </c>
      <c r="E172" s="244" t="s">
        <v>399</v>
      </c>
      <c r="F172" s="244">
        <v>1995</v>
      </c>
      <c r="H172" s="244" t="s">
        <v>1081</v>
      </c>
      <c r="I172" s="244" t="s">
        <v>405</v>
      </c>
      <c r="J172" s="244" t="s">
        <v>1087</v>
      </c>
      <c r="K172" s="244">
        <v>2013</v>
      </c>
      <c r="L172" s="244" t="s">
        <v>1095</v>
      </c>
    </row>
    <row r="173" spans="1:12">
      <c r="A173" s="244">
        <v>172</v>
      </c>
      <c r="B173" s="244" t="s">
        <v>1284</v>
      </c>
      <c r="C173" s="244" t="s">
        <v>331</v>
      </c>
      <c r="D173" s="244" t="s">
        <v>386</v>
      </c>
      <c r="E173" s="244" t="s">
        <v>399</v>
      </c>
      <c r="F173" s="244">
        <v>1998</v>
      </c>
      <c r="H173" s="244" t="s">
        <v>1081</v>
      </c>
      <c r="I173" s="244" t="s">
        <v>405</v>
      </c>
      <c r="J173" s="244" t="s">
        <v>401</v>
      </c>
      <c r="K173" s="244">
        <v>2015</v>
      </c>
      <c r="L173" s="244" t="s">
        <v>1094</v>
      </c>
    </row>
    <row r="174" spans="1:12">
      <c r="A174" s="244">
        <v>173</v>
      </c>
      <c r="B174" s="244" t="s">
        <v>1285</v>
      </c>
      <c r="C174" s="244" t="s">
        <v>212</v>
      </c>
      <c r="D174" s="244" t="s">
        <v>424</v>
      </c>
      <c r="E174" s="244" t="s">
        <v>399</v>
      </c>
      <c r="F174" s="244">
        <v>1996</v>
      </c>
      <c r="H174" s="244" t="s">
        <v>1081</v>
      </c>
      <c r="I174" s="244" t="s">
        <v>405</v>
      </c>
      <c r="J174" s="244" t="s">
        <v>401</v>
      </c>
      <c r="K174" s="244">
        <v>2013</v>
      </c>
      <c r="L174" s="244" t="s">
        <v>1099</v>
      </c>
    </row>
    <row r="175" spans="1:12">
      <c r="A175" s="244">
        <v>174</v>
      </c>
      <c r="B175" s="244" t="s">
        <v>1286</v>
      </c>
      <c r="C175" s="244" t="s">
        <v>306</v>
      </c>
      <c r="D175" s="244" t="s">
        <v>453</v>
      </c>
      <c r="E175" s="244" t="s">
        <v>399</v>
      </c>
      <c r="F175" s="244">
        <v>1995</v>
      </c>
      <c r="H175" s="244" t="s">
        <v>1081</v>
      </c>
      <c r="I175" s="244" t="s">
        <v>405</v>
      </c>
      <c r="J175" s="244" t="s">
        <v>401</v>
      </c>
      <c r="K175" s="244">
        <v>2014</v>
      </c>
      <c r="L175" s="244" t="s">
        <v>1107</v>
      </c>
    </row>
    <row r="176" spans="1:12">
      <c r="A176" s="244">
        <v>175</v>
      </c>
      <c r="B176" s="244" t="s">
        <v>1287</v>
      </c>
      <c r="C176" s="244" t="s">
        <v>221</v>
      </c>
      <c r="D176" s="244" t="s">
        <v>424</v>
      </c>
      <c r="E176" s="244" t="s">
        <v>399</v>
      </c>
      <c r="F176" s="244">
        <v>1993</v>
      </c>
      <c r="H176" s="244" t="s">
        <v>1081</v>
      </c>
      <c r="I176" s="244" t="s">
        <v>405</v>
      </c>
      <c r="J176" s="244" t="s">
        <v>401</v>
      </c>
      <c r="K176" s="244">
        <v>2011</v>
      </c>
      <c r="L176" s="244" t="s">
        <v>1097</v>
      </c>
    </row>
    <row r="177" spans="1:12">
      <c r="A177" s="244">
        <v>176</v>
      </c>
      <c r="B177" s="244" t="s">
        <v>1288</v>
      </c>
      <c r="C177" s="244" t="s">
        <v>270</v>
      </c>
      <c r="D177" s="244" t="s">
        <v>1041</v>
      </c>
      <c r="E177" s="244" t="s">
        <v>399</v>
      </c>
      <c r="F177" s="244">
        <v>1992</v>
      </c>
      <c r="H177" s="244" t="s">
        <v>1081</v>
      </c>
      <c r="I177" s="244" t="s">
        <v>405</v>
      </c>
      <c r="J177" s="244" t="s">
        <v>402</v>
      </c>
      <c r="K177" s="244">
        <v>2010</v>
      </c>
      <c r="L177" s="244" t="s">
        <v>1097</v>
      </c>
    </row>
    <row r="178" spans="1:12">
      <c r="A178" s="244">
        <v>177</v>
      </c>
      <c r="B178" s="244" t="s">
        <v>1289</v>
      </c>
      <c r="C178" s="244" t="s">
        <v>1046</v>
      </c>
      <c r="D178" s="244" t="s">
        <v>601</v>
      </c>
      <c r="E178" s="244" t="s">
        <v>399</v>
      </c>
      <c r="F178" s="244">
        <v>1993</v>
      </c>
      <c r="H178" s="244" t="s">
        <v>1081</v>
      </c>
      <c r="I178" s="244" t="s">
        <v>405</v>
      </c>
      <c r="J178" s="244" t="s">
        <v>402</v>
      </c>
      <c r="K178" s="244">
        <v>2012</v>
      </c>
      <c r="L178" s="244" t="s">
        <v>1094</v>
      </c>
    </row>
    <row r="179" spans="1:12">
      <c r="A179" s="244">
        <v>178</v>
      </c>
      <c r="B179" s="244" t="s">
        <v>1290</v>
      </c>
      <c r="C179" s="244" t="s">
        <v>191</v>
      </c>
      <c r="D179" s="244" t="s">
        <v>408</v>
      </c>
      <c r="E179" s="244" t="s">
        <v>399</v>
      </c>
      <c r="F179" s="244">
        <v>1995</v>
      </c>
      <c r="H179" s="244" t="s">
        <v>1081</v>
      </c>
      <c r="I179" s="244" t="s">
        <v>405</v>
      </c>
      <c r="J179" s="244" t="s">
        <v>402</v>
      </c>
      <c r="K179" s="244">
        <v>2012</v>
      </c>
      <c r="L179" s="244" t="s">
        <v>1094</v>
      </c>
    </row>
    <row r="180" spans="1:12">
      <c r="A180" s="244">
        <v>179</v>
      </c>
      <c r="B180" s="244" t="s">
        <v>1291</v>
      </c>
      <c r="C180" s="244" t="s">
        <v>626</v>
      </c>
      <c r="D180" s="244" t="s">
        <v>414</v>
      </c>
      <c r="E180" s="244" t="s">
        <v>399</v>
      </c>
      <c r="F180" s="244">
        <v>1972</v>
      </c>
      <c r="H180" s="244" t="s">
        <v>1081</v>
      </c>
      <c r="I180" s="244" t="s">
        <v>405</v>
      </c>
      <c r="J180" s="244" t="s">
        <v>402</v>
      </c>
      <c r="K180" s="244">
        <v>1995</v>
      </c>
      <c r="L180" s="244" t="s">
        <v>1099</v>
      </c>
    </row>
    <row r="181" spans="1:12">
      <c r="A181" s="244">
        <v>180</v>
      </c>
      <c r="B181" s="244" t="s">
        <v>1292</v>
      </c>
      <c r="C181" s="244" t="s">
        <v>270</v>
      </c>
      <c r="D181" s="244" t="s">
        <v>718</v>
      </c>
      <c r="E181" s="244" t="s">
        <v>60</v>
      </c>
      <c r="F181" s="244">
        <v>1996</v>
      </c>
      <c r="H181" s="244" t="s">
        <v>1081</v>
      </c>
      <c r="I181" s="244" t="s">
        <v>405</v>
      </c>
      <c r="J181" s="244" t="s">
        <v>401</v>
      </c>
      <c r="K181" s="244">
        <v>2014</v>
      </c>
      <c r="L181" s="244" t="s">
        <v>1099</v>
      </c>
    </row>
    <row r="182" spans="1:12">
      <c r="A182" s="244">
        <v>181</v>
      </c>
      <c r="B182" s="244" t="s">
        <v>1293</v>
      </c>
      <c r="C182" s="244" t="s">
        <v>843</v>
      </c>
      <c r="D182" s="244" t="s">
        <v>586</v>
      </c>
      <c r="E182" s="244" t="s">
        <v>399</v>
      </c>
      <c r="F182" s="244">
        <v>1995</v>
      </c>
      <c r="H182" s="244" t="s">
        <v>1081</v>
      </c>
      <c r="I182" s="244" t="s">
        <v>405</v>
      </c>
      <c r="J182" s="244" t="s">
        <v>1087</v>
      </c>
      <c r="K182" s="244">
        <v>2013</v>
      </c>
      <c r="L182" s="244" t="s">
        <v>1095</v>
      </c>
    </row>
    <row r="183" spans="1:12">
      <c r="A183" s="244">
        <v>182</v>
      </c>
      <c r="B183" s="244" t="s">
        <v>1294</v>
      </c>
      <c r="C183" s="244" t="s">
        <v>275</v>
      </c>
      <c r="D183" s="244" t="s">
        <v>471</v>
      </c>
      <c r="E183" s="244" t="s">
        <v>399</v>
      </c>
      <c r="F183" s="244">
        <v>1990</v>
      </c>
      <c r="H183" s="244" t="s">
        <v>1081</v>
      </c>
      <c r="I183" s="244" t="s">
        <v>405</v>
      </c>
      <c r="J183" s="244" t="s">
        <v>402</v>
      </c>
      <c r="K183" s="244">
        <v>2009</v>
      </c>
      <c r="L183" s="244" t="s">
        <v>1097</v>
      </c>
    </row>
    <row r="184" spans="1:12">
      <c r="A184" s="244">
        <v>183</v>
      </c>
      <c r="B184" s="244" t="s">
        <v>1295</v>
      </c>
      <c r="C184" s="244" t="s">
        <v>630</v>
      </c>
      <c r="D184" s="244" t="s">
        <v>631</v>
      </c>
      <c r="E184" s="244" t="s">
        <v>399</v>
      </c>
      <c r="F184" s="244">
        <v>1964</v>
      </c>
      <c r="H184" s="244" t="s">
        <v>1081</v>
      </c>
      <c r="I184" s="244" t="s">
        <v>405</v>
      </c>
      <c r="J184" s="244" t="s">
        <v>1087</v>
      </c>
      <c r="K184" s="244">
        <v>2013</v>
      </c>
      <c r="L184" s="244" t="s">
        <v>1095</v>
      </c>
    </row>
    <row r="185" spans="1:12">
      <c r="A185" s="244">
        <v>184</v>
      </c>
      <c r="B185" s="244" t="s">
        <v>1296</v>
      </c>
      <c r="C185" s="244" t="s">
        <v>235</v>
      </c>
      <c r="D185" s="244" t="s">
        <v>874</v>
      </c>
      <c r="E185" s="244" t="s">
        <v>399</v>
      </c>
      <c r="F185" s="244">
        <v>1996</v>
      </c>
      <c r="H185" s="244" t="s">
        <v>1081</v>
      </c>
      <c r="I185" s="244" t="s">
        <v>405</v>
      </c>
      <c r="J185" s="244" t="s">
        <v>401</v>
      </c>
      <c r="K185" s="244">
        <v>2013</v>
      </c>
      <c r="L185" s="244" t="s">
        <v>1097</v>
      </c>
    </row>
    <row r="186" spans="1:12">
      <c r="A186" s="244">
        <v>185</v>
      </c>
      <c r="B186" s="244" t="s">
        <v>1297</v>
      </c>
      <c r="C186" s="244" t="s">
        <v>792</v>
      </c>
      <c r="D186" s="244" t="s">
        <v>407</v>
      </c>
      <c r="E186" s="244" t="s">
        <v>399</v>
      </c>
      <c r="F186" s="244">
        <v>1999</v>
      </c>
      <c r="H186" s="244" t="s">
        <v>1081</v>
      </c>
      <c r="I186" s="244" t="s">
        <v>405</v>
      </c>
      <c r="J186" s="244" t="s">
        <v>401</v>
      </c>
      <c r="K186" s="244">
        <v>2016</v>
      </c>
      <c r="L186" s="244" t="s">
        <v>1094</v>
      </c>
    </row>
    <row r="187" spans="1:12">
      <c r="A187" s="244">
        <v>186</v>
      </c>
      <c r="B187" s="244" t="s">
        <v>1298</v>
      </c>
      <c r="C187" s="244" t="s">
        <v>282</v>
      </c>
      <c r="D187" s="244" t="s">
        <v>509</v>
      </c>
      <c r="E187" s="244" t="s">
        <v>399</v>
      </c>
      <c r="F187" s="244">
        <v>1997</v>
      </c>
      <c r="H187" s="244" t="s">
        <v>1081</v>
      </c>
      <c r="I187" s="244" t="s">
        <v>405</v>
      </c>
      <c r="J187" s="244" t="s">
        <v>401</v>
      </c>
      <c r="K187" s="244">
        <v>2014</v>
      </c>
      <c r="L187" s="244" t="s">
        <v>1094</v>
      </c>
    </row>
    <row r="188" spans="1:12">
      <c r="A188" s="244">
        <v>187</v>
      </c>
      <c r="B188" s="244" t="s">
        <v>1299</v>
      </c>
      <c r="C188" s="244" t="s">
        <v>206</v>
      </c>
      <c r="D188" s="244" t="s">
        <v>458</v>
      </c>
      <c r="E188" s="244" t="s">
        <v>399</v>
      </c>
      <c r="F188" s="244">
        <v>1993</v>
      </c>
      <c r="H188" s="244" t="s">
        <v>1081</v>
      </c>
      <c r="I188" s="244" t="s">
        <v>405</v>
      </c>
      <c r="J188" s="244" t="s">
        <v>401</v>
      </c>
      <c r="K188" s="244">
        <v>2011</v>
      </c>
      <c r="L188" s="244" t="s">
        <v>1097</v>
      </c>
    </row>
    <row r="189" spans="1:12">
      <c r="A189" s="244">
        <v>188</v>
      </c>
      <c r="B189" s="244" t="s">
        <v>1300</v>
      </c>
      <c r="C189" s="244" t="s">
        <v>338</v>
      </c>
      <c r="D189" s="244" t="s">
        <v>471</v>
      </c>
      <c r="E189" s="244" t="s">
        <v>399</v>
      </c>
      <c r="F189" s="244">
        <v>1994</v>
      </c>
      <c r="H189" s="244" t="s">
        <v>1081</v>
      </c>
      <c r="I189" s="244" t="s">
        <v>405</v>
      </c>
      <c r="J189" s="244" t="s">
        <v>401</v>
      </c>
      <c r="K189" s="244">
        <v>2012</v>
      </c>
      <c r="L189" s="244" t="s">
        <v>1094</v>
      </c>
    </row>
    <row r="190" spans="1:12">
      <c r="A190" s="244">
        <v>189</v>
      </c>
      <c r="B190" s="244" t="s">
        <v>1301</v>
      </c>
      <c r="C190" s="244" t="s">
        <v>365</v>
      </c>
      <c r="D190" s="244" t="s">
        <v>1064</v>
      </c>
      <c r="E190" s="244" t="s">
        <v>399</v>
      </c>
      <c r="F190" s="244">
        <v>1991</v>
      </c>
      <c r="H190" s="244" t="s">
        <v>1081</v>
      </c>
      <c r="I190" s="244" t="s">
        <v>405</v>
      </c>
      <c r="J190" s="244" t="s">
        <v>1089</v>
      </c>
      <c r="K190" s="244">
        <v>2010</v>
      </c>
      <c r="L190" s="244" t="s">
        <v>1097</v>
      </c>
    </row>
    <row r="191" spans="1:12">
      <c r="A191" s="244">
        <v>190</v>
      </c>
      <c r="B191" s="244" t="s">
        <v>1302</v>
      </c>
      <c r="C191" s="244" t="s">
        <v>626</v>
      </c>
      <c r="D191" s="244" t="s">
        <v>406</v>
      </c>
      <c r="E191" s="244" t="s">
        <v>399</v>
      </c>
      <c r="F191" s="244">
        <v>1995</v>
      </c>
      <c r="H191" s="244" t="s">
        <v>1081</v>
      </c>
      <c r="I191" s="244" t="s">
        <v>405</v>
      </c>
      <c r="J191" s="244" t="s">
        <v>1087</v>
      </c>
      <c r="K191" s="244">
        <v>2013</v>
      </c>
      <c r="L191" s="244" t="s">
        <v>1097</v>
      </c>
    </row>
    <row r="192" spans="1:12">
      <c r="A192" s="244">
        <v>191</v>
      </c>
      <c r="B192" s="244" t="s">
        <v>1303</v>
      </c>
      <c r="C192" s="244" t="s">
        <v>221</v>
      </c>
      <c r="D192" s="244" t="s">
        <v>470</v>
      </c>
      <c r="E192" s="244" t="s">
        <v>399</v>
      </c>
      <c r="F192" s="244">
        <v>1998</v>
      </c>
      <c r="H192" s="244" t="s">
        <v>1081</v>
      </c>
      <c r="I192" s="244" t="s">
        <v>405</v>
      </c>
      <c r="J192" s="244" t="s">
        <v>402</v>
      </c>
      <c r="K192" s="244">
        <v>2015</v>
      </c>
      <c r="L192" s="244" t="s">
        <v>1094</v>
      </c>
    </row>
    <row r="193" spans="1:12">
      <c r="A193" s="244">
        <v>192</v>
      </c>
      <c r="B193" s="244" t="s">
        <v>1304</v>
      </c>
      <c r="C193" s="244" t="s">
        <v>771</v>
      </c>
      <c r="D193" s="244" t="s">
        <v>489</v>
      </c>
      <c r="E193" s="244" t="s">
        <v>399</v>
      </c>
      <c r="F193" s="244">
        <v>1996</v>
      </c>
      <c r="H193" s="244" t="s">
        <v>1081</v>
      </c>
      <c r="I193" s="244" t="s">
        <v>405</v>
      </c>
      <c r="J193" s="244" t="s">
        <v>1087</v>
      </c>
      <c r="K193" s="244">
        <v>2014</v>
      </c>
      <c r="L193" s="244" t="s">
        <v>1097</v>
      </c>
    </row>
    <row r="194" spans="1:12">
      <c r="A194" s="244">
        <v>193</v>
      </c>
      <c r="B194" s="244" t="s">
        <v>1305</v>
      </c>
      <c r="C194" s="244" t="s">
        <v>196</v>
      </c>
      <c r="D194" s="244" t="s">
        <v>421</v>
      </c>
      <c r="E194" s="244" t="s">
        <v>399</v>
      </c>
      <c r="F194" s="244">
        <v>1994</v>
      </c>
      <c r="H194" s="244" t="s">
        <v>1081</v>
      </c>
      <c r="I194" s="244" t="s">
        <v>405</v>
      </c>
      <c r="J194" s="244" t="s">
        <v>1087</v>
      </c>
      <c r="K194" s="244">
        <v>2013</v>
      </c>
      <c r="L194" s="244" t="s">
        <v>1097</v>
      </c>
    </row>
    <row r="195" spans="1:12">
      <c r="A195" s="244">
        <v>194</v>
      </c>
      <c r="B195" s="244" t="s">
        <v>1306</v>
      </c>
      <c r="C195" s="244" t="s">
        <v>284</v>
      </c>
      <c r="D195" s="244" t="s">
        <v>471</v>
      </c>
      <c r="E195" s="244" t="s">
        <v>399</v>
      </c>
      <c r="F195" s="244">
        <v>1990</v>
      </c>
      <c r="H195" s="244" t="s">
        <v>1081</v>
      </c>
      <c r="I195" s="244" t="s">
        <v>405</v>
      </c>
      <c r="J195" s="244" t="s">
        <v>1087</v>
      </c>
      <c r="K195" s="244">
        <v>2009</v>
      </c>
      <c r="L195" s="244" t="s">
        <v>1094</v>
      </c>
    </row>
    <row r="196" spans="1:12">
      <c r="A196" s="244">
        <v>195</v>
      </c>
      <c r="B196" s="244" t="s">
        <v>1307</v>
      </c>
      <c r="C196" s="244" t="s">
        <v>361</v>
      </c>
      <c r="D196" s="244" t="s">
        <v>578</v>
      </c>
      <c r="E196" s="244" t="s">
        <v>399</v>
      </c>
      <c r="F196" s="244">
        <v>1994</v>
      </c>
      <c r="H196" s="244" t="s">
        <v>1081</v>
      </c>
      <c r="I196" s="244" t="s">
        <v>405</v>
      </c>
      <c r="J196" s="244" t="s">
        <v>1087</v>
      </c>
      <c r="K196" s="244">
        <v>2013</v>
      </c>
      <c r="L196" s="244" t="s">
        <v>1103</v>
      </c>
    </row>
    <row r="197" spans="1:12">
      <c r="A197" s="244">
        <v>196</v>
      </c>
      <c r="B197" s="244" t="s">
        <v>1308</v>
      </c>
      <c r="C197" s="244" t="s">
        <v>490</v>
      </c>
      <c r="D197" s="244" t="s">
        <v>615</v>
      </c>
      <c r="E197" s="244" t="s">
        <v>399</v>
      </c>
      <c r="F197" s="244">
        <v>1995</v>
      </c>
      <c r="H197" s="244" t="s">
        <v>1081</v>
      </c>
      <c r="I197" s="244" t="s">
        <v>405</v>
      </c>
      <c r="J197" s="244" t="s">
        <v>1087</v>
      </c>
      <c r="K197" s="244">
        <v>2014</v>
      </c>
      <c r="L197" s="244" t="s">
        <v>1097</v>
      </c>
    </row>
    <row r="198" spans="1:12">
      <c r="A198" s="244">
        <v>197</v>
      </c>
      <c r="B198" s="244" t="s">
        <v>1309</v>
      </c>
      <c r="C198" s="244" t="s">
        <v>671</v>
      </c>
      <c r="D198" s="244" t="s">
        <v>672</v>
      </c>
      <c r="E198" s="244" t="s">
        <v>399</v>
      </c>
      <c r="F198" s="244">
        <v>1993</v>
      </c>
      <c r="H198" s="244" t="s">
        <v>1081</v>
      </c>
      <c r="I198" s="244" t="s">
        <v>405</v>
      </c>
      <c r="J198" s="244" t="s">
        <v>1087</v>
      </c>
      <c r="K198" s="244">
        <v>2014</v>
      </c>
      <c r="L198" s="244" t="s">
        <v>1097</v>
      </c>
    </row>
    <row r="199" spans="1:12">
      <c r="A199" s="244">
        <v>198</v>
      </c>
      <c r="B199" s="244" t="s">
        <v>1310</v>
      </c>
      <c r="C199" s="244" t="s">
        <v>249</v>
      </c>
      <c r="D199" s="244" t="s">
        <v>633</v>
      </c>
      <c r="E199" s="244" t="s">
        <v>399</v>
      </c>
      <c r="F199" s="244">
        <v>1998</v>
      </c>
      <c r="H199" s="244" t="s">
        <v>1081</v>
      </c>
      <c r="I199" s="244" t="s">
        <v>405</v>
      </c>
      <c r="J199" s="244" t="s">
        <v>1087</v>
      </c>
      <c r="K199" s="244">
        <v>2016</v>
      </c>
      <c r="L199" s="244" t="s">
        <v>1097</v>
      </c>
    </row>
    <row r="200" spans="1:12">
      <c r="A200" s="244">
        <v>199</v>
      </c>
      <c r="B200" s="244" t="s">
        <v>1311</v>
      </c>
      <c r="C200" s="244" t="s">
        <v>183</v>
      </c>
      <c r="D200" s="244" t="s">
        <v>728</v>
      </c>
      <c r="E200" s="244" t="s">
        <v>399</v>
      </c>
      <c r="F200" s="244">
        <v>1990</v>
      </c>
      <c r="H200" s="244" t="s">
        <v>1081</v>
      </c>
      <c r="I200" s="244" t="s">
        <v>405</v>
      </c>
      <c r="J200" s="244" t="s">
        <v>1087</v>
      </c>
      <c r="K200" s="244">
        <v>2014</v>
      </c>
      <c r="L200" s="244" t="s">
        <v>1097</v>
      </c>
    </row>
    <row r="201" spans="1:12">
      <c r="A201" s="244">
        <v>200</v>
      </c>
      <c r="B201" s="244" t="s">
        <v>1312</v>
      </c>
      <c r="C201" s="244" t="s">
        <v>269</v>
      </c>
      <c r="D201" s="244" t="s">
        <v>503</v>
      </c>
      <c r="E201" s="244" t="s">
        <v>399</v>
      </c>
      <c r="F201" s="244">
        <v>1987</v>
      </c>
      <c r="H201" s="244" t="s">
        <v>1081</v>
      </c>
      <c r="I201" s="244" t="s">
        <v>405</v>
      </c>
      <c r="J201" s="244" t="s">
        <v>401</v>
      </c>
      <c r="K201" s="244">
        <v>2005</v>
      </c>
      <c r="L201" s="244" t="s">
        <v>1094</v>
      </c>
    </row>
    <row r="202" spans="1:12">
      <c r="A202" s="244">
        <v>201</v>
      </c>
      <c r="B202" s="244" t="s">
        <v>1313</v>
      </c>
      <c r="C202" s="244" t="s">
        <v>285</v>
      </c>
      <c r="D202" s="244" t="s">
        <v>683</v>
      </c>
      <c r="E202" s="244" t="s">
        <v>399</v>
      </c>
      <c r="F202" s="244">
        <v>1998</v>
      </c>
      <c r="H202" s="244" t="s">
        <v>1081</v>
      </c>
      <c r="I202" s="244" t="s">
        <v>405</v>
      </c>
      <c r="J202" s="244" t="s">
        <v>401</v>
      </c>
      <c r="K202" s="244">
        <v>2016</v>
      </c>
      <c r="L202" s="244" t="s">
        <v>1100</v>
      </c>
    </row>
    <row r="203" spans="1:12">
      <c r="A203" s="244">
        <v>202</v>
      </c>
      <c r="B203" s="244" t="s">
        <v>1314</v>
      </c>
      <c r="C203" s="244" t="s">
        <v>182</v>
      </c>
      <c r="D203" s="244" t="s">
        <v>414</v>
      </c>
      <c r="E203" s="244" t="s">
        <v>399</v>
      </c>
      <c r="F203" s="244">
        <v>1960</v>
      </c>
      <c r="H203" s="244" t="s">
        <v>1081</v>
      </c>
      <c r="I203" s="244" t="s">
        <v>405</v>
      </c>
      <c r="J203" s="244" t="s">
        <v>402</v>
      </c>
      <c r="K203" s="244">
        <v>2006</v>
      </c>
      <c r="L203" s="244" t="s">
        <v>1095</v>
      </c>
    </row>
    <row r="204" spans="1:12">
      <c r="A204" s="244">
        <v>203</v>
      </c>
      <c r="B204" s="244" t="s">
        <v>1315</v>
      </c>
      <c r="C204" s="244" t="s">
        <v>233</v>
      </c>
      <c r="D204" s="244" t="s">
        <v>1003</v>
      </c>
      <c r="E204" s="244" t="s">
        <v>399</v>
      </c>
      <c r="F204" s="244">
        <v>1987</v>
      </c>
      <c r="H204" s="244" t="s">
        <v>1081</v>
      </c>
      <c r="I204" s="244" t="s">
        <v>405</v>
      </c>
      <c r="J204" s="244" t="s">
        <v>402</v>
      </c>
      <c r="K204" s="244">
        <v>2006</v>
      </c>
      <c r="L204" s="244" t="s">
        <v>1096</v>
      </c>
    </row>
    <row r="205" spans="1:12">
      <c r="A205" s="244">
        <v>204</v>
      </c>
      <c r="B205" s="244" t="s">
        <v>1316</v>
      </c>
      <c r="C205" s="244" t="s">
        <v>589</v>
      </c>
      <c r="D205" s="244" t="s">
        <v>562</v>
      </c>
      <c r="E205" s="244" t="s">
        <v>399</v>
      </c>
      <c r="F205" s="244">
        <v>1997</v>
      </c>
      <c r="H205" s="244" t="s">
        <v>1081</v>
      </c>
      <c r="I205" s="244" t="s">
        <v>405</v>
      </c>
      <c r="J205" s="244" t="s">
        <v>1087</v>
      </c>
      <c r="K205" s="244">
        <v>2015</v>
      </c>
      <c r="L205" s="244" t="s">
        <v>1097</v>
      </c>
    </row>
    <row r="206" spans="1:12">
      <c r="A206" s="244">
        <v>205</v>
      </c>
      <c r="B206" s="244" t="s">
        <v>1317</v>
      </c>
      <c r="C206" s="244" t="s">
        <v>589</v>
      </c>
      <c r="D206" s="244" t="s">
        <v>1019</v>
      </c>
      <c r="E206" s="244" t="s">
        <v>399</v>
      </c>
      <c r="F206" s="244">
        <v>1976</v>
      </c>
      <c r="H206" s="244" t="s">
        <v>1081</v>
      </c>
      <c r="I206" s="244" t="s">
        <v>405</v>
      </c>
      <c r="J206" s="244" t="s">
        <v>402</v>
      </c>
      <c r="K206" s="244">
        <v>1997</v>
      </c>
      <c r="L206" s="244" t="s">
        <v>1094</v>
      </c>
    </row>
    <row r="207" spans="1:12">
      <c r="A207" s="244">
        <v>206</v>
      </c>
      <c r="B207" s="244" t="s">
        <v>1318</v>
      </c>
      <c r="C207" s="244" t="s">
        <v>249</v>
      </c>
      <c r="D207" s="244" t="s">
        <v>408</v>
      </c>
      <c r="E207" s="244" t="s">
        <v>399</v>
      </c>
      <c r="F207" s="244">
        <v>1994</v>
      </c>
      <c r="H207" s="244" t="s">
        <v>1081</v>
      </c>
      <c r="I207" s="244" t="s">
        <v>405</v>
      </c>
      <c r="J207" s="244" t="s">
        <v>1087</v>
      </c>
      <c r="K207" s="244">
        <v>2011</v>
      </c>
      <c r="L207" s="244" t="s">
        <v>1095</v>
      </c>
    </row>
    <row r="208" spans="1:12">
      <c r="A208" s="244">
        <v>207</v>
      </c>
      <c r="B208" s="244" t="s">
        <v>1319</v>
      </c>
      <c r="C208" s="244" t="s">
        <v>961</v>
      </c>
      <c r="D208" s="244" t="s">
        <v>533</v>
      </c>
      <c r="E208" s="244" t="s">
        <v>399</v>
      </c>
      <c r="F208" s="244">
        <v>0</v>
      </c>
      <c r="H208" s="244" t="s">
        <v>1081</v>
      </c>
      <c r="I208" s="244" t="s">
        <v>405</v>
      </c>
      <c r="J208" s="244" t="s">
        <v>401</v>
      </c>
      <c r="K208" s="244">
        <v>1996</v>
      </c>
      <c r="L208" s="244" t="s">
        <v>1097</v>
      </c>
    </row>
    <row r="209" spans="1:12">
      <c r="A209" s="244">
        <v>208</v>
      </c>
      <c r="B209" s="244" t="s">
        <v>1320</v>
      </c>
      <c r="C209" s="244" t="s">
        <v>856</v>
      </c>
      <c r="D209" s="244" t="s">
        <v>538</v>
      </c>
      <c r="E209" s="244" t="s">
        <v>60</v>
      </c>
      <c r="F209" s="244">
        <v>1996</v>
      </c>
      <c r="H209" s="244" t="s">
        <v>1081</v>
      </c>
      <c r="I209" s="244" t="s">
        <v>405</v>
      </c>
      <c r="J209" s="244" t="s">
        <v>401</v>
      </c>
      <c r="K209" s="244">
        <v>2014</v>
      </c>
      <c r="L209" s="244" t="s">
        <v>1104</v>
      </c>
    </row>
    <row r="210" spans="1:12">
      <c r="A210" s="244">
        <v>209</v>
      </c>
      <c r="B210" s="244" t="s">
        <v>1321</v>
      </c>
      <c r="C210" s="244" t="s">
        <v>196</v>
      </c>
      <c r="D210" s="244" t="s">
        <v>746</v>
      </c>
      <c r="E210" s="244" t="s">
        <v>399</v>
      </c>
      <c r="F210" s="244">
        <v>1995</v>
      </c>
      <c r="H210" s="244" t="s">
        <v>1081</v>
      </c>
      <c r="I210" s="244" t="s">
        <v>405</v>
      </c>
      <c r="J210" s="244" t="s">
        <v>1090</v>
      </c>
      <c r="K210" s="244">
        <v>2014</v>
      </c>
      <c r="L210" s="244" t="s">
        <v>1106</v>
      </c>
    </row>
    <row r="211" spans="1:12">
      <c r="A211" s="244">
        <v>210</v>
      </c>
      <c r="B211" s="244" t="s">
        <v>1322</v>
      </c>
      <c r="C211" s="244" t="s">
        <v>183</v>
      </c>
      <c r="D211" s="244" t="s">
        <v>458</v>
      </c>
      <c r="E211" s="244" t="s">
        <v>399</v>
      </c>
      <c r="F211" s="244">
        <v>1997</v>
      </c>
      <c r="H211" s="244" t="s">
        <v>1081</v>
      </c>
      <c r="I211" s="244" t="s">
        <v>405</v>
      </c>
      <c r="J211" s="244" t="s">
        <v>1087</v>
      </c>
      <c r="K211" s="244">
        <v>2015</v>
      </c>
      <c r="L211" s="244" t="s">
        <v>1097</v>
      </c>
    </row>
    <row r="212" spans="1:12">
      <c r="A212" s="244">
        <v>211</v>
      </c>
      <c r="B212" s="244" t="s">
        <v>1323</v>
      </c>
      <c r="C212" s="244" t="s">
        <v>182</v>
      </c>
      <c r="D212" s="244" t="s">
        <v>499</v>
      </c>
      <c r="E212" s="244" t="s">
        <v>399</v>
      </c>
      <c r="F212" s="244">
        <v>1996</v>
      </c>
      <c r="H212" s="244" t="s">
        <v>1081</v>
      </c>
      <c r="I212" s="244" t="s">
        <v>405</v>
      </c>
      <c r="J212" s="244" t="s">
        <v>401</v>
      </c>
      <c r="K212" s="244">
        <v>2014</v>
      </c>
      <c r="L212" s="244" t="s">
        <v>1097</v>
      </c>
    </row>
    <row r="213" spans="1:12">
      <c r="A213" s="244">
        <v>212</v>
      </c>
      <c r="B213" s="244" t="s">
        <v>1324</v>
      </c>
      <c r="C213" s="244" t="s">
        <v>174</v>
      </c>
      <c r="D213" s="244" t="s">
        <v>662</v>
      </c>
      <c r="E213" s="244" t="s">
        <v>399</v>
      </c>
      <c r="F213" s="244">
        <v>1988</v>
      </c>
      <c r="H213" s="244" t="s">
        <v>1082</v>
      </c>
      <c r="I213" s="244" t="s">
        <v>405</v>
      </c>
      <c r="J213" s="244" t="s">
        <v>1087</v>
      </c>
      <c r="K213" s="244">
        <v>2006</v>
      </c>
      <c r="L213" s="244" t="s">
        <v>1094</v>
      </c>
    </row>
    <row r="214" spans="1:12">
      <c r="A214" s="244">
        <v>213</v>
      </c>
      <c r="B214" s="244" t="s">
        <v>1325</v>
      </c>
      <c r="C214" s="244" t="s">
        <v>183</v>
      </c>
      <c r="D214" s="244" t="s">
        <v>646</v>
      </c>
      <c r="E214" s="244" t="s">
        <v>399</v>
      </c>
      <c r="F214" s="244">
        <v>1986</v>
      </c>
      <c r="H214" s="244" t="s">
        <v>1081</v>
      </c>
      <c r="I214" s="244" t="s">
        <v>405</v>
      </c>
      <c r="J214" s="244" t="s">
        <v>1087</v>
      </c>
      <c r="K214" s="244">
        <v>2012</v>
      </c>
      <c r="L214" s="244" t="s">
        <v>1104</v>
      </c>
    </row>
    <row r="215" spans="1:12">
      <c r="A215" s="244">
        <v>214</v>
      </c>
      <c r="B215" s="244" t="s">
        <v>1326</v>
      </c>
      <c r="C215" s="244" t="s">
        <v>761</v>
      </c>
      <c r="D215" s="244" t="s">
        <v>424</v>
      </c>
      <c r="E215" s="244" t="s">
        <v>399</v>
      </c>
      <c r="F215" s="244">
        <v>1989</v>
      </c>
      <c r="H215" s="244" t="s">
        <v>1081</v>
      </c>
      <c r="I215" s="244" t="s">
        <v>405</v>
      </c>
      <c r="J215" s="244" t="s">
        <v>1087</v>
      </c>
      <c r="K215" s="244">
        <v>2014</v>
      </c>
      <c r="L215" s="244" t="s">
        <v>1105</v>
      </c>
    </row>
    <row r="216" spans="1:12">
      <c r="A216" s="244">
        <v>215</v>
      </c>
      <c r="B216" s="244" t="s">
        <v>1327</v>
      </c>
      <c r="C216" s="244" t="s">
        <v>383</v>
      </c>
      <c r="D216" s="244" t="s">
        <v>415</v>
      </c>
      <c r="E216" s="244" t="s">
        <v>399</v>
      </c>
      <c r="F216" s="244">
        <v>1989</v>
      </c>
      <c r="H216" s="244" t="s">
        <v>1081</v>
      </c>
      <c r="I216" s="244" t="s">
        <v>405</v>
      </c>
      <c r="J216" s="244" t="s">
        <v>401</v>
      </c>
      <c r="K216" s="244">
        <v>2007</v>
      </c>
      <c r="L216" s="244" t="s">
        <v>1102</v>
      </c>
    </row>
    <row r="217" spans="1:12">
      <c r="A217" s="244">
        <v>216</v>
      </c>
      <c r="B217" s="244" t="s">
        <v>1328</v>
      </c>
      <c r="C217" s="244" t="s">
        <v>275</v>
      </c>
      <c r="D217" s="244" t="s">
        <v>1076</v>
      </c>
      <c r="E217" s="244" t="s">
        <v>399</v>
      </c>
      <c r="F217" s="244">
        <v>0</v>
      </c>
      <c r="H217" s="244" t="s">
        <v>1081</v>
      </c>
      <c r="I217" s="244" t="s">
        <v>405</v>
      </c>
      <c r="J217" s="244" t="s">
        <v>1089</v>
      </c>
      <c r="K217" s="244">
        <v>1998</v>
      </c>
      <c r="L217" s="244" t="s">
        <v>1106</v>
      </c>
    </row>
    <row r="218" spans="1:12">
      <c r="A218" s="244">
        <v>217</v>
      </c>
      <c r="B218" s="244" t="s">
        <v>1329</v>
      </c>
      <c r="C218" s="244" t="s">
        <v>420</v>
      </c>
      <c r="D218" s="244" t="s">
        <v>797</v>
      </c>
      <c r="E218" s="244" t="s">
        <v>399</v>
      </c>
      <c r="F218" s="244">
        <v>1989</v>
      </c>
      <c r="H218" s="244" t="s">
        <v>1081</v>
      </c>
      <c r="I218" s="244" t="s">
        <v>405</v>
      </c>
      <c r="J218" s="244" t="s">
        <v>1087</v>
      </c>
      <c r="K218" s="244">
        <v>2013</v>
      </c>
      <c r="L218" s="244" t="s">
        <v>1096</v>
      </c>
    </row>
    <row r="219" spans="1:12">
      <c r="A219" s="244">
        <v>218</v>
      </c>
      <c r="B219" s="244" t="s">
        <v>1330</v>
      </c>
      <c r="C219" s="244" t="s">
        <v>329</v>
      </c>
      <c r="D219" s="244" t="s">
        <v>563</v>
      </c>
      <c r="E219" s="244" t="s">
        <v>399</v>
      </c>
      <c r="F219" s="244">
        <v>1995</v>
      </c>
      <c r="H219" s="244" t="s">
        <v>1081</v>
      </c>
      <c r="I219" s="244" t="s">
        <v>405</v>
      </c>
      <c r="J219" s="244" t="s">
        <v>401</v>
      </c>
      <c r="K219" s="244">
        <v>2013</v>
      </c>
      <c r="L219" s="244" t="s">
        <v>1094</v>
      </c>
    </row>
    <row r="220" spans="1:12">
      <c r="A220" s="244">
        <v>219</v>
      </c>
      <c r="B220" s="244" t="s">
        <v>1331</v>
      </c>
      <c r="C220" s="244" t="s">
        <v>661</v>
      </c>
      <c r="D220" s="244" t="s">
        <v>451</v>
      </c>
      <c r="E220" s="244" t="s">
        <v>399</v>
      </c>
      <c r="F220" s="244">
        <v>1999</v>
      </c>
      <c r="H220" s="244" t="s">
        <v>1081</v>
      </c>
      <c r="I220" s="244" t="s">
        <v>405</v>
      </c>
      <c r="J220" s="244" t="s">
        <v>1087</v>
      </c>
      <c r="K220" s="244">
        <v>2016</v>
      </c>
      <c r="L220" s="244" t="s">
        <v>1095</v>
      </c>
    </row>
    <row r="221" spans="1:12">
      <c r="A221" s="244">
        <v>220</v>
      </c>
      <c r="B221" s="244" t="s">
        <v>1332</v>
      </c>
      <c r="C221" s="244" t="s">
        <v>297</v>
      </c>
      <c r="D221" s="244" t="s">
        <v>569</v>
      </c>
      <c r="E221" s="244" t="s">
        <v>60</v>
      </c>
      <c r="F221" s="244">
        <v>1998</v>
      </c>
      <c r="H221" s="244" t="s">
        <v>1082</v>
      </c>
      <c r="I221" s="244" t="s">
        <v>405</v>
      </c>
      <c r="J221" s="244" t="s">
        <v>1087</v>
      </c>
      <c r="K221" s="244">
        <v>2016</v>
      </c>
      <c r="L221" s="244" t="s">
        <v>1097</v>
      </c>
    </row>
    <row r="222" spans="1:12">
      <c r="A222" s="244">
        <v>221</v>
      </c>
      <c r="B222" s="244" t="s">
        <v>1333</v>
      </c>
      <c r="C222" s="244" t="s">
        <v>270</v>
      </c>
      <c r="D222" s="244" t="s">
        <v>408</v>
      </c>
      <c r="E222" s="244" t="s">
        <v>60</v>
      </c>
      <c r="F222" s="244">
        <v>1986</v>
      </c>
      <c r="H222" s="244" t="s">
        <v>1081</v>
      </c>
      <c r="I222" s="244" t="s">
        <v>405</v>
      </c>
      <c r="J222" s="244" t="s">
        <v>401</v>
      </c>
      <c r="K222" s="244">
        <v>2005</v>
      </c>
      <c r="L222" s="244" t="s">
        <v>1102</v>
      </c>
    </row>
    <row r="223" spans="1:12">
      <c r="A223" s="244">
        <v>222</v>
      </c>
      <c r="B223" s="244" t="s">
        <v>1334</v>
      </c>
      <c r="C223" s="244" t="s">
        <v>602</v>
      </c>
      <c r="D223" s="244" t="s">
        <v>817</v>
      </c>
      <c r="E223" s="244" t="s">
        <v>399</v>
      </c>
      <c r="F223" s="244">
        <v>1986</v>
      </c>
      <c r="H223" s="244" t="s">
        <v>1081</v>
      </c>
      <c r="I223" s="244" t="s">
        <v>405</v>
      </c>
      <c r="J223" s="244" t="s">
        <v>402</v>
      </c>
      <c r="K223" s="244">
        <v>2005</v>
      </c>
      <c r="L223" s="244" t="s">
        <v>1097</v>
      </c>
    </row>
    <row r="224" spans="1:12">
      <c r="A224" s="244">
        <v>223</v>
      </c>
      <c r="B224" s="244" t="s">
        <v>1335</v>
      </c>
      <c r="C224" s="244" t="s">
        <v>551</v>
      </c>
      <c r="D224" s="244" t="s">
        <v>662</v>
      </c>
      <c r="E224" s="244" t="s">
        <v>399</v>
      </c>
      <c r="F224" s="244">
        <v>0</v>
      </c>
      <c r="H224" s="244" t="s">
        <v>1081</v>
      </c>
      <c r="I224" s="244" t="s">
        <v>405</v>
      </c>
      <c r="J224" s="244" t="s">
        <v>401</v>
      </c>
      <c r="K224" s="244">
        <v>1999</v>
      </c>
      <c r="L224" s="244" t="s">
        <v>1097</v>
      </c>
    </row>
    <row r="225" spans="1:12">
      <c r="A225" s="244">
        <v>224</v>
      </c>
      <c r="B225" s="244" t="s">
        <v>1336</v>
      </c>
      <c r="C225" s="244" t="s">
        <v>946</v>
      </c>
      <c r="D225" s="244" t="s">
        <v>429</v>
      </c>
      <c r="E225" s="244" t="s">
        <v>399</v>
      </c>
      <c r="F225" s="244">
        <v>1994</v>
      </c>
      <c r="H225" s="244" t="s">
        <v>1081</v>
      </c>
      <c r="I225" s="244" t="s">
        <v>405</v>
      </c>
      <c r="J225" s="244" t="s">
        <v>401</v>
      </c>
      <c r="K225" s="244">
        <v>2012</v>
      </c>
      <c r="L225" s="244" t="s">
        <v>1097</v>
      </c>
    </row>
    <row r="226" spans="1:12">
      <c r="A226" s="244">
        <v>225</v>
      </c>
      <c r="B226" s="244" t="s">
        <v>1337</v>
      </c>
      <c r="C226" s="244" t="s">
        <v>1038</v>
      </c>
      <c r="D226" s="244" t="s">
        <v>464</v>
      </c>
      <c r="E226" s="244" t="s">
        <v>399</v>
      </c>
      <c r="F226" s="244">
        <v>1994</v>
      </c>
      <c r="H226" s="244" t="s">
        <v>1081</v>
      </c>
      <c r="I226" s="244" t="s">
        <v>405</v>
      </c>
      <c r="J226" s="244" t="s">
        <v>402</v>
      </c>
      <c r="K226" s="244">
        <v>2012</v>
      </c>
      <c r="L226" s="244" t="s">
        <v>1097</v>
      </c>
    </row>
    <row r="227" spans="1:12">
      <c r="A227" s="244">
        <v>226</v>
      </c>
      <c r="B227" s="244" t="s">
        <v>1338</v>
      </c>
      <c r="C227" s="244" t="s">
        <v>199</v>
      </c>
      <c r="D227" s="244" t="s">
        <v>460</v>
      </c>
      <c r="E227" s="244" t="s">
        <v>399</v>
      </c>
      <c r="F227" s="244">
        <v>1995</v>
      </c>
      <c r="H227" s="244" t="s">
        <v>1081</v>
      </c>
      <c r="I227" s="244" t="s">
        <v>405</v>
      </c>
      <c r="J227" s="244" t="s">
        <v>1087</v>
      </c>
      <c r="K227" s="244">
        <v>2014</v>
      </c>
      <c r="L227" s="244" t="s">
        <v>1097</v>
      </c>
    </row>
    <row r="228" spans="1:12">
      <c r="A228" s="244">
        <v>227</v>
      </c>
      <c r="B228" s="244" t="s">
        <v>1339</v>
      </c>
      <c r="C228" s="244" t="s">
        <v>225</v>
      </c>
      <c r="D228" s="244" t="s">
        <v>534</v>
      </c>
      <c r="E228" s="244" t="s">
        <v>399</v>
      </c>
      <c r="F228" s="244">
        <v>1994</v>
      </c>
      <c r="H228" s="244" t="s">
        <v>1081</v>
      </c>
      <c r="I228" s="244" t="s">
        <v>405</v>
      </c>
      <c r="J228" s="244" t="s">
        <v>402</v>
      </c>
      <c r="K228" s="244">
        <v>2013</v>
      </c>
      <c r="L228" s="244" t="s">
        <v>1096</v>
      </c>
    </row>
    <row r="229" spans="1:12">
      <c r="A229" s="244">
        <v>228</v>
      </c>
      <c r="B229" s="244" t="s">
        <v>1340</v>
      </c>
      <c r="C229" s="244" t="s">
        <v>1026</v>
      </c>
      <c r="D229" s="244" t="s">
        <v>520</v>
      </c>
      <c r="E229" s="244" t="s">
        <v>399</v>
      </c>
      <c r="F229" s="244">
        <v>1995</v>
      </c>
      <c r="H229" s="244" t="s">
        <v>1081</v>
      </c>
      <c r="I229" s="244" t="s">
        <v>405</v>
      </c>
      <c r="J229" s="244" t="s">
        <v>402</v>
      </c>
      <c r="K229" s="244">
        <v>2014</v>
      </c>
      <c r="L229" s="244" t="s">
        <v>1106</v>
      </c>
    </row>
    <row r="230" spans="1:12">
      <c r="A230" s="244">
        <v>229</v>
      </c>
      <c r="B230" s="244" t="s">
        <v>1341</v>
      </c>
      <c r="C230" s="244" t="s">
        <v>291</v>
      </c>
      <c r="D230" s="244" t="s">
        <v>821</v>
      </c>
      <c r="E230" s="244" t="s">
        <v>399</v>
      </c>
      <c r="F230" s="244">
        <v>1994</v>
      </c>
      <c r="H230" s="244" t="s">
        <v>1081</v>
      </c>
      <c r="I230" s="244" t="s">
        <v>405</v>
      </c>
      <c r="J230" s="244" t="s">
        <v>1087</v>
      </c>
      <c r="K230" s="244">
        <v>2012</v>
      </c>
      <c r="L230" s="244" t="s">
        <v>1095</v>
      </c>
    </row>
    <row r="231" spans="1:12">
      <c r="A231" s="244">
        <v>230</v>
      </c>
      <c r="B231" s="244" t="s">
        <v>1342</v>
      </c>
      <c r="C231" s="244" t="s">
        <v>270</v>
      </c>
      <c r="D231" s="244" t="s">
        <v>496</v>
      </c>
      <c r="E231" s="244" t="s">
        <v>399</v>
      </c>
      <c r="F231" s="244">
        <v>1987</v>
      </c>
      <c r="H231" s="244" t="s">
        <v>1081</v>
      </c>
      <c r="I231" s="244" t="s">
        <v>405</v>
      </c>
      <c r="J231" s="244" t="s">
        <v>401</v>
      </c>
      <c r="K231" s="244">
        <v>2005</v>
      </c>
      <c r="L231" s="244" t="s">
        <v>1097</v>
      </c>
    </row>
    <row r="232" spans="1:12">
      <c r="A232" s="244">
        <v>231</v>
      </c>
      <c r="B232" s="244" t="s">
        <v>1343</v>
      </c>
      <c r="C232" s="244" t="s">
        <v>987</v>
      </c>
      <c r="D232" s="244" t="s">
        <v>988</v>
      </c>
      <c r="E232" s="244" t="s">
        <v>60</v>
      </c>
      <c r="F232" s="244">
        <v>1974</v>
      </c>
      <c r="H232" s="244" t="s">
        <v>1081</v>
      </c>
      <c r="I232" s="244" t="s">
        <v>405</v>
      </c>
      <c r="J232" s="244" t="s">
        <v>401</v>
      </c>
      <c r="K232" s="244">
        <v>1992</v>
      </c>
      <c r="L232" s="244" t="s">
        <v>1098</v>
      </c>
    </row>
    <row r="233" spans="1:12">
      <c r="A233" s="244">
        <v>232</v>
      </c>
      <c r="B233" s="244" t="s">
        <v>1344</v>
      </c>
      <c r="C233" s="244" t="s">
        <v>221</v>
      </c>
      <c r="D233" s="244" t="s">
        <v>861</v>
      </c>
      <c r="E233" s="244" t="s">
        <v>60</v>
      </c>
      <c r="F233" s="244">
        <v>1997</v>
      </c>
      <c r="H233" s="244" t="s">
        <v>1081</v>
      </c>
      <c r="I233" s="244" t="s">
        <v>405</v>
      </c>
      <c r="J233" s="244" t="s">
        <v>401</v>
      </c>
      <c r="K233" s="244">
        <v>2015</v>
      </c>
      <c r="L233" s="244" t="s">
        <v>1095</v>
      </c>
    </row>
    <row r="234" spans="1:12">
      <c r="A234" s="244">
        <v>233</v>
      </c>
      <c r="B234" s="244" t="s">
        <v>1345</v>
      </c>
      <c r="C234" s="244" t="s">
        <v>253</v>
      </c>
      <c r="D234" s="244" t="s">
        <v>555</v>
      </c>
      <c r="E234" s="244" t="s">
        <v>60</v>
      </c>
      <c r="F234" s="244">
        <v>1998</v>
      </c>
      <c r="H234" s="244" t="s">
        <v>1081</v>
      </c>
      <c r="I234" s="244" t="s">
        <v>405</v>
      </c>
      <c r="J234" s="244" t="s">
        <v>401</v>
      </c>
      <c r="K234" s="244">
        <v>2016</v>
      </c>
      <c r="L234" s="244" t="s">
        <v>1094</v>
      </c>
    </row>
    <row r="235" spans="1:12">
      <c r="A235" s="244">
        <v>234</v>
      </c>
      <c r="B235" s="244" t="s">
        <v>1346</v>
      </c>
      <c r="C235" s="244" t="s">
        <v>487</v>
      </c>
      <c r="D235" s="244" t="s">
        <v>534</v>
      </c>
      <c r="E235" s="244" t="s">
        <v>399</v>
      </c>
      <c r="F235" s="244">
        <v>1993</v>
      </c>
      <c r="H235" s="244" t="s">
        <v>1081</v>
      </c>
      <c r="I235" s="244" t="s">
        <v>405</v>
      </c>
      <c r="J235" s="244" t="s">
        <v>402</v>
      </c>
      <c r="K235" s="244">
        <v>2010</v>
      </c>
      <c r="L235" s="244" t="s">
        <v>1094</v>
      </c>
    </row>
    <row r="236" spans="1:12">
      <c r="A236" s="244">
        <v>235</v>
      </c>
      <c r="B236" s="244" t="s">
        <v>1347</v>
      </c>
      <c r="C236" s="244" t="s">
        <v>293</v>
      </c>
      <c r="D236" s="244" t="s">
        <v>722</v>
      </c>
      <c r="E236" s="244" t="s">
        <v>399</v>
      </c>
      <c r="F236" s="244">
        <v>1996</v>
      </c>
      <c r="H236" s="244" t="s">
        <v>1081</v>
      </c>
      <c r="I236" s="244" t="s">
        <v>405</v>
      </c>
      <c r="J236" s="244" t="s">
        <v>1087</v>
      </c>
      <c r="K236" s="244">
        <v>2016</v>
      </c>
      <c r="L236" s="244" t="s">
        <v>1097</v>
      </c>
    </row>
    <row r="237" spans="1:12">
      <c r="A237" s="244">
        <v>236</v>
      </c>
      <c r="B237" s="244" t="s">
        <v>1348</v>
      </c>
      <c r="C237" s="244" t="s">
        <v>176</v>
      </c>
      <c r="D237" s="244" t="s">
        <v>590</v>
      </c>
      <c r="E237" s="244" t="s">
        <v>399</v>
      </c>
      <c r="F237" s="244">
        <v>1992</v>
      </c>
      <c r="H237" s="244" t="s">
        <v>1081</v>
      </c>
      <c r="I237" s="244" t="s">
        <v>405</v>
      </c>
      <c r="J237" s="244" t="s">
        <v>1087</v>
      </c>
      <c r="K237" s="244">
        <v>2011</v>
      </c>
      <c r="L237" s="244" t="s">
        <v>1097</v>
      </c>
    </row>
    <row r="238" spans="1:12">
      <c r="A238" s="244">
        <v>237</v>
      </c>
      <c r="B238" s="244" t="s">
        <v>1349</v>
      </c>
      <c r="C238" s="244" t="s">
        <v>796</v>
      </c>
      <c r="D238" s="244" t="s">
        <v>556</v>
      </c>
      <c r="E238" s="244" t="s">
        <v>399</v>
      </c>
      <c r="F238" s="244">
        <v>1995</v>
      </c>
      <c r="H238" s="244" t="s">
        <v>1081</v>
      </c>
      <c r="I238" s="244" t="s">
        <v>405</v>
      </c>
      <c r="J238" s="244" t="s">
        <v>1087</v>
      </c>
      <c r="K238" s="244">
        <v>2013</v>
      </c>
      <c r="L238" s="244" t="s">
        <v>1097</v>
      </c>
    </row>
    <row r="239" spans="1:12">
      <c r="A239" s="244">
        <v>238</v>
      </c>
      <c r="B239" s="244" t="s">
        <v>1350</v>
      </c>
      <c r="C239" s="244" t="s">
        <v>803</v>
      </c>
      <c r="D239" s="244" t="s">
        <v>447</v>
      </c>
      <c r="E239" s="244" t="s">
        <v>399</v>
      </c>
      <c r="F239" s="244">
        <v>1987</v>
      </c>
      <c r="H239" s="244" t="s">
        <v>1081</v>
      </c>
      <c r="I239" s="244" t="s">
        <v>405</v>
      </c>
      <c r="J239" s="244" t="s">
        <v>1087</v>
      </c>
      <c r="K239" s="244">
        <v>2013</v>
      </c>
      <c r="L239" s="244" t="s">
        <v>1095</v>
      </c>
    </row>
    <row r="240" spans="1:12">
      <c r="A240" s="244">
        <v>239</v>
      </c>
      <c r="B240" s="244" t="s">
        <v>1351</v>
      </c>
      <c r="C240" s="244" t="s">
        <v>956</v>
      </c>
      <c r="D240" s="244" t="s">
        <v>543</v>
      </c>
      <c r="E240" s="244" t="s">
        <v>399</v>
      </c>
      <c r="F240" s="244">
        <v>1992</v>
      </c>
      <c r="H240" s="244" t="s">
        <v>1081</v>
      </c>
      <c r="I240" s="244" t="s">
        <v>405</v>
      </c>
      <c r="J240" s="244" t="s">
        <v>401</v>
      </c>
      <c r="K240" s="244">
        <v>2010</v>
      </c>
      <c r="L240" s="244" t="s">
        <v>1097</v>
      </c>
    </row>
    <row r="241" spans="1:12">
      <c r="A241" s="244">
        <v>240</v>
      </c>
      <c r="B241" s="244" t="s">
        <v>1352</v>
      </c>
      <c r="C241" s="244" t="s">
        <v>203</v>
      </c>
      <c r="D241" s="244" t="s">
        <v>1040</v>
      </c>
      <c r="E241" s="244" t="s">
        <v>399</v>
      </c>
      <c r="F241" s="244">
        <v>1994</v>
      </c>
      <c r="H241" s="244" t="s">
        <v>1081</v>
      </c>
      <c r="I241" s="244" t="s">
        <v>405</v>
      </c>
      <c r="J241" s="244" t="s">
        <v>402</v>
      </c>
      <c r="K241" s="244">
        <v>2014</v>
      </c>
      <c r="L241" s="244" t="s">
        <v>1098</v>
      </c>
    </row>
    <row r="242" spans="1:12">
      <c r="A242" s="244">
        <v>241</v>
      </c>
      <c r="B242" s="244" t="s">
        <v>1353</v>
      </c>
      <c r="C242" s="244" t="s">
        <v>188</v>
      </c>
      <c r="D242" s="244" t="s">
        <v>475</v>
      </c>
      <c r="E242" s="244" t="s">
        <v>399</v>
      </c>
      <c r="F242" s="244">
        <v>1976</v>
      </c>
      <c r="H242" s="244" t="s">
        <v>1081</v>
      </c>
      <c r="I242" s="244" t="s">
        <v>405</v>
      </c>
      <c r="J242" s="244" t="s">
        <v>402</v>
      </c>
      <c r="K242" s="244">
        <v>1994</v>
      </c>
      <c r="L242" s="244" t="s">
        <v>1094</v>
      </c>
    </row>
    <row r="243" spans="1:12">
      <c r="A243" s="244">
        <v>242</v>
      </c>
      <c r="B243" s="244" t="s">
        <v>1354</v>
      </c>
      <c r="C243" s="244" t="s">
        <v>271</v>
      </c>
      <c r="D243" s="244" t="s">
        <v>629</v>
      </c>
      <c r="E243" s="244" t="s">
        <v>399</v>
      </c>
      <c r="F243" s="244">
        <v>1998</v>
      </c>
      <c r="H243" s="244" t="s">
        <v>1081</v>
      </c>
      <c r="I243" s="244" t="s">
        <v>405</v>
      </c>
      <c r="J243" s="244" t="s">
        <v>1087</v>
      </c>
      <c r="K243" s="244">
        <v>2016</v>
      </c>
      <c r="L243" s="244" t="s">
        <v>1099</v>
      </c>
    </row>
    <row r="244" spans="1:12">
      <c r="A244" s="244">
        <v>243</v>
      </c>
      <c r="B244" s="244" t="s">
        <v>1355</v>
      </c>
      <c r="C244" s="244" t="s">
        <v>196</v>
      </c>
      <c r="D244" s="244" t="s">
        <v>444</v>
      </c>
      <c r="E244" s="244" t="s">
        <v>399</v>
      </c>
      <c r="F244" s="244">
        <v>1996</v>
      </c>
      <c r="H244" s="244" t="s">
        <v>1081</v>
      </c>
      <c r="I244" s="244" t="s">
        <v>405</v>
      </c>
      <c r="J244" s="244" t="s">
        <v>1087</v>
      </c>
      <c r="K244" s="244">
        <v>2014</v>
      </c>
      <c r="L244" s="244" t="s">
        <v>1097</v>
      </c>
    </row>
    <row r="245" spans="1:12">
      <c r="A245" s="244">
        <v>244</v>
      </c>
      <c r="B245" s="244" t="s">
        <v>1356</v>
      </c>
      <c r="C245" s="244" t="s">
        <v>512</v>
      </c>
      <c r="D245" s="244" t="s">
        <v>831</v>
      </c>
      <c r="E245" s="244" t="s">
        <v>399</v>
      </c>
      <c r="F245" s="244">
        <v>1998</v>
      </c>
      <c r="H245" s="244" t="s">
        <v>1081</v>
      </c>
      <c r="I245" s="244" t="s">
        <v>405</v>
      </c>
      <c r="J245" s="244" t="s">
        <v>1087</v>
      </c>
      <c r="K245" s="244">
        <v>2015</v>
      </c>
      <c r="L245" s="244" t="s">
        <v>1097</v>
      </c>
    </row>
    <row r="246" spans="1:12">
      <c r="A246" s="244">
        <v>245</v>
      </c>
      <c r="B246" s="244" t="s">
        <v>1357</v>
      </c>
      <c r="C246" s="244" t="s">
        <v>867</v>
      </c>
      <c r="D246" s="244" t="s">
        <v>426</v>
      </c>
      <c r="E246" s="244" t="s">
        <v>399</v>
      </c>
      <c r="F246" s="244">
        <v>1998</v>
      </c>
      <c r="H246" s="244" t="s">
        <v>1081</v>
      </c>
      <c r="I246" s="244" t="s">
        <v>405</v>
      </c>
      <c r="J246" s="244" t="s">
        <v>401</v>
      </c>
      <c r="K246" s="244">
        <v>2016</v>
      </c>
      <c r="L246" s="244" t="s">
        <v>1098</v>
      </c>
    </row>
    <row r="247" spans="1:12">
      <c r="A247" s="244">
        <v>246</v>
      </c>
      <c r="B247" s="244" t="s">
        <v>1358</v>
      </c>
      <c r="C247" s="244" t="s">
        <v>182</v>
      </c>
      <c r="D247" s="244" t="s">
        <v>950</v>
      </c>
      <c r="E247" s="244" t="s">
        <v>399</v>
      </c>
      <c r="F247" s="244">
        <v>1997</v>
      </c>
      <c r="H247" s="244" t="s">
        <v>1081</v>
      </c>
      <c r="I247" s="244" t="s">
        <v>405</v>
      </c>
      <c r="J247" s="244" t="s">
        <v>401</v>
      </c>
      <c r="K247" s="244">
        <v>2015</v>
      </c>
      <c r="L247" s="244" t="s">
        <v>1097</v>
      </c>
    </row>
    <row r="248" spans="1:12">
      <c r="A248" s="244">
        <v>247</v>
      </c>
      <c r="B248" s="244" t="s">
        <v>1359</v>
      </c>
      <c r="C248" s="244" t="s">
        <v>682</v>
      </c>
      <c r="D248" s="244" t="s">
        <v>492</v>
      </c>
      <c r="E248" s="244" t="s">
        <v>399</v>
      </c>
      <c r="F248" s="244">
        <v>1993</v>
      </c>
      <c r="H248" s="244" t="s">
        <v>1081</v>
      </c>
      <c r="I248" s="244" t="s">
        <v>405</v>
      </c>
      <c r="J248" s="244" t="s">
        <v>1087</v>
      </c>
      <c r="K248" s="244">
        <v>2013</v>
      </c>
      <c r="L248" s="244" t="s">
        <v>1097</v>
      </c>
    </row>
    <row r="249" spans="1:12">
      <c r="A249" s="244">
        <v>248</v>
      </c>
      <c r="B249" s="244" t="s">
        <v>1360</v>
      </c>
      <c r="C249" s="244" t="s">
        <v>183</v>
      </c>
      <c r="D249" s="244" t="s">
        <v>926</v>
      </c>
      <c r="E249" s="244" t="s">
        <v>399</v>
      </c>
      <c r="F249" s="244">
        <v>1986</v>
      </c>
      <c r="H249" s="244" t="s">
        <v>1081</v>
      </c>
      <c r="I249" s="244" t="s">
        <v>405</v>
      </c>
      <c r="J249" s="244" t="s">
        <v>401</v>
      </c>
      <c r="K249" s="244">
        <v>2005</v>
      </c>
      <c r="L249" s="244" t="s">
        <v>1096</v>
      </c>
    </row>
    <row r="250" spans="1:12">
      <c r="A250" s="244">
        <v>249</v>
      </c>
      <c r="B250" s="244" t="s">
        <v>1361</v>
      </c>
      <c r="C250" s="244" t="s">
        <v>174</v>
      </c>
      <c r="D250" s="244" t="s">
        <v>453</v>
      </c>
      <c r="E250" s="244" t="s">
        <v>399</v>
      </c>
      <c r="F250" s="244">
        <v>1987</v>
      </c>
      <c r="H250" s="244" t="s">
        <v>1081</v>
      </c>
      <c r="I250" s="244" t="s">
        <v>405</v>
      </c>
      <c r="J250" s="244" t="s">
        <v>402</v>
      </c>
      <c r="K250" s="244">
        <v>2005</v>
      </c>
      <c r="L250" s="244" t="s">
        <v>1097</v>
      </c>
    </row>
    <row r="251" spans="1:12">
      <c r="A251" s="244">
        <v>250</v>
      </c>
      <c r="B251" s="244" t="s">
        <v>1362</v>
      </c>
      <c r="C251" s="244" t="s">
        <v>184</v>
      </c>
      <c r="D251" s="244" t="s">
        <v>814</v>
      </c>
      <c r="E251" s="244" t="s">
        <v>60</v>
      </c>
      <c r="F251" s="244">
        <v>1991</v>
      </c>
      <c r="H251" s="244" t="s">
        <v>1081</v>
      </c>
      <c r="I251" s="244" t="s">
        <v>405</v>
      </c>
      <c r="J251" s="244" t="s">
        <v>1087</v>
      </c>
      <c r="K251" s="244">
        <v>2012</v>
      </c>
      <c r="L251" s="244" t="s">
        <v>1095</v>
      </c>
    </row>
    <row r="252" spans="1:12">
      <c r="A252" s="244">
        <v>251</v>
      </c>
      <c r="B252" s="244" t="s">
        <v>1363</v>
      </c>
      <c r="C252" s="244" t="s">
        <v>212</v>
      </c>
      <c r="D252" s="244" t="s">
        <v>573</v>
      </c>
      <c r="E252" s="244" t="s">
        <v>60</v>
      </c>
      <c r="F252" s="244">
        <v>1997</v>
      </c>
      <c r="H252" s="244" t="s">
        <v>1081</v>
      </c>
      <c r="I252" s="244" t="s">
        <v>405</v>
      </c>
      <c r="J252" s="244" t="s">
        <v>401</v>
      </c>
      <c r="K252" s="244">
        <v>2014</v>
      </c>
      <c r="L252" s="244" t="s">
        <v>1095</v>
      </c>
    </row>
    <row r="253" spans="1:12">
      <c r="A253" s="244">
        <v>252</v>
      </c>
      <c r="B253" s="244" t="s">
        <v>1364</v>
      </c>
      <c r="C253" s="244" t="s">
        <v>198</v>
      </c>
      <c r="D253" s="244" t="s">
        <v>1063</v>
      </c>
      <c r="E253" s="244" t="s">
        <v>399</v>
      </c>
      <c r="F253" s="244">
        <v>1988</v>
      </c>
      <c r="H253" s="244" t="s">
        <v>1081</v>
      </c>
      <c r="I253" s="244" t="s">
        <v>405</v>
      </c>
      <c r="J253" s="244" t="s">
        <v>1089</v>
      </c>
      <c r="K253" s="244">
        <v>2015</v>
      </c>
      <c r="L253" s="244" t="s">
        <v>1096</v>
      </c>
    </row>
    <row r="254" spans="1:12">
      <c r="A254" s="244">
        <v>253</v>
      </c>
      <c r="B254" s="244" t="s">
        <v>1365</v>
      </c>
      <c r="C254" s="244" t="s">
        <v>331</v>
      </c>
      <c r="D254" s="244" t="s">
        <v>455</v>
      </c>
      <c r="E254" s="244" t="s">
        <v>399</v>
      </c>
      <c r="F254" s="244">
        <v>1999</v>
      </c>
      <c r="H254" s="244" t="s">
        <v>1081</v>
      </c>
      <c r="I254" s="244" t="s">
        <v>405</v>
      </c>
      <c r="J254" s="244" t="s">
        <v>401</v>
      </c>
      <c r="K254" s="244">
        <v>2016</v>
      </c>
      <c r="L254" s="244" t="s">
        <v>1095</v>
      </c>
    </row>
    <row r="255" spans="1:12">
      <c r="A255" s="244">
        <v>254</v>
      </c>
      <c r="B255" s="244" t="s">
        <v>1366</v>
      </c>
      <c r="C255" s="244" t="s">
        <v>244</v>
      </c>
      <c r="D255" s="244" t="s">
        <v>453</v>
      </c>
      <c r="E255" s="244" t="s">
        <v>399</v>
      </c>
      <c r="F255" s="244">
        <v>1994</v>
      </c>
      <c r="H255" s="244" t="s">
        <v>1081</v>
      </c>
      <c r="I255" s="244" t="s">
        <v>405</v>
      </c>
      <c r="J255" s="244" t="s">
        <v>401</v>
      </c>
      <c r="K255" s="244">
        <v>2014</v>
      </c>
      <c r="L255" s="244" t="s">
        <v>1094</v>
      </c>
    </row>
    <row r="256" spans="1:12">
      <c r="A256" s="244">
        <v>255</v>
      </c>
      <c r="B256" s="244" t="s">
        <v>1367</v>
      </c>
      <c r="C256" s="244" t="s">
        <v>183</v>
      </c>
      <c r="D256" s="244" t="s">
        <v>571</v>
      </c>
      <c r="E256" s="244" t="s">
        <v>399</v>
      </c>
      <c r="F256" s="244">
        <v>1999</v>
      </c>
      <c r="H256" s="244" t="s">
        <v>1081</v>
      </c>
      <c r="I256" s="244" t="s">
        <v>405</v>
      </c>
      <c r="J256" s="244" t="s">
        <v>401</v>
      </c>
      <c r="K256" s="244">
        <v>2016</v>
      </c>
      <c r="L256" s="244" t="s">
        <v>1107</v>
      </c>
    </row>
    <row r="257" spans="1:12">
      <c r="A257" s="244">
        <v>256</v>
      </c>
      <c r="B257" s="244" t="s">
        <v>1368</v>
      </c>
      <c r="C257" s="244" t="s">
        <v>197</v>
      </c>
      <c r="D257" s="244" t="s">
        <v>937</v>
      </c>
      <c r="E257" s="244" t="s">
        <v>399</v>
      </c>
      <c r="F257" s="244">
        <v>1994</v>
      </c>
      <c r="H257" s="244" t="s">
        <v>1081</v>
      </c>
      <c r="I257" s="244" t="s">
        <v>405</v>
      </c>
      <c r="J257" s="244" t="s">
        <v>401</v>
      </c>
      <c r="K257" s="244">
        <v>2012</v>
      </c>
      <c r="L257" s="244" t="s">
        <v>1097</v>
      </c>
    </row>
    <row r="258" spans="1:12">
      <c r="A258" s="244">
        <v>257</v>
      </c>
      <c r="B258" s="244" t="s">
        <v>1369</v>
      </c>
      <c r="C258" s="244" t="s">
        <v>183</v>
      </c>
      <c r="D258" s="244" t="s">
        <v>450</v>
      </c>
      <c r="E258" s="244" t="s">
        <v>399</v>
      </c>
      <c r="F258" s="244">
        <v>0</v>
      </c>
      <c r="H258" s="244" t="s">
        <v>1081</v>
      </c>
      <c r="I258" s="244" t="s">
        <v>405</v>
      </c>
      <c r="J258" s="244" t="s">
        <v>401</v>
      </c>
      <c r="K258" s="244">
        <v>1998</v>
      </c>
      <c r="L258" s="244" t="s">
        <v>1094</v>
      </c>
    </row>
    <row r="259" spans="1:12">
      <c r="A259" s="244">
        <v>258</v>
      </c>
      <c r="B259" s="244" t="s">
        <v>1370</v>
      </c>
      <c r="C259" s="244" t="s">
        <v>378</v>
      </c>
      <c r="D259" s="244" t="s">
        <v>497</v>
      </c>
      <c r="E259" s="244" t="s">
        <v>399</v>
      </c>
      <c r="F259" s="244">
        <v>1996</v>
      </c>
      <c r="H259" s="244" t="s">
        <v>1081</v>
      </c>
      <c r="I259" s="244" t="s">
        <v>405</v>
      </c>
      <c r="J259" s="244" t="s">
        <v>1087</v>
      </c>
      <c r="K259" s="244">
        <v>2014</v>
      </c>
      <c r="L259" s="244" t="s">
        <v>1101</v>
      </c>
    </row>
    <row r="260" spans="1:12">
      <c r="A260" s="244">
        <v>259</v>
      </c>
      <c r="B260" s="244" t="s">
        <v>1371</v>
      </c>
      <c r="C260" s="244" t="s">
        <v>232</v>
      </c>
      <c r="D260" s="244" t="s">
        <v>633</v>
      </c>
      <c r="E260" s="244" t="s">
        <v>399</v>
      </c>
      <c r="F260" s="244">
        <v>1992</v>
      </c>
      <c r="H260" s="244" t="s">
        <v>1081</v>
      </c>
      <c r="I260" s="244" t="s">
        <v>405</v>
      </c>
      <c r="J260" s="244" t="s">
        <v>1087</v>
      </c>
      <c r="K260" s="244">
        <v>2010</v>
      </c>
      <c r="L260" s="244" t="s">
        <v>1104</v>
      </c>
    </row>
    <row r="261" spans="1:12">
      <c r="A261" s="244">
        <v>260</v>
      </c>
      <c r="B261" s="244" t="s">
        <v>1372</v>
      </c>
      <c r="C261" s="244" t="s">
        <v>240</v>
      </c>
      <c r="D261" s="244" t="s">
        <v>842</v>
      </c>
      <c r="E261" s="244" t="s">
        <v>399</v>
      </c>
      <c r="F261" s="244">
        <v>1994</v>
      </c>
      <c r="H261" s="244" t="s">
        <v>1081</v>
      </c>
      <c r="I261" s="244" t="s">
        <v>405</v>
      </c>
      <c r="J261" s="244" t="s">
        <v>1087</v>
      </c>
      <c r="K261" s="244">
        <v>2012</v>
      </c>
      <c r="L261" s="244" t="s">
        <v>1097</v>
      </c>
    </row>
    <row r="262" spans="1:12">
      <c r="A262" s="244">
        <v>261</v>
      </c>
      <c r="B262" s="244" t="s">
        <v>1373</v>
      </c>
      <c r="C262" s="244" t="s">
        <v>280</v>
      </c>
      <c r="D262" s="244" t="s">
        <v>453</v>
      </c>
      <c r="E262" s="244" t="s">
        <v>399</v>
      </c>
      <c r="F262" s="244">
        <v>0</v>
      </c>
      <c r="H262" s="244" t="s">
        <v>1082</v>
      </c>
      <c r="I262" s="244" t="s">
        <v>405</v>
      </c>
      <c r="J262" s="244" t="s">
        <v>401</v>
      </c>
      <c r="K262" s="244">
        <v>1999</v>
      </c>
      <c r="L262" s="244" t="s">
        <v>1097</v>
      </c>
    </row>
    <row r="263" spans="1:12">
      <c r="A263" s="244">
        <v>262</v>
      </c>
      <c r="B263" s="244" t="s">
        <v>1374</v>
      </c>
      <c r="C263" s="244" t="s">
        <v>325</v>
      </c>
      <c r="D263" s="244" t="s">
        <v>432</v>
      </c>
      <c r="E263" s="244" t="s">
        <v>399</v>
      </c>
      <c r="F263" s="244">
        <v>1994</v>
      </c>
      <c r="H263" s="244" t="s">
        <v>1081</v>
      </c>
      <c r="I263" s="244" t="s">
        <v>405</v>
      </c>
      <c r="J263" s="244" t="s">
        <v>401</v>
      </c>
      <c r="K263" s="244">
        <v>2012</v>
      </c>
      <c r="L263" s="244" t="s">
        <v>1097</v>
      </c>
    </row>
    <row r="264" spans="1:12">
      <c r="A264" s="244">
        <v>263</v>
      </c>
      <c r="B264" s="244" t="s">
        <v>1375</v>
      </c>
      <c r="C264" s="244" t="s">
        <v>1073</v>
      </c>
      <c r="D264" s="244" t="s">
        <v>441</v>
      </c>
      <c r="E264" s="244" t="s">
        <v>399</v>
      </c>
      <c r="F264" s="244">
        <v>1989</v>
      </c>
      <c r="H264" s="244" t="s">
        <v>1081</v>
      </c>
      <c r="I264" s="244" t="s">
        <v>405</v>
      </c>
      <c r="J264" s="244" t="s">
        <v>1089</v>
      </c>
      <c r="K264" s="244">
        <v>2013</v>
      </c>
      <c r="L264" s="244" t="s">
        <v>1094</v>
      </c>
    </row>
    <row r="265" spans="1:12">
      <c r="A265" s="244">
        <v>264</v>
      </c>
      <c r="B265" s="244" t="s">
        <v>1376</v>
      </c>
      <c r="C265" s="244" t="s">
        <v>224</v>
      </c>
      <c r="D265" s="244" t="s">
        <v>600</v>
      </c>
      <c r="E265" s="244" t="s">
        <v>399</v>
      </c>
      <c r="F265" s="244">
        <v>1991</v>
      </c>
      <c r="H265" s="244" t="s">
        <v>1081</v>
      </c>
      <c r="I265" s="244" t="s">
        <v>405</v>
      </c>
      <c r="J265" s="244" t="s">
        <v>1087</v>
      </c>
      <c r="K265" s="244">
        <v>2016</v>
      </c>
      <c r="L265" s="244" t="s">
        <v>1097</v>
      </c>
    </row>
    <row r="266" spans="1:12">
      <c r="A266" s="244">
        <v>265</v>
      </c>
      <c r="B266" s="244" t="s">
        <v>1377</v>
      </c>
      <c r="C266" s="244" t="s">
        <v>849</v>
      </c>
      <c r="D266" s="244" t="s">
        <v>850</v>
      </c>
      <c r="E266" s="244" t="s">
        <v>399</v>
      </c>
      <c r="F266" s="244">
        <v>0</v>
      </c>
      <c r="H266" s="244" t="s">
        <v>1081</v>
      </c>
      <c r="I266" s="244" t="s">
        <v>405</v>
      </c>
      <c r="J266" s="244" t="s">
        <v>401</v>
      </c>
      <c r="K266" s="244">
        <v>1993</v>
      </c>
      <c r="L266" s="244" t="s">
        <v>1094</v>
      </c>
    </row>
    <row r="267" spans="1:12">
      <c r="A267" s="244">
        <v>266</v>
      </c>
      <c r="B267" s="244" t="s">
        <v>1378</v>
      </c>
      <c r="C267" s="244" t="s">
        <v>272</v>
      </c>
      <c r="D267" s="244" t="s">
        <v>530</v>
      </c>
      <c r="E267" s="244" t="s">
        <v>399</v>
      </c>
      <c r="F267" s="244">
        <v>1989</v>
      </c>
      <c r="H267" s="244" t="s">
        <v>1081</v>
      </c>
      <c r="I267" s="244" t="s">
        <v>405</v>
      </c>
      <c r="J267" s="244" t="s">
        <v>401</v>
      </c>
      <c r="K267" s="244">
        <v>2006</v>
      </c>
      <c r="L267" s="244" t="s">
        <v>1094</v>
      </c>
    </row>
    <row r="268" spans="1:12">
      <c r="A268" s="244">
        <v>267</v>
      </c>
      <c r="B268" s="244" t="s">
        <v>1379</v>
      </c>
      <c r="C268" s="244" t="s">
        <v>200</v>
      </c>
      <c r="D268" s="244" t="s">
        <v>992</v>
      </c>
      <c r="E268" s="244" t="s">
        <v>60</v>
      </c>
      <c r="F268" s="244">
        <v>1969</v>
      </c>
      <c r="H268" s="244" t="s">
        <v>1081</v>
      </c>
      <c r="I268" s="244" t="s">
        <v>405</v>
      </c>
      <c r="J268" s="244" t="s">
        <v>401</v>
      </c>
      <c r="K268" s="244">
        <v>1989</v>
      </c>
      <c r="L268" s="244" t="s">
        <v>1094</v>
      </c>
    </row>
    <row r="269" spans="1:12">
      <c r="A269" s="244">
        <v>268</v>
      </c>
      <c r="B269" s="244" t="s">
        <v>1380</v>
      </c>
      <c r="C269" s="244" t="s">
        <v>212</v>
      </c>
      <c r="D269" s="244" t="s">
        <v>462</v>
      </c>
      <c r="E269" s="244" t="s">
        <v>60</v>
      </c>
      <c r="F269" s="244">
        <v>1998</v>
      </c>
      <c r="H269" s="244" t="s">
        <v>1081</v>
      </c>
      <c r="I269" s="244" t="s">
        <v>405</v>
      </c>
      <c r="J269" s="244" t="s">
        <v>401</v>
      </c>
      <c r="K269" s="244">
        <v>2016</v>
      </c>
      <c r="L269" s="244" t="s">
        <v>1095</v>
      </c>
    </row>
    <row r="270" spans="1:12">
      <c r="A270" s="244">
        <v>269</v>
      </c>
      <c r="B270" s="244" t="s">
        <v>1381</v>
      </c>
      <c r="C270" s="244" t="s">
        <v>377</v>
      </c>
      <c r="D270" s="244" t="s">
        <v>990</v>
      </c>
      <c r="E270" s="244" t="s">
        <v>399</v>
      </c>
      <c r="F270" s="244">
        <v>1994</v>
      </c>
      <c r="H270" s="244" t="s">
        <v>1081</v>
      </c>
      <c r="I270" s="244" t="s">
        <v>405</v>
      </c>
      <c r="J270" s="244" t="s">
        <v>401</v>
      </c>
      <c r="K270" s="244">
        <v>2013</v>
      </c>
      <c r="L270" s="244" t="s">
        <v>1097</v>
      </c>
    </row>
    <row r="271" spans="1:12">
      <c r="A271" s="244">
        <v>270</v>
      </c>
      <c r="B271" s="244" t="s">
        <v>1382</v>
      </c>
      <c r="C271" s="244" t="s">
        <v>529</v>
      </c>
      <c r="D271" s="244" t="s">
        <v>1052</v>
      </c>
      <c r="E271" s="244" t="s">
        <v>399</v>
      </c>
      <c r="F271" s="244">
        <v>1978</v>
      </c>
      <c r="H271" s="244" t="s">
        <v>1081</v>
      </c>
      <c r="I271" s="244" t="s">
        <v>405</v>
      </c>
      <c r="J271" s="244" t="s">
        <v>402</v>
      </c>
      <c r="K271" s="244">
        <v>1995</v>
      </c>
      <c r="L271" s="244" t="s">
        <v>1097</v>
      </c>
    </row>
    <row r="272" spans="1:12">
      <c r="A272" s="244">
        <v>271</v>
      </c>
      <c r="B272" s="244" t="s">
        <v>1383</v>
      </c>
      <c r="C272" s="244" t="s">
        <v>336</v>
      </c>
      <c r="D272" s="244" t="s">
        <v>543</v>
      </c>
      <c r="E272" s="244" t="s">
        <v>399</v>
      </c>
      <c r="F272" s="244">
        <v>1989</v>
      </c>
      <c r="H272" s="244" t="s">
        <v>1081</v>
      </c>
      <c r="I272" s="244" t="s">
        <v>405</v>
      </c>
      <c r="J272" s="244" t="s">
        <v>1087</v>
      </c>
      <c r="K272" s="244">
        <v>2008</v>
      </c>
      <c r="L272" s="244" t="s">
        <v>1097</v>
      </c>
    </row>
    <row r="273" spans="1:12">
      <c r="A273" s="244">
        <v>272</v>
      </c>
      <c r="B273" s="244" t="s">
        <v>1384</v>
      </c>
      <c r="C273" s="244" t="s">
        <v>212</v>
      </c>
      <c r="D273" s="244" t="s">
        <v>750</v>
      </c>
      <c r="E273" s="244" t="s">
        <v>399</v>
      </c>
      <c r="F273" s="244">
        <v>1981</v>
      </c>
      <c r="H273" s="244" t="s">
        <v>1081</v>
      </c>
      <c r="I273" s="244" t="s">
        <v>405</v>
      </c>
      <c r="J273" s="244" t="s">
        <v>402</v>
      </c>
      <c r="K273" s="244">
        <v>1999</v>
      </c>
      <c r="L273" s="244" t="s">
        <v>1097</v>
      </c>
    </row>
    <row r="274" spans="1:12">
      <c r="A274" s="244">
        <v>273</v>
      </c>
      <c r="B274" s="244" t="s">
        <v>1385</v>
      </c>
      <c r="C274" s="244" t="s">
        <v>221</v>
      </c>
      <c r="D274" s="244" t="s">
        <v>597</v>
      </c>
      <c r="E274" s="244" t="s">
        <v>399</v>
      </c>
      <c r="F274" s="244">
        <v>1977</v>
      </c>
      <c r="H274" s="244" t="s">
        <v>1081</v>
      </c>
      <c r="I274" s="244" t="s">
        <v>405</v>
      </c>
      <c r="J274" s="244" t="s">
        <v>401</v>
      </c>
      <c r="K274" s="244">
        <v>1996</v>
      </c>
      <c r="L274" s="244" t="s">
        <v>1096</v>
      </c>
    </row>
    <row r="275" spans="1:12">
      <c r="A275" s="244">
        <v>274</v>
      </c>
      <c r="B275" s="244" t="s">
        <v>1386</v>
      </c>
      <c r="C275" s="244" t="s">
        <v>197</v>
      </c>
      <c r="D275" s="244" t="s">
        <v>519</v>
      </c>
      <c r="E275" s="244" t="s">
        <v>399</v>
      </c>
      <c r="F275" s="244">
        <v>1994</v>
      </c>
      <c r="H275" s="244" t="s">
        <v>1081</v>
      </c>
      <c r="I275" s="244" t="s">
        <v>405</v>
      </c>
      <c r="J275" s="244" t="s">
        <v>401</v>
      </c>
      <c r="K275" s="244">
        <v>2012</v>
      </c>
      <c r="L275" s="244" t="s">
        <v>1094</v>
      </c>
    </row>
    <row r="276" spans="1:12">
      <c r="A276" s="244">
        <v>275</v>
      </c>
      <c r="B276" s="244" t="s">
        <v>1387</v>
      </c>
      <c r="C276" s="244" t="s">
        <v>182</v>
      </c>
      <c r="D276" s="244" t="s">
        <v>686</v>
      </c>
      <c r="E276" s="244" t="s">
        <v>399</v>
      </c>
      <c r="F276" s="244">
        <v>1996</v>
      </c>
      <c r="H276" s="244" t="s">
        <v>1081</v>
      </c>
      <c r="I276" s="244" t="s">
        <v>405</v>
      </c>
      <c r="J276" s="244" t="s">
        <v>1088</v>
      </c>
      <c r="K276" s="244">
        <v>2015</v>
      </c>
      <c r="L276" s="244" t="s">
        <v>1097</v>
      </c>
    </row>
    <row r="277" spans="1:12">
      <c r="A277" s="244">
        <v>276</v>
      </c>
      <c r="B277" s="244" t="s">
        <v>1388</v>
      </c>
      <c r="C277" s="244" t="s">
        <v>182</v>
      </c>
      <c r="D277" s="244" t="s">
        <v>543</v>
      </c>
      <c r="E277" s="244" t="s">
        <v>399</v>
      </c>
      <c r="F277" s="244">
        <v>1998</v>
      </c>
      <c r="H277" s="244" t="s">
        <v>1081</v>
      </c>
      <c r="I277" s="244" t="s">
        <v>405</v>
      </c>
      <c r="J277" s="244" t="s">
        <v>402</v>
      </c>
      <c r="K277" s="244">
        <v>2016</v>
      </c>
      <c r="L277" s="244" t="s">
        <v>1094</v>
      </c>
    </row>
    <row r="278" spans="1:12">
      <c r="A278" s="244">
        <v>277</v>
      </c>
      <c r="B278" s="244" t="s">
        <v>1389</v>
      </c>
      <c r="C278" s="244" t="s">
        <v>176</v>
      </c>
      <c r="D278" s="244" t="s">
        <v>525</v>
      </c>
      <c r="E278" s="244" t="s">
        <v>399</v>
      </c>
      <c r="F278" s="244">
        <v>1998</v>
      </c>
      <c r="H278" s="244" t="s">
        <v>1081</v>
      </c>
      <c r="I278" s="244" t="s">
        <v>405</v>
      </c>
      <c r="J278" s="244" t="s">
        <v>1087</v>
      </c>
      <c r="K278" s="244">
        <v>2015</v>
      </c>
      <c r="L278" s="244" t="s">
        <v>1097</v>
      </c>
    </row>
    <row r="279" spans="1:12">
      <c r="A279" s="244">
        <v>278</v>
      </c>
      <c r="B279" s="244" t="s">
        <v>1390</v>
      </c>
      <c r="C279" s="244" t="s">
        <v>174</v>
      </c>
      <c r="D279" s="244" t="s">
        <v>544</v>
      </c>
      <c r="E279" s="244" t="s">
        <v>399</v>
      </c>
      <c r="F279" s="244">
        <v>1990</v>
      </c>
      <c r="H279" s="244" t="s">
        <v>1081</v>
      </c>
      <c r="I279" s="244" t="s">
        <v>405</v>
      </c>
      <c r="J279" s="244" t="s">
        <v>1087</v>
      </c>
      <c r="K279" s="244">
        <v>2008</v>
      </c>
      <c r="L279" s="244" t="s">
        <v>1099</v>
      </c>
    </row>
    <row r="280" spans="1:12">
      <c r="A280" s="244">
        <v>279</v>
      </c>
      <c r="B280" s="244" t="s">
        <v>1391</v>
      </c>
      <c r="C280" s="244" t="s">
        <v>1013</v>
      </c>
      <c r="D280" s="244" t="s">
        <v>409</v>
      </c>
      <c r="E280" s="244" t="s">
        <v>399</v>
      </c>
      <c r="F280" s="244">
        <v>1987</v>
      </c>
      <c r="H280" s="244" t="s">
        <v>1081</v>
      </c>
      <c r="I280" s="244" t="s">
        <v>405</v>
      </c>
      <c r="J280" s="244" t="s">
        <v>402</v>
      </c>
      <c r="K280" s="244">
        <v>2005</v>
      </c>
      <c r="L280" s="244" t="s">
        <v>1094</v>
      </c>
    </row>
    <row r="281" spans="1:12">
      <c r="A281" s="244">
        <v>280</v>
      </c>
      <c r="B281" s="244" t="s">
        <v>1392</v>
      </c>
      <c r="C281" s="244" t="s">
        <v>628</v>
      </c>
      <c r="D281" s="244" t="s">
        <v>441</v>
      </c>
      <c r="E281" s="244" t="s">
        <v>399</v>
      </c>
      <c r="F281" s="244">
        <v>1990</v>
      </c>
      <c r="H281" s="244" t="s">
        <v>1081</v>
      </c>
      <c r="I281" s="244" t="s">
        <v>405</v>
      </c>
      <c r="J281" s="244" t="s">
        <v>1087</v>
      </c>
      <c r="K281" s="244">
        <v>2008</v>
      </c>
      <c r="L281" s="244" t="s">
        <v>1098</v>
      </c>
    </row>
    <row r="282" spans="1:12">
      <c r="A282" s="244">
        <v>281</v>
      </c>
      <c r="B282" s="244" t="s">
        <v>1393</v>
      </c>
      <c r="C282" s="244" t="s">
        <v>196</v>
      </c>
      <c r="D282" s="244" t="s">
        <v>450</v>
      </c>
      <c r="E282" s="244" t="s">
        <v>399</v>
      </c>
      <c r="F282" s="244">
        <v>1991</v>
      </c>
      <c r="H282" s="244" t="s">
        <v>1081</v>
      </c>
      <c r="I282" s="244" t="s">
        <v>405</v>
      </c>
      <c r="J282" s="244" t="s">
        <v>1087</v>
      </c>
      <c r="K282" s="244">
        <v>2012</v>
      </c>
      <c r="L282" s="244" t="s">
        <v>1097</v>
      </c>
    </row>
    <row r="283" spans="1:12">
      <c r="A283" s="244">
        <v>282</v>
      </c>
      <c r="B283" s="244" t="s">
        <v>1394</v>
      </c>
      <c r="C283" s="244" t="s">
        <v>654</v>
      </c>
      <c r="D283" s="244" t="s">
        <v>655</v>
      </c>
      <c r="E283" s="244" t="s">
        <v>399</v>
      </c>
      <c r="F283" s="244">
        <v>1992</v>
      </c>
      <c r="H283" s="244" t="s">
        <v>1081</v>
      </c>
      <c r="I283" s="244" t="s">
        <v>405</v>
      </c>
      <c r="J283" s="244" t="s">
        <v>1087</v>
      </c>
      <c r="K283" s="244">
        <v>2011</v>
      </c>
      <c r="L283" s="244" t="s">
        <v>1094</v>
      </c>
    </row>
    <row r="284" spans="1:12">
      <c r="A284" s="244">
        <v>283</v>
      </c>
      <c r="B284" s="244" t="s">
        <v>1395</v>
      </c>
      <c r="C284" s="244" t="s">
        <v>174</v>
      </c>
      <c r="D284" s="244" t="s">
        <v>592</v>
      </c>
      <c r="E284" s="244" t="s">
        <v>399</v>
      </c>
      <c r="F284" s="244">
        <v>1994</v>
      </c>
      <c r="H284" s="244" t="s">
        <v>1081</v>
      </c>
      <c r="I284" s="244" t="s">
        <v>405</v>
      </c>
      <c r="J284" s="244" t="s">
        <v>1087</v>
      </c>
      <c r="K284" s="244">
        <v>2013</v>
      </c>
      <c r="L284" s="244" t="s">
        <v>1099</v>
      </c>
    </row>
    <row r="285" spans="1:12">
      <c r="A285" s="244">
        <v>284</v>
      </c>
      <c r="B285" s="244" t="s">
        <v>1396</v>
      </c>
      <c r="C285" s="244" t="s">
        <v>675</v>
      </c>
      <c r="D285" s="244" t="s">
        <v>676</v>
      </c>
      <c r="E285" s="244" t="s">
        <v>399</v>
      </c>
      <c r="F285" s="244">
        <v>1995</v>
      </c>
      <c r="H285" s="244" t="s">
        <v>1081</v>
      </c>
      <c r="I285" s="244" t="s">
        <v>405</v>
      </c>
      <c r="J285" s="244" t="s">
        <v>1087</v>
      </c>
      <c r="K285" s="244">
        <v>2013</v>
      </c>
      <c r="L285" s="244" t="s">
        <v>1103</v>
      </c>
    </row>
    <row r="286" spans="1:12">
      <c r="A286" s="244">
        <v>285</v>
      </c>
      <c r="B286" s="244" t="s">
        <v>1397</v>
      </c>
      <c r="C286" s="244" t="s">
        <v>174</v>
      </c>
      <c r="D286" s="244" t="s">
        <v>707</v>
      </c>
      <c r="E286" s="244" t="s">
        <v>399</v>
      </c>
      <c r="F286" s="244">
        <v>1993</v>
      </c>
      <c r="H286" s="244" t="s">
        <v>1081</v>
      </c>
      <c r="I286" s="244" t="s">
        <v>405</v>
      </c>
      <c r="J286" s="244" t="s">
        <v>1087</v>
      </c>
      <c r="K286" s="244">
        <v>2016</v>
      </c>
      <c r="L286" s="244" t="s">
        <v>1097</v>
      </c>
    </row>
    <row r="287" spans="1:12">
      <c r="A287" s="244">
        <v>286</v>
      </c>
      <c r="B287" s="244" t="s">
        <v>1398</v>
      </c>
      <c r="C287" s="244" t="s">
        <v>196</v>
      </c>
      <c r="D287" s="244" t="s">
        <v>411</v>
      </c>
      <c r="E287" s="244" t="s">
        <v>399</v>
      </c>
      <c r="F287" s="244">
        <v>1993</v>
      </c>
      <c r="H287" s="244" t="s">
        <v>1081</v>
      </c>
      <c r="I287" s="244" t="s">
        <v>405</v>
      </c>
      <c r="J287" s="244" t="s">
        <v>1087</v>
      </c>
      <c r="K287" s="244">
        <v>2013</v>
      </c>
      <c r="L287" s="244" t="s">
        <v>1097</v>
      </c>
    </row>
    <row r="288" spans="1:12">
      <c r="A288" s="244">
        <v>287</v>
      </c>
      <c r="B288" s="244" t="s">
        <v>1399</v>
      </c>
      <c r="C288" s="244" t="s">
        <v>249</v>
      </c>
      <c r="D288" s="244" t="s">
        <v>435</v>
      </c>
      <c r="E288" s="244" t="s">
        <v>399</v>
      </c>
      <c r="F288" s="244">
        <v>1997</v>
      </c>
      <c r="H288" s="244" t="s">
        <v>1081</v>
      </c>
      <c r="I288" s="244" t="s">
        <v>405</v>
      </c>
      <c r="J288" s="244" t="s">
        <v>1087</v>
      </c>
      <c r="K288" s="244">
        <v>2016</v>
      </c>
      <c r="L288" s="244" t="s">
        <v>1097</v>
      </c>
    </row>
    <row r="289" spans="1:12">
      <c r="A289" s="244">
        <v>288</v>
      </c>
      <c r="B289" s="244" t="s">
        <v>1400</v>
      </c>
      <c r="C289" s="244" t="s">
        <v>761</v>
      </c>
      <c r="D289" s="244" t="s">
        <v>762</v>
      </c>
      <c r="E289" s="244" t="s">
        <v>399</v>
      </c>
      <c r="F289" s="244">
        <v>1991</v>
      </c>
      <c r="H289" s="244" t="s">
        <v>1081</v>
      </c>
      <c r="I289" s="244" t="s">
        <v>405</v>
      </c>
      <c r="J289" s="244" t="s">
        <v>1087</v>
      </c>
      <c r="K289" s="244">
        <v>2009</v>
      </c>
      <c r="L289" s="244" t="s">
        <v>1099</v>
      </c>
    </row>
    <row r="290" spans="1:12">
      <c r="A290" s="244">
        <v>289</v>
      </c>
      <c r="B290" s="244" t="s">
        <v>1401</v>
      </c>
      <c r="C290" s="244" t="s">
        <v>487</v>
      </c>
      <c r="D290" s="244" t="s">
        <v>455</v>
      </c>
      <c r="E290" s="244" t="s">
        <v>399</v>
      </c>
      <c r="F290" s="244">
        <v>1990</v>
      </c>
      <c r="H290" s="244" t="s">
        <v>1081</v>
      </c>
      <c r="I290" s="244" t="s">
        <v>405</v>
      </c>
      <c r="J290" s="244" t="s">
        <v>1087</v>
      </c>
      <c r="K290" s="244">
        <v>2011</v>
      </c>
      <c r="L290" s="244" t="s">
        <v>1097</v>
      </c>
    </row>
    <row r="291" spans="1:12">
      <c r="A291" s="244">
        <v>290</v>
      </c>
      <c r="B291" s="244" t="s">
        <v>1402</v>
      </c>
      <c r="C291" s="244" t="s">
        <v>199</v>
      </c>
      <c r="D291" s="244" t="s">
        <v>441</v>
      </c>
      <c r="E291" s="244" t="s">
        <v>399</v>
      </c>
      <c r="F291" s="244">
        <v>1994</v>
      </c>
      <c r="H291" s="244" t="s">
        <v>1081</v>
      </c>
      <c r="I291" s="244" t="s">
        <v>405</v>
      </c>
      <c r="J291" s="244" t="s">
        <v>1087</v>
      </c>
      <c r="K291" s="244">
        <v>2013</v>
      </c>
      <c r="L291" s="244" t="s">
        <v>1104</v>
      </c>
    </row>
    <row r="292" spans="1:12">
      <c r="A292" s="244">
        <v>291</v>
      </c>
      <c r="B292" s="244" t="s">
        <v>1403</v>
      </c>
      <c r="C292" s="244" t="s">
        <v>320</v>
      </c>
      <c r="D292" s="244" t="s">
        <v>613</v>
      </c>
      <c r="E292" s="244" t="s">
        <v>399</v>
      </c>
      <c r="F292" s="244">
        <v>1990</v>
      </c>
      <c r="H292" s="244" t="s">
        <v>1081</v>
      </c>
      <c r="I292" s="244" t="s">
        <v>405</v>
      </c>
      <c r="J292" s="244" t="s">
        <v>401</v>
      </c>
      <c r="K292" s="244">
        <v>2008</v>
      </c>
      <c r="L292" s="244" t="s">
        <v>1097</v>
      </c>
    </row>
    <row r="293" spans="1:12">
      <c r="A293" s="244">
        <v>292</v>
      </c>
      <c r="B293" s="244" t="s">
        <v>1404</v>
      </c>
      <c r="C293" s="244" t="s">
        <v>182</v>
      </c>
      <c r="D293" s="244" t="s">
        <v>538</v>
      </c>
      <c r="E293" s="244" t="s">
        <v>399</v>
      </c>
      <c r="F293" s="244">
        <v>1995</v>
      </c>
      <c r="H293" s="244" t="s">
        <v>1081</v>
      </c>
      <c r="I293" s="244" t="s">
        <v>405</v>
      </c>
      <c r="J293" s="244" t="s">
        <v>401</v>
      </c>
      <c r="K293" s="244">
        <v>2014</v>
      </c>
      <c r="L293" s="244" t="s">
        <v>1097</v>
      </c>
    </row>
    <row r="294" spans="1:12">
      <c r="A294" s="244">
        <v>293</v>
      </c>
      <c r="B294" s="244" t="s">
        <v>1405</v>
      </c>
      <c r="C294" s="244" t="s">
        <v>244</v>
      </c>
      <c r="D294" s="244" t="s">
        <v>450</v>
      </c>
      <c r="E294" s="244" t="s">
        <v>399</v>
      </c>
      <c r="F294" s="244">
        <v>1997</v>
      </c>
      <c r="H294" s="244" t="s">
        <v>1081</v>
      </c>
      <c r="I294" s="244" t="s">
        <v>405</v>
      </c>
      <c r="J294" s="244" t="s">
        <v>401</v>
      </c>
      <c r="K294" s="244">
        <v>2015</v>
      </c>
      <c r="L294" s="244" t="s">
        <v>1100</v>
      </c>
    </row>
    <row r="295" spans="1:12">
      <c r="A295" s="244">
        <v>294</v>
      </c>
      <c r="B295" s="244" t="s">
        <v>1406</v>
      </c>
      <c r="C295" s="244" t="s">
        <v>198</v>
      </c>
      <c r="D295" s="244" t="s">
        <v>505</v>
      </c>
      <c r="E295" s="244" t="s">
        <v>399</v>
      </c>
      <c r="F295" s="244">
        <v>1995</v>
      </c>
      <c r="H295" s="244" t="s">
        <v>1081</v>
      </c>
      <c r="I295" s="244" t="s">
        <v>405</v>
      </c>
      <c r="J295" s="244" t="s">
        <v>401</v>
      </c>
      <c r="K295" s="244">
        <v>2013</v>
      </c>
      <c r="L295" s="244" t="s">
        <v>1097</v>
      </c>
    </row>
    <row r="296" spans="1:12">
      <c r="A296" s="244">
        <v>295</v>
      </c>
      <c r="B296" s="244" t="s">
        <v>1407</v>
      </c>
      <c r="C296" s="244" t="s">
        <v>213</v>
      </c>
      <c r="D296" s="244" t="s">
        <v>899</v>
      </c>
      <c r="E296" s="244" t="s">
        <v>399</v>
      </c>
      <c r="F296" s="244">
        <v>1993</v>
      </c>
      <c r="H296" s="244" t="s">
        <v>1082</v>
      </c>
      <c r="I296" s="244" t="s">
        <v>405</v>
      </c>
      <c r="J296" s="244" t="s">
        <v>401</v>
      </c>
      <c r="K296" s="244">
        <v>2011</v>
      </c>
      <c r="L296" s="244" t="s">
        <v>1094</v>
      </c>
    </row>
    <row r="297" spans="1:12">
      <c r="A297" s="244">
        <v>296</v>
      </c>
      <c r="B297" s="244" t="s">
        <v>1408</v>
      </c>
      <c r="C297" s="244" t="s">
        <v>918</v>
      </c>
      <c r="D297" s="244" t="s">
        <v>919</v>
      </c>
      <c r="E297" s="244" t="s">
        <v>399</v>
      </c>
      <c r="F297" s="244">
        <v>1996</v>
      </c>
      <c r="H297" s="244" t="s">
        <v>1081</v>
      </c>
      <c r="I297" s="244" t="s">
        <v>405</v>
      </c>
      <c r="J297" s="244" t="s">
        <v>401</v>
      </c>
      <c r="K297" s="244">
        <v>2014</v>
      </c>
      <c r="L297" s="244" t="s">
        <v>1095</v>
      </c>
    </row>
    <row r="298" spans="1:12">
      <c r="A298" s="244">
        <v>297</v>
      </c>
      <c r="B298" s="244" t="s">
        <v>1409</v>
      </c>
      <c r="C298" s="244" t="s">
        <v>182</v>
      </c>
      <c r="D298" s="244" t="s">
        <v>422</v>
      </c>
      <c r="E298" s="244" t="s">
        <v>399</v>
      </c>
      <c r="F298" s="244">
        <v>1992</v>
      </c>
      <c r="H298" s="244" t="s">
        <v>1081</v>
      </c>
      <c r="I298" s="244" t="s">
        <v>405</v>
      </c>
      <c r="J298" s="244" t="s">
        <v>401</v>
      </c>
      <c r="K298" s="244">
        <v>2013</v>
      </c>
      <c r="L298" s="244" t="s">
        <v>1097</v>
      </c>
    </row>
    <row r="299" spans="1:12">
      <c r="A299" s="244">
        <v>298</v>
      </c>
      <c r="B299" s="244" t="s">
        <v>1410</v>
      </c>
      <c r="C299" s="244" t="s">
        <v>183</v>
      </c>
      <c r="D299" s="244" t="s">
        <v>492</v>
      </c>
      <c r="E299" s="244" t="s">
        <v>399</v>
      </c>
      <c r="F299" s="244">
        <v>1990</v>
      </c>
      <c r="H299" s="244" t="s">
        <v>1081</v>
      </c>
      <c r="I299" s="244" t="s">
        <v>405</v>
      </c>
      <c r="J299" s="244" t="s">
        <v>401</v>
      </c>
      <c r="K299" s="244">
        <v>2008</v>
      </c>
      <c r="L299" s="244" t="s">
        <v>1094</v>
      </c>
    </row>
    <row r="300" spans="1:12">
      <c r="A300" s="244">
        <v>299</v>
      </c>
      <c r="B300" s="244" t="s">
        <v>1411</v>
      </c>
      <c r="C300" s="244" t="s">
        <v>961</v>
      </c>
      <c r="D300" s="244" t="s">
        <v>535</v>
      </c>
      <c r="E300" s="244" t="s">
        <v>399</v>
      </c>
      <c r="F300" s="244">
        <v>1994</v>
      </c>
      <c r="H300" s="244" t="s">
        <v>1081</v>
      </c>
      <c r="I300" s="244" t="s">
        <v>405</v>
      </c>
      <c r="J300" s="244" t="s">
        <v>401</v>
      </c>
      <c r="K300" s="244">
        <v>2015</v>
      </c>
      <c r="L300" s="244" t="s">
        <v>1098</v>
      </c>
    </row>
    <row r="301" spans="1:12">
      <c r="A301" s="244">
        <v>300</v>
      </c>
      <c r="B301" s="244" t="s">
        <v>1412</v>
      </c>
      <c r="C301" s="244" t="s">
        <v>311</v>
      </c>
      <c r="D301" s="244" t="s">
        <v>535</v>
      </c>
      <c r="E301" s="244" t="s">
        <v>399</v>
      </c>
      <c r="F301" s="244">
        <v>1999</v>
      </c>
      <c r="H301" s="244" t="s">
        <v>1081</v>
      </c>
      <c r="I301" s="244" t="s">
        <v>405</v>
      </c>
      <c r="J301" s="244" t="s">
        <v>402</v>
      </c>
      <c r="K301" s="244">
        <v>2016</v>
      </c>
      <c r="L301" s="244" t="s">
        <v>1094</v>
      </c>
    </row>
    <row r="302" spans="1:12">
      <c r="A302" s="244">
        <v>301</v>
      </c>
      <c r="B302" s="244" t="s">
        <v>1413</v>
      </c>
      <c r="C302" s="244" t="s">
        <v>202</v>
      </c>
      <c r="D302" s="244" t="s">
        <v>451</v>
      </c>
      <c r="E302" s="244" t="s">
        <v>399</v>
      </c>
      <c r="F302" s="244">
        <v>1992</v>
      </c>
      <c r="H302" s="244" t="s">
        <v>1081</v>
      </c>
      <c r="I302" s="244" t="s">
        <v>405</v>
      </c>
      <c r="J302" s="244" t="s">
        <v>402</v>
      </c>
      <c r="K302" s="244">
        <v>2010</v>
      </c>
      <c r="L302" s="244" t="s">
        <v>1097</v>
      </c>
    </row>
    <row r="303" spans="1:12">
      <c r="A303" s="244">
        <v>302</v>
      </c>
      <c r="B303" s="244" t="s">
        <v>1414</v>
      </c>
      <c r="C303" s="244" t="s">
        <v>637</v>
      </c>
      <c r="D303" s="244" t="s">
        <v>638</v>
      </c>
      <c r="E303" s="244" t="s">
        <v>399</v>
      </c>
      <c r="F303" s="244">
        <v>1996</v>
      </c>
      <c r="H303" s="244" t="s">
        <v>1082</v>
      </c>
      <c r="I303" s="244" t="s">
        <v>405</v>
      </c>
      <c r="J303" s="244" t="s">
        <v>1087</v>
      </c>
      <c r="K303" s="244">
        <v>2014</v>
      </c>
      <c r="L303" s="244" t="s">
        <v>1097</v>
      </c>
    </row>
    <row r="304" spans="1:12">
      <c r="A304" s="244">
        <v>303</v>
      </c>
      <c r="B304" s="244" t="s">
        <v>1415</v>
      </c>
      <c r="C304" s="244" t="s">
        <v>182</v>
      </c>
      <c r="D304" s="244" t="s">
        <v>604</v>
      </c>
      <c r="E304" s="244" t="s">
        <v>399</v>
      </c>
      <c r="F304" s="244">
        <v>1966</v>
      </c>
      <c r="H304" s="244" t="s">
        <v>1081</v>
      </c>
      <c r="I304" s="244" t="s">
        <v>405</v>
      </c>
      <c r="J304" s="244" t="s">
        <v>1087</v>
      </c>
      <c r="K304" s="244">
        <v>1987</v>
      </c>
      <c r="L304" s="244" t="s">
        <v>1094</v>
      </c>
    </row>
    <row r="305" spans="1:12">
      <c r="A305" s="244">
        <v>304</v>
      </c>
      <c r="B305" s="244" t="s">
        <v>1416</v>
      </c>
      <c r="C305" s="244" t="s">
        <v>256</v>
      </c>
      <c r="D305" s="244" t="s">
        <v>453</v>
      </c>
      <c r="E305" s="244" t="s">
        <v>399</v>
      </c>
      <c r="F305" s="244">
        <v>1993</v>
      </c>
      <c r="H305" s="244" t="s">
        <v>1081</v>
      </c>
      <c r="I305" s="244" t="s">
        <v>405</v>
      </c>
      <c r="J305" s="244" t="s">
        <v>1087</v>
      </c>
      <c r="K305" s="244">
        <v>2011</v>
      </c>
      <c r="L305" s="244" t="s">
        <v>1102</v>
      </c>
    </row>
    <row r="306" spans="1:12">
      <c r="A306" s="244">
        <v>305</v>
      </c>
      <c r="B306" s="244" t="s">
        <v>1417</v>
      </c>
      <c r="C306" s="244" t="s">
        <v>200</v>
      </c>
      <c r="D306" s="244" t="s">
        <v>585</v>
      </c>
      <c r="E306" s="244" t="s">
        <v>399</v>
      </c>
      <c r="F306" s="244">
        <v>1998</v>
      </c>
      <c r="H306" s="244" t="s">
        <v>1081</v>
      </c>
      <c r="I306" s="244" t="s">
        <v>405</v>
      </c>
      <c r="J306" s="244" t="s">
        <v>401</v>
      </c>
      <c r="K306" s="244">
        <v>2016</v>
      </c>
      <c r="L306" s="244" t="s">
        <v>1095</v>
      </c>
    </row>
    <row r="307" spans="1:12">
      <c r="A307" s="244">
        <v>306</v>
      </c>
      <c r="B307" s="244" t="s">
        <v>1418</v>
      </c>
      <c r="C307" s="244" t="s">
        <v>357</v>
      </c>
      <c r="D307" s="244" t="s">
        <v>461</v>
      </c>
      <c r="E307" s="244" t="s">
        <v>399</v>
      </c>
      <c r="F307" s="244">
        <v>1998</v>
      </c>
      <c r="H307" s="244" t="s">
        <v>1081</v>
      </c>
      <c r="I307" s="244" t="s">
        <v>405</v>
      </c>
      <c r="J307" s="244" t="s">
        <v>401</v>
      </c>
      <c r="K307" s="244">
        <v>2016</v>
      </c>
      <c r="L307" s="244" t="s">
        <v>1095</v>
      </c>
    </row>
    <row r="308" spans="1:12">
      <c r="A308" s="244">
        <v>307</v>
      </c>
      <c r="B308" s="244" t="s">
        <v>1419</v>
      </c>
      <c r="C308" s="244" t="s">
        <v>221</v>
      </c>
      <c r="D308" s="244" t="s">
        <v>733</v>
      </c>
      <c r="E308" s="244" t="s">
        <v>399</v>
      </c>
      <c r="F308" s="244">
        <v>1994</v>
      </c>
      <c r="H308" s="244" t="s">
        <v>1081</v>
      </c>
      <c r="I308" s="244" t="s">
        <v>405</v>
      </c>
      <c r="J308" s="244" t="s">
        <v>1087</v>
      </c>
      <c r="K308" s="244">
        <v>2013</v>
      </c>
      <c r="L308" s="244" t="s">
        <v>1097</v>
      </c>
    </row>
    <row r="309" spans="1:12">
      <c r="A309" s="244">
        <v>308</v>
      </c>
      <c r="B309" s="244" t="s">
        <v>1420</v>
      </c>
      <c r="C309" s="244" t="s">
        <v>813</v>
      </c>
      <c r="D309" s="244" t="s">
        <v>549</v>
      </c>
      <c r="E309" s="244" t="s">
        <v>399</v>
      </c>
      <c r="F309" s="244">
        <v>1991</v>
      </c>
      <c r="H309" s="244" t="s">
        <v>1081</v>
      </c>
      <c r="I309" s="244" t="s">
        <v>405</v>
      </c>
      <c r="J309" s="244" t="s">
        <v>1087</v>
      </c>
      <c r="K309" s="244">
        <v>2008</v>
      </c>
      <c r="L309" s="244" t="s">
        <v>1097</v>
      </c>
    </row>
    <row r="310" spans="1:12">
      <c r="A310" s="244">
        <v>309</v>
      </c>
      <c r="B310" s="244" t="s">
        <v>1421</v>
      </c>
      <c r="C310" s="244" t="s">
        <v>477</v>
      </c>
      <c r="D310" s="244" t="s">
        <v>871</v>
      </c>
      <c r="E310" s="244" t="s">
        <v>399</v>
      </c>
      <c r="F310" s="244">
        <v>1998</v>
      </c>
      <c r="H310" s="244" t="s">
        <v>1081</v>
      </c>
      <c r="I310" s="244" t="s">
        <v>405</v>
      </c>
      <c r="J310" s="244" t="s">
        <v>401</v>
      </c>
      <c r="K310" s="244">
        <v>2016</v>
      </c>
      <c r="L310" s="244" t="s">
        <v>1096</v>
      </c>
    </row>
    <row r="311" spans="1:12">
      <c r="A311" s="244">
        <v>310</v>
      </c>
      <c r="B311" s="244" t="s">
        <v>1422</v>
      </c>
      <c r="C311" s="244" t="s">
        <v>813</v>
      </c>
      <c r="D311" s="244" t="s">
        <v>437</v>
      </c>
      <c r="E311" s="244" t="s">
        <v>399</v>
      </c>
      <c r="F311" s="244">
        <v>1992</v>
      </c>
      <c r="H311" s="244" t="s">
        <v>1081</v>
      </c>
      <c r="I311" s="244" t="s">
        <v>405</v>
      </c>
      <c r="J311" s="244" t="s">
        <v>1087</v>
      </c>
      <c r="K311" s="244">
        <v>2013</v>
      </c>
      <c r="L311" s="244" t="s">
        <v>1094</v>
      </c>
    </row>
    <row r="312" spans="1:12">
      <c r="A312" s="244">
        <v>311</v>
      </c>
      <c r="B312" s="244" t="s">
        <v>1423</v>
      </c>
      <c r="C312" s="244" t="s">
        <v>220</v>
      </c>
      <c r="D312" s="244" t="s">
        <v>492</v>
      </c>
      <c r="E312" s="244" t="s">
        <v>399</v>
      </c>
      <c r="F312" s="244">
        <v>1992</v>
      </c>
      <c r="H312" s="244" t="s">
        <v>1081</v>
      </c>
      <c r="I312" s="244" t="s">
        <v>405</v>
      </c>
      <c r="J312" s="244" t="s">
        <v>402</v>
      </c>
      <c r="K312" s="244">
        <v>2010</v>
      </c>
      <c r="L312" s="244" t="s">
        <v>1098</v>
      </c>
    </row>
    <row r="313" spans="1:12">
      <c r="A313" s="244">
        <v>312</v>
      </c>
      <c r="B313" s="244" t="s">
        <v>1424</v>
      </c>
      <c r="C313" s="244" t="s">
        <v>182</v>
      </c>
      <c r="D313" s="244" t="s">
        <v>414</v>
      </c>
      <c r="E313" s="244" t="s">
        <v>399</v>
      </c>
      <c r="F313" s="244">
        <v>1996</v>
      </c>
      <c r="H313" s="244" t="s">
        <v>1081</v>
      </c>
      <c r="I313" s="244" t="s">
        <v>405</v>
      </c>
      <c r="J313" s="244" t="s">
        <v>1087</v>
      </c>
      <c r="K313" s="244">
        <v>2016</v>
      </c>
      <c r="L313" s="244" t="s">
        <v>1097</v>
      </c>
    </row>
    <row r="314" spans="1:12">
      <c r="A314" s="244">
        <v>313</v>
      </c>
      <c r="B314" s="244" t="s">
        <v>1425</v>
      </c>
      <c r="C314" s="244" t="s">
        <v>624</v>
      </c>
      <c r="D314" s="244" t="s">
        <v>466</v>
      </c>
      <c r="E314" s="244" t="s">
        <v>399</v>
      </c>
      <c r="F314" s="244">
        <v>1998</v>
      </c>
      <c r="H314" s="244" t="s">
        <v>1081</v>
      </c>
      <c r="I314" s="244" t="s">
        <v>405</v>
      </c>
      <c r="J314" s="244" t="s">
        <v>401</v>
      </c>
      <c r="K314" s="244">
        <v>2016</v>
      </c>
      <c r="L314" s="244" t="s">
        <v>1099</v>
      </c>
    </row>
    <row r="315" spans="1:12">
      <c r="A315" s="244">
        <v>314</v>
      </c>
      <c r="B315" s="244" t="s">
        <v>1426</v>
      </c>
      <c r="C315" s="244" t="s">
        <v>253</v>
      </c>
      <c r="D315" s="244" t="s">
        <v>636</v>
      </c>
      <c r="E315" s="244" t="s">
        <v>399</v>
      </c>
      <c r="F315" s="244">
        <v>1998</v>
      </c>
      <c r="H315" s="244" t="s">
        <v>1081</v>
      </c>
      <c r="I315" s="244" t="s">
        <v>405</v>
      </c>
      <c r="J315" s="244" t="s">
        <v>1087</v>
      </c>
      <c r="K315" s="244">
        <v>2015</v>
      </c>
      <c r="L315" s="244" t="s">
        <v>1100</v>
      </c>
    </row>
    <row r="316" spans="1:12">
      <c r="A316" s="244">
        <v>315</v>
      </c>
      <c r="B316" s="244" t="s">
        <v>1427</v>
      </c>
      <c r="C316" s="244" t="s">
        <v>228</v>
      </c>
      <c r="D316" s="244" t="s">
        <v>463</v>
      </c>
      <c r="E316" s="244" t="s">
        <v>399</v>
      </c>
      <c r="F316" s="244">
        <v>1996</v>
      </c>
      <c r="H316" s="244" t="s">
        <v>1081</v>
      </c>
      <c r="I316" s="244" t="s">
        <v>405</v>
      </c>
      <c r="J316" s="244" t="s">
        <v>1087</v>
      </c>
      <c r="K316" s="244">
        <v>2014</v>
      </c>
      <c r="L316" s="244" t="s">
        <v>1097</v>
      </c>
    </row>
    <row r="317" spans="1:12">
      <c r="A317" s="244">
        <v>316</v>
      </c>
      <c r="B317" s="244" t="s">
        <v>1428</v>
      </c>
      <c r="C317" s="244" t="s">
        <v>212</v>
      </c>
      <c r="D317" s="244" t="s">
        <v>467</v>
      </c>
      <c r="E317" s="244" t="s">
        <v>399</v>
      </c>
      <c r="F317" s="244">
        <v>1998</v>
      </c>
      <c r="H317" s="244" t="s">
        <v>1081</v>
      </c>
      <c r="I317" s="244" t="s">
        <v>405</v>
      </c>
      <c r="J317" s="244" t="s">
        <v>1087</v>
      </c>
      <c r="K317" s="244">
        <v>2016</v>
      </c>
      <c r="L317" s="244" t="s">
        <v>1094</v>
      </c>
    </row>
    <row r="318" spans="1:12">
      <c r="A318" s="244">
        <v>317</v>
      </c>
      <c r="B318" s="244" t="s">
        <v>1429</v>
      </c>
      <c r="C318" s="244" t="s">
        <v>881</v>
      </c>
      <c r="D318" s="244" t="s">
        <v>423</v>
      </c>
      <c r="E318" s="244" t="s">
        <v>399</v>
      </c>
      <c r="F318" s="244">
        <v>1997</v>
      </c>
      <c r="H318" s="244" t="s">
        <v>1081</v>
      </c>
      <c r="I318" s="244" t="s">
        <v>405</v>
      </c>
      <c r="J318" s="244" t="s">
        <v>401</v>
      </c>
      <c r="K318" s="244">
        <v>2015</v>
      </c>
      <c r="L318" s="244" t="s">
        <v>1097</v>
      </c>
    </row>
    <row r="319" spans="1:12">
      <c r="A319" s="244">
        <v>318</v>
      </c>
      <c r="B319" s="244" t="s">
        <v>1430</v>
      </c>
      <c r="C319" s="244" t="s">
        <v>180</v>
      </c>
      <c r="D319" s="244" t="s">
        <v>453</v>
      </c>
      <c r="E319" s="244" t="s">
        <v>399</v>
      </c>
      <c r="F319" s="244">
        <v>1996</v>
      </c>
      <c r="H319" s="244" t="s">
        <v>1081</v>
      </c>
      <c r="I319" s="244" t="s">
        <v>405</v>
      </c>
      <c r="J319" s="244" t="s">
        <v>401</v>
      </c>
      <c r="K319" s="244">
        <v>2013</v>
      </c>
      <c r="L319" s="244" t="s">
        <v>1099</v>
      </c>
    </row>
    <row r="320" spans="1:12">
      <c r="A320" s="244">
        <v>319</v>
      </c>
      <c r="B320" s="244" t="s">
        <v>1431</v>
      </c>
      <c r="C320" s="244" t="s">
        <v>343</v>
      </c>
      <c r="D320" s="244" t="s">
        <v>467</v>
      </c>
      <c r="E320" s="244" t="s">
        <v>399</v>
      </c>
      <c r="F320" s="244">
        <v>1995</v>
      </c>
      <c r="H320" s="244" t="s">
        <v>1081</v>
      </c>
      <c r="I320" s="244" t="s">
        <v>405</v>
      </c>
      <c r="J320" s="244" t="s">
        <v>401</v>
      </c>
      <c r="K320" s="244">
        <v>2013</v>
      </c>
      <c r="L320" s="244" t="s">
        <v>1095</v>
      </c>
    </row>
    <row r="321" spans="1:12">
      <c r="A321" s="244">
        <v>320</v>
      </c>
      <c r="B321" s="244" t="s">
        <v>1432</v>
      </c>
      <c r="C321" s="244" t="s">
        <v>197</v>
      </c>
      <c r="D321" s="244" t="s">
        <v>455</v>
      </c>
      <c r="E321" s="244" t="s">
        <v>399</v>
      </c>
      <c r="F321" s="244">
        <v>1997</v>
      </c>
      <c r="H321" s="244" t="s">
        <v>1081</v>
      </c>
      <c r="I321" s="244" t="s">
        <v>405</v>
      </c>
      <c r="J321" s="244" t="s">
        <v>401</v>
      </c>
      <c r="K321" s="244">
        <v>2015</v>
      </c>
      <c r="L321" s="244" t="s">
        <v>1097</v>
      </c>
    </row>
    <row r="322" spans="1:12">
      <c r="A322" s="244">
        <v>321</v>
      </c>
      <c r="B322" s="244" t="s">
        <v>1433</v>
      </c>
      <c r="C322" s="244" t="s">
        <v>223</v>
      </c>
      <c r="D322" s="244" t="s">
        <v>471</v>
      </c>
      <c r="E322" s="244" t="s">
        <v>399</v>
      </c>
      <c r="F322" s="244">
        <v>1996</v>
      </c>
      <c r="H322" s="244" t="s">
        <v>1081</v>
      </c>
      <c r="I322" s="244" t="s">
        <v>405</v>
      </c>
      <c r="J322" s="244" t="s">
        <v>401</v>
      </c>
      <c r="K322" s="244">
        <v>2015</v>
      </c>
      <c r="L322" s="244" t="s">
        <v>1097</v>
      </c>
    </row>
    <row r="323" spans="1:12">
      <c r="A323" s="244">
        <v>322</v>
      </c>
      <c r="B323" s="244" t="s">
        <v>1434</v>
      </c>
      <c r="C323" s="244" t="s">
        <v>183</v>
      </c>
      <c r="D323" s="244" t="s">
        <v>762</v>
      </c>
      <c r="E323" s="244" t="s">
        <v>399</v>
      </c>
      <c r="F323" s="244">
        <v>1995</v>
      </c>
      <c r="H323" s="244" t="s">
        <v>1081</v>
      </c>
      <c r="I323" s="244" t="s">
        <v>405</v>
      </c>
      <c r="J323" s="244" t="s">
        <v>401</v>
      </c>
      <c r="K323" s="244">
        <v>2013</v>
      </c>
      <c r="L323" s="244" t="s">
        <v>1094</v>
      </c>
    </row>
    <row r="324" spans="1:12">
      <c r="A324" s="244">
        <v>323</v>
      </c>
      <c r="B324" s="244" t="s">
        <v>1435</v>
      </c>
      <c r="C324" s="244" t="s">
        <v>981</v>
      </c>
      <c r="D324" s="244" t="s">
        <v>899</v>
      </c>
      <c r="E324" s="244" t="s">
        <v>399</v>
      </c>
      <c r="F324" s="244">
        <v>1995</v>
      </c>
      <c r="H324" s="244" t="s">
        <v>1081</v>
      </c>
      <c r="I324" s="244" t="s">
        <v>405</v>
      </c>
      <c r="J324" s="244" t="s">
        <v>401</v>
      </c>
      <c r="K324" s="244">
        <v>2013</v>
      </c>
      <c r="L324" s="244" t="s">
        <v>1094</v>
      </c>
    </row>
    <row r="325" spans="1:12">
      <c r="A325" s="244">
        <v>324</v>
      </c>
      <c r="B325" s="244" t="s">
        <v>1436</v>
      </c>
      <c r="C325" s="244" t="s">
        <v>321</v>
      </c>
      <c r="D325" s="244" t="s">
        <v>999</v>
      </c>
      <c r="E325" s="244" t="s">
        <v>399</v>
      </c>
      <c r="F325" s="244">
        <v>1997</v>
      </c>
      <c r="H325" s="244" t="s">
        <v>1081</v>
      </c>
      <c r="I325" s="244" t="s">
        <v>405</v>
      </c>
      <c r="J325" s="244" t="s">
        <v>401</v>
      </c>
      <c r="K325" s="244">
        <v>2015</v>
      </c>
      <c r="L325" s="244" t="s">
        <v>1100</v>
      </c>
    </row>
    <row r="326" spans="1:12">
      <c r="A326" s="244">
        <v>325</v>
      </c>
      <c r="B326" s="244" t="s">
        <v>1437</v>
      </c>
      <c r="C326" s="244" t="s">
        <v>279</v>
      </c>
      <c r="D326" s="244" t="s">
        <v>1069</v>
      </c>
      <c r="E326" s="244" t="s">
        <v>399</v>
      </c>
      <c r="F326" s="244">
        <v>1992</v>
      </c>
      <c r="H326" s="244" t="s">
        <v>1081</v>
      </c>
      <c r="I326" s="244" t="s">
        <v>405</v>
      </c>
      <c r="J326" s="244" t="s">
        <v>1089</v>
      </c>
      <c r="K326" s="244">
        <v>2010</v>
      </c>
      <c r="L326" s="244" t="s">
        <v>1103</v>
      </c>
    </row>
    <row r="327" spans="1:12">
      <c r="A327" s="244">
        <v>326</v>
      </c>
      <c r="B327" s="244" t="s">
        <v>1438</v>
      </c>
      <c r="C327" s="244" t="s">
        <v>348</v>
      </c>
      <c r="D327" s="244" t="s">
        <v>777</v>
      </c>
      <c r="E327" s="244" t="s">
        <v>399</v>
      </c>
      <c r="F327" s="244">
        <v>1996</v>
      </c>
      <c r="H327" s="244" t="s">
        <v>1081</v>
      </c>
      <c r="I327" s="244" t="s">
        <v>405</v>
      </c>
      <c r="J327" s="244" t="s">
        <v>1087</v>
      </c>
      <c r="K327" s="244">
        <v>2014</v>
      </c>
      <c r="L327" s="244" t="s">
        <v>1094</v>
      </c>
    </row>
    <row r="328" spans="1:12">
      <c r="A328" s="244">
        <v>327</v>
      </c>
      <c r="B328" s="244" t="s">
        <v>1439</v>
      </c>
      <c r="C328" s="244" t="s">
        <v>418</v>
      </c>
      <c r="D328" s="244" t="s">
        <v>789</v>
      </c>
      <c r="E328" s="244" t="s">
        <v>399</v>
      </c>
      <c r="F328" s="244">
        <v>1995</v>
      </c>
      <c r="H328" s="244" t="s">
        <v>1081</v>
      </c>
      <c r="I328" s="244" t="s">
        <v>405</v>
      </c>
      <c r="J328" s="244" t="s">
        <v>401</v>
      </c>
      <c r="K328" s="244">
        <v>2012</v>
      </c>
      <c r="L328" s="244" t="s">
        <v>1094</v>
      </c>
    </row>
    <row r="329" spans="1:12">
      <c r="A329" s="244">
        <v>328</v>
      </c>
      <c r="B329" s="244" t="s">
        <v>1440</v>
      </c>
      <c r="C329" s="244" t="s">
        <v>346</v>
      </c>
      <c r="D329" s="244" t="s">
        <v>439</v>
      </c>
      <c r="E329" s="244" t="s">
        <v>399</v>
      </c>
      <c r="F329" s="244">
        <v>1987</v>
      </c>
      <c r="H329" s="244" t="s">
        <v>1081</v>
      </c>
      <c r="I329" s="244" t="s">
        <v>405</v>
      </c>
      <c r="J329" s="244" t="s">
        <v>1091</v>
      </c>
      <c r="K329" s="244">
        <v>2005</v>
      </c>
      <c r="L329" s="244" t="s">
        <v>1097</v>
      </c>
    </row>
    <row r="330" spans="1:12">
      <c r="A330" s="244">
        <v>329</v>
      </c>
      <c r="B330" s="244" t="s">
        <v>1441</v>
      </c>
      <c r="C330" s="244" t="s">
        <v>224</v>
      </c>
      <c r="D330" s="244" t="s">
        <v>462</v>
      </c>
      <c r="E330" s="244" t="s">
        <v>399</v>
      </c>
      <c r="F330" s="244">
        <v>1993</v>
      </c>
      <c r="H330" s="244" t="s">
        <v>1081</v>
      </c>
      <c r="I330" s="244" t="s">
        <v>405</v>
      </c>
      <c r="J330" s="244" t="s">
        <v>1087</v>
      </c>
      <c r="K330" s="244">
        <v>2012</v>
      </c>
      <c r="L330" s="244" t="s">
        <v>1099</v>
      </c>
    </row>
    <row r="331" spans="1:12">
      <c r="A331" s="244">
        <v>330</v>
      </c>
      <c r="B331" s="244" t="s">
        <v>1442</v>
      </c>
      <c r="C331" s="244" t="s">
        <v>194</v>
      </c>
      <c r="D331" s="244" t="s">
        <v>512</v>
      </c>
      <c r="E331" s="244" t="s">
        <v>399</v>
      </c>
      <c r="F331" s="244">
        <v>1982</v>
      </c>
      <c r="H331" s="244" t="s">
        <v>1081</v>
      </c>
      <c r="I331" s="244" t="s">
        <v>405</v>
      </c>
      <c r="J331" s="244" t="s">
        <v>402</v>
      </c>
      <c r="K331" s="244">
        <v>2000</v>
      </c>
      <c r="L331" s="244" t="s">
        <v>1097</v>
      </c>
    </row>
    <row r="332" spans="1:12">
      <c r="A332" s="244">
        <v>331</v>
      </c>
      <c r="B332" s="244" t="s">
        <v>1443</v>
      </c>
      <c r="C332" s="244" t="s">
        <v>641</v>
      </c>
      <c r="D332" s="244" t="s">
        <v>473</v>
      </c>
      <c r="E332" s="244" t="s">
        <v>399</v>
      </c>
      <c r="F332" s="244">
        <v>1977</v>
      </c>
      <c r="H332" s="244" t="s">
        <v>1081</v>
      </c>
      <c r="I332" s="244" t="s">
        <v>405</v>
      </c>
      <c r="J332" s="244" t="s">
        <v>1087</v>
      </c>
      <c r="K332" s="244">
        <v>2016</v>
      </c>
      <c r="L332" s="244" t="s">
        <v>1097</v>
      </c>
    </row>
    <row r="333" spans="1:12">
      <c r="A333" s="244">
        <v>332</v>
      </c>
      <c r="B333" s="244" t="s">
        <v>1444</v>
      </c>
      <c r="C333" s="244" t="s">
        <v>182</v>
      </c>
      <c r="D333" s="244" t="s">
        <v>590</v>
      </c>
      <c r="E333" s="244" t="s">
        <v>399</v>
      </c>
      <c r="F333" s="244">
        <v>1992</v>
      </c>
      <c r="H333" s="244" t="s">
        <v>1081</v>
      </c>
      <c r="I333" s="244" t="s">
        <v>405</v>
      </c>
      <c r="J333" s="244" t="s">
        <v>1087</v>
      </c>
      <c r="K333" s="244">
        <v>2011</v>
      </c>
      <c r="L333" s="244" t="s">
        <v>1096</v>
      </c>
    </row>
    <row r="334" spans="1:12">
      <c r="A334" s="244">
        <v>333</v>
      </c>
      <c r="B334" s="244" t="s">
        <v>1445</v>
      </c>
      <c r="C334" s="244" t="s">
        <v>884</v>
      </c>
      <c r="D334" s="244" t="s">
        <v>498</v>
      </c>
      <c r="E334" s="244" t="s">
        <v>60</v>
      </c>
      <c r="F334" s="244">
        <v>1998</v>
      </c>
      <c r="H334" s="244" t="s">
        <v>1081</v>
      </c>
      <c r="I334" s="244" t="s">
        <v>405</v>
      </c>
      <c r="J334" s="244" t="s">
        <v>401</v>
      </c>
      <c r="K334" s="244">
        <v>2015</v>
      </c>
      <c r="L334" s="244" t="s">
        <v>1097</v>
      </c>
    </row>
    <row r="335" spans="1:12">
      <c r="A335" s="244">
        <v>334</v>
      </c>
      <c r="B335" s="244" t="s">
        <v>1446</v>
      </c>
      <c r="C335" s="244" t="s">
        <v>182</v>
      </c>
      <c r="D335" s="244" t="s">
        <v>481</v>
      </c>
      <c r="E335" s="244" t="s">
        <v>399</v>
      </c>
      <c r="F335" s="244">
        <v>1998</v>
      </c>
      <c r="H335" s="244" t="s">
        <v>1081</v>
      </c>
      <c r="I335" s="244" t="s">
        <v>405</v>
      </c>
      <c r="J335" s="244" t="s">
        <v>401</v>
      </c>
      <c r="K335" s="244">
        <v>2015</v>
      </c>
      <c r="L335" s="244" t="s">
        <v>1097</v>
      </c>
    </row>
    <row r="336" spans="1:12">
      <c r="A336" s="244">
        <v>335</v>
      </c>
      <c r="B336" s="244" t="s">
        <v>1447</v>
      </c>
      <c r="C336" s="244" t="s">
        <v>196</v>
      </c>
      <c r="D336" s="244" t="s">
        <v>594</v>
      </c>
      <c r="E336" s="244" t="s">
        <v>399</v>
      </c>
      <c r="F336" s="244">
        <v>1986</v>
      </c>
      <c r="H336" s="244" t="s">
        <v>1081</v>
      </c>
      <c r="I336" s="244" t="s">
        <v>405</v>
      </c>
      <c r="J336" s="244" t="s">
        <v>401</v>
      </c>
      <c r="K336" s="244">
        <v>2005</v>
      </c>
      <c r="L336" s="244" t="s">
        <v>1097</v>
      </c>
    </row>
    <row r="337" spans="1:12">
      <c r="A337" s="244">
        <v>336</v>
      </c>
      <c r="B337" s="244" t="s">
        <v>1448</v>
      </c>
      <c r="C337" s="244" t="s">
        <v>936</v>
      </c>
      <c r="D337" s="244" t="s">
        <v>1028</v>
      </c>
      <c r="E337" s="244" t="s">
        <v>399</v>
      </c>
      <c r="F337" s="244">
        <v>1981</v>
      </c>
      <c r="H337" s="244" t="s">
        <v>1081</v>
      </c>
      <c r="I337" s="244" t="s">
        <v>405</v>
      </c>
      <c r="J337" s="244" t="s">
        <v>402</v>
      </c>
      <c r="K337" s="244">
        <v>2000</v>
      </c>
      <c r="L337" s="244" t="s">
        <v>1098</v>
      </c>
    </row>
    <row r="338" spans="1:12">
      <c r="A338" s="244">
        <v>337</v>
      </c>
      <c r="B338" s="244" t="s">
        <v>1449</v>
      </c>
      <c r="C338" s="244" t="s">
        <v>349</v>
      </c>
      <c r="D338" s="244" t="s">
        <v>427</v>
      </c>
      <c r="E338" s="244" t="s">
        <v>399</v>
      </c>
      <c r="F338" s="244">
        <v>0</v>
      </c>
      <c r="H338" s="244" t="s">
        <v>1081</v>
      </c>
      <c r="I338" s="244" t="s">
        <v>405</v>
      </c>
      <c r="J338" s="244" t="s">
        <v>1087</v>
      </c>
      <c r="K338" s="244">
        <v>2001</v>
      </c>
      <c r="L338" s="244" t="s">
        <v>1094</v>
      </c>
    </row>
    <row r="339" spans="1:12">
      <c r="A339" s="244">
        <v>338</v>
      </c>
      <c r="B339" s="244" t="s">
        <v>1450</v>
      </c>
      <c r="C339" s="244" t="s">
        <v>969</v>
      </c>
      <c r="D339" s="244" t="s">
        <v>492</v>
      </c>
      <c r="E339" s="244" t="s">
        <v>399</v>
      </c>
      <c r="F339" s="244">
        <v>1996</v>
      </c>
      <c r="H339" s="244" t="s">
        <v>1081</v>
      </c>
      <c r="I339" s="244" t="s">
        <v>405</v>
      </c>
      <c r="J339" s="244" t="s">
        <v>401</v>
      </c>
      <c r="K339" s="244">
        <v>2014</v>
      </c>
      <c r="L339" s="244" t="s">
        <v>1094</v>
      </c>
    </row>
    <row r="340" spans="1:12">
      <c r="A340" s="244">
        <v>339</v>
      </c>
      <c r="B340" s="244" t="s">
        <v>1451</v>
      </c>
      <c r="C340" s="244" t="s">
        <v>198</v>
      </c>
      <c r="D340" s="244" t="s">
        <v>1005</v>
      </c>
      <c r="E340" s="244" t="s">
        <v>399</v>
      </c>
      <c r="F340" s="244">
        <v>1993</v>
      </c>
      <c r="H340" s="244" t="s">
        <v>1082</v>
      </c>
      <c r="I340" s="244" t="s">
        <v>405</v>
      </c>
      <c r="J340" s="244" t="s">
        <v>402</v>
      </c>
      <c r="K340" s="244">
        <v>2011</v>
      </c>
      <c r="L340" s="244" t="s">
        <v>1099</v>
      </c>
    </row>
    <row r="341" spans="1:12">
      <c r="A341" s="244">
        <v>340</v>
      </c>
      <c r="B341" s="244" t="s">
        <v>1452</v>
      </c>
      <c r="C341" s="244" t="s">
        <v>274</v>
      </c>
      <c r="D341" s="244" t="s">
        <v>557</v>
      </c>
      <c r="E341" s="244" t="s">
        <v>399</v>
      </c>
      <c r="F341" s="244">
        <v>1998</v>
      </c>
      <c r="H341" s="244" t="s">
        <v>1081</v>
      </c>
      <c r="I341" s="244" t="s">
        <v>405</v>
      </c>
      <c r="J341" s="244" t="s">
        <v>401</v>
      </c>
      <c r="K341" s="244">
        <v>2016</v>
      </c>
      <c r="L341" s="244" t="s">
        <v>1097</v>
      </c>
    </row>
    <row r="342" spans="1:12">
      <c r="A342" s="244">
        <v>341</v>
      </c>
      <c r="B342" s="244" t="s">
        <v>1453</v>
      </c>
      <c r="C342" s="244" t="s">
        <v>575</v>
      </c>
      <c r="D342" s="244" t="s">
        <v>642</v>
      </c>
      <c r="E342" s="244" t="s">
        <v>399</v>
      </c>
      <c r="F342" s="244">
        <v>1978</v>
      </c>
      <c r="H342" s="244" t="s">
        <v>1081</v>
      </c>
      <c r="I342" s="244" t="s">
        <v>405</v>
      </c>
      <c r="J342" s="244" t="s">
        <v>1087</v>
      </c>
      <c r="K342" s="244">
        <v>2009</v>
      </c>
      <c r="L342" s="244" t="s">
        <v>1098</v>
      </c>
    </row>
    <row r="343" spans="1:12">
      <c r="A343" s="244">
        <v>342</v>
      </c>
      <c r="B343" s="244" t="s">
        <v>1454</v>
      </c>
      <c r="C343" s="244" t="s">
        <v>278</v>
      </c>
      <c r="D343" s="244" t="s">
        <v>530</v>
      </c>
      <c r="E343" s="244" t="s">
        <v>399</v>
      </c>
      <c r="F343" s="244">
        <v>1975</v>
      </c>
      <c r="H343" s="244" t="s">
        <v>1081</v>
      </c>
      <c r="I343" s="244" t="s">
        <v>405</v>
      </c>
      <c r="J343" s="244" t="s">
        <v>402</v>
      </c>
      <c r="K343" s="244">
        <v>1994</v>
      </c>
      <c r="L343" s="244" t="s">
        <v>1097</v>
      </c>
    </row>
    <row r="344" spans="1:12">
      <c r="A344" s="244">
        <v>343</v>
      </c>
      <c r="B344" s="244" t="s">
        <v>1455</v>
      </c>
      <c r="C344" s="244" t="s">
        <v>314</v>
      </c>
      <c r="D344" s="244" t="s">
        <v>408</v>
      </c>
      <c r="E344" s="244" t="s">
        <v>399</v>
      </c>
      <c r="F344" s="244">
        <v>1994</v>
      </c>
      <c r="H344" s="244" t="s">
        <v>1081</v>
      </c>
      <c r="I344" s="244" t="s">
        <v>405</v>
      </c>
      <c r="J344" s="244" t="s">
        <v>401</v>
      </c>
      <c r="K344" s="244">
        <v>2013</v>
      </c>
      <c r="L344" s="244" t="s">
        <v>1097</v>
      </c>
    </row>
    <row r="345" spans="1:12">
      <c r="A345" s="244">
        <v>344</v>
      </c>
      <c r="B345" s="244" t="s">
        <v>1456</v>
      </c>
      <c r="C345" s="244" t="s">
        <v>656</v>
      </c>
      <c r="D345" s="244" t="s">
        <v>657</v>
      </c>
      <c r="E345" s="244" t="s">
        <v>399</v>
      </c>
      <c r="F345" s="244">
        <v>1997</v>
      </c>
      <c r="H345" s="244" t="s">
        <v>1081</v>
      </c>
      <c r="I345" s="244" t="s">
        <v>405</v>
      </c>
      <c r="J345" s="244" t="s">
        <v>1087</v>
      </c>
      <c r="K345" s="244">
        <v>2014</v>
      </c>
      <c r="L345" s="244" t="s">
        <v>1096</v>
      </c>
    </row>
    <row r="346" spans="1:12">
      <c r="A346" s="244">
        <v>345</v>
      </c>
      <c r="B346" s="244" t="s">
        <v>1457</v>
      </c>
      <c r="C346" s="244" t="s">
        <v>379</v>
      </c>
      <c r="D346" s="244" t="s">
        <v>1004</v>
      </c>
      <c r="E346" s="244" t="s">
        <v>399</v>
      </c>
      <c r="F346" s="244">
        <v>1978</v>
      </c>
      <c r="H346" s="244" t="s">
        <v>1081</v>
      </c>
      <c r="I346" s="244" t="s">
        <v>405</v>
      </c>
      <c r="J346" s="244" t="s">
        <v>402</v>
      </c>
      <c r="K346" s="244">
        <v>1999</v>
      </c>
      <c r="L346" s="244" t="s">
        <v>1094</v>
      </c>
    </row>
    <row r="347" spans="1:12">
      <c r="A347" s="244">
        <v>346</v>
      </c>
      <c r="B347" s="244" t="s">
        <v>1458</v>
      </c>
      <c r="C347" s="244" t="s">
        <v>182</v>
      </c>
      <c r="D347" s="244" t="s">
        <v>685</v>
      </c>
      <c r="E347" s="244" t="s">
        <v>399</v>
      </c>
      <c r="F347" s="244">
        <v>1996</v>
      </c>
      <c r="H347" s="244" t="s">
        <v>1081</v>
      </c>
      <c r="I347" s="244" t="s">
        <v>405</v>
      </c>
      <c r="J347" s="244" t="s">
        <v>1088</v>
      </c>
      <c r="K347" s="244">
        <v>2013</v>
      </c>
      <c r="L347" s="244" t="s">
        <v>1097</v>
      </c>
    </row>
    <row r="348" spans="1:12">
      <c r="A348" s="244">
        <v>347</v>
      </c>
      <c r="B348" s="244" t="s">
        <v>1459</v>
      </c>
      <c r="C348" s="244" t="s">
        <v>242</v>
      </c>
      <c r="D348" s="244" t="s">
        <v>451</v>
      </c>
      <c r="E348" s="244" t="s">
        <v>399</v>
      </c>
      <c r="F348" s="244">
        <v>1996</v>
      </c>
      <c r="H348" s="244" t="s">
        <v>1081</v>
      </c>
      <c r="I348" s="244" t="s">
        <v>405</v>
      </c>
      <c r="J348" s="244" t="s">
        <v>1087</v>
      </c>
      <c r="K348" s="244">
        <v>2014</v>
      </c>
      <c r="L348" s="244" t="s">
        <v>1095</v>
      </c>
    </row>
    <row r="349" spans="1:12">
      <c r="A349" s="244">
        <v>348</v>
      </c>
      <c r="B349" s="244" t="s">
        <v>1460</v>
      </c>
      <c r="C349" s="244" t="s">
        <v>207</v>
      </c>
      <c r="D349" s="244" t="s">
        <v>822</v>
      </c>
      <c r="E349" s="244" t="s">
        <v>399</v>
      </c>
      <c r="F349" s="244">
        <v>1993</v>
      </c>
      <c r="H349" s="244" t="s">
        <v>1081</v>
      </c>
      <c r="I349" s="244" t="s">
        <v>405</v>
      </c>
      <c r="J349" s="244" t="s">
        <v>1087</v>
      </c>
      <c r="K349" s="244">
        <v>2010</v>
      </c>
      <c r="L349" s="244" t="s">
        <v>1097</v>
      </c>
    </row>
    <row r="350" spans="1:12">
      <c r="A350" s="244">
        <v>349</v>
      </c>
      <c r="B350" s="244" t="s">
        <v>1461</v>
      </c>
      <c r="C350" s="244" t="s">
        <v>875</v>
      </c>
      <c r="D350" s="244" t="s">
        <v>776</v>
      </c>
      <c r="E350" s="244" t="s">
        <v>399</v>
      </c>
      <c r="F350" s="244">
        <v>1993</v>
      </c>
      <c r="H350" s="244" t="s">
        <v>1081</v>
      </c>
      <c r="I350" s="244" t="s">
        <v>405</v>
      </c>
      <c r="J350" s="244" t="s">
        <v>401</v>
      </c>
      <c r="K350" s="244">
        <v>2011</v>
      </c>
      <c r="L350" s="244" t="s">
        <v>1097</v>
      </c>
    </row>
    <row r="351" spans="1:12">
      <c r="A351" s="244">
        <v>350</v>
      </c>
      <c r="B351" s="244" t="s">
        <v>1462</v>
      </c>
      <c r="C351" s="244" t="s">
        <v>227</v>
      </c>
      <c r="D351" s="244" t="s">
        <v>461</v>
      </c>
      <c r="E351" s="244" t="s">
        <v>399</v>
      </c>
      <c r="F351" s="244">
        <v>1993</v>
      </c>
      <c r="H351" s="244" t="s">
        <v>1081</v>
      </c>
      <c r="I351" s="244" t="s">
        <v>405</v>
      </c>
      <c r="J351" s="244" t="s">
        <v>402</v>
      </c>
      <c r="K351" s="244">
        <v>2014</v>
      </c>
      <c r="L351" s="244" t="s">
        <v>1094</v>
      </c>
    </row>
    <row r="352" spans="1:12">
      <c r="A352" s="244">
        <v>351</v>
      </c>
      <c r="B352" s="244" t="s">
        <v>1463</v>
      </c>
      <c r="C352" s="244" t="s">
        <v>798</v>
      </c>
      <c r="D352" s="244" t="s">
        <v>408</v>
      </c>
      <c r="E352" s="244" t="s">
        <v>399</v>
      </c>
      <c r="F352" s="244">
        <v>1992</v>
      </c>
      <c r="H352" s="244" t="s">
        <v>1081</v>
      </c>
      <c r="I352" s="244" t="s">
        <v>405</v>
      </c>
      <c r="J352" s="244" t="s">
        <v>1087</v>
      </c>
      <c r="K352" s="244">
        <v>2012</v>
      </c>
      <c r="L352" s="244" t="s">
        <v>1095</v>
      </c>
    </row>
    <row r="353" spans="1:12">
      <c r="A353" s="244">
        <v>352</v>
      </c>
      <c r="B353" s="244" t="s">
        <v>1464</v>
      </c>
      <c r="C353" s="244" t="s">
        <v>294</v>
      </c>
      <c r="D353" s="244" t="s">
        <v>651</v>
      </c>
      <c r="E353" s="244" t="s">
        <v>399</v>
      </c>
      <c r="F353" s="244">
        <v>1987</v>
      </c>
      <c r="H353" s="244" t="s">
        <v>1081</v>
      </c>
      <c r="I353" s="244" t="s">
        <v>405</v>
      </c>
      <c r="J353" s="244" t="s">
        <v>1087</v>
      </c>
      <c r="K353" s="244">
        <v>2012</v>
      </c>
      <c r="L353" s="244" t="s">
        <v>1104</v>
      </c>
    </row>
    <row r="354" spans="1:12">
      <c r="A354" s="244">
        <v>353</v>
      </c>
      <c r="B354" s="244" t="s">
        <v>1465</v>
      </c>
      <c r="C354" s="244" t="s">
        <v>182</v>
      </c>
      <c r="D354" s="244" t="s">
        <v>684</v>
      </c>
      <c r="E354" s="244" t="s">
        <v>399</v>
      </c>
      <c r="F354" s="244">
        <v>1991</v>
      </c>
      <c r="H354" s="244" t="s">
        <v>1081</v>
      </c>
      <c r="I354" s="244" t="s">
        <v>405</v>
      </c>
      <c r="J354" s="244" t="s">
        <v>1087</v>
      </c>
      <c r="K354" s="244">
        <v>2011</v>
      </c>
      <c r="L354" s="244" t="s">
        <v>1099</v>
      </c>
    </row>
    <row r="355" spans="1:12">
      <c r="A355" s="244">
        <v>354</v>
      </c>
      <c r="B355" s="244" t="s">
        <v>1466</v>
      </c>
      <c r="C355" s="244" t="s">
        <v>180</v>
      </c>
      <c r="D355" s="244" t="s">
        <v>586</v>
      </c>
      <c r="E355" s="244" t="s">
        <v>399</v>
      </c>
      <c r="F355" s="244">
        <v>1995</v>
      </c>
      <c r="H355" s="244" t="s">
        <v>1081</v>
      </c>
      <c r="I355" s="244" t="s">
        <v>405</v>
      </c>
      <c r="J355" s="244" t="s">
        <v>1087</v>
      </c>
      <c r="K355" s="244">
        <v>2013</v>
      </c>
      <c r="L355" s="244" t="s">
        <v>1095</v>
      </c>
    </row>
    <row r="356" spans="1:12">
      <c r="A356" s="244">
        <v>355</v>
      </c>
      <c r="B356" s="244" t="s">
        <v>1467</v>
      </c>
      <c r="C356" s="244" t="s">
        <v>244</v>
      </c>
      <c r="D356" s="244" t="s">
        <v>554</v>
      </c>
      <c r="E356" s="244" t="s">
        <v>399</v>
      </c>
      <c r="F356" s="244">
        <v>1995</v>
      </c>
      <c r="H356" s="244" t="s">
        <v>1081</v>
      </c>
      <c r="I356" s="244" t="s">
        <v>405</v>
      </c>
      <c r="J356" s="244" t="s">
        <v>1087</v>
      </c>
      <c r="K356" s="244">
        <v>2014</v>
      </c>
      <c r="L356" s="244" t="s">
        <v>1097</v>
      </c>
    </row>
    <row r="357" spans="1:12">
      <c r="A357" s="244">
        <v>356</v>
      </c>
      <c r="B357" s="244" t="s">
        <v>1468</v>
      </c>
      <c r="C357" s="244" t="s">
        <v>772</v>
      </c>
      <c r="D357" s="244" t="s">
        <v>773</v>
      </c>
      <c r="E357" s="244" t="s">
        <v>399</v>
      </c>
      <c r="F357" s="244">
        <v>1993</v>
      </c>
      <c r="H357" s="244" t="s">
        <v>1081</v>
      </c>
      <c r="I357" s="244" t="s">
        <v>405</v>
      </c>
      <c r="J357" s="244" t="s">
        <v>1087</v>
      </c>
      <c r="K357" s="244">
        <v>2011</v>
      </c>
      <c r="L357" s="244" t="s">
        <v>1095</v>
      </c>
    </row>
    <row r="358" spans="1:12">
      <c r="A358" s="244">
        <v>357</v>
      </c>
      <c r="B358" s="244" t="s">
        <v>1469</v>
      </c>
      <c r="C358" s="244" t="s">
        <v>182</v>
      </c>
      <c r="D358" s="244" t="s">
        <v>791</v>
      </c>
      <c r="E358" s="244" t="s">
        <v>399</v>
      </c>
      <c r="F358" s="244">
        <v>1997</v>
      </c>
      <c r="H358" s="244" t="s">
        <v>1081</v>
      </c>
      <c r="I358" s="244" t="s">
        <v>405</v>
      </c>
      <c r="J358" s="244" t="s">
        <v>1087</v>
      </c>
      <c r="K358" s="244">
        <v>2014</v>
      </c>
      <c r="L358" s="244" t="s">
        <v>1101</v>
      </c>
    </row>
    <row r="359" spans="1:12">
      <c r="A359" s="244">
        <v>358</v>
      </c>
      <c r="B359" s="244" t="s">
        <v>1470</v>
      </c>
      <c r="C359" s="244" t="s">
        <v>267</v>
      </c>
      <c r="D359" s="244" t="s">
        <v>572</v>
      </c>
      <c r="E359" s="244" t="s">
        <v>399</v>
      </c>
      <c r="F359" s="244">
        <v>1994</v>
      </c>
      <c r="H359" s="244" t="s">
        <v>1081</v>
      </c>
      <c r="I359" s="244" t="s">
        <v>405</v>
      </c>
      <c r="J359" s="244" t="s">
        <v>1087</v>
      </c>
      <c r="K359" s="244">
        <v>2012</v>
      </c>
      <c r="L359" s="244" t="s">
        <v>1094</v>
      </c>
    </row>
    <row r="360" spans="1:12">
      <c r="A360" s="244">
        <v>359</v>
      </c>
      <c r="B360" s="244" t="s">
        <v>1471</v>
      </c>
      <c r="C360" s="244" t="s">
        <v>808</v>
      </c>
      <c r="D360" s="244" t="s">
        <v>409</v>
      </c>
      <c r="E360" s="244" t="s">
        <v>399</v>
      </c>
      <c r="F360" s="244">
        <v>1988</v>
      </c>
      <c r="H360" s="244" t="s">
        <v>1081</v>
      </c>
      <c r="I360" s="244" t="s">
        <v>405</v>
      </c>
      <c r="J360" s="244" t="s">
        <v>1087</v>
      </c>
      <c r="K360" s="244">
        <v>2006</v>
      </c>
      <c r="L360" s="244" t="s">
        <v>1097</v>
      </c>
    </row>
    <row r="361" spans="1:12">
      <c r="A361" s="244">
        <v>360</v>
      </c>
      <c r="B361" s="244" t="s">
        <v>1472</v>
      </c>
      <c r="C361" s="244" t="s">
        <v>249</v>
      </c>
      <c r="D361" s="244" t="s">
        <v>614</v>
      </c>
      <c r="E361" s="244" t="s">
        <v>399</v>
      </c>
      <c r="F361" s="244">
        <v>1995</v>
      </c>
      <c r="H361" s="244" t="s">
        <v>1081</v>
      </c>
      <c r="I361" s="244" t="s">
        <v>405</v>
      </c>
      <c r="J361" s="244" t="s">
        <v>1087</v>
      </c>
      <c r="K361" s="244">
        <v>2013</v>
      </c>
      <c r="L361" s="244" t="s">
        <v>1097</v>
      </c>
    </row>
    <row r="362" spans="1:12">
      <c r="A362" s="244">
        <v>361</v>
      </c>
      <c r="B362" s="244" t="s">
        <v>1473</v>
      </c>
      <c r="C362" s="244" t="s">
        <v>182</v>
      </c>
      <c r="D362" s="244" t="s">
        <v>520</v>
      </c>
      <c r="E362" s="244" t="s">
        <v>399</v>
      </c>
      <c r="F362" s="244">
        <v>1993</v>
      </c>
      <c r="H362" s="244" t="s">
        <v>1081</v>
      </c>
      <c r="I362" s="244" t="s">
        <v>405</v>
      </c>
      <c r="J362" s="244" t="s">
        <v>1087</v>
      </c>
      <c r="K362" s="244">
        <v>2011</v>
      </c>
      <c r="L362" s="244" t="s">
        <v>1096</v>
      </c>
    </row>
    <row r="363" spans="1:12">
      <c r="A363" s="244">
        <v>362</v>
      </c>
      <c r="B363" s="244" t="s">
        <v>1474</v>
      </c>
      <c r="C363" s="244" t="s">
        <v>197</v>
      </c>
      <c r="D363" s="244" t="s">
        <v>492</v>
      </c>
      <c r="E363" s="244" t="s">
        <v>399</v>
      </c>
      <c r="F363" s="244">
        <v>0</v>
      </c>
      <c r="H363" s="244" t="s">
        <v>1081</v>
      </c>
      <c r="I363" s="244" t="s">
        <v>405</v>
      </c>
      <c r="J363" s="244" t="s">
        <v>401</v>
      </c>
      <c r="K363" s="244">
        <v>2004</v>
      </c>
      <c r="L363" s="244" t="s">
        <v>1094</v>
      </c>
    </row>
    <row r="364" spans="1:12">
      <c r="A364" s="244">
        <v>363</v>
      </c>
      <c r="B364" s="244" t="s">
        <v>1475</v>
      </c>
      <c r="C364" s="244" t="s">
        <v>259</v>
      </c>
      <c r="D364" s="244" t="s">
        <v>543</v>
      </c>
      <c r="E364" s="244" t="s">
        <v>399</v>
      </c>
      <c r="F364" s="244">
        <v>1986</v>
      </c>
      <c r="H364" s="244" t="s">
        <v>1081</v>
      </c>
      <c r="I364" s="244" t="s">
        <v>405</v>
      </c>
      <c r="J364" s="244" t="s">
        <v>401</v>
      </c>
      <c r="K364" s="244">
        <v>2011</v>
      </c>
      <c r="L364" s="244" t="s">
        <v>1094</v>
      </c>
    </row>
    <row r="365" spans="1:12">
      <c r="A365" s="244">
        <v>364</v>
      </c>
      <c r="B365" s="244" t="s">
        <v>1476</v>
      </c>
      <c r="C365" s="244" t="s">
        <v>183</v>
      </c>
      <c r="D365" s="244" t="s">
        <v>600</v>
      </c>
      <c r="E365" s="244" t="s">
        <v>399</v>
      </c>
      <c r="F365" s="244">
        <v>1992</v>
      </c>
      <c r="H365" s="244" t="s">
        <v>1081</v>
      </c>
      <c r="I365" s="244" t="s">
        <v>405</v>
      </c>
      <c r="J365" s="244" t="s">
        <v>401</v>
      </c>
      <c r="K365" s="244">
        <v>2011</v>
      </c>
      <c r="L365" s="244" t="s">
        <v>1097</v>
      </c>
    </row>
    <row r="366" spans="1:12">
      <c r="A366" s="244">
        <v>365</v>
      </c>
      <c r="B366" s="244" t="s">
        <v>1477</v>
      </c>
      <c r="C366" s="244" t="s">
        <v>960</v>
      </c>
      <c r="D366" s="244" t="s">
        <v>411</v>
      </c>
      <c r="E366" s="244" t="s">
        <v>399</v>
      </c>
      <c r="F366" s="244">
        <v>1998</v>
      </c>
      <c r="H366" s="244" t="s">
        <v>1081</v>
      </c>
      <c r="I366" s="244" t="s">
        <v>405</v>
      </c>
      <c r="J366" s="244" t="s">
        <v>401</v>
      </c>
      <c r="K366" s="244">
        <v>2016</v>
      </c>
      <c r="L366" s="244" t="s">
        <v>1097</v>
      </c>
    </row>
    <row r="367" spans="1:12">
      <c r="A367" s="244">
        <v>366</v>
      </c>
      <c r="B367" s="244" t="s">
        <v>1478</v>
      </c>
      <c r="C367" s="244" t="s">
        <v>177</v>
      </c>
      <c r="D367" s="244" t="s">
        <v>728</v>
      </c>
      <c r="E367" s="244" t="s">
        <v>399</v>
      </c>
      <c r="F367" s="244">
        <v>1984</v>
      </c>
      <c r="H367" s="244" t="s">
        <v>1081</v>
      </c>
      <c r="I367" s="244" t="s">
        <v>405</v>
      </c>
      <c r="J367" s="244" t="s">
        <v>402</v>
      </c>
      <c r="K367" s="244">
        <v>2003</v>
      </c>
      <c r="L367" s="244" t="s">
        <v>1094</v>
      </c>
    </row>
    <row r="368" spans="1:12">
      <c r="A368" s="244">
        <v>367</v>
      </c>
      <c r="B368" s="244" t="s">
        <v>1479</v>
      </c>
      <c r="C368" s="244" t="s">
        <v>174</v>
      </c>
      <c r="D368" s="244" t="s">
        <v>590</v>
      </c>
      <c r="E368" s="244" t="s">
        <v>399</v>
      </c>
      <c r="F368" s="244">
        <v>0</v>
      </c>
      <c r="H368" s="244" t="s">
        <v>1081</v>
      </c>
      <c r="I368" s="244" t="s">
        <v>405</v>
      </c>
      <c r="J368" s="244" t="s">
        <v>1089</v>
      </c>
      <c r="K368" s="244">
        <v>2001</v>
      </c>
      <c r="L368" s="244" t="s">
        <v>1097</v>
      </c>
    </row>
    <row r="369" spans="1:12">
      <c r="A369" s="244">
        <v>368</v>
      </c>
      <c r="B369" s="244" t="s">
        <v>1480</v>
      </c>
      <c r="C369" s="244" t="s">
        <v>593</v>
      </c>
      <c r="D369" s="244" t="s">
        <v>476</v>
      </c>
      <c r="E369" s="244" t="s">
        <v>399</v>
      </c>
      <c r="F369" s="244">
        <v>1991</v>
      </c>
      <c r="H369" s="244" t="s">
        <v>1081</v>
      </c>
      <c r="I369" s="244" t="s">
        <v>405</v>
      </c>
      <c r="J369" s="244" t="s">
        <v>1087</v>
      </c>
      <c r="K369" s="244">
        <v>2014</v>
      </c>
      <c r="L369" s="244" t="s">
        <v>1097</v>
      </c>
    </row>
    <row r="370" spans="1:12">
      <c r="A370" s="244">
        <v>369</v>
      </c>
      <c r="B370" s="244" t="s">
        <v>1481</v>
      </c>
      <c r="C370" s="244" t="s">
        <v>257</v>
      </c>
      <c r="D370" s="244" t="s">
        <v>545</v>
      </c>
      <c r="E370" s="244" t="s">
        <v>399</v>
      </c>
      <c r="F370" s="244">
        <v>1996</v>
      </c>
      <c r="H370" s="244" t="s">
        <v>1081</v>
      </c>
      <c r="I370" s="244" t="s">
        <v>405</v>
      </c>
      <c r="J370" s="244" t="s">
        <v>1087</v>
      </c>
      <c r="K370" s="244">
        <v>2014</v>
      </c>
      <c r="L370" s="244" t="s">
        <v>1097</v>
      </c>
    </row>
    <row r="371" spans="1:12">
      <c r="A371" s="244">
        <v>370</v>
      </c>
      <c r="B371" s="244" t="s">
        <v>1482</v>
      </c>
      <c r="C371" s="244" t="s">
        <v>250</v>
      </c>
      <c r="D371" s="244" t="s">
        <v>531</v>
      </c>
      <c r="E371" s="244" t="s">
        <v>399</v>
      </c>
      <c r="F371" s="244">
        <v>1988</v>
      </c>
      <c r="H371" s="244" t="s">
        <v>1081</v>
      </c>
      <c r="I371" s="244" t="s">
        <v>405</v>
      </c>
      <c r="J371" s="244" t="s">
        <v>1087</v>
      </c>
      <c r="K371" s="244">
        <v>2007</v>
      </c>
      <c r="L371" s="244" t="s">
        <v>1094</v>
      </c>
    </row>
    <row r="372" spans="1:12">
      <c r="A372" s="244">
        <v>371</v>
      </c>
      <c r="B372" s="244" t="s">
        <v>1483</v>
      </c>
      <c r="C372" s="244" t="s">
        <v>880</v>
      </c>
      <c r="D372" s="244" t="s">
        <v>622</v>
      </c>
      <c r="E372" s="244" t="s">
        <v>399</v>
      </c>
      <c r="F372" s="244">
        <v>1995</v>
      </c>
      <c r="H372" s="244" t="s">
        <v>1081</v>
      </c>
      <c r="I372" s="244" t="s">
        <v>405</v>
      </c>
      <c r="J372" s="244" t="s">
        <v>401</v>
      </c>
      <c r="K372" s="244">
        <v>2013</v>
      </c>
      <c r="L372" s="244" t="s">
        <v>1097</v>
      </c>
    </row>
    <row r="373" spans="1:12">
      <c r="A373" s="244">
        <v>372</v>
      </c>
      <c r="B373" s="244" t="s">
        <v>1484</v>
      </c>
      <c r="C373" s="244" t="s">
        <v>630</v>
      </c>
      <c r="D373" s="244" t="s">
        <v>452</v>
      </c>
      <c r="E373" s="244" t="s">
        <v>399</v>
      </c>
      <c r="F373" s="244">
        <v>1997</v>
      </c>
      <c r="H373" s="244" t="s">
        <v>1081</v>
      </c>
      <c r="I373" s="244" t="s">
        <v>405</v>
      </c>
      <c r="J373" s="244" t="s">
        <v>401</v>
      </c>
      <c r="K373" s="244">
        <v>2015</v>
      </c>
      <c r="L373" s="244" t="s">
        <v>1094</v>
      </c>
    </row>
    <row r="374" spans="1:12">
      <c r="A374" s="244">
        <v>373</v>
      </c>
      <c r="B374" s="244" t="s">
        <v>1485</v>
      </c>
      <c r="C374" s="244" t="s">
        <v>179</v>
      </c>
      <c r="D374" s="244" t="s">
        <v>554</v>
      </c>
      <c r="E374" s="244" t="s">
        <v>399</v>
      </c>
      <c r="F374" s="244">
        <v>1997</v>
      </c>
      <c r="H374" s="244" t="s">
        <v>1081</v>
      </c>
      <c r="I374" s="244" t="s">
        <v>405</v>
      </c>
      <c r="J374" s="244" t="s">
        <v>401</v>
      </c>
      <c r="K374" s="244">
        <v>2016</v>
      </c>
      <c r="L374" s="244" t="s">
        <v>1094</v>
      </c>
    </row>
    <row r="375" spans="1:12">
      <c r="A375" s="244">
        <v>374</v>
      </c>
      <c r="B375" s="244" t="s">
        <v>1486</v>
      </c>
      <c r="C375" s="244" t="s">
        <v>242</v>
      </c>
      <c r="D375" s="244" t="s">
        <v>504</v>
      </c>
      <c r="E375" s="244" t="s">
        <v>399</v>
      </c>
      <c r="F375" s="244">
        <v>1997</v>
      </c>
      <c r="H375" s="244" t="s">
        <v>1081</v>
      </c>
      <c r="I375" s="244" t="s">
        <v>405</v>
      </c>
      <c r="J375" s="244" t="s">
        <v>401</v>
      </c>
      <c r="K375" s="244">
        <v>2016</v>
      </c>
      <c r="L375" s="244" t="s">
        <v>1096</v>
      </c>
    </row>
    <row r="376" spans="1:12">
      <c r="A376" s="244">
        <v>375</v>
      </c>
      <c r="B376" s="244" t="s">
        <v>1487</v>
      </c>
      <c r="C376" s="244" t="s">
        <v>366</v>
      </c>
      <c r="D376" s="244" t="s">
        <v>957</v>
      </c>
      <c r="E376" s="244" t="s">
        <v>399</v>
      </c>
      <c r="F376" s="244">
        <v>1996</v>
      </c>
      <c r="H376" s="244" t="s">
        <v>1081</v>
      </c>
      <c r="I376" s="244" t="s">
        <v>405</v>
      </c>
      <c r="J376" s="244" t="s">
        <v>401</v>
      </c>
      <c r="K376" s="244">
        <v>2014</v>
      </c>
      <c r="L376" s="244" t="s">
        <v>1097</v>
      </c>
    </row>
    <row r="377" spans="1:12">
      <c r="A377" s="244">
        <v>376</v>
      </c>
      <c r="B377" s="244" t="s">
        <v>1488</v>
      </c>
      <c r="C377" s="244" t="s">
        <v>738</v>
      </c>
      <c r="D377" s="244" t="s">
        <v>701</v>
      </c>
      <c r="E377" s="244" t="s">
        <v>399</v>
      </c>
      <c r="F377" s="244">
        <v>1992</v>
      </c>
      <c r="H377" s="244" t="s">
        <v>1081</v>
      </c>
      <c r="I377" s="244" t="s">
        <v>405</v>
      </c>
      <c r="J377" s="244" t="s">
        <v>1087</v>
      </c>
      <c r="K377" s="244">
        <v>2014</v>
      </c>
      <c r="L377" s="244" t="s">
        <v>1097</v>
      </c>
    </row>
    <row r="378" spans="1:12">
      <c r="A378" s="244">
        <v>377</v>
      </c>
      <c r="B378" s="244" t="s">
        <v>1489</v>
      </c>
      <c r="C378" s="244" t="s">
        <v>182</v>
      </c>
      <c r="D378" s="244" t="s">
        <v>634</v>
      </c>
      <c r="E378" s="244" t="s">
        <v>399</v>
      </c>
      <c r="F378" s="244">
        <v>1990</v>
      </c>
      <c r="H378" s="244" t="s">
        <v>1081</v>
      </c>
      <c r="I378" s="244" t="s">
        <v>405</v>
      </c>
      <c r="J378" s="244" t="s">
        <v>401</v>
      </c>
      <c r="K378" s="244">
        <v>2008</v>
      </c>
      <c r="L378" s="244" t="s">
        <v>1095</v>
      </c>
    </row>
    <row r="379" spans="1:12">
      <c r="A379" s="244">
        <v>378</v>
      </c>
      <c r="B379" s="244" t="s">
        <v>1490</v>
      </c>
      <c r="C379" s="244" t="s">
        <v>749</v>
      </c>
      <c r="D379" s="244" t="s">
        <v>895</v>
      </c>
      <c r="E379" s="244" t="s">
        <v>399</v>
      </c>
      <c r="F379" s="244">
        <v>1989</v>
      </c>
      <c r="H379" s="244" t="s">
        <v>1081</v>
      </c>
      <c r="I379" s="244" t="s">
        <v>405</v>
      </c>
      <c r="J379" s="244" t="s">
        <v>401</v>
      </c>
      <c r="K379" s="244">
        <v>2012</v>
      </c>
      <c r="L379" s="244" t="s">
        <v>1100</v>
      </c>
    </row>
    <row r="380" spans="1:12">
      <c r="A380" s="244">
        <v>379</v>
      </c>
      <c r="B380" s="244" t="s">
        <v>1491</v>
      </c>
      <c r="C380" s="244" t="s">
        <v>190</v>
      </c>
      <c r="D380" s="244" t="s">
        <v>583</v>
      </c>
      <c r="E380" s="244" t="s">
        <v>399</v>
      </c>
      <c r="F380" s="244">
        <v>1986</v>
      </c>
      <c r="H380" s="244" t="s">
        <v>1081</v>
      </c>
      <c r="I380" s="244" t="s">
        <v>405</v>
      </c>
      <c r="J380" s="244" t="s">
        <v>401</v>
      </c>
      <c r="K380" s="244">
        <v>2005</v>
      </c>
      <c r="L380" s="244" t="s">
        <v>1098</v>
      </c>
    </row>
    <row r="381" spans="1:12">
      <c r="A381" s="244">
        <v>380</v>
      </c>
      <c r="B381" s="244" t="s">
        <v>1492</v>
      </c>
      <c r="C381" s="244" t="s">
        <v>240</v>
      </c>
      <c r="D381" s="244" t="s">
        <v>544</v>
      </c>
      <c r="E381" s="244" t="s">
        <v>399</v>
      </c>
      <c r="F381" s="244">
        <v>1999</v>
      </c>
      <c r="H381" s="244" t="s">
        <v>1081</v>
      </c>
      <c r="I381" s="244" t="s">
        <v>405</v>
      </c>
      <c r="J381" s="244" t="s">
        <v>401</v>
      </c>
      <c r="K381" s="244">
        <v>2016</v>
      </c>
      <c r="L381" s="244" t="s">
        <v>1097</v>
      </c>
    </row>
    <row r="382" spans="1:12">
      <c r="A382" s="244">
        <v>381</v>
      </c>
      <c r="B382" s="244" t="s">
        <v>1493</v>
      </c>
      <c r="C382" s="244" t="s">
        <v>176</v>
      </c>
      <c r="D382" s="244" t="s">
        <v>950</v>
      </c>
      <c r="E382" s="244" t="s">
        <v>399</v>
      </c>
      <c r="F382" s="244">
        <v>1960</v>
      </c>
      <c r="H382" s="244" t="s">
        <v>1081</v>
      </c>
      <c r="I382" s="244" t="s">
        <v>405</v>
      </c>
      <c r="J382" s="244" t="s">
        <v>401</v>
      </c>
      <c r="K382" s="244">
        <v>1994</v>
      </c>
      <c r="L382" s="244" t="s">
        <v>1097</v>
      </c>
    </row>
    <row r="383" spans="1:12">
      <c r="A383" s="244">
        <v>382</v>
      </c>
      <c r="B383" s="244" t="s">
        <v>1494</v>
      </c>
      <c r="C383" s="244" t="s">
        <v>196</v>
      </c>
      <c r="D383" s="244" t="s">
        <v>766</v>
      </c>
      <c r="E383" s="244" t="s">
        <v>399</v>
      </c>
      <c r="F383" s="244">
        <v>1996</v>
      </c>
      <c r="H383" s="244" t="s">
        <v>1081</v>
      </c>
      <c r="I383" s="244" t="s">
        <v>405</v>
      </c>
      <c r="J383" s="244" t="s">
        <v>1087</v>
      </c>
      <c r="K383" s="244">
        <v>2013</v>
      </c>
      <c r="L383" s="244" t="s">
        <v>1094</v>
      </c>
    </row>
    <row r="384" spans="1:12">
      <c r="A384" s="244">
        <v>383</v>
      </c>
      <c r="B384" s="244" t="s">
        <v>1495</v>
      </c>
      <c r="C384" s="244" t="s">
        <v>381</v>
      </c>
      <c r="D384" s="244" t="s">
        <v>438</v>
      </c>
      <c r="E384" s="244" t="s">
        <v>399</v>
      </c>
      <c r="F384" s="244">
        <v>0</v>
      </c>
      <c r="H384" s="244" t="s">
        <v>1081</v>
      </c>
      <c r="I384" s="244" t="s">
        <v>405</v>
      </c>
      <c r="J384" s="244" t="s">
        <v>401</v>
      </c>
      <c r="K384" s="244">
        <v>2004</v>
      </c>
      <c r="L384" s="244" t="s">
        <v>1096</v>
      </c>
    </row>
    <row r="385" spans="1:12">
      <c r="A385" s="244">
        <v>384</v>
      </c>
      <c r="B385" s="244" t="s">
        <v>1496</v>
      </c>
      <c r="C385" s="244" t="s">
        <v>182</v>
      </c>
      <c r="D385" s="244" t="s">
        <v>512</v>
      </c>
      <c r="E385" s="244" t="s">
        <v>399</v>
      </c>
      <c r="F385" s="244">
        <v>0</v>
      </c>
      <c r="H385" s="244" t="s">
        <v>1081</v>
      </c>
      <c r="I385" s="244" t="s">
        <v>405</v>
      </c>
      <c r="J385" s="244" t="s">
        <v>1087</v>
      </c>
      <c r="K385" s="244">
        <v>2003</v>
      </c>
      <c r="L385" s="244" t="s">
        <v>1103</v>
      </c>
    </row>
    <row r="386" spans="1:12">
      <c r="A386" s="244">
        <v>385</v>
      </c>
      <c r="B386" s="244" t="s">
        <v>1497</v>
      </c>
      <c r="C386" s="244" t="s">
        <v>177</v>
      </c>
      <c r="D386" s="244" t="s">
        <v>774</v>
      </c>
      <c r="E386" s="244" t="s">
        <v>399</v>
      </c>
      <c r="F386" s="244">
        <v>1996</v>
      </c>
      <c r="H386" s="244" t="s">
        <v>1081</v>
      </c>
      <c r="I386" s="244" t="s">
        <v>405</v>
      </c>
      <c r="J386" s="244" t="s">
        <v>1087</v>
      </c>
      <c r="K386" s="244">
        <v>2014</v>
      </c>
      <c r="L386" s="244" t="s">
        <v>1097</v>
      </c>
    </row>
    <row r="387" spans="1:12">
      <c r="A387" s="244">
        <v>386</v>
      </c>
      <c r="B387" s="244" t="s">
        <v>1498</v>
      </c>
      <c r="C387" s="244" t="s">
        <v>792</v>
      </c>
      <c r="D387" s="244" t="s">
        <v>608</v>
      </c>
      <c r="E387" s="244" t="s">
        <v>399</v>
      </c>
      <c r="F387" s="244">
        <v>1985</v>
      </c>
      <c r="H387" s="244" t="s">
        <v>1081</v>
      </c>
      <c r="I387" s="244" t="s">
        <v>405</v>
      </c>
      <c r="J387" s="244" t="s">
        <v>1087</v>
      </c>
      <c r="K387" s="244">
        <v>2011</v>
      </c>
      <c r="L387" s="244" t="s">
        <v>1097</v>
      </c>
    </row>
    <row r="388" spans="1:12">
      <c r="A388" s="244">
        <v>387</v>
      </c>
      <c r="B388" s="244" t="s">
        <v>1499</v>
      </c>
      <c r="C388" s="244" t="s">
        <v>182</v>
      </c>
      <c r="D388" s="244" t="s">
        <v>940</v>
      </c>
      <c r="E388" s="244" t="s">
        <v>399</v>
      </c>
      <c r="F388" s="244">
        <v>1985</v>
      </c>
      <c r="H388" s="244" t="s">
        <v>1081</v>
      </c>
      <c r="I388" s="244" t="s">
        <v>405</v>
      </c>
      <c r="J388" s="244" t="s">
        <v>402</v>
      </c>
      <c r="K388" s="244">
        <v>2004</v>
      </c>
      <c r="L388" s="244" t="s">
        <v>1099</v>
      </c>
    </row>
    <row r="389" spans="1:12">
      <c r="A389" s="244">
        <v>388</v>
      </c>
      <c r="B389" s="244" t="s">
        <v>1500</v>
      </c>
      <c r="C389" s="244" t="s">
        <v>302</v>
      </c>
      <c r="D389" s="244" t="s">
        <v>450</v>
      </c>
      <c r="E389" s="244" t="s">
        <v>399</v>
      </c>
      <c r="F389" s="244">
        <v>1978</v>
      </c>
      <c r="H389" s="244" t="s">
        <v>1081</v>
      </c>
      <c r="I389" s="244" t="s">
        <v>405</v>
      </c>
      <c r="J389" s="244" t="s">
        <v>402</v>
      </c>
      <c r="K389" s="244">
        <v>1996</v>
      </c>
      <c r="L389" s="244" t="s">
        <v>1097</v>
      </c>
    </row>
    <row r="390" spans="1:12">
      <c r="A390" s="244">
        <v>389</v>
      </c>
      <c r="B390" s="244" t="s">
        <v>1501</v>
      </c>
      <c r="C390" s="244" t="s">
        <v>227</v>
      </c>
      <c r="D390" s="244" t="s">
        <v>468</v>
      </c>
      <c r="E390" s="244" t="s">
        <v>399</v>
      </c>
      <c r="F390" s="244">
        <v>1998</v>
      </c>
      <c r="H390" s="244" t="s">
        <v>1083</v>
      </c>
      <c r="I390" s="244" t="s">
        <v>405</v>
      </c>
      <c r="J390" s="244" t="s">
        <v>1087</v>
      </c>
      <c r="K390" s="244">
        <v>2015</v>
      </c>
      <c r="L390" s="244" t="s">
        <v>1094</v>
      </c>
    </row>
    <row r="391" spans="1:12">
      <c r="A391" s="244">
        <v>390</v>
      </c>
      <c r="B391" s="244" t="s">
        <v>1502</v>
      </c>
      <c r="C391" s="244" t="s">
        <v>263</v>
      </c>
      <c r="D391" s="244" t="s">
        <v>512</v>
      </c>
      <c r="E391" s="244" t="s">
        <v>399</v>
      </c>
      <c r="F391" s="244">
        <v>1986</v>
      </c>
      <c r="H391" s="244" t="s">
        <v>1081</v>
      </c>
      <c r="I391" s="244" t="s">
        <v>405</v>
      </c>
      <c r="J391" s="244" t="s">
        <v>1087</v>
      </c>
      <c r="K391" s="244">
        <v>2013</v>
      </c>
      <c r="L391" s="244" t="s">
        <v>1099</v>
      </c>
    </row>
    <row r="392" spans="1:12">
      <c r="A392" s="244">
        <v>391</v>
      </c>
      <c r="B392" s="244" t="s">
        <v>1503</v>
      </c>
      <c r="C392" s="244" t="s">
        <v>240</v>
      </c>
      <c r="D392" s="244" t="s">
        <v>453</v>
      </c>
      <c r="E392" s="244" t="s">
        <v>399</v>
      </c>
      <c r="F392" s="244">
        <v>1990</v>
      </c>
      <c r="H392" s="244" t="s">
        <v>1081</v>
      </c>
      <c r="I392" s="244" t="s">
        <v>405</v>
      </c>
      <c r="J392" s="244" t="s">
        <v>401</v>
      </c>
      <c r="K392" s="244">
        <v>2009</v>
      </c>
      <c r="L392" s="244" t="s">
        <v>1100</v>
      </c>
    </row>
    <row r="393" spans="1:12">
      <c r="A393" s="244">
        <v>392</v>
      </c>
      <c r="B393" s="244" t="s">
        <v>1504</v>
      </c>
      <c r="C393" s="244" t="s">
        <v>306</v>
      </c>
      <c r="D393" s="244" t="s">
        <v>471</v>
      </c>
      <c r="E393" s="244" t="s">
        <v>399</v>
      </c>
      <c r="F393" s="244">
        <v>1978</v>
      </c>
      <c r="H393" s="244" t="s">
        <v>1081</v>
      </c>
      <c r="I393" s="244" t="s">
        <v>405</v>
      </c>
      <c r="J393" s="244" t="s">
        <v>402</v>
      </c>
      <c r="K393" s="244">
        <v>1996</v>
      </c>
      <c r="L393" s="244" t="s">
        <v>1098</v>
      </c>
    </row>
    <row r="394" spans="1:12">
      <c r="A394" s="244">
        <v>393</v>
      </c>
      <c r="B394" s="244" t="s">
        <v>1505</v>
      </c>
      <c r="C394" s="244" t="s">
        <v>174</v>
      </c>
      <c r="D394" s="244" t="s">
        <v>498</v>
      </c>
      <c r="E394" s="244" t="s">
        <v>399</v>
      </c>
      <c r="F394" s="244">
        <v>1998</v>
      </c>
      <c r="H394" s="244" t="s">
        <v>1081</v>
      </c>
      <c r="I394" s="244" t="s">
        <v>405</v>
      </c>
      <c r="J394" s="244" t="s">
        <v>401</v>
      </c>
      <c r="K394" s="244">
        <v>2016</v>
      </c>
      <c r="L394" s="244" t="s">
        <v>1099</v>
      </c>
    </row>
    <row r="395" spans="1:12">
      <c r="A395" s="244">
        <v>394</v>
      </c>
      <c r="B395" s="244" t="s">
        <v>1506</v>
      </c>
      <c r="C395" s="244" t="s">
        <v>904</v>
      </c>
      <c r="D395" s="244" t="s">
        <v>556</v>
      </c>
      <c r="E395" s="244" t="s">
        <v>399</v>
      </c>
      <c r="F395" s="244">
        <v>1990</v>
      </c>
      <c r="H395" s="244" t="s">
        <v>1081</v>
      </c>
      <c r="I395" s="244" t="s">
        <v>405</v>
      </c>
      <c r="J395" s="244" t="s">
        <v>401</v>
      </c>
      <c r="K395" s="244">
        <v>2008</v>
      </c>
      <c r="L395" s="244" t="s">
        <v>1094</v>
      </c>
    </row>
    <row r="396" spans="1:12">
      <c r="A396" s="244">
        <v>395</v>
      </c>
      <c r="B396" s="244" t="s">
        <v>1507</v>
      </c>
      <c r="C396" s="244" t="s">
        <v>325</v>
      </c>
      <c r="D396" s="244" t="s">
        <v>447</v>
      </c>
      <c r="E396" s="244" t="s">
        <v>399</v>
      </c>
      <c r="F396" s="244">
        <v>1999</v>
      </c>
      <c r="H396" s="244" t="s">
        <v>1081</v>
      </c>
      <c r="I396" s="244" t="s">
        <v>405</v>
      </c>
      <c r="J396" s="244" t="s">
        <v>401</v>
      </c>
      <c r="K396" s="244">
        <v>2016</v>
      </c>
      <c r="L396" s="244" t="s">
        <v>1097</v>
      </c>
    </row>
    <row r="397" spans="1:12">
      <c r="A397" s="244">
        <v>396</v>
      </c>
      <c r="B397" s="244" t="s">
        <v>1508</v>
      </c>
      <c r="C397" s="244" t="s">
        <v>483</v>
      </c>
      <c r="D397" s="244" t="s">
        <v>432</v>
      </c>
      <c r="E397" s="244" t="s">
        <v>399</v>
      </c>
      <c r="F397" s="244">
        <v>1997</v>
      </c>
      <c r="H397" s="244" t="s">
        <v>1081</v>
      </c>
      <c r="I397" s="244" t="s">
        <v>405</v>
      </c>
      <c r="J397" s="244" t="s">
        <v>402</v>
      </c>
      <c r="K397" s="244">
        <v>2015</v>
      </c>
      <c r="L397" s="244" t="s">
        <v>1094</v>
      </c>
    </row>
    <row r="398" spans="1:12">
      <c r="A398" s="244">
        <v>397</v>
      </c>
      <c r="B398" s="244" t="s">
        <v>1509</v>
      </c>
      <c r="C398" s="244" t="s">
        <v>235</v>
      </c>
      <c r="D398" s="244" t="s">
        <v>458</v>
      </c>
      <c r="E398" s="244" t="s">
        <v>399</v>
      </c>
      <c r="F398" s="244">
        <v>1986</v>
      </c>
      <c r="H398" s="244" t="s">
        <v>1081</v>
      </c>
      <c r="I398" s="244" t="s">
        <v>405</v>
      </c>
      <c r="J398" s="244" t="s">
        <v>402</v>
      </c>
      <c r="K398" s="244">
        <v>2004</v>
      </c>
      <c r="L398" s="244" t="s">
        <v>1094</v>
      </c>
    </row>
    <row r="399" spans="1:12">
      <c r="A399" s="244">
        <v>398</v>
      </c>
      <c r="B399" s="244" t="s">
        <v>1510</v>
      </c>
      <c r="C399" s="244" t="s">
        <v>221</v>
      </c>
      <c r="D399" s="244" t="s">
        <v>578</v>
      </c>
      <c r="E399" s="244" t="s">
        <v>399</v>
      </c>
      <c r="F399" s="244">
        <v>1992</v>
      </c>
      <c r="H399" s="244" t="s">
        <v>1081</v>
      </c>
      <c r="I399" s="244" t="s">
        <v>405</v>
      </c>
      <c r="J399" s="244" t="s">
        <v>1087</v>
      </c>
      <c r="K399" s="244">
        <v>2012</v>
      </c>
      <c r="L399" s="244" t="s">
        <v>1095</v>
      </c>
    </row>
    <row r="400" spans="1:12">
      <c r="A400" s="244">
        <v>399</v>
      </c>
      <c r="B400" s="244" t="s">
        <v>1511</v>
      </c>
      <c r="C400" s="244" t="s">
        <v>749</v>
      </c>
      <c r="D400" s="244" t="s">
        <v>451</v>
      </c>
      <c r="E400" s="244" t="s">
        <v>399</v>
      </c>
      <c r="F400" s="244">
        <v>1996</v>
      </c>
      <c r="H400" s="244" t="s">
        <v>1081</v>
      </c>
      <c r="I400" s="244" t="s">
        <v>405</v>
      </c>
      <c r="J400" s="244" t="s">
        <v>401</v>
      </c>
      <c r="K400" s="244">
        <v>2013</v>
      </c>
      <c r="L400" s="244" t="s">
        <v>1097</v>
      </c>
    </row>
    <row r="401" spans="1:12">
      <c r="A401" s="244">
        <v>400</v>
      </c>
      <c r="B401" s="244" t="s">
        <v>1512</v>
      </c>
      <c r="C401" s="244" t="s">
        <v>1043</v>
      </c>
      <c r="D401" s="244" t="s">
        <v>613</v>
      </c>
      <c r="E401" s="244" t="s">
        <v>399</v>
      </c>
      <c r="F401" s="244">
        <v>1994</v>
      </c>
      <c r="H401" s="244" t="s">
        <v>1081</v>
      </c>
      <c r="I401" s="244" t="s">
        <v>405</v>
      </c>
      <c r="J401" s="244" t="s">
        <v>402</v>
      </c>
      <c r="K401" s="244">
        <v>2013</v>
      </c>
      <c r="L401" s="244" t="s">
        <v>1097</v>
      </c>
    </row>
    <row r="402" spans="1:12">
      <c r="A402" s="244">
        <v>401</v>
      </c>
      <c r="B402" s="244" t="s">
        <v>1513</v>
      </c>
      <c r="C402" s="244" t="s">
        <v>226</v>
      </c>
      <c r="D402" s="244" t="s">
        <v>435</v>
      </c>
      <c r="E402" s="244" t="s">
        <v>399</v>
      </c>
      <c r="F402" s="244">
        <v>1989</v>
      </c>
      <c r="H402" s="244" t="s">
        <v>1081</v>
      </c>
      <c r="I402" s="244" t="s">
        <v>405</v>
      </c>
      <c r="J402" s="244" t="s">
        <v>1087</v>
      </c>
      <c r="K402" s="244">
        <v>2011</v>
      </c>
      <c r="L402" s="244" t="s">
        <v>1097</v>
      </c>
    </row>
    <row r="403" spans="1:12">
      <c r="A403" s="244">
        <v>402</v>
      </c>
      <c r="B403" s="244" t="s">
        <v>1514</v>
      </c>
      <c r="C403" s="244" t="s">
        <v>269</v>
      </c>
      <c r="D403" s="244" t="s">
        <v>683</v>
      </c>
      <c r="E403" s="244" t="s">
        <v>399</v>
      </c>
      <c r="F403" s="244">
        <v>1996</v>
      </c>
      <c r="H403" s="244" t="s">
        <v>1081</v>
      </c>
      <c r="I403" s="244" t="s">
        <v>405</v>
      </c>
      <c r="J403" s="244" t="s">
        <v>1087</v>
      </c>
      <c r="K403" s="244">
        <v>2014</v>
      </c>
      <c r="L403" s="244" t="s">
        <v>1103</v>
      </c>
    </row>
    <row r="404" spans="1:12">
      <c r="A404" s="244">
        <v>403</v>
      </c>
      <c r="B404" s="244" t="s">
        <v>1515</v>
      </c>
      <c r="C404" s="244" t="s">
        <v>720</v>
      </c>
      <c r="D404" s="244" t="s">
        <v>721</v>
      </c>
      <c r="E404" s="244" t="s">
        <v>399</v>
      </c>
      <c r="F404" s="244">
        <v>1997</v>
      </c>
      <c r="H404" s="244" t="s">
        <v>1081</v>
      </c>
      <c r="I404" s="244" t="s">
        <v>405</v>
      </c>
      <c r="J404" s="244" t="s">
        <v>1087</v>
      </c>
      <c r="K404" s="244">
        <v>2015</v>
      </c>
      <c r="L404" s="244" t="s">
        <v>1094</v>
      </c>
    </row>
    <row r="405" spans="1:12">
      <c r="A405" s="244">
        <v>404</v>
      </c>
      <c r="B405" s="244" t="s">
        <v>1516</v>
      </c>
      <c r="C405" s="244" t="s">
        <v>240</v>
      </c>
      <c r="D405" s="244" t="s">
        <v>847</v>
      </c>
      <c r="E405" s="244" t="s">
        <v>399</v>
      </c>
      <c r="F405" s="244">
        <v>1997</v>
      </c>
      <c r="H405" s="244" t="s">
        <v>1082</v>
      </c>
      <c r="I405" s="244" t="s">
        <v>405</v>
      </c>
      <c r="J405" s="244" t="s">
        <v>1087</v>
      </c>
      <c r="K405" s="244">
        <v>2016</v>
      </c>
      <c r="L405" s="244" t="s">
        <v>1097</v>
      </c>
    </row>
    <row r="406" spans="1:12">
      <c r="A406" s="244">
        <v>405</v>
      </c>
      <c r="B406" s="244" t="s">
        <v>1517</v>
      </c>
      <c r="C406" s="244" t="s">
        <v>228</v>
      </c>
      <c r="D406" s="244" t="s">
        <v>611</v>
      </c>
      <c r="E406" s="244" t="s">
        <v>399</v>
      </c>
      <c r="F406" s="244">
        <v>1993</v>
      </c>
      <c r="H406" s="244" t="s">
        <v>1081</v>
      </c>
      <c r="I406" s="244" t="s">
        <v>405</v>
      </c>
      <c r="J406" s="244" t="s">
        <v>401</v>
      </c>
      <c r="K406" s="244">
        <v>2011</v>
      </c>
      <c r="L406" s="244" t="s">
        <v>1094</v>
      </c>
    </row>
    <row r="407" spans="1:12">
      <c r="A407" s="244">
        <v>406</v>
      </c>
      <c r="B407" s="244" t="s">
        <v>1518</v>
      </c>
      <c r="C407" s="244" t="s">
        <v>187</v>
      </c>
      <c r="D407" s="244" t="s">
        <v>468</v>
      </c>
      <c r="E407" s="244" t="s">
        <v>399</v>
      </c>
      <c r="F407" s="244">
        <v>1997</v>
      </c>
      <c r="H407" s="244" t="s">
        <v>1082</v>
      </c>
      <c r="I407" s="244" t="s">
        <v>405</v>
      </c>
      <c r="J407" s="244" t="s">
        <v>401</v>
      </c>
      <c r="K407" s="244">
        <v>2015</v>
      </c>
      <c r="L407" s="244" t="s">
        <v>1095</v>
      </c>
    </row>
    <row r="408" spans="1:12">
      <c r="A408" s="244">
        <v>407</v>
      </c>
      <c r="B408" s="244" t="s">
        <v>1519</v>
      </c>
      <c r="C408" s="244" t="s">
        <v>909</v>
      </c>
      <c r="D408" s="244" t="s">
        <v>555</v>
      </c>
      <c r="E408" s="244" t="s">
        <v>399</v>
      </c>
      <c r="F408" s="244">
        <v>1994</v>
      </c>
      <c r="H408" s="244" t="s">
        <v>1081</v>
      </c>
      <c r="I408" s="244" t="s">
        <v>405</v>
      </c>
      <c r="J408" s="244" t="s">
        <v>401</v>
      </c>
      <c r="K408" s="244">
        <v>2012</v>
      </c>
      <c r="L408" s="244" t="s">
        <v>1099</v>
      </c>
    </row>
    <row r="409" spans="1:12">
      <c r="A409" s="244">
        <v>408</v>
      </c>
      <c r="B409" s="244" t="s">
        <v>1520</v>
      </c>
      <c r="C409" s="244" t="s">
        <v>345</v>
      </c>
      <c r="D409" s="244" t="s">
        <v>421</v>
      </c>
      <c r="E409" s="244" t="s">
        <v>399</v>
      </c>
      <c r="F409" s="244">
        <v>1996</v>
      </c>
      <c r="H409" s="244" t="s">
        <v>1081</v>
      </c>
      <c r="I409" s="244" t="s">
        <v>405</v>
      </c>
      <c r="J409" s="244" t="s">
        <v>401</v>
      </c>
      <c r="K409" s="244">
        <v>2014</v>
      </c>
      <c r="L409" s="244" t="s">
        <v>1095</v>
      </c>
    </row>
    <row r="410" spans="1:12">
      <c r="A410" s="244">
        <v>409</v>
      </c>
      <c r="B410" s="244" t="s">
        <v>1521</v>
      </c>
      <c r="C410" s="244" t="s">
        <v>351</v>
      </c>
      <c r="D410" s="244" t="s">
        <v>931</v>
      </c>
      <c r="E410" s="244" t="s">
        <v>399</v>
      </c>
      <c r="F410" s="244">
        <v>1989</v>
      </c>
      <c r="H410" s="244" t="s">
        <v>1081</v>
      </c>
      <c r="I410" s="244" t="s">
        <v>405</v>
      </c>
      <c r="J410" s="244" t="s">
        <v>401</v>
      </c>
      <c r="K410" s="244">
        <v>2007</v>
      </c>
      <c r="L410" s="244" t="s">
        <v>1097</v>
      </c>
    </row>
    <row r="411" spans="1:12">
      <c r="A411" s="244">
        <v>410</v>
      </c>
      <c r="B411" s="244" t="s">
        <v>1522</v>
      </c>
      <c r="C411" s="244" t="s">
        <v>176</v>
      </c>
      <c r="D411" s="244" t="s">
        <v>492</v>
      </c>
      <c r="E411" s="244" t="s">
        <v>399</v>
      </c>
      <c r="F411" s="244">
        <v>1998</v>
      </c>
      <c r="H411" s="244" t="s">
        <v>1081</v>
      </c>
      <c r="I411" s="244" t="s">
        <v>405</v>
      </c>
      <c r="J411" s="244" t="s">
        <v>401</v>
      </c>
      <c r="K411" s="244">
        <v>2016</v>
      </c>
      <c r="L411" s="244" t="s">
        <v>1097</v>
      </c>
    </row>
    <row r="412" spans="1:12">
      <c r="A412" s="244">
        <v>411</v>
      </c>
      <c r="B412" s="244" t="s">
        <v>1523</v>
      </c>
      <c r="C412" s="244" t="s">
        <v>823</v>
      </c>
      <c r="D412" s="244" t="s">
        <v>966</v>
      </c>
      <c r="E412" s="244" t="s">
        <v>399</v>
      </c>
      <c r="F412" s="244">
        <v>1997</v>
      </c>
      <c r="H412" s="244" t="s">
        <v>1081</v>
      </c>
      <c r="I412" s="244" t="s">
        <v>405</v>
      </c>
      <c r="J412" s="244" t="s">
        <v>401</v>
      </c>
      <c r="K412" s="244">
        <v>2016</v>
      </c>
      <c r="L412" s="244" t="s">
        <v>1094</v>
      </c>
    </row>
    <row r="413" spans="1:12">
      <c r="A413" s="244">
        <v>412</v>
      </c>
      <c r="B413" s="244" t="s">
        <v>1524</v>
      </c>
      <c r="C413" s="244" t="s">
        <v>243</v>
      </c>
      <c r="D413" s="244" t="s">
        <v>581</v>
      </c>
      <c r="E413" s="244" t="s">
        <v>399</v>
      </c>
      <c r="F413" s="244">
        <v>1996</v>
      </c>
      <c r="H413" s="244" t="s">
        <v>1081</v>
      </c>
      <c r="I413" s="244" t="s">
        <v>405</v>
      </c>
      <c r="J413" s="244" t="s">
        <v>1087</v>
      </c>
      <c r="K413" s="244">
        <v>2013</v>
      </c>
      <c r="L413" s="244" t="s">
        <v>1094</v>
      </c>
    </row>
    <row r="414" spans="1:12">
      <c r="A414" s="244">
        <v>413</v>
      </c>
      <c r="B414" s="244" t="s">
        <v>1525</v>
      </c>
      <c r="C414" s="244" t="s">
        <v>212</v>
      </c>
      <c r="D414" s="244" t="s">
        <v>440</v>
      </c>
      <c r="E414" s="244" t="s">
        <v>399</v>
      </c>
      <c r="F414" s="244">
        <v>1993</v>
      </c>
      <c r="H414" s="244" t="s">
        <v>1081</v>
      </c>
      <c r="I414" s="244" t="s">
        <v>405</v>
      </c>
      <c r="J414" s="244" t="s">
        <v>1087</v>
      </c>
      <c r="K414" s="244">
        <v>2012</v>
      </c>
      <c r="L414" s="244" t="s">
        <v>1099</v>
      </c>
    </row>
    <row r="415" spans="1:12">
      <c r="A415" s="244">
        <v>414</v>
      </c>
      <c r="B415" s="244" t="s">
        <v>1526</v>
      </c>
      <c r="C415" s="244" t="s">
        <v>196</v>
      </c>
      <c r="D415" s="244" t="s">
        <v>432</v>
      </c>
      <c r="E415" s="244" t="s">
        <v>399</v>
      </c>
      <c r="F415" s="244">
        <v>1993</v>
      </c>
      <c r="H415" s="244" t="s">
        <v>1081</v>
      </c>
      <c r="I415" s="244" t="s">
        <v>405</v>
      </c>
      <c r="J415" s="244" t="s">
        <v>1087</v>
      </c>
      <c r="K415" s="244">
        <v>2014</v>
      </c>
      <c r="L415" s="244" t="s">
        <v>1099</v>
      </c>
    </row>
    <row r="416" spans="1:12">
      <c r="A416" s="244">
        <v>415</v>
      </c>
      <c r="B416" s="244" t="s">
        <v>1527</v>
      </c>
      <c r="C416" s="244" t="s">
        <v>246</v>
      </c>
      <c r="D416" s="244" t="s">
        <v>800</v>
      </c>
      <c r="E416" s="244" t="s">
        <v>399</v>
      </c>
      <c r="F416" s="244">
        <v>1996</v>
      </c>
      <c r="H416" s="244" t="s">
        <v>1081</v>
      </c>
      <c r="I416" s="244" t="s">
        <v>405</v>
      </c>
      <c r="J416" s="244" t="s">
        <v>1087</v>
      </c>
      <c r="K416" s="244">
        <v>2014</v>
      </c>
      <c r="L416" s="244" t="s">
        <v>1102</v>
      </c>
    </row>
    <row r="417" spans="1:12">
      <c r="A417" s="244">
        <v>416</v>
      </c>
      <c r="B417" s="244" t="s">
        <v>1528</v>
      </c>
      <c r="C417" s="244" t="s">
        <v>295</v>
      </c>
      <c r="D417" s="244" t="s">
        <v>609</v>
      </c>
      <c r="E417" s="244" t="s">
        <v>399</v>
      </c>
      <c r="F417" s="244">
        <v>1991</v>
      </c>
      <c r="H417" s="244" t="s">
        <v>1081</v>
      </c>
      <c r="I417" s="244" t="s">
        <v>405</v>
      </c>
      <c r="J417" s="244" t="s">
        <v>1087</v>
      </c>
      <c r="K417" s="244">
        <v>2009</v>
      </c>
      <c r="L417" s="244" t="s">
        <v>1094</v>
      </c>
    </row>
    <row r="418" spans="1:12">
      <c r="A418" s="244">
        <v>417</v>
      </c>
      <c r="B418" s="244" t="s">
        <v>1529</v>
      </c>
      <c r="C418" s="244" t="s">
        <v>830</v>
      </c>
      <c r="D418" s="244" t="s">
        <v>408</v>
      </c>
      <c r="E418" s="244" t="s">
        <v>399</v>
      </c>
      <c r="F418" s="244">
        <v>1996</v>
      </c>
      <c r="H418" s="244" t="s">
        <v>1081</v>
      </c>
      <c r="I418" s="244" t="s">
        <v>405</v>
      </c>
      <c r="J418" s="244" t="s">
        <v>1087</v>
      </c>
      <c r="K418" s="244">
        <v>2015</v>
      </c>
      <c r="L418" s="244" t="s">
        <v>1097</v>
      </c>
    </row>
    <row r="419" spans="1:12">
      <c r="A419" s="244">
        <v>418</v>
      </c>
      <c r="B419" s="244" t="s">
        <v>1530</v>
      </c>
      <c r="C419" s="244" t="s">
        <v>174</v>
      </c>
      <c r="D419" s="244" t="s">
        <v>512</v>
      </c>
      <c r="E419" s="244" t="s">
        <v>399</v>
      </c>
      <c r="F419" s="244">
        <v>1998</v>
      </c>
      <c r="H419" s="244" t="s">
        <v>1081</v>
      </c>
      <c r="I419" s="244" t="s">
        <v>405</v>
      </c>
      <c r="J419" s="244" t="s">
        <v>401</v>
      </c>
      <c r="K419" s="244">
        <v>2016</v>
      </c>
      <c r="L419" s="244" t="s">
        <v>1099</v>
      </c>
    </row>
    <row r="420" spans="1:12">
      <c r="A420" s="244">
        <v>419</v>
      </c>
      <c r="B420" s="244" t="s">
        <v>1531</v>
      </c>
      <c r="C420" s="244" t="s">
        <v>888</v>
      </c>
      <c r="D420" s="244" t="s">
        <v>444</v>
      </c>
      <c r="E420" s="244" t="s">
        <v>399</v>
      </c>
      <c r="F420" s="244">
        <v>1997</v>
      </c>
      <c r="H420" s="244" t="s">
        <v>1081</v>
      </c>
      <c r="I420" s="244" t="s">
        <v>405</v>
      </c>
      <c r="J420" s="244" t="s">
        <v>401</v>
      </c>
      <c r="K420" s="244">
        <v>2015</v>
      </c>
      <c r="L420" s="244" t="s">
        <v>1094</v>
      </c>
    </row>
    <row r="421" spans="1:12">
      <c r="A421" s="244">
        <v>420</v>
      </c>
      <c r="B421" s="244" t="s">
        <v>1532</v>
      </c>
      <c r="C421" s="244" t="s">
        <v>936</v>
      </c>
      <c r="D421" s="244" t="s">
        <v>461</v>
      </c>
      <c r="E421" s="244" t="s">
        <v>399</v>
      </c>
      <c r="F421" s="244">
        <v>1997</v>
      </c>
      <c r="H421" s="244" t="s">
        <v>1081</v>
      </c>
      <c r="I421" s="244" t="s">
        <v>405</v>
      </c>
      <c r="J421" s="244" t="s">
        <v>401</v>
      </c>
      <c r="K421" s="244">
        <v>2014</v>
      </c>
      <c r="L421" s="244" t="s">
        <v>1097</v>
      </c>
    </row>
    <row r="422" spans="1:12">
      <c r="A422" s="244">
        <v>421</v>
      </c>
      <c r="B422" s="244" t="s">
        <v>1533</v>
      </c>
      <c r="C422" s="244" t="s">
        <v>312</v>
      </c>
      <c r="D422" s="244" t="s">
        <v>520</v>
      </c>
      <c r="E422" s="244" t="s">
        <v>399</v>
      </c>
      <c r="F422" s="244">
        <v>1996</v>
      </c>
      <c r="H422" s="244" t="s">
        <v>1081</v>
      </c>
      <c r="I422" s="244" t="s">
        <v>405</v>
      </c>
      <c r="J422" s="244" t="s">
        <v>401</v>
      </c>
      <c r="K422" s="244">
        <v>2015</v>
      </c>
      <c r="L422" s="244" t="s">
        <v>1097</v>
      </c>
    </row>
    <row r="423" spans="1:12">
      <c r="A423" s="244">
        <v>422</v>
      </c>
      <c r="B423" s="244" t="s">
        <v>1534</v>
      </c>
      <c r="C423" s="244" t="s">
        <v>224</v>
      </c>
      <c r="D423" s="244" t="s">
        <v>745</v>
      </c>
      <c r="E423" s="244" t="s">
        <v>399</v>
      </c>
      <c r="F423" s="244">
        <v>1998</v>
      </c>
      <c r="H423" s="244" t="s">
        <v>1081</v>
      </c>
      <c r="I423" s="244" t="s">
        <v>405</v>
      </c>
      <c r="J423" s="244" t="s">
        <v>401</v>
      </c>
      <c r="K423" s="244">
        <v>2016</v>
      </c>
      <c r="L423" s="244" t="s">
        <v>1097</v>
      </c>
    </row>
    <row r="424" spans="1:12">
      <c r="A424" s="244">
        <v>423</v>
      </c>
      <c r="B424" s="244" t="s">
        <v>1535</v>
      </c>
      <c r="C424" s="244" t="s">
        <v>1059</v>
      </c>
      <c r="D424" s="244" t="s">
        <v>466</v>
      </c>
      <c r="E424" s="244" t="s">
        <v>399</v>
      </c>
      <c r="F424" s="244">
        <v>1991</v>
      </c>
      <c r="H424" s="244" t="s">
        <v>1081</v>
      </c>
      <c r="I424" s="244" t="s">
        <v>405</v>
      </c>
      <c r="J424" s="244" t="s">
        <v>402</v>
      </c>
      <c r="K424" s="244">
        <v>2009</v>
      </c>
      <c r="L424" s="244" t="s">
        <v>1094</v>
      </c>
    </row>
    <row r="425" spans="1:12">
      <c r="A425" s="244">
        <v>424</v>
      </c>
      <c r="B425" s="244" t="s">
        <v>1536</v>
      </c>
      <c r="C425" s="244" t="s">
        <v>293</v>
      </c>
      <c r="D425" s="244" t="s">
        <v>664</v>
      </c>
      <c r="E425" s="244" t="s">
        <v>399</v>
      </c>
      <c r="F425" s="244">
        <v>1997</v>
      </c>
      <c r="H425" s="244" t="s">
        <v>1081</v>
      </c>
      <c r="I425" s="244" t="s">
        <v>405</v>
      </c>
      <c r="J425" s="244" t="s">
        <v>401</v>
      </c>
      <c r="K425" s="244">
        <v>2015</v>
      </c>
      <c r="L425" s="244" t="s">
        <v>1094</v>
      </c>
    </row>
    <row r="426" spans="1:12">
      <c r="A426" s="244">
        <v>425</v>
      </c>
      <c r="B426" s="244" t="s">
        <v>1537</v>
      </c>
      <c r="C426" s="244" t="s">
        <v>202</v>
      </c>
      <c r="D426" s="244" t="s">
        <v>440</v>
      </c>
      <c r="E426" s="244" t="s">
        <v>399</v>
      </c>
      <c r="F426" s="244">
        <v>1996</v>
      </c>
      <c r="H426" s="244" t="s">
        <v>1081</v>
      </c>
      <c r="I426" s="244" t="s">
        <v>405</v>
      </c>
      <c r="J426" s="244" t="s">
        <v>1087</v>
      </c>
      <c r="K426" s="244">
        <v>2014</v>
      </c>
      <c r="L426" s="244" t="s">
        <v>1106</v>
      </c>
    </row>
    <row r="427" spans="1:12">
      <c r="A427" s="244">
        <v>426</v>
      </c>
      <c r="B427" s="244" t="s">
        <v>1538</v>
      </c>
      <c r="C427" s="244" t="s">
        <v>278</v>
      </c>
      <c r="D427" s="244" t="s">
        <v>455</v>
      </c>
      <c r="E427" s="244" t="s">
        <v>399</v>
      </c>
      <c r="F427" s="244">
        <v>1989</v>
      </c>
      <c r="H427" s="244" t="s">
        <v>1081</v>
      </c>
      <c r="I427" s="244" t="s">
        <v>405</v>
      </c>
      <c r="J427" s="244" t="s">
        <v>401</v>
      </c>
      <c r="K427" s="244">
        <v>2008</v>
      </c>
      <c r="L427" s="244" t="s">
        <v>1094</v>
      </c>
    </row>
    <row r="428" spans="1:12">
      <c r="A428" s="244">
        <v>427</v>
      </c>
      <c r="B428" s="244" t="s">
        <v>1539</v>
      </c>
      <c r="C428" s="244" t="s">
        <v>178</v>
      </c>
      <c r="D428" s="244" t="s">
        <v>896</v>
      </c>
      <c r="E428" s="244" t="s">
        <v>399</v>
      </c>
      <c r="F428" s="244">
        <v>1967</v>
      </c>
      <c r="H428" s="244" t="s">
        <v>1081</v>
      </c>
      <c r="I428" s="244" t="s">
        <v>405</v>
      </c>
      <c r="J428" s="244" t="s">
        <v>401</v>
      </c>
      <c r="K428" s="244">
        <v>1987</v>
      </c>
      <c r="L428" s="244" t="s">
        <v>1104</v>
      </c>
    </row>
    <row r="429" spans="1:12">
      <c r="A429" s="244">
        <v>428</v>
      </c>
      <c r="B429" s="244" t="s">
        <v>1540</v>
      </c>
      <c r="C429" s="244" t="s">
        <v>182</v>
      </c>
      <c r="D429" s="244" t="s">
        <v>913</v>
      </c>
      <c r="E429" s="244" t="s">
        <v>399</v>
      </c>
      <c r="F429" s="244">
        <v>1997</v>
      </c>
      <c r="H429" s="244" t="s">
        <v>1081</v>
      </c>
      <c r="I429" s="244" t="s">
        <v>405</v>
      </c>
      <c r="J429" s="244" t="s">
        <v>401</v>
      </c>
      <c r="K429" s="244">
        <v>2014</v>
      </c>
      <c r="L429" s="244" t="s">
        <v>1101</v>
      </c>
    </row>
    <row r="430" spans="1:12">
      <c r="A430" s="244">
        <v>429</v>
      </c>
      <c r="B430" s="244" t="s">
        <v>1541</v>
      </c>
      <c r="C430" s="244" t="s">
        <v>251</v>
      </c>
      <c r="D430" s="244" t="s">
        <v>474</v>
      </c>
      <c r="E430" s="244" t="s">
        <v>399</v>
      </c>
      <c r="F430" s="244">
        <v>1991</v>
      </c>
      <c r="H430" s="244" t="s">
        <v>1081</v>
      </c>
      <c r="I430" s="244" t="s">
        <v>405</v>
      </c>
      <c r="J430" s="244" t="s">
        <v>1087</v>
      </c>
      <c r="K430" s="244">
        <v>2009</v>
      </c>
      <c r="L430" s="244" t="s">
        <v>1094</v>
      </c>
    </row>
    <row r="431" spans="1:12">
      <c r="A431" s="244">
        <v>430</v>
      </c>
      <c r="B431" s="244" t="s">
        <v>1542</v>
      </c>
      <c r="C431" s="244" t="s">
        <v>268</v>
      </c>
      <c r="D431" s="244" t="s">
        <v>467</v>
      </c>
      <c r="E431" s="244" t="s">
        <v>399</v>
      </c>
      <c r="F431" s="244">
        <v>1994</v>
      </c>
      <c r="H431" s="244" t="s">
        <v>1081</v>
      </c>
      <c r="I431" s="244" t="s">
        <v>405</v>
      </c>
      <c r="J431" s="244" t="s">
        <v>1087</v>
      </c>
      <c r="K431" s="244">
        <v>2012</v>
      </c>
      <c r="L431" s="244" t="s">
        <v>1097</v>
      </c>
    </row>
    <row r="432" spans="1:12">
      <c r="A432" s="244">
        <v>431</v>
      </c>
      <c r="B432" s="244" t="s">
        <v>1543</v>
      </c>
      <c r="C432" s="244" t="s">
        <v>176</v>
      </c>
      <c r="D432" s="244" t="s">
        <v>492</v>
      </c>
      <c r="E432" s="244" t="s">
        <v>399</v>
      </c>
      <c r="F432" s="244">
        <v>1987</v>
      </c>
      <c r="H432" s="244" t="s">
        <v>1081</v>
      </c>
      <c r="I432" s="244" t="s">
        <v>405</v>
      </c>
      <c r="J432" s="244" t="s">
        <v>401</v>
      </c>
      <c r="K432" s="244">
        <v>2005</v>
      </c>
      <c r="L432" s="244" t="s">
        <v>1097</v>
      </c>
    </row>
    <row r="433" spans="1:12">
      <c r="A433" s="244">
        <v>432</v>
      </c>
      <c r="B433" s="244" t="s">
        <v>1544</v>
      </c>
      <c r="C433" s="244" t="s">
        <v>368</v>
      </c>
      <c r="D433" s="244" t="s">
        <v>424</v>
      </c>
      <c r="E433" s="244" t="s">
        <v>399</v>
      </c>
      <c r="F433" s="244">
        <v>1979</v>
      </c>
      <c r="H433" s="244" t="s">
        <v>1081</v>
      </c>
      <c r="I433" s="244" t="s">
        <v>405</v>
      </c>
      <c r="J433" s="244" t="s">
        <v>402</v>
      </c>
      <c r="K433" s="244">
        <v>1995</v>
      </c>
      <c r="L433" s="244" t="s">
        <v>1094</v>
      </c>
    </row>
    <row r="434" spans="1:12">
      <c r="A434" s="244">
        <v>433</v>
      </c>
      <c r="B434" s="244" t="s">
        <v>1545</v>
      </c>
      <c r="C434" s="244" t="s">
        <v>375</v>
      </c>
      <c r="D434" s="244" t="s">
        <v>371</v>
      </c>
      <c r="E434" s="244" t="s">
        <v>399</v>
      </c>
      <c r="F434" s="244">
        <v>1984</v>
      </c>
      <c r="H434" s="244" t="s">
        <v>1081</v>
      </c>
      <c r="I434" s="244" t="s">
        <v>405</v>
      </c>
      <c r="J434" s="244" t="s">
        <v>1087</v>
      </c>
      <c r="K434" s="244">
        <v>2014</v>
      </c>
      <c r="L434" s="244" t="s">
        <v>1101</v>
      </c>
    </row>
    <row r="435" spans="1:12">
      <c r="A435" s="244">
        <v>434</v>
      </c>
      <c r="B435" s="244" t="s">
        <v>1546</v>
      </c>
      <c r="C435" s="244" t="s">
        <v>244</v>
      </c>
      <c r="D435" s="244" t="s">
        <v>583</v>
      </c>
      <c r="E435" s="244" t="s">
        <v>399</v>
      </c>
      <c r="F435" s="244">
        <v>1991</v>
      </c>
      <c r="H435" s="244" t="s">
        <v>1081</v>
      </c>
      <c r="I435" s="244" t="s">
        <v>405</v>
      </c>
      <c r="J435" s="244" t="s">
        <v>1088</v>
      </c>
      <c r="K435" s="244">
        <v>2009</v>
      </c>
      <c r="L435" s="244" t="s">
        <v>1097</v>
      </c>
    </row>
    <row r="436" spans="1:12">
      <c r="A436" s="244">
        <v>435</v>
      </c>
      <c r="B436" s="244" t="s">
        <v>1547</v>
      </c>
      <c r="C436" s="244" t="s">
        <v>180</v>
      </c>
      <c r="D436" s="244" t="s">
        <v>573</v>
      </c>
      <c r="E436" s="244" t="s">
        <v>399</v>
      </c>
      <c r="F436" s="244">
        <v>0</v>
      </c>
      <c r="H436" s="244" t="s">
        <v>1081</v>
      </c>
      <c r="I436" s="244" t="s">
        <v>405</v>
      </c>
      <c r="J436" s="244" t="s">
        <v>401</v>
      </c>
      <c r="K436" s="244">
        <v>2003</v>
      </c>
      <c r="L436" s="244" t="s">
        <v>1098</v>
      </c>
    </row>
    <row r="437" spans="1:12">
      <c r="A437" s="244">
        <v>436</v>
      </c>
      <c r="B437" s="244" t="s">
        <v>1548</v>
      </c>
      <c r="C437" s="244" t="s">
        <v>882</v>
      </c>
      <c r="D437" s="244" t="s">
        <v>412</v>
      </c>
      <c r="E437" s="244" t="s">
        <v>399</v>
      </c>
      <c r="F437" s="244">
        <v>1995</v>
      </c>
      <c r="H437" s="244" t="s">
        <v>1081</v>
      </c>
      <c r="I437" s="244" t="s">
        <v>405</v>
      </c>
      <c r="J437" s="244" t="s">
        <v>401</v>
      </c>
      <c r="K437" s="244">
        <v>2014</v>
      </c>
      <c r="L437" s="244" t="s">
        <v>1097</v>
      </c>
    </row>
    <row r="438" spans="1:12">
      <c r="A438" s="244">
        <v>437</v>
      </c>
      <c r="B438" s="244" t="s">
        <v>1549</v>
      </c>
      <c r="C438" s="244" t="s">
        <v>187</v>
      </c>
      <c r="D438" s="244" t="s">
        <v>929</v>
      </c>
      <c r="E438" s="244" t="s">
        <v>399</v>
      </c>
      <c r="F438" s="244">
        <v>1994</v>
      </c>
      <c r="H438" s="244" t="s">
        <v>1081</v>
      </c>
      <c r="I438" s="244" t="s">
        <v>405</v>
      </c>
      <c r="J438" s="244" t="s">
        <v>402</v>
      </c>
      <c r="K438" s="244">
        <v>2012</v>
      </c>
      <c r="L438" s="244" t="s">
        <v>1098</v>
      </c>
    </row>
    <row r="439" spans="1:12">
      <c r="A439" s="244">
        <v>438</v>
      </c>
      <c r="B439" s="244" t="s">
        <v>1550</v>
      </c>
      <c r="C439" s="244" t="s">
        <v>302</v>
      </c>
      <c r="D439" s="244" t="s">
        <v>533</v>
      </c>
      <c r="E439" s="244" t="s">
        <v>399</v>
      </c>
      <c r="F439" s="244">
        <v>1994</v>
      </c>
      <c r="H439" s="244" t="s">
        <v>1081</v>
      </c>
      <c r="I439" s="244" t="s">
        <v>405</v>
      </c>
      <c r="J439" s="244" t="s">
        <v>1089</v>
      </c>
      <c r="K439" s="244">
        <v>2011</v>
      </c>
      <c r="L439" s="244" t="s">
        <v>1099</v>
      </c>
    </row>
    <row r="440" spans="1:12">
      <c r="A440" s="244">
        <v>439</v>
      </c>
      <c r="B440" s="244" t="s">
        <v>1551</v>
      </c>
      <c r="C440" s="244" t="s">
        <v>182</v>
      </c>
      <c r="D440" s="244" t="s">
        <v>685</v>
      </c>
      <c r="E440" s="244" t="s">
        <v>399</v>
      </c>
      <c r="F440" s="244">
        <v>1996</v>
      </c>
      <c r="H440" s="244" t="s">
        <v>1081</v>
      </c>
      <c r="I440" s="244" t="s">
        <v>405</v>
      </c>
      <c r="J440" s="244" t="s">
        <v>1088</v>
      </c>
      <c r="K440" s="244">
        <v>2013</v>
      </c>
      <c r="L440" s="244" t="s">
        <v>1097</v>
      </c>
    </row>
    <row r="441" spans="1:12">
      <c r="A441" s="244">
        <v>440</v>
      </c>
      <c r="B441" s="244" t="s">
        <v>1552</v>
      </c>
      <c r="C441" s="244" t="s">
        <v>352</v>
      </c>
      <c r="D441" s="244" t="s">
        <v>534</v>
      </c>
      <c r="E441" s="244" t="s">
        <v>399</v>
      </c>
      <c r="F441" s="244">
        <v>1994</v>
      </c>
      <c r="H441" s="244" t="s">
        <v>1081</v>
      </c>
      <c r="I441" s="244" t="s">
        <v>405</v>
      </c>
      <c r="J441" s="244" t="s">
        <v>1087</v>
      </c>
      <c r="K441" s="244">
        <v>2011</v>
      </c>
      <c r="L441" s="244" t="s">
        <v>1094</v>
      </c>
    </row>
    <row r="442" spans="1:12">
      <c r="A442" s="244">
        <v>441</v>
      </c>
      <c r="B442" s="244" t="s">
        <v>1553</v>
      </c>
      <c r="C442" s="244" t="s">
        <v>308</v>
      </c>
      <c r="D442" s="244" t="s">
        <v>684</v>
      </c>
      <c r="E442" s="244" t="s">
        <v>399</v>
      </c>
      <c r="F442" s="244">
        <v>1992</v>
      </c>
      <c r="H442" s="244" t="s">
        <v>1081</v>
      </c>
      <c r="I442" s="244" t="s">
        <v>405</v>
      </c>
      <c r="J442" s="244" t="s">
        <v>1087</v>
      </c>
      <c r="K442" s="244">
        <v>2013</v>
      </c>
      <c r="L442" s="244" t="s">
        <v>1097</v>
      </c>
    </row>
    <row r="443" spans="1:12">
      <c r="A443" s="244">
        <v>442</v>
      </c>
      <c r="B443" s="244" t="s">
        <v>1554</v>
      </c>
      <c r="C443" s="244" t="s">
        <v>228</v>
      </c>
      <c r="D443" s="244" t="s">
        <v>776</v>
      </c>
      <c r="E443" s="244" t="s">
        <v>399</v>
      </c>
      <c r="F443" s="244">
        <v>1992</v>
      </c>
      <c r="H443" s="244" t="s">
        <v>1081</v>
      </c>
      <c r="I443" s="244" t="s">
        <v>405</v>
      </c>
      <c r="J443" s="244" t="s">
        <v>1087</v>
      </c>
      <c r="K443" s="244">
        <v>2014</v>
      </c>
      <c r="L443" s="244" t="s">
        <v>1095</v>
      </c>
    </row>
    <row r="444" spans="1:12">
      <c r="A444" s="244">
        <v>443</v>
      </c>
      <c r="B444" s="244" t="s">
        <v>1555</v>
      </c>
      <c r="C444" s="244" t="s">
        <v>174</v>
      </c>
      <c r="D444" s="244" t="s">
        <v>927</v>
      </c>
      <c r="E444" s="244" t="s">
        <v>399</v>
      </c>
      <c r="F444" s="244">
        <v>1999</v>
      </c>
      <c r="H444" s="244" t="s">
        <v>1081</v>
      </c>
      <c r="I444" s="244" t="s">
        <v>405</v>
      </c>
      <c r="J444" s="244" t="s">
        <v>401</v>
      </c>
      <c r="K444" s="244">
        <v>2016</v>
      </c>
      <c r="L444" s="244" t="s">
        <v>1096</v>
      </c>
    </row>
    <row r="445" spans="1:12">
      <c r="A445" s="244">
        <v>444</v>
      </c>
      <c r="B445" s="244" t="s">
        <v>1556</v>
      </c>
      <c r="C445" s="244" t="s">
        <v>182</v>
      </c>
      <c r="D445" s="244" t="s">
        <v>534</v>
      </c>
      <c r="E445" s="244" t="s">
        <v>399</v>
      </c>
      <c r="F445" s="244">
        <v>1995</v>
      </c>
      <c r="H445" s="244" t="s">
        <v>1081</v>
      </c>
      <c r="I445" s="244" t="s">
        <v>405</v>
      </c>
      <c r="J445" s="244" t="s">
        <v>401</v>
      </c>
      <c r="K445" s="244">
        <v>2013</v>
      </c>
      <c r="L445" s="244" t="s">
        <v>1097</v>
      </c>
    </row>
    <row r="446" spans="1:12">
      <c r="A446" s="244">
        <v>445</v>
      </c>
      <c r="B446" s="244" t="s">
        <v>1557</v>
      </c>
      <c r="C446" s="244" t="s">
        <v>182</v>
      </c>
      <c r="D446" s="244" t="s">
        <v>989</v>
      </c>
      <c r="E446" s="244" t="s">
        <v>399</v>
      </c>
      <c r="F446" s="244">
        <v>1976</v>
      </c>
      <c r="H446" s="244" t="s">
        <v>1081</v>
      </c>
      <c r="I446" s="244" t="s">
        <v>405</v>
      </c>
      <c r="J446" s="244" t="s">
        <v>401</v>
      </c>
      <c r="K446" s="244">
        <v>1994</v>
      </c>
      <c r="L446" s="244" t="s">
        <v>1103</v>
      </c>
    </row>
    <row r="447" spans="1:12">
      <c r="A447" s="244">
        <v>446</v>
      </c>
      <c r="B447" s="244" t="s">
        <v>1558</v>
      </c>
      <c r="C447" s="244" t="s">
        <v>176</v>
      </c>
      <c r="D447" s="244" t="s">
        <v>850</v>
      </c>
      <c r="E447" s="244" t="s">
        <v>399</v>
      </c>
      <c r="F447" s="244">
        <v>0</v>
      </c>
      <c r="H447" s="244" t="s">
        <v>1081</v>
      </c>
      <c r="I447" s="244" t="s">
        <v>405</v>
      </c>
      <c r="J447" s="244" t="s">
        <v>401</v>
      </c>
      <c r="K447" s="244">
        <v>1991</v>
      </c>
      <c r="L447" s="244" t="s">
        <v>1094</v>
      </c>
    </row>
    <row r="448" spans="1:12">
      <c r="A448" s="244">
        <v>447</v>
      </c>
      <c r="B448" s="244" t="s">
        <v>1559</v>
      </c>
      <c r="C448" s="244" t="s">
        <v>306</v>
      </c>
      <c r="D448" s="244" t="s">
        <v>687</v>
      </c>
      <c r="E448" s="244" t="s">
        <v>399</v>
      </c>
      <c r="F448" s="244">
        <v>1960</v>
      </c>
      <c r="H448" s="244" t="s">
        <v>1081</v>
      </c>
      <c r="I448" s="244" t="s">
        <v>405</v>
      </c>
      <c r="J448" s="244" t="s">
        <v>402</v>
      </c>
      <c r="K448" s="244">
        <v>2008</v>
      </c>
      <c r="L448" s="244" t="s">
        <v>1098</v>
      </c>
    </row>
    <row r="449" spans="1:12">
      <c r="A449" s="244">
        <v>448</v>
      </c>
      <c r="B449" s="244" t="s">
        <v>1560</v>
      </c>
      <c r="C449" s="244" t="s">
        <v>176</v>
      </c>
      <c r="D449" s="244" t="s">
        <v>583</v>
      </c>
      <c r="E449" s="244" t="s">
        <v>399</v>
      </c>
      <c r="F449" s="244">
        <v>1983</v>
      </c>
      <c r="H449" s="244" t="s">
        <v>1081</v>
      </c>
      <c r="I449" s="244" t="s">
        <v>405</v>
      </c>
      <c r="J449" s="244" t="s">
        <v>402</v>
      </c>
      <c r="K449" s="244">
        <v>2002</v>
      </c>
      <c r="L449" s="244" t="s">
        <v>1099</v>
      </c>
    </row>
    <row r="450" spans="1:12">
      <c r="A450" s="244">
        <v>449</v>
      </c>
      <c r="B450" s="244" t="s">
        <v>1561</v>
      </c>
      <c r="C450" s="244" t="s">
        <v>334</v>
      </c>
      <c r="D450" s="244" t="s">
        <v>1047</v>
      </c>
      <c r="E450" s="244" t="s">
        <v>399</v>
      </c>
      <c r="F450" s="244">
        <v>1981</v>
      </c>
      <c r="H450" s="244" t="s">
        <v>1081</v>
      </c>
      <c r="I450" s="244" t="s">
        <v>405</v>
      </c>
      <c r="J450" s="244" t="s">
        <v>402</v>
      </c>
      <c r="K450" s="244">
        <v>2000</v>
      </c>
      <c r="L450" s="244" t="s">
        <v>1094</v>
      </c>
    </row>
    <row r="451" spans="1:12">
      <c r="A451" s="244">
        <v>450</v>
      </c>
      <c r="B451" s="244" t="s">
        <v>1562</v>
      </c>
      <c r="C451" s="244" t="s">
        <v>340</v>
      </c>
      <c r="D451" s="244" t="s">
        <v>594</v>
      </c>
      <c r="E451" s="244" t="s">
        <v>399</v>
      </c>
      <c r="F451" s="244">
        <v>1983</v>
      </c>
      <c r="H451" s="244" t="s">
        <v>1081</v>
      </c>
      <c r="I451" s="244" t="s">
        <v>405</v>
      </c>
      <c r="J451" s="244" t="s">
        <v>402</v>
      </c>
      <c r="K451" s="244">
        <v>2001</v>
      </c>
      <c r="L451" s="244" t="s">
        <v>1094</v>
      </c>
    </row>
    <row r="452" spans="1:12">
      <c r="A452" s="244">
        <v>451</v>
      </c>
      <c r="B452" s="244" t="s">
        <v>1563</v>
      </c>
      <c r="C452" s="244" t="s">
        <v>579</v>
      </c>
      <c r="D452" s="244" t="s">
        <v>763</v>
      </c>
      <c r="E452" s="244" t="s">
        <v>399</v>
      </c>
      <c r="F452" s="244">
        <v>1993</v>
      </c>
      <c r="H452" s="244" t="s">
        <v>1081</v>
      </c>
      <c r="I452" s="244" t="s">
        <v>405</v>
      </c>
      <c r="J452" s="244" t="s">
        <v>1090</v>
      </c>
      <c r="K452" s="244">
        <v>2011</v>
      </c>
      <c r="L452" s="244" t="s">
        <v>1097</v>
      </c>
    </row>
    <row r="453" spans="1:12">
      <c r="A453" s="244">
        <v>452</v>
      </c>
      <c r="B453" s="244" t="s">
        <v>1564</v>
      </c>
      <c r="C453" s="244" t="s">
        <v>182</v>
      </c>
      <c r="D453" s="244" t="s">
        <v>634</v>
      </c>
      <c r="E453" s="244" t="s">
        <v>399</v>
      </c>
      <c r="F453" s="244">
        <v>1993</v>
      </c>
      <c r="H453" s="244" t="s">
        <v>1081</v>
      </c>
      <c r="I453" s="244" t="s">
        <v>405</v>
      </c>
      <c r="J453" s="244" t="s">
        <v>1087</v>
      </c>
      <c r="K453" s="244">
        <v>2012</v>
      </c>
      <c r="L453" s="244" t="s">
        <v>1095</v>
      </c>
    </row>
    <row r="454" spans="1:12">
      <c r="A454" s="244">
        <v>453</v>
      </c>
      <c r="B454" s="244" t="s">
        <v>1565</v>
      </c>
      <c r="C454" s="244" t="s">
        <v>279</v>
      </c>
      <c r="D454" s="244" t="s">
        <v>804</v>
      </c>
      <c r="E454" s="244" t="s">
        <v>399</v>
      </c>
      <c r="F454" s="244">
        <v>1998</v>
      </c>
      <c r="H454" s="244" t="s">
        <v>1081</v>
      </c>
      <c r="I454" s="244" t="s">
        <v>405</v>
      </c>
      <c r="J454" s="244" t="s">
        <v>1088</v>
      </c>
      <c r="K454" s="244">
        <v>2016</v>
      </c>
      <c r="L454" s="244" t="s">
        <v>1097</v>
      </c>
    </row>
    <row r="455" spans="1:12">
      <c r="A455" s="244">
        <v>454</v>
      </c>
      <c r="B455" s="244" t="s">
        <v>1566</v>
      </c>
      <c r="C455" s="244" t="s">
        <v>243</v>
      </c>
      <c r="D455" s="244" t="s">
        <v>438</v>
      </c>
      <c r="E455" s="244" t="s">
        <v>399</v>
      </c>
      <c r="F455" s="244">
        <v>1995</v>
      </c>
      <c r="H455" s="244" t="s">
        <v>1081</v>
      </c>
      <c r="I455" s="244" t="s">
        <v>405</v>
      </c>
      <c r="J455" s="244" t="s">
        <v>1087</v>
      </c>
      <c r="K455" s="244">
        <v>2013</v>
      </c>
      <c r="L455" s="244" t="s">
        <v>1094</v>
      </c>
    </row>
    <row r="456" spans="1:12">
      <c r="A456" s="244">
        <v>455</v>
      </c>
      <c r="B456" s="244" t="s">
        <v>1567</v>
      </c>
      <c r="C456" s="244" t="s">
        <v>279</v>
      </c>
      <c r="D456" s="244" t="s">
        <v>604</v>
      </c>
      <c r="E456" s="244" t="s">
        <v>399</v>
      </c>
      <c r="F456" s="244">
        <v>1984</v>
      </c>
      <c r="H456" s="244" t="s">
        <v>1081</v>
      </c>
      <c r="I456" s="244" t="s">
        <v>405</v>
      </c>
      <c r="J456" s="244" t="s">
        <v>402</v>
      </c>
      <c r="K456" s="244">
        <v>2002</v>
      </c>
      <c r="L456" s="244" t="s">
        <v>1097</v>
      </c>
    </row>
    <row r="457" spans="1:12">
      <c r="A457" s="244">
        <v>456</v>
      </c>
      <c r="B457" s="244" t="s">
        <v>1568</v>
      </c>
      <c r="C457" s="244" t="s">
        <v>300</v>
      </c>
      <c r="D457" s="244" t="s">
        <v>512</v>
      </c>
      <c r="E457" s="244" t="s">
        <v>399</v>
      </c>
      <c r="F457" s="244">
        <v>1985</v>
      </c>
      <c r="H457" s="244" t="s">
        <v>1081</v>
      </c>
      <c r="I457" s="244" t="s">
        <v>405</v>
      </c>
      <c r="J457" s="244" t="s">
        <v>402</v>
      </c>
      <c r="K457" s="244">
        <v>2003</v>
      </c>
      <c r="L457" s="244" t="s">
        <v>1098</v>
      </c>
    </row>
    <row r="458" spans="1:12">
      <c r="A458" s="244">
        <v>457</v>
      </c>
      <c r="B458" s="244" t="s">
        <v>1569</v>
      </c>
      <c r="C458" s="244" t="s">
        <v>218</v>
      </c>
      <c r="D458" s="244" t="s">
        <v>763</v>
      </c>
      <c r="E458" s="244" t="s">
        <v>399</v>
      </c>
      <c r="F458" s="244">
        <v>1981</v>
      </c>
      <c r="H458" s="244" t="s">
        <v>1081</v>
      </c>
      <c r="I458" s="244" t="s">
        <v>405</v>
      </c>
      <c r="J458" s="244" t="s">
        <v>402</v>
      </c>
      <c r="K458" s="244">
        <v>1998</v>
      </c>
      <c r="L458" s="244" t="s">
        <v>1097</v>
      </c>
    </row>
    <row r="459" spans="1:12">
      <c r="A459" s="244">
        <v>458</v>
      </c>
      <c r="B459" s="244" t="s">
        <v>1570</v>
      </c>
      <c r="C459" s="244" t="s">
        <v>477</v>
      </c>
      <c r="D459" s="244" t="s">
        <v>440</v>
      </c>
      <c r="E459" s="244" t="s">
        <v>399</v>
      </c>
      <c r="F459" s="244">
        <v>0</v>
      </c>
      <c r="H459" s="244" t="s">
        <v>1081</v>
      </c>
      <c r="I459" s="244" t="s">
        <v>405</v>
      </c>
      <c r="J459" s="244" t="s">
        <v>1089</v>
      </c>
      <c r="K459" s="244">
        <v>2002</v>
      </c>
      <c r="L459" s="244" t="s">
        <v>1097</v>
      </c>
    </row>
    <row r="460" spans="1:12">
      <c r="A460" s="244">
        <v>459</v>
      </c>
      <c r="B460" s="244" t="s">
        <v>1571</v>
      </c>
      <c r="C460" s="244" t="s">
        <v>221</v>
      </c>
      <c r="D460" s="244" t="s">
        <v>492</v>
      </c>
      <c r="E460" s="244" t="s">
        <v>399</v>
      </c>
      <c r="F460" s="244">
        <v>1994</v>
      </c>
      <c r="H460" s="244" t="s">
        <v>1081</v>
      </c>
      <c r="I460" s="244" t="s">
        <v>405</v>
      </c>
      <c r="J460" s="244" t="s">
        <v>401</v>
      </c>
      <c r="K460" s="244">
        <v>2012</v>
      </c>
      <c r="L460" s="244" t="s">
        <v>1094</v>
      </c>
    </row>
    <row r="461" spans="1:12">
      <c r="A461" s="244">
        <v>460</v>
      </c>
      <c r="B461" s="244" t="s">
        <v>1572</v>
      </c>
      <c r="C461" s="244" t="s">
        <v>271</v>
      </c>
      <c r="D461" s="244" t="s">
        <v>502</v>
      </c>
      <c r="E461" s="244" t="s">
        <v>399</v>
      </c>
      <c r="F461" s="244">
        <v>1979</v>
      </c>
      <c r="H461" s="244" t="s">
        <v>1081</v>
      </c>
      <c r="I461" s="244" t="s">
        <v>405</v>
      </c>
      <c r="J461" s="244" t="s">
        <v>402</v>
      </c>
      <c r="K461" s="244">
        <v>1999</v>
      </c>
      <c r="L461" s="244" t="s">
        <v>1094</v>
      </c>
    </row>
    <row r="462" spans="1:12">
      <c r="A462" s="244">
        <v>461</v>
      </c>
      <c r="B462" s="244" t="s">
        <v>1573</v>
      </c>
      <c r="C462" s="244" t="s">
        <v>206</v>
      </c>
      <c r="D462" s="244" t="s">
        <v>450</v>
      </c>
      <c r="E462" s="244" t="s">
        <v>399</v>
      </c>
      <c r="F462" s="244">
        <v>1989</v>
      </c>
      <c r="H462" s="244" t="s">
        <v>1082</v>
      </c>
      <c r="I462" s="244" t="s">
        <v>405</v>
      </c>
      <c r="J462" s="244" t="s">
        <v>1087</v>
      </c>
      <c r="K462" s="244">
        <v>2009</v>
      </c>
      <c r="L462" s="244" t="s">
        <v>1097</v>
      </c>
    </row>
    <row r="463" spans="1:12">
      <c r="A463" s="244">
        <v>462</v>
      </c>
      <c r="B463" s="244" t="s">
        <v>1574</v>
      </c>
      <c r="C463" s="244" t="s">
        <v>249</v>
      </c>
      <c r="D463" s="244" t="s">
        <v>427</v>
      </c>
      <c r="E463" s="244" t="s">
        <v>399</v>
      </c>
      <c r="F463" s="244">
        <v>1979</v>
      </c>
      <c r="H463" s="244" t="s">
        <v>1081</v>
      </c>
      <c r="I463" s="244" t="s">
        <v>405</v>
      </c>
      <c r="J463" s="244" t="s">
        <v>1087</v>
      </c>
      <c r="K463" s="244">
        <v>2014</v>
      </c>
      <c r="L463" s="244" t="s">
        <v>1097</v>
      </c>
    </row>
    <row r="464" spans="1:12">
      <c r="A464" s="244">
        <v>463</v>
      </c>
      <c r="B464" s="244" t="s">
        <v>1575</v>
      </c>
      <c r="C464" s="244" t="s">
        <v>714</v>
      </c>
      <c r="D464" s="244" t="s">
        <v>431</v>
      </c>
      <c r="E464" s="244" t="s">
        <v>399</v>
      </c>
      <c r="F464" s="244">
        <v>1990</v>
      </c>
      <c r="H464" s="244" t="s">
        <v>1081</v>
      </c>
      <c r="I464" s="244" t="s">
        <v>405</v>
      </c>
      <c r="J464" s="244" t="s">
        <v>1087</v>
      </c>
      <c r="K464" s="244">
        <v>2012</v>
      </c>
      <c r="L464" s="244" t="s">
        <v>1104</v>
      </c>
    </row>
    <row r="465" spans="1:12">
      <c r="A465" s="244">
        <v>464</v>
      </c>
      <c r="B465" s="244" t="s">
        <v>1576</v>
      </c>
      <c r="C465" s="244" t="s">
        <v>178</v>
      </c>
      <c r="D465" s="244" t="s">
        <v>894</v>
      </c>
      <c r="E465" s="244" t="s">
        <v>399</v>
      </c>
      <c r="F465" s="244">
        <v>1996</v>
      </c>
      <c r="H465" s="244" t="s">
        <v>1081</v>
      </c>
      <c r="I465" s="244" t="s">
        <v>405</v>
      </c>
      <c r="J465" s="244" t="s">
        <v>401</v>
      </c>
      <c r="K465" s="244">
        <v>2015</v>
      </c>
      <c r="L465" s="244" t="s">
        <v>1100</v>
      </c>
    </row>
    <row r="466" spans="1:12">
      <c r="A466" s="244">
        <v>465</v>
      </c>
      <c r="B466" s="244" t="s">
        <v>1577</v>
      </c>
      <c r="C466" s="244" t="s">
        <v>182</v>
      </c>
      <c r="D466" s="244" t="s">
        <v>428</v>
      </c>
      <c r="E466" s="244" t="s">
        <v>399</v>
      </c>
      <c r="F466" s="244">
        <v>1991</v>
      </c>
      <c r="H466" s="244" t="s">
        <v>1081</v>
      </c>
      <c r="I466" s="244" t="s">
        <v>405</v>
      </c>
      <c r="J466" s="244" t="s">
        <v>1087</v>
      </c>
      <c r="K466" s="244">
        <v>2010</v>
      </c>
      <c r="L466" s="244" t="s">
        <v>1105</v>
      </c>
    </row>
    <row r="467" spans="1:12">
      <c r="A467" s="244">
        <v>466</v>
      </c>
      <c r="B467" s="244" t="s">
        <v>1578</v>
      </c>
      <c r="C467" s="244" t="s">
        <v>240</v>
      </c>
      <c r="D467" s="244" t="s">
        <v>450</v>
      </c>
      <c r="E467" s="244" t="s">
        <v>399</v>
      </c>
      <c r="F467" s="244">
        <v>1990</v>
      </c>
      <c r="H467" s="244" t="s">
        <v>1081</v>
      </c>
      <c r="I467" s="244" t="s">
        <v>405</v>
      </c>
      <c r="J467" s="244" t="s">
        <v>1087</v>
      </c>
      <c r="K467" s="244">
        <v>2009</v>
      </c>
      <c r="L467" s="244" t="s">
        <v>1107</v>
      </c>
    </row>
    <row r="468" spans="1:12">
      <c r="A468" s="244">
        <v>467</v>
      </c>
      <c r="B468" s="244" t="s">
        <v>1579</v>
      </c>
      <c r="C468" s="244" t="s">
        <v>259</v>
      </c>
      <c r="D468" s="244" t="s">
        <v>456</v>
      </c>
      <c r="E468" s="244" t="s">
        <v>399</v>
      </c>
      <c r="F468" s="244">
        <v>1999</v>
      </c>
      <c r="H468" s="244" t="s">
        <v>1081</v>
      </c>
      <c r="I468" s="244" t="s">
        <v>405</v>
      </c>
      <c r="J468" s="244" t="s">
        <v>1087</v>
      </c>
      <c r="K468" s="244">
        <v>2016</v>
      </c>
      <c r="L468" s="244" t="s">
        <v>1097</v>
      </c>
    </row>
    <row r="469" spans="1:12">
      <c r="A469" s="244">
        <v>468</v>
      </c>
      <c r="B469" s="244" t="s">
        <v>1580</v>
      </c>
      <c r="C469" s="244" t="s">
        <v>785</v>
      </c>
      <c r="D469" s="244" t="s">
        <v>445</v>
      </c>
      <c r="E469" s="244" t="s">
        <v>399</v>
      </c>
      <c r="F469" s="244">
        <v>1996</v>
      </c>
      <c r="H469" s="244" t="s">
        <v>1081</v>
      </c>
      <c r="I469" s="244" t="s">
        <v>405</v>
      </c>
      <c r="J469" s="244" t="s">
        <v>1088</v>
      </c>
      <c r="K469" s="244">
        <v>2014</v>
      </c>
      <c r="L469" s="244" t="s">
        <v>1094</v>
      </c>
    </row>
    <row r="470" spans="1:12">
      <c r="A470" s="244">
        <v>469</v>
      </c>
      <c r="B470" s="244" t="s">
        <v>1581</v>
      </c>
      <c r="C470" s="244" t="s">
        <v>434</v>
      </c>
      <c r="D470" s="244" t="s">
        <v>478</v>
      </c>
      <c r="E470" s="244" t="s">
        <v>399</v>
      </c>
      <c r="F470" s="244">
        <v>1994</v>
      </c>
      <c r="H470" s="244" t="s">
        <v>1081</v>
      </c>
      <c r="I470" s="244" t="s">
        <v>405</v>
      </c>
      <c r="J470" s="244" t="s">
        <v>401</v>
      </c>
      <c r="K470" s="244">
        <v>2012</v>
      </c>
      <c r="L470" s="244" t="s">
        <v>1095</v>
      </c>
    </row>
    <row r="471" spans="1:12">
      <c r="A471" s="244">
        <v>470</v>
      </c>
      <c r="B471" s="244" t="s">
        <v>1582</v>
      </c>
      <c r="C471" s="244" t="s">
        <v>868</v>
      </c>
      <c r="D471" s="244" t="s">
        <v>415</v>
      </c>
      <c r="E471" s="244" t="s">
        <v>399</v>
      </c>
      <c r="F471" s="244">
        <v>1990</v>
      </c>
      <c r="H471" s="244" t="s">
        <v>1081</v>
      </c>
      <c r="I471" s="244" t="s">
        <v>405</v>
      </c>
      <c r="J471" s="244" t="s">
        <v>401</v>
      </c>
      <c r="K471" s="244">
        <v>2008</v>
      </c>
      <c r="L471" s="244" t="s">
        <v>1103</v>
      </c>
    </row>
    <row r="472" spans="1:12">
      <c r="A472" s="244">
        <v>471</v>
      </c>
      <c r="B472" s="244" t="s">
        <v>1583</v>
      </c>
      <c r="C472" s="244" t="s">
        <v>220</v>
      </c>
      <c r="D472" s="244" t="s">
        <v>471</v>
      </c>
      <c r="E472" s="244" t="s">
        <v>399</v>
      </c>
      <c r="F472" s="244">
        <v>1992</v>
      </c>
      <c r="H472" s="244" t="s">
        <v>1081</v>
      </c>
      <c r="I472" s="244" t="s">
        <v>405</v>
      </c>
      <c r="J472" s="244" t="s">
        <v>401</v>
      </c>
      <c r="K472" s="244">
        <v>2010</v>
      </c>
      <c r="L472" s="244" t="s">
        <v>1095</v>
      </c>
    </row>
    <row r="473" spans="1:12">
      <c r="A473" s="244">
        <v>472</v>
      </c>
      <c r="B473" s="244" t="s">
        <v>1584</v>
      </c>
      <c r="C473" s="244" t="s">
        <v>174</v>
      </c>
      <c r="D473" s="244" t="s">
        <v>543</v>
      </c>
      <c r="E473" s="244" t="s">
        <v>399</v>
      </c>
      <c r="F473" s="244">
        <v>1979</v>
      </c>
      <c r="H473" s="244" t="s">
        <v>1081</v>
      </c>
      <c r="I473" s="244" t="s">
        <v>405</v>
      </c>
      <c r="J473" s="244" t="s">
        <v>401</v>
      </c>
      <c r="K473" s="244">
        <v>1998</v>
      </c>
      <c r="L473" s="244" t="s">
        <v>1094</v>
      </c>
    </row>
    <row r="474" spans="1:12">
      <c r="A474" s="244">
        <v>473</v>
      </c>
      <c r="B474" s="244" t="s">
        <v>1585</v>
      </c>
      <c r="C474" s="244" t="s">
        <v>330</v>
      </c>
      <c r="D474" s="244" t="s">
        <v>468</v>
      </c>
      <c r="E474" s="244" t="s">
        <v>399</v>
      </c>
      <c r="F474" s="244">
        <v>1998</v>
      </c>
      <c r="H474" s="244" t="s">
        <v>1081</v>
      </c>
      <c r="I474" s="244" t="s">
        <v>405</v>
      </c>
      <c r="J474" s="244" t="s">
        <v>402</v>
      </c>
      <c r="K474" s="244">
        <v>2015</v>
      </c>
      <c r="L474" s="244" t="s">
        <v>1094</v>
      </c>
    </row>
    <row r="475" spans="1:12">
      <c r="A475" s="244">
        <v>474</v>
      </c>
      <c r="B475" s="244" t="s">
        <v>1586</v>
      </c>
      <c r="C475" s="244" t="s">
        <v>310</v>
      </c>
      <c r="D475" s="244" t="s">
        <v>622</v>
      </c>
      <c r="E475" s="244" t="s">
        <v>399</v>
      </c>
      <c r="F475" s="244">
        <v>1997</v>
      </c>
      <c r="H475" s="244" t="s">
        <v>1081</v>
      </c>
      <c r="I475" s="244" t="s">
        <v>405</v>
      </c>
      <c r="J475" s="244" t="s">
        <v>402</v>
      </c>
      <c r="K475" s="244">
        <v>2015</v>
      </c>
      <c r="L475" s="244" t="s">
        <v>1096</v>
      </c>
    </row>
    <row r="476" spans="1:12">
      <c r="A476" s="244">
        <v>475</v>
      </c>
      <c r="B476" s="244" t="s">
        <v>1587</v>
      </c>
      <c r="C476" s="244" t="s">
        <v>249</v>
      </c>
      <c r="D476" s="244" t="s">
        <v>701</v>
      </c>
      <c r="E476" s="244" t="s">
        <v>399</v>
      </c>
      <c r="F476" s="244">
        <v>1985</v>
      </c>
      <c r="H476" s="244" t="s">
        <v>1081</v>
      </c>
      <c r="I476" s="244" t="s">
        <v>405</v>
      </c>
      <c r="J476" s="244" t="s">
        <v>402</v>
      </c>
      <c r="K476" s="244">
        <v>2003</v>
      </c>
      <c r="L476" s="244" t="s">
        <v>1095</v>
      </c>
    </row>
    <row r="477" spans="1:12">
      <c r="A477" s="244">
        <v>476</v>
      </c>
      <c r="B477" s="244" t="s">
        <v>1588</v>
      </c>
      <c r="C477" s="244" t="s">
        <v>276</v>
      </c>
      <c r="D477" s="244" t="s">
        <v>474</v>
      </c>
      <c r="E477" s="244" t="s">
        <v>399</v>
      </c>
      <c r="F477" s="244">
        <v>1998</v>
      </c>
      <c r="H477" s="244" t="s">
        <v>1081</v>
      </c>
      <c r="I477" s="244" t="s">
        <v>405</v>
      </c>
      <c r="J477" s="244" t="s">
        <v>402</v>
      </c>
      <c r="K477" s="244">
        <v>2016</v>
      </c>
      <c r="L477" s="244" t="s">
        <v>1096</v>
      </c>
    </row>
    <row r="478" spans="1:12">
      <c r="A478" s="244">
        <v>477</v>
      </c>
      <c r="B478" s="244" t="s">
        <v>1589</v>
      </c>
      <c r="C478" s="244" t="s">
        <v>257</v>
      </c>
      <c r="D478" s="244" t="s">
        <v>417</v>
      </c>
      <c r="E478" s="244" t="s">
        <v>399</v>
      </c>
      <c r="F478" s="244">
        <v>1998</v>
      </c>
      <c r="H478" s="244" t="s">
        <v>1081</v>
      </c>
      <c r="I478" s="244" t="s">
        <v>405</v>
      </c>
      <c r="J478" s="244" t="s">
        <v>1089</v>
      </c>
      <c r="K478" s="244">
        <v>2016</v>
      </c>
      <c r="L478" s="244" t="s">
        <v>1097</v>
      </c>
    </row>
    <row r="479" spans="1:12">
      <c r="A479" s="244">
        <v>478</v>
      </c>
      <c r="B479" s="244" t="s">
        <v>1590</v>
      </c>
      <c r="C479" s="244" t="s">
        <v>240</v>
      </c>
      <c r="D479" s="244" t="s">
        <v>758</v>
      </c>
      <c r="E479" s="244" t="s">
        <v>399</v>
      </c>
      <c r="F479" s="244">
        <v>1988</v>
      </c>
      <c r="H479" s="244" t="s">
        <v>1081</v>
      </c>
      <c r="I479" s="244" t="s">
        <v>405</v>
      </c>
      <c r="J479" s="244" t="s">
        <v>1087</v>
      </c>
      <c r="K479" s="244">
        <v>2006</v>
      </c>
      <c r="L479" s="244" t="s">
        <v>1096</v>
      </c>
    </row>
    <row r="480" spans="1:12">
      <c r="A480" s="244">
        <v>479</v>
      </c>
      <c r="B480" s="244" t="s">
        <v>1591</v>
      </c>
      <c r="C480" s="244" t="s">
        <v>270</v>
      </c>
      <c r="D480" s="244" t="s">
        <v>582</v>
      </c>
      <c r="E480" s="244" t="s">
        <v>399</v>
      </c>
      <c r="F480" s="244">
        <v>1996</v>
      </c>
      <c r="H480" s="244" t="s">
        <v>1082</v>
      </c>
      <c r="I480" s="244" t="s">
        <v>405</v>
      </c>
      <c r="J480" s="244" t="s">
        <v>401</v>
      </c>
      <c r="K480" s="244">
        <v>2014</v>
      </c>
      <c r="L480" s="244" t="s">
        <v>1094</v>
      </c>
    </row>
    <row r="481" spans="1:12">
      <c r="A481" s="244">
        <v>480</v>
      </c>
      <c r="B481" s="244" t="s">
        <v>1592</v>
      </c>
      <c r="C481" s="244" t="s">
        <v>890</v>
      </c>
      <c r="D481" s="244" t="s">
        <v>769</v>
      </c>
      <c r="E481" s="244" t="s">
        <v>399</v>
      </c>
      <c r="F481" s="244">
        <v>1991</v>
      </c>
      <c r="H481" s="244" t="s">
        <v>1081</v>
      </c>
      <c r="I481" s="244" t="s">
        <v>405</v>
      </c>
      <c r="J481" s="244" t="s">
        <v>401</v>
      </c>
      <c r="K481" s="244">
        <v>2008</v>
      </c>
      <c r="L481" s="244" t="s">
        <v>1094</v>
      </c>
    </row>
    <row r="482" spans="1:12">
      <c r="A482" s="244">
        <v>481</v>
      </c>
      <c r="B482" s="244" t="s">
        <v>1593</v>
      </c>
      <c r="C482" s="244" t="s">
        <v>700</v>
      </c>
      <c r="D482" s="244" t="s">
        <v>520</v>
      </c>
      <c r="E482" s="244" t="s">
        <v>399</v>
      </c>
      <c r="F482" s="244">
        <v>1991</v>
      </c>
      <c r="H482" s="244" t="s">
        <v>1081</v>
      </c>
      <c r="I482" s="244" t="s">
        <v>405</v>
      </c>
      <c r="J482" s="244" t="s">
        <v>1087</v>
      </c>
      <c r="K482" s="244">
        <v>2011</v>
      </c>
      <c r="L482" s="244" t="s">
        <v>1097</v>
      </c>
    </row>
    <row r="483" spans="1:12">
      <c r="A483" s="244">
        <v>482</v>
      </c>
      <c r="B483" s="244" t="s">
        <v>1594</v>
      </c>
      <c r="C483" s="244" t="s">
        <v>801</v>
      </c>
      <c r="D483" s="244" t="s">
        <v>802</v>
      </c>
      <c r="E483" s="244" t="s">
        <v>399</v>
      </c>
      <c r="F483" s="244">
        <v>1997</v>
      </c>
      <c r="H483" s="244" t="s">
        <v>1081</v>
      </c>
      <c r="I483" s="244" t="s">
        <v>405</v>
      </c>
      <c r="J483" s="244" t="s">
        <v>1087</v>
      </c>
      <c r="K483" s="244">
        <v>2015</v>
      </c>
      <c r="L483" s="244" t="s">
        <v>1097</v>
      </c>
    </row>
    <row r="484" spans="1:12">
      <c r="A484" s="244">
        <v>483</v>
      </c>
      <c r="B484" s="244" t="s">
        <v>1595</v>
      </c>
      <c r="C484" s="244" t="s">
        <v>244</v>
      </c>
      <c r="D484" s="244" t="s">
        <v>555</v>
      </c>
      <c r="E484" s="244" t="s">
        <v>399</v>
      </c>
      <c r="F484" s="244">
        <v>1997</v>
      </c>
      <c r="H484" s="244" t="s">
        <v>1081</v>
      </c>
      <c r="I484" s="244" t="s">
        <v>405</v>
      </c>
      <c r="J484" s="244" t="s">
        <v>1087</v>
      </c>
      <c r="K484" s="244">
        <v>2015</v>
      </c>
      <c r="L484" s="244" t="s">
        <v>1104</v>
      </c>
    </row>
    <row r="485" spans="1:12">
      <c r="A485" s="244">
        <v>484</v>
      </c>
      <c r="B485" s="244" t="s">
        <v>1596</v>
      </c>
      <c r="C485" s="244" t="s">
        <v>324</v>
      </c>
      <c r="D485" s="244" t="s">
        <v>458</v>
      </c>
      <c r="E485" s="244" t="s">
        <v>399</v>
      </c>
      <c r="F485" s="244">
        <v>1994</v>
      </c>
      <c r="H485" s="244" t="s">
        <v>1081</v>
      </c>
      <c r="I485" s="244" t="s">
        <v>405</v>
      </c>
      <c r="J485" s="244" t="s">
        <v>401</v>
      </c>
      <c r="K485" s="244">
        <v>2013</v>
      </c>
      <c r="L485" s="244" t="s">
        <v>1097</v>
      </c>
    </row>
    <row r="486" spans="1:12">
      <c r="A486" s="244">
        <v>485</v>
      </c>
      <c r="B486" s="244" t="s">
        <v>1597</v>
      </c>
      <c r="C486" s="244" t="s">
        <v>536</v>
      </c>
      <c r="D486" s="244" t="s">
        <v>726</v>
      </c>
      <c r="E486" s="244" t="s">
        <v>399</v>
      </c>
      <c r="F486" s="244">
        <v>1994</v>
      </c>
      <c r="H486" s="244" t="s">
        <v>1081</v>
      </c>
      <c r="I486" s="244" t="s">
        <v>405</v>
      </c>
      <c r="J486" s="244" t="s">
        <v>401</v>
      </c>
      <c r="K486" s="244">
        <v>2013</v>
      </c>
      <c r="L486" s="244" t="s">
        <v>1094</v>
      </c>
    </row>
    <row r="487" spans="1:12">
      <c r="A487" s="244">
        <v>486</v>
      </c>
      <c r="B487" s="244" t="s">
        <v>1598</v>
      </c>
      <c r="C487" s="244" t="s">
        <v>925</v>
      </c>
      <c r="D487" s="244" t="s">
        <v>762</v>
      </c>
      <c r="E487" s="244" t="s">
        <v>399</v>
      </c>
      <c r="F487" s="244">
        <v>1998</v>
      </c>
      <c r="H487" s="244" t="s">
        <v>1081</v>
      </c>
      <c r="I487" s="244" t="s">
        <v>405</v>
      </c>
      <c r="J487" s="244" t="s">
        <v>401</v>
      </c>
      <c r="K487" s="244">
        <v>2016</v>
      </c>
      <c r="L487" s="244" t="s">
        <v>1098</v>
      </c>
    </row>
    <row r="488" spans="1:12">
      <c r="A488" s="244">
        <v>487</v>
      </c>
      <c r="B488" s="244" t="s">
        <v>1599</v>
      </c>
      <c r="C488" s="244" t="s">
        <v>212</v>
      </c>
      <c r="D488" s="244" t="s">
        <v>472</v>
      </c>
      <c r="E488" s="244" t="s">
        <v>399</v>
      </c>
      <c r="F488" s="244">
        <v>1984</v>
      </c>
      <c r="H488" s="244" t="s">
        <v>1081</v>
      </c>
      <c r="I488" s="244" t="s">
        <v>405</v>
      </c>
      <c r="J488" s="244" t="s">
        <v>1087</v>
      </c>
      <c r="K488" s="244">
        <v>2012</v>
      </c>
      <c r="L488" s="244" t="s">
        <v>1104</v>
      </c>
    </row>
    <row r="489" spans="1:12">
      <c r="A489" s="244">
        <v>488</v>
      </c>
      <c r="B489" s="244" t="s">
        <v>1600</v>
      </c>
      <c r="C489" s="244" t="s">
        <v>329</v>
      </c>
      <c r="D489" s="244" t="s">
        <v>739</v>
      </c>
      <c r="E489" s="244" t="s">
        <v>399</v>
      </c>
      <c r="F489" s="244">
        <v>1993</v>
      </c>
      <c r="H489" s="244" t="s">
        <v>1081</v>
      </c>
      <c r="I489" s="244" t="s">
        <v>405</v>
      </c>
      <c r="J489" s="244" t="s">
        <v>1087</v>
      </c>
      <c r="K489" s="244">
        <v>2011</v>
      </c>
      <c r="L489" s="244" t="s">
        <v>1094</v>
      </c>
    </row>
    <row r="490" spans="1:12">
      <c r="A490" s="244">
        <v>489</v>
      </c>
      <c r="B490" s="244" t="s">
        <v>1601</v>
      </c>
      <c r="C490" s="244" t="s">
        <v>182</v>
      </c>
      <c r="D490" s="244" t="s">
        <v>855</v>
      </c>
      <c r="E490" s="244" t="s">
        <v>399</v>
      </c>
      <c r="F490" s="244">
        <v>1997</v>
      </c>
      <c r="H490" s="244" t="s">
        <v>1081</v>
      </c>
      <c r="I490" s="244" t="s">
        <v>405</v>
      </c>
      <c r="J490" s="244" t="s">
        <v>401</v>
      </c>
      <c r="K490" s="244">
        <v>2014</v>
      </c>
      <c r="L490" s="244" t="s">
        <v>1107</v>
      </c>
    </row>
    <row r="491" spans="1:12">
      <c r="A491" s="244">
        <v>490</v>
      </c>
      <c r="B491" s="244" t="s">
        <v>1602</v>
      </c>
      <c r="C491" s="244" t="s">
        <v>541</v>
      </c>
      <c r="D491" s="244" t="s">
        <v>901</v>
      </c>
      <c r="E491" s="244" t="s">
        <v>399</v>
      </c>
      <c r="F491" s="244">
        <v>1992</v>
      </c>
      <c r="H491" s="244" t="s">
        <v>1081</v>
      </c>
      <c r="I491" s="244" t="s">
        <v>405</v>
      </c>
      <c r="J491" s="244" t="s">
        <v>401</v>
      </c>
      <c r="K491" s="244">
        <v>2011</v>
      </c>
      <c r="L491" s="244" t="s">
        <v>1097</v>
      </c>
    </row>
    <row r="492" spans="1:12">
      <c r="A492" s="244">
        <v>491</v>
      </c>
      <c r="B492" s="244" t="s">
        <v>1603</v>
      </c>
      <c r="C492" s="244" t="s">
        <v>176</v>
      </c>
      <c r="D492" s="244" t="s">
        <v>850</v>
      </c>
      <c r="E492" s="244" t="s">
        <v>399</v>
      </c>
      <c r="F492" s="244">
        <v>0</v>
      </c>
      <c r="H492" s="244" t="s">
        <v>1081</v>
      </c>
      <c r="I492" s="244" t="s">
        <v>405</v>
      </c>
      <c r="J492" s="244" t="s">
        <v>1089</v>
      </c>
      <c r="K492" s="244">
        <v>1993</v>
      </c>
      <c r="L492" s="244" t="s">
        <v>1096</v>
      </c>
    </row>
    <row r="493" spans="1:12">
      <c r="A493" s="244">
        <v>492</v>
      </c>
      <c r="B493" s="244" t="s">
        <v>1604</v>
      </c>
      <c r="C493" s="244" t="s">
        <v>249</v>
      </c>
      <c r="D493" s="244" t="s">
        <v>411</v>
      </c>
      <c r="E493" s="244" t="s">
        <v>399</v>
      </c>
      <c r="F493" s="244">
        <v>1997</v>
      </c>
      <c r="H493" s="244" t="s">
        <v>1081</v>
      </c>
      <c r="I493" s="244" t="s">
        <v>405</v>
      </c>
      <c r="J493" s="244" t="s">
        <v>1087</v>
      </c>
      <c r="K493" s="244">
        <v>2016</v>
      </c>
      <c r="L493" s="244" t="s">
        <v>1097</v>
      </c>
    </row>
    <row r="494" spans="1:12">
      <c r="A494" s="244">
        <v>493</v>
      </c>
      <c r="B494" s="244" t="s">
        <v>1605</v>
      </c>
      <c r="C494" s="244" t="s">
        <v>221</v>
      </c>
      <c r="D494" s="244" t="s">
        <v>677</v>
      </c>
      <c r="E494" s="244" t="s">
        <v>399</v>
      </c>
      <c r="F494" s="244">
        <v>1987</v>
      </c>
      <c r="H494" s="244" t="s">
        <v>1081</v>
      </c>
      <c r="I494" s="244" t="s">
        <v>405</v>
      </c>
      <c r="J494" s="244" t="s">
        <v>1087</v>
      </c>
      <c r="K494" s="244">
        <v>2013</v>
      </c>
      <c r="L494" s="244" t="s">
        <v>1097</v>
      </c>
    </row>
    <row r="495" spans="1:12">
      <c r="A495" s="244">
        <v>494</v>
      </c>
      <c r="B495" s="244" t="s">
        <v>1606</v>
      </c>
      <c r="C495" s="244" t="s">
        <v>477</v>
      </c>
      <c r="D495" s="244" t="s">
        <v>533</v>
      </c>
      <c r="E495" s="244" t="s">
        <v>399</v>
      </c>
      <c r="F495" s="244">
        <v>1993</v>
      </c>
      <c r="H495" s="244" t="s">
        <v>1081</v>
      </c>
      <c r="I495" s="244" t="s">
        <v>405</v>
      </c>
      <c r="J495" s="244" t="s">
        <v>1087</v>
      </c>
      <c r="K495" s="244">
        <v>2012</v>
      </c>
      <c r="L495" s="244" t="s">
        <v>1104</v>
      </c>
    </row>
    <row r="496" spans="1:12">
      <c r="A496" s="244">
        <v>495</v>
      </c>
      <c r="B496" s="244" t="s">
        <v>1607</v>
      </c>
      <c r="C496" s="244" t="s">
        <v>253</v>
      </c>
      <c r="D496" s="244" t="s">
        <v>425</v>
      </c>
      <c r="E496" s="244" t="s">
        <v>399</v>
      </c>
      <c r="F496" s="244">
        <v>1997</v>
      </c>
      <c r="H496" s="244" t="s">
        <v>1081</v>
      </c>
      <c r="I496" s="244" t="s">
        <v>405</v>
      </c>
      <c r="J496" s="244" t="s">
        <v>1087</v>
      </c>
      <c r="K496" s="244">
        <v>2014</v>
      </c>
      <c r="L496" s="244" t="s">
        <v>1106</v>
      </c>
    </row>
    <row r="497" spans="1:12">
      <c r="A497" s="244">
        <v>496</v>
      </c>
      <c r="B497" s="244" t="s">
        <v>1608</v>
      </c>
      <c r="C497" s="244" t="s">
        <v>344</v>
      </c>
      <c r="D497" s="244" t="s">
        <v>466</v>
      </c>
      <c r="E497" s="244" t="s">
        <v>399</v>
      </c>
      <c r="F497" s="244">
        <v>1998</v>
      </c>
      <c r="H497" s="244" t="s">
        <v>1081</v>
      </c>
      <c r="I497" s="244" t="s">
        <v>405</v>
      </c>
      <c r="J497" s="244" t="s">
        <v>401</v>
      </c>
      <c r="K497" s="244">
        <v>2016</v>
      </c>
      <c r="L497" s="244" t="s">
        <v>1094</v>
      </c>
    </row>
    <row r="498" spans="1:12">
      <c r="A498" s="244">
        <v>497</v>
      </c>
      <c r="B498" s="244" t="s">
        <v>1609</v>
      </c>
      <c r="C498" s="244" t="s">
        <v>829</v>
      </c>
      <c r="D498" s="244" t="s">
        <v>417</v>
      </c>
      <c r="E498" s="244" t="s">
        <v>399</v>
      </c>
      <c r="F498" s="244">
        <v>1990</v>
      </c>
      <c r="H498" s="244" t="s">
        <v>1081</v>
      </c>
      <c r="I498" s="244" t="s">
        <v>405</v>
      </c>
      <c r="J498" s="244" t="s">
        <v>1087</v>
      </c>
      <c r="K498" s="244">
        <v>2008</v>
      </c>
      <c r="L498" s="244" t="s">
        <v>1097</v>
      </c>
    </row>
    <row r="499" spans="1:12">
      <c r="A499" s="244">
        <v>498</v>
      </c>
      <c r="B499" s="244" t="s">
        <v>1610</v>
      </c>
      <c r="C499" s="244" t="s">
        <v>174</v>
      </c>
      <c r="D499" s="244" t="s">
        <v>597</v>
      </c>
      <c r="E499" s="244" t="s">
        <v>399</v>
      </c>
      <c r="F499" s="244">
        <v>0</v>
      </c>
      <c r="H499" s="244" t="s">
        <v>1081</v>
      </c>
      <c r="I499" s="244" t="s">
        <v>405</v>
      </c>
      <c r="J499" s="244" t="s">
        <v>401</v>
      </c>
      <c r="K499" s="244">
        <v>1995</v>
      </c>
      <c r="L499" s="244" t="s">
        <v>1094</v>
      </c>
    </row>
    <row r="500" spans="1:12">
      <c r="A500" s="244">
        <v>499</v>
      </c>
      <c r="B500" s="244" t="s">
        <v>1611</v>
      </c>
      <c r="C500" s="244" t="s">
        <v>483</v>
      </c>
      <c r="D500" s="244" t="s">
        <v>583</v>
      </c>
      <c r="E500" s="244" t="s">
        <v>399</v>
      </c>
      <c r="F500" s="244">
        <v>1994</v>
      </c>
      <c r="H500" s="244" t="s">
        <v>1081</v>
      </c>
      <c r="I500" s="244" t="s">
        <v>405</v>
      </c>
      <c r="J500" s="244" t="s">
        <v>402</v>
      </c>
      <c r="K500" s="244">
        <v>2012</v>
      </c>
      <c r="L500" s="244" t="s">
        <v>1097</v>
      </c>
    </row>
    <row r="501" spans="1:12">
      <c r="A501" s="244">
        <v>500</v>
      </c>
      <c r="B501" s="244" t="s">
        <v>1612</v>
      </c>
      <c r="C501" s="244" t="s">
        <v>305</v>
      </c>
      <c r="D501" s="244" t="s">
        <v>571</v>
      </c>
      <c r="E501" s="244" t="s">
        <v>399</v>
      </c>
      <c r="F501" s="244">
        <v>1998</v>
      </c>
      <c r="H501" s="244" t="s">
        <v>1081</v>
      </c>
      <c r="I501" s="244" t="s">
        <v>405</v>
      </c>
      <c r="J501" s="244" t="s">
        <v>401</v>
      </c>
      <c r="K501" s="244">
        <v>2016</v>
      </c>
      <c r="L501" s="244" t="s">
        <v>1094</v>
      </c>
    </row>
    <row r="502" spans="1:12">
      <c r="A502" s="244">
        <v>501</v>
      </c>
      <c r="B502" s="244" t="s">
        <v>1613</v>
      </c>
      <c r="C502" s="244" t="s">
        <v>624</v>
      </c>
      <c r="D502" s="244" t="s">
        <v>492</v>
      </c>
      <c r="E502" s="244" t="s">
        <v>399</v>
      </c>
      <c r="F502" s="244">
        <v>1990</v>
      </c>
      <c r="H502" s="244" t="s">
        <v>1081</v>
      </c>
      <c r="I502" s="244" t="s">
        <v>405</v>
      </c>
      <c r="J502" s="244" t="s">
        <v>1087</v>
      </c>
      <c r="K502" s="244">
        <v>2014</v>
      </c>
      <c r="L502" s="244" t="s">
        <v>1096</v>
      </c>
    </row>
    <row r="503" spans="1:12">
      <c r="A503" s="244">
        <v>502</v>
      </c>
      <c r="B503" s="244" t="s">
        <v>1614</v>
      </c>
      <c r="C503" s="244" t="s">
        <v>220</v>
      </c>
      <c r="D503" s="244" t="s">
        <v>504</v>
      </c>
      <c r="E503" s="244" t="s">
        <v>399</v>
      </c>
      <c r="F503" s="244">
        <v>1998</v>
      </c>
      <c r="H503" s="244" t="s">
        <v>1081</v>
      </c>
      <c r="I503" s="244" t="s">
        <v>405</v>
      </c>
      <c r="J503" s="244" t="s">
        <v>1087</v>
      </c>
      <c r="K503" s="244">
        <v>2016</v>
      </c>
      <c r="L503" s="244" t="s">
        <v>1094</v>
      </c>
    </row>
    <row r="504" spans="1:12">
      <c r="A504" s="244">
        <v>503</v>
      </c>
      <c r="B504" s="244" t="s">
        <v>1615</v>
      </c>
      <c r="C504" s="244" t="s">
        <v>322</v>
      </c>
      <c r="D504" s="244" t="s">
        <v>430</v>
      </c>
      <c r="E504" s="244" t="s">
        <v>399</v>
      </c>
      <c r="F504" s="244">
        <v>1990</v>
      </c>
      <c r="H504" s="244" t="s">
        <v>1081</v>
      </c>
      <c r="I504" s="244" t="s">
        <v>405</v>
      </c>
      <c r="J504" s="244" t="s">
        <v>1088</v>
      </c>
      <c r="K504" s="244">
        <v>2008</v>
      </c>
      <c r="L504" s="244" t="s">
        <v>1094</v>
      </c>
    </row>
    <row r="505" spans="1:12">
      <c r="A505" s="244">
        <v>504</v>
      </c>
      <c r="B505" s="244" t="s">
        <v>1616</v>
      </c>
      <c r="C505" s="244" t="s">
        <v>246</v>
      </c>
      <c r="D505" s="244" t="s">
        <v>584</v>
      </c>
      <c r="E505" s="244" t="s">
        <v>399</v>
      </c>
      <c r="F505" s="244">
        <v>1994</v>
      </c>
      <c r="H505" s="244" t="s">
        <v>1081</v>
      </c>
      <c r="I505" s="244" t="s">
        <v>405</v>
      </c>
      <c r="J505" s="244" t="s">
        <v>401</v>
      </c>
      <c r="K505" s="244">
        <v>2013</v>
      </c>
      <c r="L505" s="244" t="s">
        <v>1097</v>
      </c>
    </row>
    <row r="506" spans="1:12">
      <c r="A506" s="244">
        <v>505</v>
      </c>
      <c r="B506" s="244" t="s">
        <v>1617</v>
      </c>
      <c r="C506" s="244" t="s">
        <v>237</v>
      </c>
      <c r="D506" s="244" t="s">
        <v>408</v>
      </c>
      <c r="E506" s="244" t="s">
        <v>399</v>
      </c>
      <c r="F506" s="244">
        <v>1991</v>
      </c>
      <c r="H506" s="244" t="s">
        <v>1081</v>
      </c>
      <c r="I506" s="244" t="s">
        <v>405</v>
      </c>
      <c r="J506" s="244" t="s">
        <v>401</v>
      </c>
      <c r="K506" s="244">
        <v>2011</v>
      </c>
      <c r="L506" s="244" t="s">
        <v>1097</v>
      </c>
    </row>
    <row r="507" spans="1:12">
      <c r="A507" s="244">
        <v>506</v>
      </c>
      <c r="B507" s="244" t="s">
        <v>1618</v>
      </c>
      <c r="C507" s="244" t="s">
        <v>300</v>
      </c>
      <c r="D507" s="244" t="s">
        <v>414</v>
      </c>
      <c r="E507" s="244" t="s">
        <v>399</v>
      </c>
      <c r="F507" s="244">
        <v>1998</v>
      </c>
      <c r="H507" s="244" t="s">
        <v>1081</v>
      </c>
      <c r="I507" s="244" t="s">
        <v>405</v>
      </c>
      <c r="J507" s="244" t="s">
        <v>401</v>
      </c>
      <c r="K507" s="244">
        <v>2016</v>
      </c>
      <c r="L507" s="244" t="s">
        <v>1097</v>
      </c>
    </row>
    <row r="508" spans="1:12">
      <c r="A508" s="244">
        <v>507</v>
      </c>
      <c r="B508" s="244" t="s">
        <v>1619</v>
      </c>
      <c r="C508" s="244" t="s">
        <v>177</v>
      </c>
      <c r="D508" s="244" t="s">
        <v>550</v>
      </c>
      <c r="E508" s="244" t="s">
        <v>399</v>
      </c>
      <c r="F508" s="244">
        <v>1996</v>
      </c>
      <c r="H508" s="244" t="s">
        <v>1081</v>
      </c>
      <c r="I508" s="244" t="s">
        <v>405</v>
      </c>
      <c r="J508" s="244" t="s">
        <v>401</v>
      </c>
      <c r="K508" s="244">
        <v>2013</v>
      </c>
      <c r="L508" s="244" t="s">
        <v>1099</v>
      </c>
    </row>
    <row r="509" spans="1:12">
      <c r="A509" s="244">
        <v>508</v>
      </c>
      <c r="B509" s="244" t="s">
        <v>1620</v>
      </c>
      <c r="C509" s="244" t="s">
        <v>209</v>
      </c>
      <c r="D509" s="244" t="s">
        <v>595</v>
      </c>
      <c r="E509" s="244" t="s">
        <v>399</v>
      </c>
      <c r="F509" s="244">
        <v>0</v>
      </c>
      <c r="H509" s="244" t="s">
        <v>1081</v>
      </c>
      <c r="I509" s="244" t="s">
        <v>405</v>
      </c>
      <c r="J509" s="244" t="s">
        <v>1087</v>
      </c>
      <c r="K509" s="244">
        <v>2003</v>
      </c>
      <c r="L509" s="244" t="s">
        <v>1105</v>
      </c>
    </row>
    <row r="510" spans="1:12">
      <c r="A510" s="244">
        <v>509</v>
      </c>
      <c r="B510" s="244" t="s">
        <v>1621</v>
      </c>
      <c r="C510" s="244" t="s">
        <v>256</v>
      </c>
      <c r="D510" s="244" t="s">
        <v>450</v>
      </c>
      <c r="E510" s="244" t="s">
        <v>399</v>
      </c>
      <c r="F510" s="244">
        <v>1994</v>
      </c>
      <c r="H510" s="244" t="s">
        <v>1081</v>
      </c>
      <c r="I510" s="244" t="s">
        <v>405</v>
      </c>
      <c r="J510" s="244" t="s">
        <v>401</v>
      </c>
      <c r="K510" s="244">
        <v>2012</v>
      </c>
      <c r="L510" s="244" t="s">
        <v>1101</v>
      </c>
    </row>
    <row r="511" spans="1:12">
      <c r="A511" s="244">
        <v>510</v>
      </c>
      <c r="B511" s="244" t="s">
        <v>1622</v>
      </c>
      <c r="C511" s="244" t="s">
        <v>242</v>
      </c>
      <c r="D511" s="244" t="s">
        <v>520</v>
      </c>
      <c r="E511" s="244" t="s">
        <v>399</v>
      </c>
      <c r="F511" s="244">
        <v>0</v>
      </c>
      <c r="H511" s="244" t="s">
        <v>1081</v>
      </c>
      <c r="I511" s="244" t="s">
        <v>405</v>
      </c>
      <c r="J511" s="244" t="s">
        <v>401</v>
      </c>
      <c r="K511" s="244">
        <v>2003</v>
      </c>
      <c r="L511" s="244" t="s">
        <v>1097</v>
      </c>
    </row>
    <row r="512" spans="1:12">
      <c r="A512" s="244">
        <v>511</v>
      </c>
      <c r="B512" s="244" t="s">
        <v>1623</v>
      </c>
      <c r="C512" s="244" t="s">
        <v>477</v>
      </c>
      <c r="D512" s="244" t="s">
        <v>1035</v>
      </c>
      <c r="E512" s="244" t="s">
        <v>399</v>
      </c>
      <c r="F512" s="244">
        <v>1989</v>
      </c>
      <c r="H512" s="244" t="s">
        <v>1081</v>
      </c>
      <c r="I512" s="244" t="s">
        <v>405</v>
      </c>
      <c r="J512" s="244" t="s">
        <v>402</v>
      </c>
      <c r="K512" s="244">
        <v>2008</v>
      </c>
      <c r="L512" s="244" t="s">
        <v>1098</v>
      </c>
    </row>
    <row r="513" spans="1:12">
      <c r="A513" s="244">
        <v>512</v>
      </c>
      <c r="B513" s="244" t="s">
        <v>1624</v>
      </c>
      <c r="C513" s="244" t="s">
        <v>176</v>
      </c>
      <c r="D513" s="244" t="s">
        <v>725</v>
      </c>
      <c r="E513" s="244" t="s">
        <v>399</v>
      </c>
      <c r="F513" s="244">
        <v>1996</v>
      </c>
      <c r="H513" s="244" t="s">
        <v>1081</v>
      </c>
      <c r="I513" s="244" t="s">
        <v>405</v>
      </c>
      <c r="J513" s="244" t="s">
        <v>1087</v>
      </c>
      <c r="K513" s="244">
        <v>2013</v>
      </c>
      <c r="L513" s="244" t="s">
        <v>1097</v>
      </c>
    </row>
    <row r="514" spans="1:12">
      <c r="A514" s="244">
        <v>513</v>
      </c>
      <c r="B514" s="244" t="s">
        <v>1625</v>
      </c>
      <c r="C514" s="244" t="s">
        <v>189</v>
      </c>
      <c r="D514" s="244" t="s">
        <v>683</v>
      </c>
      <c r="E514" s="244" t="s">
        <v>399</v>
      </c>
      <c r="F514" s="244">
        <v>1981</v>
      </c>
      <c r="H514" s="244" t="s">
        <v>1081</v>
      </c>
      <c r="I514" s="244" t="s">
        <v>405</v>
      </c>
      <c r="J514" s="244" t="s">
        <v>402</v>
      </c>
      <c r="K514" s="244">
        <v>1999</v>
      </c>
      <c r="L514" s="244" t="s">
        <v>1094</v>
      </c>
    </row>
    <row r="515" spans="1:12">
      <c r="A515" s="244">
        <v>514</v>
      </c>
      <c r="B515" s="244" t="s">
        <v>1626</v>
      </c>
      <c r="C515" s="244" t="s">
        <v>350</v>
      </c>
      <c r="D515" s="244" t="s">
        <v>745</v>
      </c>
      <c r="E515" s="244" t="s">
        <v>399</v>
      </c>
      <c r="F515" s="244">
        <v>1975</v>
      </c>
      <c r="H515" s="244" t="s">
        <v>1081</v>
      </c>
      <c r="I515" s="244" t="s">
        <v>405</v>
      </c>
      <c r="J515" s="244" t="s">
        <v>1087</v>
      </c>
      <c r="K515" s="244">
        <v>2015</v>
      </c>
      <c r="L515" s="244" t="s">
        <v>1094</v>
      </c>
    </row>
    <row r="516" spans="1:12">
      <c r="A516" s="244">
        <v>515</v>
      </c>
      <c r="B516" s="244" t="s">
        <v>1627</v>
      </c>
      <c r="C516" s="244" t="s">
        <v>1065</v>
      </c>
      <c r="D516" s="244" t="s">
        <v>1066</v>
      </c>
      <c r="E516" s="244" t="s">
        <v>399</v>
      </c>
      <c r="F516" s="244">
        <v>1987</v>
      </c>
      <c r="H516" s="244" t="s">
        <v>1081</v>
      </c>
      <c r="I516" s="244" t="s">
        <v>405</v>
      </c>
      <c r="J516" s="244" t="s">
        <v>1089</v>
      </c>
      <c r="K516" s="244">
        <v>2005</v>
      </c>
      <c r="L516" s="244" t="s">
        <v>1106</v>
      </c>
    </row>
    <row r="517" spans="1:12">
      <c r="A517" s="244">
        <v>516</v>
      </c>
      <c r="B517" s="244" t="s">
        <v>1628</v>
      </c>
      <c r="C517" s="244" t="s">
        <v>187</v>
      </c>
      <c r="D517" s="244" t="s">
        <v>435</v>
      </c>
      <c r="E517" s="244" t="s">
        <v>399</v>
      </c>
      <c r="F517" s="244">
        <v>1987</v>
      </c>
      <c r="H517" s="244" t="s">
        <v>1081</v>
      </c>
      <c r="I517" s="244" t="s">
        <v>405</v>
      </c>
      <c r="J517" s="244" t="s">
        <v>1087</v>
      </c>
      <c r="K517" s="244">
        <v>2008</v>
      </c>
      <c r="L517" s="244" t="s">
        <v>1097</v>
      </c>
    </row>
    <row r="518" spans="1:12">
      <c r="A518" s="244">
        <v>517</v>
      </c>
      <c r="B518" s="244" t="s">
        <v>1629</v>
      </c>
      <c r="C518" s="244" t="s">
        <v>593</v>
      </c>
      <c r="D518" s="244" t="s">
        <v>476</v>
      </c>
      <c r="E518" s="244" t="s">
        <v>399</v>
      </c>
      <c r="F518" s="244">
        <v>1989</v>
      </c>
      <c r="H518" s="244" t="s">
        <v>1081</v>
      </c>
      <c r="I518" s="244" t="s">
        <v>405</v>
      </c>
      <c r="J518" s="244" t="s">
        <v>1087</v>
      </c>
      <c r="K518" s="244">
        <v>2014</v>
      </c>
      <c r="L518" s="244" t="s">
        <v>1097</v>
      </c>
    </row>
    <row r="519" spans="1:12">
      <c r="A519" s="244">
        <v>518</v>
      </c>
      <c r="B519" s="244" t="s">
        <v>1630</v>
      </c>
      <c r="C519" s="244" t="s">
        <v>317</v>
      </c>
      <c r="D519" s="244" t="s">
        <v>523</v>
      </c>
      <c r="E519" s="244" t="s">
        <v>399</v>
      </c>
      <c r="F519" s="244">
        <v>0</v>
      </c>
      <c r="H519" s="244" t="s">
        <v>1081</v>
      </c>
      <c r="I519" s="244" t="s">
        <v>405</v>
      </c>
      <c r="J519" s="244" t="s">
        <v>401</v>
      </c>
      <c r="K519" s="244">
        <v>1995</v>
      </c>
      <c r="L519" s="244" t="s">
        <v>1097</v>
      </c>
    </row>
    <row r="520" spans="1:12">
      <c r="A520" s="244">
        <v>519</v>
      </c>
      <c r="B520" s="244" t="s">
        <v>1631</v>
      </c>
      <c r="C520" s="244" t="s">
        <v>174</v>
      </c>
      <c r="D520" s="244" t="s">
        <v>1039</v>
      </c>
      <c r="E520" s="244" t="s">
        <v>399</v>
      </c>
      <c r="F520" s="244">
        <v>1986</v>
      </c>
      <c r="H520" s="244" t="s">
        <v>1081</v>
      </c>
      <c r="I520" s="244" t="s">
        <v>405</v>
      </c>
      <c r="J520" s="244" t="s">
        <v>402</v>
      </c>
      <c r="K520" s="244">
        <v>2004</v>
      </c>
      <c r="L520" s="244" t="s">
        <v>1094</v>
      </c>
    </row>
    <row r="521" spans="1:12">
      <c r="A521" s="244">
        <v>520</v>
      </c>
      <c r="B521" s="244" t="s">
        <v>1632</v>
      </c>
      <c r="C521" s="244" t="s">
        <v>190</v>
      </c>
      <c r="D521" s="244" t="s">
        <v>898</v>
      </c>
      <c r="E521" s="244" t="s">
        <v>399</v>
      </c>
      <c r="F521" s="244">
        <v>1969</v>
      </c>
      <c r="H521" s="244" t="s">
        <v>1081</v>
      </c>
      <c r="I521" s="244" t="s">
        <v>405</v>
      </c>
      <c r="J521" s="244" t="s">
        <v>401</v>
      </c>
      <c r="K521" s="244">
        <v>1987</v>
      </c>
      <c r="L521" s="244" t="s">
        <v>1098</v>
      </c>
    </row>
    <row r="522" spans="1:12">
      <c r="A522" s="244">
        <v>521</v>
      </c>
      <c r="B522" s="244" t="s">
        <v>1633</v>
      </c>
      <c r="C522" s="244" t="s">
        <v>174</v>
      </c>
      <c r="D522" s="244" t="s">
        <v>991</v>
      </c>
      <c r="E522" s="244" t="s">
        <v>399</v>
      </c>
      <c r="F522" s="244">
        <v>1971</v>
      </c>
      <c r="H522" s="244" t="s">
        <v>1081</v>
      </c>
      <c r="I522" s="244" t="s">
        <v>405</v>
      </c>
      <c r="J522" s="244" t="s">
        <v>401</v>
      </c>
      <c r="K522" s="244">
        <v>1989</v>
      </c>
      <c r="L522" s="244" t="s">
        <v>1097</v>
      </c>
    </row>
    <row r="523" spans="1:12">
      <c r="A523" s="244">
        <v>522</v>
      </c>
      <c r="B523" s="244" t="s">
        <v>1634</v>
      </c>
      <c r="C523" s="244" t="s">
        <v>889</v>
      </c>
      <c r="D523" s="244" t="s">
        <v>451</v>
      </c>
      <c r="E523" s="244" t="s">
        <v>399</v>
      </c>
      <c r="F523" s="244">
        <v>1992</v>
      </c>
      <c r="H523" s="244" t="s">
        <v>1081</v>
      </c>
      <c r="I523" s="244" t="s">
        <v>405</v>
      </c>
      <c r="J523" s="244" t="s">
        <v>401</v>
      </c>
      <c r="K523" s="244">
        <v>2009</v>
      </c>
      <c r="L523" s="244" t="s">
        <v>1094</v>
      </c>
    </row>
    <row r="524" spans="1:12">
      <c r="A524" s="244">
        <v>523</v>
      </c>
      <c r="B524" s="244" t="s">
        <v>1635</v>
      </c>
      <c r="C524" s="244" t="s">
        <v>192</v>
      </c>
      <c r="D524" s="244" t="s">
        <v>596</v>
      </c>
      <c r="E524" s="244" t="s">
        <v>399</v>
      </c>
      <c r="F524" s="244">
        <v>1989</v>
      </c>
      <c r="H524" s="244" t="s">
        <v>1081</v>
      </c>
      <c r="I524" s="244" t="s">
        <v>405</v>
      </c>
      <c r="J524" s="244" t="s">
        <v>1087</v>
      </c>
      <c r="K524" s="244">
        <v>2008</v>
      </c>
      <c r="L524" s="244" t="s">
        <v>1099</v>
      </c>
    </row>
    <row r="525" spans="1:12">
      <c r="A525" s="244">
        <v>524</v>
      </c>
      <c r="B525" s="244" t="s">
        <v>1636</v>
      </c>
      <c r="C525" s="244" t="s">
        <v>187</v>
      </c>
      <c r="D525" s="244" t="s">
        <v>599</v>
      </c>
      <c r="E525" s="244" t="s">
        <v>399</v>
      </c>
      <c r="F525" s="244">
        <v>1995</v>
      </c>
      <c r="H525" s="244" t="s">
        <v>1081</v>
      </c>
      <c r="I525" s="244" t="s">
        <v>405</v>
      </c>
      <c r="J525" s="244" t="s">
        <v>1087</v>
      </c>
      <c r="K525" s="244">
        <v>2013</v>
      </c>
      <c r="L525" s="244" t="s">
        <v>1097</v>
      </c>
    </row>
    <row r="526" spans="1:12">
      <c r="A526" s="244">
        <v>525</v>
      </c>
      <c r="B526" s="244" t="s">
        <v>1637</v>
      </c>
      <c r="C526" s="244" t="s">
        <v>259</v>
      </c>
      <c r="D526" s="244" t="s">
        <v>481</v>
      </c>
      <c r="E526" s="244" t="s">
        <v>399</v>
      </c>
      <c r="F526" s="244">
        <v>1996</v>
      </c>
      <c r="H526" s="244" t="s">
        <v>1081</v>
      </c>
      <c r="I526" s="244" t="s">
        <v>405</v>
      </c>
      <c r="J526" s="244" t="s">
        <v>401</v>
      </c>
      <c r="K526" s="244">
        <v>2013</v>
      </c>
      <c r="L526" s="244" t="s">
        <v>1098</v>
      </c>
    </row>
    <row r="527" spans="1:12">
      <c r="A527" s="244">
        <v>526</v>
      </c>
      <c r="B527" s="244" t="s">
        <v>1638</v>
      </c>
      <c r="C527" s="244" t="s">
        <v>974</v>
      </c>
      <c r="D527" s="244" t="s">
        <v>592</v>
      </c>
      <c r="E527" s="244" t="s">
        <v>399</v>
      </c>
      <c r="F527" s="244">
        <v>1999</v>
      </c>
      <c r="H527" s="244" t="s">
        <v>1081</v>
      </c>
      <c r="I527" s="244" t="s">
        <v>405</v>
      </c>
      <c r="J527" s="244" t="s">
        <v>401</v>
      </c>
      <c r="K527" s="244">
        <v>2016</v>
      </c>
      <c r="L527" s="244" t="s">
        <v>1094</v>
      </c>
    </row>
    <row r="528" spans="1:12">
      <c r="A528" s="244">
        <v>527</v>
      </c>
      <c r="B528" s="244" t="s">
        <v>1639</v>
      </c>
      <c r="C528" s="244" t="s">
        <v>182</v>
      </c>
      <c r="D528" s="244" t="s">
        <v>533</v>
      </c>
      <c r="E528" s="244" t="s">
        <v>399</v>
      </c>
      <c r="F528" s="244">
        <v>1988</v>
      </c>
      <c r="H528" s="244" t="s">
        <v>1081</v>
      </c>
      <c r="I528" s="244" t="s">
        <v>405</v>
      </c>
      <c r="J528" s="244" t="s">
        <v>402</v>
      </c>
      <c r="K528" s="244">
        <v>2007</v>
      </c>
      <c r="L528" s="244" t="s">
        <v>1096</v>
      </c>
    </row>
    <row r="529" spans="1:12">
      <c r="A529" s="244">
        <v>528</v>
      </c>
      <c r="B529" s="244" t="s">
        <v>1640</v>
      </c>
      <c r="C529" s="244" t="s">
        <v>384</v>
      </c>
      <c r="D529" s="244" t="s">
        <v>719</v>
      </c>
      <c r="E529" s="244" t="s">
        <v>60</v>
      </c>
      <c r="F529" s="244">
        <v>1981</v>
      </c>
      <c r="H529" s="244" t="s">
        <v>1081</v>
      </c>
      <c r="I529" s="244" t="s">
        <v>405</v>
      </c>
      <c r="J529" s="244" t="s">
        <v>1087</v>
      </c>
      <c r="K529" s="244">
        <v>2005</v>
      </c>
      <c r="L529" s="244" t="s">
        <v>1103</v>
      </c>
    </row>
    <row r="530" spans="1:12">
      <c r="A530" s="244">
        <v>529</v>
      </c>
      <c r="B530" s="244" t="s">
        <v>1641</v>
      </c>
      <c r="C530" s="244" t="s">
        <v>483</v>
      </c>
      <c r="D530" s="244" t="s">
        <v>592</v>
      </c>
      <c r="E530" s="244" t="s">
        <v>399</v>
      </c>
      <c r="F530" s="244">
        <v>1986</v>
      </c>
      <c r="H530" s="244" t="s">
        <v>1081</v>
      </c>
      <c r="I530" s="244" t="s">
        <v>405</v>
      </c>
      <c r="J530" s="244" t="s">
        <v>1087</v>
      </c>
      <c r="K530" s="244">
        <v>2014</v>
      </c>
      <c r="L530" s="244" t="s">
        <v>1106</v>
      </c>
    </row>
    <row r="531" spans="1:12">
      <c r="A531" s="244">
        <v>530</v>
      </c>
      <c r="B531" s="244" t="s">
        <v>1642</v>
      </c>
      <c r="C531" s="244" t="s">
        <v>301</v>
      </c>
      <c r="D531" s="244" t="s">
        <v>543</v>
      </c>
      <c r="E531" s="244" t="s">
        <v>399</v>
      </c>
      <c r="F531" s="244">
        <v>1997</v>
      </c>
      <c r="H531" s="244" t="s">
        <v>1081</v>
      </c>
      <c r="I531" s="244" t="s">
        <v>405</v>
      </c>
      <c r="J531" s="244" t="s">
        <v>1087</v>
      </c>
      <c r="K531" s="244">
        <v>2014</v>
      </c>
      <c r="L531" s="244" t="s">
        <v>1097</v>
      </c>
    </row>
    <row r="532" spans="1:12">
      <c r="A532" s="244">
        <v>531</v>
      </c>
      <c r="B532" s="244" t="s">
        <v>1643</v>
      </c>
      <c r="C532" s="244" t="s">
        <v>1045</v>
      </c>
      <c r="D532" s="244" t="s">
        <v>604</v>
      </c>
      <c r="E532" s="244" t="s">
        <v>399</v>
      </c>
      <c r="F532" s="244">
        <v>1986</v>
      </c>
      <c r="H532" s="244" t="s">
        <v>1081</v>
      </c>
      <c r="I532" s="244" t="s">
        <v>405</v>
      </c>
      <c r="J532" s="244" t="s">
        <v>402</v>
      </c>
      <c r="K532" s="244">
        <v>2004</v>
      </c>
      <c r="L532" s="244" t="s">
        <v>1096</v>
      </c>
    </row>
    <row r="533" spans="1:12">
      <c r="A533" s="244">
        <v>532</v>
      </c>
      <c r="B533" s="244" t="s">
        <v>1644</v>
      </c>
      <c r="C533" s="244" t="s">
        <v>639</v>
      </c>
      <c r="D533" s="244" t="s">
        <v>640</v>
      </c>
      <c r="E533" s="244" t="s">
        <v>399</v>
      </c>
      <c r="F533" s="244">
        <v>0</v>
      </c>
      <c r="H533" s="244" t="s">
        <v>1081</v>
      </c>
      <c r="I533" s="244" t="s">
        <v>405</v>
      </c>
      <c r="J533" s="244" t="s">
        <v>1087</v>
      </c>
      <c r="K533" s="244">
        <v>1998</v>
      </c>
      <c r="L533" s="244" t="s">
        <v>1097</v>
      </c>
    </row>
    <row r="534" spans="1:12">
      <c r="A534" s="244">
        <v>533</v>
      </c>
      <c r="B534" s="244" t="s">
        <v>1645</v>
      </c>
      <c r="C534" s="244" t="s">
        <v>587</v>
      </c>
      <c r="D534" s="244" t="s">
        <v>746</v>
      </c>
      <c r="E534" s="244" t="s">
        <v>399</v>
      </c>
      <c r="F534" s="244">
        <v>1998</v>
      </c>
      <c r="H534" s="244" t="s">
        <v>1081</v>
      </c>
      <c r="I534" s="244" t="s">
        <v>405</v>
      </c>
      <c r="J534" s="244" t="s">
        <v>1087</v>
      </c>
      <c r="K534" s="244">
        <v>2016</v>
      </c>
      <c r="L534" s="244" t="s">
        <v>1097</v>
      </c>
    </row>
    <row r="535" spans="1:12">
      <c r="A535" s="244">
        <v>534</v>
      </c>
      <c r="B535" s="244" t="s">
        <v>1646</v>
      </c>
      <c r="C535" s="244" t="s">
        <v>287</v>
      </c>
      <c r="D535" s="244" t="s">
        <v>417</v>
      </c>
      <c r="E535" s="244" t="s">
        <v>399</v>
      </c>
      <c r="F535" s="244">
        <v>1996</v>
      </c>
      <c r="H535" s="244" t="s">
        <v>1081</v>
      </c>
      <c r="I535" s="244" t="s">
        <v>405</v>
      </c>
      <c r="J535" s="244" t="s">
        <v>401</v>
      </c>
      <c r="K535" s="244">
        <v>2014</v>
      </c>
      <c r="L535" s="244" t="s">
        <v>1097</v>
      </c>
    </row>
    <row r="536" spans="1:12">
      <c r="A536" s="244">
        <v>535</v>
      </c>
      <c r="B536" s="244" t="s">
        <v>1647</v>
      </c>
      <c r="C536" s="244" t="s">
        <v>967</v>
      </c>
      <c r="D536" s="244" t="s">
        <v>968</v>
      </c>
      <c r="E536" s="244" t="s">
        <v>399</v>
      </c>
      <c r="F536" s="244">
        <v>1996</v>
      </c>
      <c r="H536" s="244" t="s">
        <v>1081</v>
      </c>
      <c r="I536" s="244" t="s">
        <v>405</v>
      </c>
      <c r="J536" s="244" t="s">
        <v>401</v>
      </c>
      <c r="K536" s="244">
        <v>2014</v>
      </c>
      <c r="L536" s="244" t="s">
        <v>1094</v>
      </c>
    </row>
    <row r="537" spans="1:12">
      <c r="A537" s="244">
        <v>536</v>
      </c>
      <c r="B537" s="244" t="s">
        <v>1648</v>
      </c>
      <c r="C537" s="244" t="s">
        <v>278</v>
      </c>
      <c r="D537" s="244" t="s">
        <v>592</v>
      </c>
      <c r="E537" s="244" t="s">
        <v>399</v>
      </c>
      <c r="F537" s="244">
        <v>0</v>
      </c>
      <c r="H537" s="244" t="s">
        <v>1081</v>
      </c>
      <c r="I537" s="244" t="s">
        <v>405</v>
      </c>
      <c r="J537" s="244" t="s">
        <v>401</v>
      </c>
      <c r="K537" s="244">
        <v>2001</v>
      </c>
      <c r="L537" s="244" t="s">
        <v>1097</v>
      </c>
    </row>
    <row r="538" spans="1:12">
      <c r="A538" s="244">
        <v>537</v>
      </c>
      <c r="B538" s="244" t="s">
        <v>1649</v>
      </c>
      <c r="C538" s="244" t="s">
        <v>246</v>
      </c>
      <c r="D538" s="244" t="s">
        <v>683</v>
      </c>
      <c r="E538" s="244" t="s">
        <v>399</v>
      </c>
      <c r="F538" s="244">
        <v>1997</v>
      </c>
      <c r="H538" s="244" t="s">
        <v>1081</v>
      </c>
      <c r="I538" s="244" t="s">
        <v>405</v>
      </c>
      <c r="J538" s="244" t="s">
        <v>401</v>
      </c>
      <c r="K538" s="244">
        <v>2015</v>
      </c>
      <c r="L538" s="244" t="s">
        <v>1098</v>
      </c>
    </row>
    <row r="539" spans="1:12">
      <c r="A539" s="244">
        <v>538</v>
      </c>
      <c r="B539" s="244" t="s">
        <v>1650</v>
      </c>
      <c r="C539" s="244" t="s">
        <v>174</v>
      </c>
      <c r="D539" s="244" t="s">
        <v>495</v>
      </c>
      <c r="E539" s="244" t="s">
        <v>399</v>
      </c>
      <c r="F539" s="244">
        <v>0</v>
      </c>
      <c r="H539" s="244" t="s">
        <v>1081</v>
      </c>
      <c r="I539" s="244" t="s">
        <v>405</v>
      </c>
      <c r="J539" s="244" t="s">
        <v>401</v>
      </c>
      <c r="K539" s="244">
        <v>1998</v>
      </c>
      <c r="L539" s="244" t="s">
        <v>1097</v>
      </c>
    </row>
    <row r="540" spans="1:12">
      <c r="A540" s="244">
        <v>539</v>
      </c>
      <c r="B540" s="244" t="s">
        <v>1651</v>
      </c>
      <c r="C540" s="244" t="s">
        <v>295</v>
      </c>
      <c r="D540" s="244" t="s">
        <v>745</v>
      </c>
      <c r="E540" s="244" t="s">
        <v>399</v>
      </c>
      <c r="F540" s="244">
        <v>1988</v>
      </c>
      <c r="H540" s="244" t="s">
        <v>1082</v>
      </c>
      <c r="I540" s="244" t="s">
        <v>405</v>
      </c>
      <c r="J540" s="244" t="s">
        <v>401</v>
      </c>
      <c r="K540" s="244">
        <v>2007</v>
      </c>
      <c r="L540" s="244" t="s">
        <v>1094</v>
      </c>
    </row>
    <row r="541" spans="1:12">
      <c r="A541" s="244">
        <v>540</v>
      </c>
      <c r="B541" s="244" t="s">
        <v>1652</v>
      </c>
      <c r="C541" s="244" t="s">
        <v>182</v>
      </c>
      <c r="D541" s="244" t="s">
        <v>1004</v>
      </c>
      <c r="E541" s="244" t="s">
        <v>399</v>
      </c>
      <c r="F541" s="244">
        <v>1985</v>
      </c>
      <c r="H541" s="244" t="s">
        <v>1081</v>
      </c>
      <c r="I541" s="244" t="s">
        <v>405</v>
      </c>
      <c r="J541" s="244" t="s">
        <v>402</v>
      </c>
      <c r="K541" s="244">
        <v>2003</v>
      </c>
      <c r="L541" s="244" t="s">
        <v>1094</v>
      </c>
    </row>
    <row r="542" spans="1:12">
      <c r="A542" s="244">
        <v>541</v>
      </c>
      <c r="B542" s="244" t="s">
        <v>1653</v>
      </c>
      <c r="C542" s="244" t="s">
        <v>738</v>
      </c>
      <c r="D542" s="244" t="s">
        <v>496</v>
      </c>
      <c r="E542" s="244" t="s">
        <v>399</v>
      </c>
      <c r="F542" s="244">
        <v>1988</v>
      </c>
      <c r="H542" s="244" t="s">
        <v>1081</v>
      </c>
      <c r="I542" s="244" t="s">
        <v>405</v>
      </c>
      <c r="J542" s="244" t="s">
        <v>402</v>
      </c>
      <c r="K542" s="244">
        <v>2006</v>
      </c>
      <c r="L542" s="244" t="s">
        <v>1094</v>
      </c>
    </row>
    <row r="543" spans="1:12">
      <c r="A543" s="244">
        <v>542</v>
      </c>
      <c r="B543" s="244" t="s">
        <v>1654</v>
      </c>
      <c r="C543" s="244" t="s">
        <v>174</v>
      </c>
      <c r="D543" s="244" t="s">
        <v>712</v>
      </c>
      <c r="E543" s="244" t="s">
        <v>399</v>
      </c>
      <c r="F543" s="244">
        <v>1980</v>
      </c>
      <c r="H543" s="244" t="s">
        <v>1081</v>
      </c>
      <c r="I543" s="244" t="s">
        <v>405</v>
      </c>
      <c r="J543" s="244" t="s">
        <v>1087</v>
      </c>
      <c r="K543" s="244">
        <v>2012</v>
      </c>
      <c r="L543" s="244" t="s">
        <v>1107</v>
      </c>
    </row>
    <row r="544" spans="1:12">
      <c r="A544" s="244">
        <v>543</v>
      </c>
      <c r="B544" s="244" t="s">
        <v>1655</v>
      </c>
      <c r="C544" s="244" t="s">
        <v>477</v>
      </c>
      <c r="D544" s="244" t="s">
        <v>539</v>
      </c>
      <c r="E544" s="244" t="s">
        <v>399</v>
      </c>
      <c r="F544" s="244">
        <v>1982</v>
      </c>
      <c r="H544" s="244" t="s">
        <v>1081</v>
      </c>
      <c r="I544" s="244" t="s">
        <v>405</v>
      </c>
      <c r="J544" s="244" t="s">
        <v>1087</v>
      </c>
      <c r="K544" s="244">
        <v>2014</v>
      </c>
      <c r="L544" s="244" t="s">
        <v>1099</v>
      </c>
    </row>
    <row r="545" spans="1:12">
      <c r="A545" s="244">
        <v>544</v>
      </c>
      <c r="B545" s="244" t="s">
        <v>1656</v>
      </c>
      <c r="C545" s="244" t="s">
        <v>176</v>
      </c>
      <c r="D545" s="244" t="s">
        <v>408</v>
      </c>
      <c r="E545" s="244" t="s">
        <v>399</v>
      </c>
      <c r="F545" s="244">
        <v>1989</v>
      </c>
      <c r="H545" s="244" t="s">
        <v>1081</v>
      </c>
      <c r="I545" s="244" t="s">
        <v>405</v>
      </c>
      <c r="J545" s="244" t="s">
        <v>1087</v>
      </c>
      <c r="K545" s="244">
        <v>2008</v>
      </c>
      <c r="L545" s="244" t="s">
        <v>1097</v>
      </c>
    </row>
    <row r="546" spans="1:12">
      <c r="A546" s="244">
        <v>545</v>
      </c>
      <c r="B546" s="244" t="s">
        <v>1657</v>
      </c>
      <c r="C546" s="244" t="s">
        <v>181</v>
      </c>
      <c r="D546" s="244" t="s">
        <v>414</v>
      </c>
      <c r="E546" s="244" t="s">
        <v>399</v>
      </c>
      <c r="F546" s="244">
        <v>1997</v>
      </c>
      <c r="H546" s="244" t="s">
        <v>1081</v>
      </c>
      <c r="I546" s="244" t="s">
        <v>405</v>
      </c>
      <c r="J546" s="244" t="s">
        <v>1087</v>
      </c>
      <c r="K546" s="244">
        <v>2015</v>
      </c>
      <c r="L546" s="244" t="s">
        <v>1097</v>
      </c>
    </row>
    <row r="547" spans="1:12">
      <c r="A547" s="244">
        <v>546</v>
      </c>
      <c r="B547" s="244" t="s">
        <v>1658</v>
      </c>
      <c r="C547" s="244" t="s">
        <v>309</v>
      </c>
      <c r="D547" s="244" t="s">
        <v>1044</v>
      </c>
      <c r="E547" s="244" t="s">
        <v>399</v>
      </c>
      <c r="F547" s="244">
        <v>1982</v>
      </c>
      <c r="H547" s="244" t="s">
        <v>1081</v>
      </c>
      <c r="I547" s="244" t="s">
        <v>405</v>
      </c>
      <c r="J547" s="244" t="s">
        <v>402</v>
      </c>
      <c r="K547" s="244">
        <v>2000</v>
      </c>
      <c r="L547" s="244" t="s">
        <v>1094</v>
      </c>
    </row>
    <row r="548" spans="1:12">
      <c r="A548" s="244">
        <v>547</v>
      </c>
      <c r="B548" s="244" t="s">
        <v>1659</v>
      </c>
      <c r="C548" s="244" t="s">
        <v>372</v>
      </c>
      <c r="D548" s="244" t="s">
        <v>838</v>
      </c>
      <c r="E548" s="244" t="s">
        <v>399</v>
      </c>
      <c r="F548" s="244">
        <v>1996</v>
      </c>
      <c r="H548" s="244" t="s">
        <v>1081</v>
      </c>
      <c r="I548" s="244" t="s">
        <v>405</v>
      </c>
      <c r="J548" s="244" t="s">
        <v>1087</v>
      </c>
      <c r="K548" s="244">
        <v>2013</v>
      </c>
      <c r="L548" s="244" t="s">
        <v>1097</v>
      </c>
    </row>
    <row r="549" spans="1:12">
      <c r="A549" s="244">
        <v>548</v>
      </c>
      <c r="B549" s="244" t="s">
        <v>1660</v>
      </c>
      <c r="C549" s="244" t="s">
        <v>363</v>
      </c>
      <c r="D549" s="244" t="s">
        <v>757</v>
      </c>
      <c r="E549" s="244" t="s">
        <v>399</v>
      </c>
      <c r="F549" s="244">
        <v>1988</v>
      </c>
      <c r="H549" s="244" t="s">
        <v>1081</v>
      </c>
      <c r="I549" s="244" t="s">
        <v>405</v>
      </c>
      <c r="J549" s="244" t="s">
        <v>1087</v>
      </c>
      <c r="K549" s="244">
        <v>2006</v>
      </c>
      <c r="L549" s="244" t="s">
        <v>1097</v>
      </c>
    </row>
    <row r="550" spans="1:12">
      <c r="A550" s="244">
        <v>549</v>
      </c>
      <c r="B550" s="244" t="s">
        <v>1661</v>
      </c>
      <c r="C550" s="244" t="s">
        <v>179</v>
      </c>
      <c r="D550" s="244" t="s">
        <v>1037</v>
      </c>
      <c r="E550" s="244" t="s">
        <v>399</v>
      </c>
      <c r="F550" s="244">
        <v>1993</v>
      </c>
      <c r="H550" s="244" t="s">
        <v>1081</v>
      </c>
      <c r="I550" s="244" t="s">
        <v>405</v>
      </c>
      <c r="J550" s="244" t="s">
        <v>402</v>
      </c>
      <c r="K550" s="244">
        <v>2011</v>
      </c>
      <c r="L550" s="244" t="s">
        <v>1094</v>
      </c>
    </row>
    <row r="551" spans="1:12">
      <c r="A551" s="244">
        <v>550</v>
      </c>
      <c r="B551" s="244" t="s">
        <v>1662</v>
      </c>
      <c r="C551" s="244" t="s">
        <v>823</v>
      </c>
      <c r="D551" s="244" t="s">
        <v>408</v>
      </c>
      <c r="E551" s="244" t="s">
        <v>60</v>
      </c>
      <c r="F551" s="244">
        <v>1988</v>
      </c>
      <c r="H551" s="244" t="s">
        <v>1081</v>
      </c>
      <c r="I551" s="244" t="s">
        <v>405</v>
      </c>
      <c r="J551" s="244" t="s">
        <v>401</v>
      </c>
      <c r="K551" s="244">
        <v>2005</v>
      </c>
      <c r="L551" s="244" t="s">
        <v>1097</v>
      </c>
    </row>
    <row r="552" spans="1:12">
      <c r="A552" s="244">
        <v>551</v>
      </c>
      <c r="B552" s="244" t="s">
        <v>1663</v>
      </c>
      <c r="C552" s="244" t="s">
        <v>479</v>
      </c>
      <c r="D552" s="244" t="s">
        <v>944</v>
      </c>
      <c r="E552" s="244" t="s">
        <v>399</v>
      </c>
      <c r="F552" s="244">
        <v>1987</v>
      </c>
      <c r="H552" s="244" t="s">
        <v>1081</v>
      </c>
      <c r="I552" s="244" t="s">
        <v>405</v>
      </c>
      <c r="J552" s="244" t="s">
        <v>401</v>
      </c>
      <c r="K552" s="244">
        <v>2006</v>
      </c>
      <c r="L552" s="244" t="s">
        <v>1097</v>
      </c>
    </row>
    <row r="553" spans="1:12">
      <c r="A553" s="244">
        <v>552</v>
      </c>
      <c r="B553" s="244" t="s">
        <v>1664</v>
      </c>
      <c r="C553" s="244" t="s">
        <v>352</v>
      </c>
      <c r="D553" s="244" t="s">
        <v>496</v>
      </c>
      <c r="E553" s="244" t="s">
        <v>399</v>
      </c>
      <c r="F553" s="244">
        <v>1993</v>
      </c>
      <c r="H553" s="244" t="s">
        <v>1081</v>
      </c>
      <c r="I553" s="244" t="s">
        <v>405</v>
      </c>
      <c r="J553" s="244" t="s">
        <v>401</v>
      </c>
      <c r="K553" s="244">
        <v>2010</v>
      </c>
      <c r="L553" s="244" t="s">
        <v>1106</v>
      </c>
    </row>
    <row r="554" spans="1:12">
      <c r="A554" s="244">
        <v>553</v>
      </c>
      <c r="B554" s="244" t="s">
        <v>1665</v>
      </c>
      <c r="C554" s="244" t="s">
        <v>179</v>
      </c>
      <c r="D554" s="244" t="s">
        <v>826</v>
      </c>
      <c r="E554" s="244" t="s">
        <v>399</v>
      </c>
      <c r="F554" s="244">
        <v>1995</v>
      </c>
      <c r="H554" s="244" t="s">
        <v>1081</v>
      </c>
      <c r="I554" s="244" t="s">
        <v>405</v>
      </c>
      <c r="J554" s="244" t="s">
        <v>1087</v>
      </c>
      <c r="K554" s="244">
        <v>2013</v>
      </c>
      <c r="L554" s="244" t="s">
        <v>1095</v>
      </c>
    </row>
    <row r="555" spans="1:12">
      <c r="A555" s="244">
        <v>554</v>
      </c>
      <c r="B555" s="244" t="s">
        <v>1666</v>
      </c>
      <c r="C555" s="244" t="s">
        <v>866</v>
      </c>
      <c r="D555" s="244" t="s">
        <v>543</v>
      </c>
      <c r="E555" s="244" t="s">
        <v>399</v>
      </c>
      <c r="F555" s="244">
        <v>1993</v>
      </c>
      <c r="H555" s="244" t="s">
        <v>1081</v>
      </c>
      <c r="I555" s="244" t="s">
        <v>405</v>
      </c>
      <c r="J555" s="244" t="s">
        <v>401</v>
      </c>
      <c r="K555" s="244">
        <v>2012</v>
      </c>
      <c r="L555" s="244" t="s">
        <v>1098</v>
      </c>
    </row>
    <row r="556" spans="1:12">
      <c r="A556" s="244">
        <v>555</v>
      </c>
      <c r="B556" s="244" t="s">
        <v>1667</v>
      </c>
      <c r="C556" s="244" t="s">
        <v>221</v>
      </c>
      <c r="D556" s="244" t="s">
        <v>897</v>
      </c>
      <c r="E556" s="244" t="s">
        <v>399</v>
      </c>
      <c r="F556" s="244">
        <v>0</v>
      </c>
      <c r="H556" s="244" t="s">
        <v>1081</v>
      </c>
      <c r="I556" s="244" t="s">
        <v>405</v>
      </c>
      <c r="J556" s="244" t="s">
        <v>401</v>
      </c>
      <c r="K556" s="244">
        <v>2002</v>
      </c>
      <c r="L556" s="244" t="s">
        <v>1095</v>
      </c>
    </row>
    <row r="557" spans="1:12">
      <c r="A557" s="244">
        <v>556</v>
      </c>
      <c r="B557" s="244" t="s">
        <v>1668</v>
      </c>
      <c r="C557" s="244" t="s">
        <v>176</v>
      </c>
      <c r="D557" s="244" t="s">
        <v>453</v>
      </c>
      <c r="E557" s="244" t="s">
        <v>399</v>
      </c>
      <c r="F557" s="244">
        <v>1990</v>
      </c>
      <c r="H557" s="244" t="s">
        <v>1081</v>
      </c>
      <c r="I557" s="244" t="s">
        <v>405</v>
      </c>
      <c r="J557" s="244" t="s">
        <v>1087</v>
      </c>
      <c r="K557" s="244">
        <v>2013</v>
      </c>
      <c r="L557" s="244" t="s">
        <v>1099</v>
      </c>
    </row>
    <row r="558" spans="1:12">
      <c r="A558" s="244">
        <v>557</v>
      </c>
      <c r="B558" s="244" t="s">
        <v>1669</v>
      </c>
      <c r="C558" s="244" t="s">
        <v>183</v>
      </c>
      <c r="D558" s="244" t="s">
        <v>408</v>
      </c>
      <c r="E558" s="244" t="s">
        <v>399</v>
      </c>
      <c r="F558" s="244">
        <v>1996</v>
      </c>
      <c r="H558" s="244" t="s">
        <v>1081</v>
      </c>
      <c r="I558" s="244" t="s">
        <v>405</v>
      </c>
      <c r="J558" s="244" t="s">
        <v>1087</v>
      </c>
      <c r="K558" s="244">
        <v>2015</v>
      </c>
      <c r="L558" s="244" t="s">
        <v>1097</v>
      </c>
    </row>
    <row r="559" spans="1:12">
      <c r="A559" s="244">
        <v>558</v>
      </c>
      <c r="B559" s="244" t="s">
        <v>1670</v>
      </c>
      <c r="C559" s="244" t="s">
        <v>306</v>
      </c>
      <c r="D559" s="244" t="s">
        <v>786</v>
      </c>
      <c r="E559" s="244" t="s">
        <v>399</v>
      </c>
      <c r="F559" s="244">
        <v>1996</v>
      </c>
      <c r="H559" s="244" t="s">
        <v>1081</v>
      </c>
      <c r="I559" s="244" t="s">
        <v>405</v>
      </c>
      <c r="J559" s="244" t="s">
        <v>1087</v>
      </c>
      <c r="K559" s="244">
        <v>2014</v>
      </c>
      <c r="L559" s="244" t="s">
        <v>1097</v>
      </c>
    </row>
    <row r="560" spans="1:12">
      <c r="A560" s="244">
        <v>559</v>
      </c>
      <c r="B560" s="244" t="s">
        <v>1671</v>
      </c>
      <c r="C560" s="244" t="s">
        <v>182</v>
      </c>
      <c r="D560" s="244" t="s">
        <v>501</v>
      </c>
      <c r="E560" s="244" t="s">
        <v>399</v>
      </c>
      <c r="F560" s="244">
        <v>0</v>
      </c>
      <c r="H560" s="244" t="s">
        <v>1081</v>
      </c>
      <c r="I560" s="244" t="s">
        <v>405</v>
      </c>
      <c r="J560" s="244" t="s">
        <v>401</v>
      </c>
      <c r="K560" s="244">
        <v>2000</v>
      </c>
      <c r="L560" s="244" t="s">
        <v>1097</v>
      </c>
    </row>
    <row r="561" spans="1:12">
      <c r="A561" s="244">
        <v>560</v>
      </c>
      <c r="B561" s="244" t="s">
        <v>1672</v>
      </c>
      <c r="C561" s="244" t="s">
        <v>547</v>
      </c>
      <c r="D561" s="244" t="s">
        <v>622</v>
      </c>
      <c r="E561" s="244" t="s">
        <v>399</v>
      </c>
      <c r="F561" s="244">
        <v>1998</v>
      </c>
      <c r="H561" s="244" t="s">
        <v>1081</v>
      </c>
      <c r="I561" s="244" t="s">
        <v>405</v>
      </c>
      <c r="J561" s="244" t="s">
        <v>401</v>
      </c>
      <c r="K561" s="244">
        <v>2016</v>
      </c>
      <c r="L561" s="244" t="s">
        <v>1095</v>
      </c>
    </row>
    <row r="562" spans="1:12">
      <c r="A562" s="244">
        <v>561</v>
      </c>
      <c r="B562" s="244" t="s">
        <v>1673</v>
      </c>
      <c r="C562" s="244" t="s">
        <v>632</v>
      </c>
      <c r="D562" s="244" t="s">
        <v>633</v>
      </c>
      <c r="E562" s="244" t="s">
        <v>399</v>
      </c>
      <c r="F562" s="244">
        <v>1987</v>
      </c>
      <c r="H562" s="244" t="s">
        <v>1081</v>
      </c>
      <c r="I562" s="244" t="s">
        <v>405</v>
      </c>
      <c r="J562" s="244" t="s">
        <v>1087</v>
      </c>
      <c r="K562" s="244">
        <v>2005</v>
      </c>
      <c r="L562" s="244" t="s">
        <v>1095</v>
      </c>
    </row>
    <row r="563" spans="1:12">
      <c r="A563" s="244">
        <v>562</v>
      </c>
      <c r="B563" s="244" t="s">
        <v>1674</v>
      </c>
      <c r="C563" s="244" t="s">
        <v>175</v>
      </c>
      <c r="D563" s="244" t="s">
        <v>413</v>
      </c>
      <c r="E563" s="244" t="s">
        <v>399</v>
      </c>
      <c r="F563" s="244">
        <v>1981</v>
      </c>
      <c r="H563" s="244" t="s">
        <v>1081</v>
      </c>
      <c r="I563" s="244" t="s">
        <v>405</v>
      </c>
      <c r="J563" s="244" t="s">
        <v>402</v>
      </c>
      <c r="K563" s="244">
        <v>1999</v>
      </c>
      <c r="L563" s="244" t="s">
        <v>1097</v>
      </c>
    </row>
    <row r="564" spans="1:12">
      <c r="A564" s="244">
        <v>563</v>
      </c>
      <c r="B564" s="244" t="s">
        <v>1675</v>
      </c>
      <c r="C564" s="244" t="s">
        <v>806</v>
      </c>
      <c r="D564" s="244" t="s">
        <v>567</v>
      </c>
      <c r="E564" s="244" t="s">
        <v>399</v>
      </c>
      <c r="F564" s="244">
        <v>1996</v>
      </c>
      <c r="H564" s="244" t="s">
        <v>1081</v>
      </c>
      <c r="I564" s="244" t="s">
        <v>405</v>
      </c>
      <c r="J564" s="244" t="s">
        <v>1087</v>
      </c>
      <c r="K564" s="244">
        <v>2015</v>
      </c>
      <c r="L564" s="244" t="s">
        <v>1097</v>
      </c>
    </row>
    <row r="565" spans="1:12">
      <c r="A565" s="244">
        <v>564</v>
      </c>
      <c r="B565" s="244" t="s">
        <v>1676</v>
      </c>
      <c r="C565" s="244" t="s">
        <v>317</v>
      </c>
      <c r="D565" s="244" t="s">
        <v>545</v>
      </c>
      <c r="E565" s="244" t="s">
        <v>399</v>
      </c>
      <c r="F565" s="244">
        <v>1997</v>
      </c>
      <c r="H565" s="244" t="s">
        <v>1081</v>
      </c>
      <c r="I565" s="244" t="s">
        <v>405</v>
      </c>
      <c r="J565" s="244" t="s">
        <v>401</v>
      </c>
      <c r="K565" s="244">
        <v>2016</v>
      </c>
      <c r="L565" s="244" t="s">
        <v>1095</v>
      </c>
    </row>
    <row r="566" spans="1:12">
      <c r="A566" s="244">
        <v>565</v>
      </c>
      <c r="B566" s="244" t="s">
        <v>1677</v>
      </c>
      <c r="C566" s="244" t="s">
        <v>181</v>
      </c>
      <c r="D566" s="244" t="s">
        <v>558</v>
      </c>
      <c r="E566" s="244" t="s">
        <v>399</v>
      </c>
      <c r="F566" s="244">
        <v>1999</v>
      </c>
      <c r="H566" s="244" t="s">
        <v>1081</v>
      </c>
      <c r="I566" s="244" t="s">
        <v>405</v>
      </c>
      <c r="J566" s="244" t="s">
        <v>401</v>
      </c>
      <c r="K566" s="244">
        <v>2016</v>
      </c>
      <c r="L566" s="244" t="s">
        <v>1097</v>
      </c>
    </row>
    <row r="567" spans="1:12">
      <c r="A567" s="244">
        <v>566</v>
      </c>
      <c r="B567" s="244" t="s">
        <v>1678</v>
      </c>
      <c r="C567" s="244" t="s">
        <v>210</v>
      </c>
      <c r="D567" s="244" t="s">
        <v>416</v>
      </c>
      <c r="E567" s="244" t="s">
        <v>399</v>
      </c>
      <c r="F567" s="244">
        <v>1997</v>
      </c>
      <c r="H567" s="244" t="s">
        <v>1081</v>
      </c>
      <c r="I567" s="244" t="s">
        <v>405</v>
      </c>
      <c r="J567" s="244" t="s">
        <v>401</v>
      </c>
      <c r="K567" s="244">
        <v>2015</v>
      </c>
      <c r="L567" s="244" t="s">
        <v>1094</v>
      </c>
    </row>
    <row r="568" spans="1:12">
      <c r="A568" s="244">
        <v>567</v>
      </c>
      <c r="B568" s="244" t="s">
        <v>1679</v>
      </c>
      <c r="C568" s="244" t="s">
        <v>191</v>
      </c>
      <c r="D568" s="244" t="s">
        <v>408</v>
      </c>
      <c r="E568" s="244" t="s">
        <v>399</v>
      </c>
      <c r="F568" s="244">
        <v>1994</v>
      </c>
      <c r="H568" s="244" t="s">
        <v>1081</v>
      </c>
      <c r="I568" s="244" t="s">
        <v>405</v>
      </c>
      <c r="J568" s="244" t="s">
        <v>401</v>
      </c>
      <c r="K568" s="244">
        <v>2011</v>
      </c>
      <c r="L568" s="244" t="s">
        <v>1099</v>
      </c>
    </row>
    <row r="569" spans="1:12">
      <c r="A569" s="244">
        <v>568</v>
      </c>
      <c r="B569" s="244" t="s">
        <v>1680</v>
      </c>
      <c r="C569" s="244" t="s">
        <v>244</v>
      </c>
      <c r="D569" s="244" t="s">
        <v>685</v>
      </c>
      <c r="E569" s="244" t="s">
        <v>399</v>
      </c>
      <c r="F569" s="244">
        <v>1997</v>
      </c>
      <c r="H569" s="244" t="s">
        <v>1081</v>
      </c>
      <c r="I569" s="244" t="s">
        <v>405</v>
      </c>
      <c r="J569" s="244" t="s">
        <v>401</v>
      </c>
      <c r="K569" s="244">
        <v>2014</v>
      </c>
      <c r="L569" s="244" t="s">
        <v>1095</v>
      </c>
    </row>
    <row r="570" spans="1:12">
      <c r="A570" s="244">
        <v>569</v>
      </c>
      <c r="B570" s="244" t="s">
        <v>1681</v>
      </c>
      <c r="C570" s="244" t="s">
        <v>238</v>
      </c>
      <c r="D570" s="244" t="s">
        <v>426</v>
      </c>
      <c r="E570" s="244" t="s">
        <v>399</v>
      </c>
      <c r="F570" s="244">
        <v>1996</v>
      </c>
      <c r="H570" s="244" t="s">
        <v>1081</v>
      </c>
      <c r="I570" s="244" t="s">
        <v>405</v>
      </c>
      <c r="J570" s="244" t="s">
        <v>1088</v>
      </c>
      <c r="K570" s="244">
        <v>2014</v>
      </c>
      <c r="L570" s="244" t="s">
        <v>1094</v>
      </c>
    </row>
    <row r="571" spans="1:12">
      <c r="A571" s="244">
        <v>570</v>
      </c>
      <c r="B571" s="244" t="s">
        <v>1682</v>
      </c>
      <c r="C571" s="244" t="s">
        <v>748</v>
      </c>
      <c r="D571" s="244" t="s">
        <v>705</v>
      </c>
      <c r="E571" s="244" t="s">
        <v>399</v>
      </c>
      <c r="F571" s="244">
        <v>1996</v>
      </c>
      <c r="H571" s="244" t="s">
        <v>1081</v>
      </c>
      <c r="I571" s="244" t="s">
        <v>405</v>
      </c>
      <c r="J571" s="244" t="s">
        <v>1087</v>
      </c>
      <c r="K571" s="244">
        <v>2014</v>
      </c>
      <c r="L571" s="244" t="s">
        <v>1104</v>
      </c>
    </row>
    <row r="572" spans="1:12">
      <c r="A572" s="244">
        <v>571</v>
      </c>
      <c r="B572" s="244" t="s">
        <v>1683</v>
      </c>
      <c r="C572" s="244" t="s">
        <v>340</v>
      </c>
      <c r="D572" s="244" t="s">
        <v>471</v>
      </c>
      <c r="E572" s="244" t="s">
        <v>399</v>
      </c>
      <c r="F572" s="244">
        <v>1998</v>
      </c>
      <c r="H572" s="244" t="s">
        <v>1081</v>
      </c>
      <c r="I572" s="244" t="s">
        <v>405</v>
      </c>
      <c r="J572" s="244" t="s">
        <v>1087</v>
      </c>
      <c r="K572" s="244">
        <v>2016</v>
      </c>
      <c r="L572" s="244" t="s">
        <v>1096</v>
      </c>
    </row>
    <row r="573" spans="1:12">
      <c r="A573" s="244">
        <v>572</v>
      </c>
      <c r="B573" s="244" t="s">
        <v>1684</v>
      </c>
      <c r="C573" s="244" t="s">
        <v>196</v>
      </c>
      <c r="D573" s="244" t="s">
        <v>533</v>
      </c>
      <c r="E573" s="244" t="s">
        <v>399</v>
      </c>
      <c r="F573" s="244">
        <v>1995</v>
      </c>
      <c r="H573" s="244" t="s">
        <v>1081</v>
      </c>
      <c r="I573" s="244" t="s">
        <v>405</v>
      </c>
      <c r="J573" s="244" t="s">
        <v>401</v>
      </c>
      <c r="K573" s="244">
        <v>2012</v>
      </c>
      <c r="L573" s="244" t="s">
        <v>1097</v>
      </c>
    </row>
    <row r="574" spans="1:12">
      <c r="A574" s="244">
        <v>573</v>
      </c>
      <c r="B574" s="244" t="s">
        <v>1685</v>
      </c>
      <c r="C574" s="244" t="s">
        <v>284</v>
      </c>
      <c r="D574" s="244" t="s">
        <v>468</v>
      </c>
      <c r="E574" s="244" t="s">
        <v>399</v>
      </c>
      <c r="F574" s="244">
        <v>1993</v>
      </c>
      <c r="H574" s="244" t="s">
        <v>1081</v>
      </c>
      <c r="I574" s="244" t="s">
        <v>405</v>
      </c>
      <c r="J574" s="244" t="s">
        <v>402</v>
      </c>
      <c r="K574" s="244">
        <v>2011</v>
      </c>
      <c r="L574" s="244" t="s">
        <v>1094</v>
      </c>
    </row>
    <row r="575" spans="1:12">
      <c r="A575" s="244">
        <v>574</v>
      </c>
      <c r="B575" s="244" t="s">
        <v>1686</v>
      </c>
      <c r="C575" s="244" t="s">
        <v>182</v>
      </c>
      <c r="D575" s="244" t="s">
        <v>608</v>
      </c>
      <c r="E575" s="244" t="s">
        <v>399</v>
      </c>
      <c r="F575" s="244">
        <v>1995</v>
      </c>
      <c r="H575" s="244" t="s">
        <v>1081</v>
      </c>
      <c r="I575" s="244" t="s">
        <v>405</v>
      </c>
      <c r="J575" s="244" t="s">
        <v>1087</v>
      </c>
      <c r="K575" s="244">
        <v>2013</v>
      </c>
      <c r="L575" s="244" t="s">
        <v>1097</v>
      </c>
    </row>
    <row r="576" spans="1:12">
      <c r="A576" s="244">
        <v>575</v>
      </c>
      <c r="B576" s="244" t="s">
        <v>1687</v>
      </c>
      <c r="C576" s="244" t="s">
        <v>995</v>
      </c>
      <c r="D576" s="244" t="s">
        <v>996</v>
      </c>
      <c r="E576" s="244" t="s">
        <v>399</v>
      </c>
      <c r="F576" s="244">
        <v>1969</v>
      </c>
      <c r="H576" s="244" t="s">
        <v>1081</v>
      </c>
      <c r="I576" s="244" t="s">
        <v>405</v>
      </c>
      <c r="J576" s="244" t="s">
        <v>401</v>
      </c>
      <c r="K576" s="244">
        <v>1987</v>
      </c>
      <c r="L576" s="244" t="s">
        <v>1094</v>
      </c>
    </row>
    <row r="577" spans="1:12">
      <c r="A577" s="244">
        <v>576</v>
      </c>
      <c r="B577" s="244" t="s">
        <v>1688</v>
      </c>
      <c r="C577" s="244" t="s">
        <v>174</v>
      </c>
      <c r="D577" s="244" t="s">
        <v>414</v>
      </c>
      <c r="E577" s="244" t="s">
        <v>399</v>
      </c>
      <c r="F577" s="244">
        <v>1995</v>
      </c>
      <c r="H577" s="244" t="s">
        <v>1081</v>
      </c>
      <c r="I577" s="244" t="s">
        <v>405</v>
      </c>
      <c r="J577" s="244" t="s">
        <v>402</v>
      </c>
      <c r="K577" s="244">
        <v>2013</v>
      </c>
      <c r="L577" s="244" t="s">
        <v>1094</v>
      </c>
    </row>
    <row r="578" spans="1:12">
      <c r="A578" s="244">
        <v>577</v>
      </c>
      <c r="B578" s="244" t="s">
        <v>1689</v>
      </c>
      <c r="C578" s="244" t="s">
        <v>240</v>
      </c>
      <c r="D578" s="244" t="s">
        <v>1031</v>
      </c>
      <c r="E578" s="244" t="s">
        <v>399</v>
      </c>
      <c r="F578" s="244">
        <v>1998</v>
      </c>
      <c r="H578" s="244" t="s">
        <v>1081</v>
      </c>
      <c r="I578" s="244" t="s">
        <v>405</v>
      </c>
      <c r="J578" s="244" t="s">
        <v>402</v>
      </c>
      <c r="K578" s="244">
        <v>2016</v>
      </c>
      <c r="L578" s="244" t="s">
        <v>1098</v>
      </c>
    </row>
    <row r="579" spans="1:12">
      <c r="A579" s="244">
        <v>578</v>
      </c>
      <c r="B579" s="244" t="s">
        <v>1690</v>
      </c>
      <c r="C579" s="244" t="s">
        <v>1042</v>
      </c>
      <c r="D579" s="244" t="s">
        <v>432</v>
      </c>
      <c r="E579" s="244" t="s">
        <v>399</v>
      </c>
      <c r="F579" s="244">
        <v>1997</v>
      </c>
      <c r="H579" s="244" t="s">
        <v>1081</v>
      </c>
      <c r="I579" s="244" t="s">
        <v>405</v>
      </c>
      <c r="J579" s="244" t="s">
        <v>402</v>
      </c>
      <c r="K579" s="244">
        <v>2015</v>
      </c>
      <c r="L579" s="244" t="s">
        <v>1094</v>
      </c>
    </row>
    <row r="580" spans="1:12">
      <c r="A580" s="244">
        <v>579</v>
      </c>
      <c r="B580" s="244" t="s">
        <v>1691</v>
      </c>
      <c r="C580" s="244" t="s">
        <v>265</v>
      </c>
      <c r="D580" s="244" t="s">
        <v>877</v>
      </c>
      <c r="E580" s="244" t="s">
        <v>60</v>
      </c>
      <c r="F580" s="244">
        <v>1998</v>
      </c>
      <c r="H580" s="244" t="s">
        <v>1081</v>
      </c>
      <c r="I580" s="244" t="s">
        <v>405</v>
      </c>
      <c r="J580" s="244" t="s">
        <v>401</v>
      </c>
      <c r="K580" s="244">
        <v>2016</v>
      </c>
      <c r="L580" s="244" t="s">
        <v>1097</v>
      </c>
    </row>
    <row r="581" spans="1:12">
      <c r="A581" s="244">
        <v>580</v>
      </c>
      <c r="B581" s="244" t="s">
        <v>1692</v>
      </c>
      <c r="C581" s="244" t="s">
        <v>216</v>
      </c>
      <c r="D581" s="244" t="s">
        <v>744</v>
      </c>
      <c r="E581" s="244" t="s">
        <v>60</v>
      </c>
      <c r="F581" s="244">
        <v>1993</v>
      </c>
      <c r="H581" s="244" t="s">
        <v>1081</v>
      </c>
      <c r="I581" s="244" t="s">
        <v>405</v>
      </c>
      <c r="J581" s="244" t="s">
        <v>1087</v>
      </c>
      <c r="K581" s="244">
        <v>2014</v>
      </c>
      <c r="L581" s="244" t="s">
        <v>1097</v>
      </c>
    </row>
    <row r="582" spans="1:12">
      <c r="A582" s="244">
        <v>581</v>
      </c>
      <c r="B582" s="244" t="s">
        <v>1693</v>
      </c>
      <c r="C582" s="244" t="s">
        <v>251</v>
      </c>
      <c r="D582" s="244" t="s">
        <v>845</v>
      </c>
      <c r="E582" s="244" t="s">
        <v>60</v>
      </c>
      <c r="F582" s="244">
        <v>1997</v>
      </c>
      <c r="H582" s="244" t="s">
        <v>1081</v>
      </c>
      <c r="I582" s="244" t="s">
        <v>405</v>
      </c>
      <c r="J582" s="244" t="s">
        <v>401</v>
      </c>
      <c r="K582" s="244">
        <v>2016</v>
      </c>
      <c r="L582" s="244" t="s">
        <v>1101</v>
      </c>
    </row>
    <row r="583" spans="1:12">
      <c r="A583" s="244">
        <v>582</v>
      </c>
      <c r="B583" s="244" t="s">
        <v>1694</v>
      </c>
      <c r="C583" s="244" t="s">
        <v>221</v>
      </c>
      <c r="D583" s="244" t="s">
        <v>468</v>
      </c>
      <c r="E583" s="244" t="s">
        <v>399</v>
      </c>
      <c r="F583" s="244">
        <v>1996</v>
      </c>
      <c r="H583" s="244" t="s">
        <v>1081</v>
      </c>
      <c r="I583" s="244" t="s">
        <v>405</v>
      </c>
      <c r="J583" s="244" t="s">
        <v>1087</v>
      </c>
      <c r="K583" s="244">
        <v>2014</v>
      </c>
      <c r="L583" s="244" t="s">
        <v>1095</v>
      </c>
    </row>
    <row r="584" spans="1:12">
      <c r="A584" s="244">
        <v>583</v>
      </c>
      <c r="B584" s="244" t="s">
        <v>1695</v>
      </c>
      <c r="C584" s="244" t="s">
        <v>591</v>
      </c>
      <c r="D584" s="244" t="s">
        <v>453</v>
      </c>
      <c r="E584" s="244" t="s">
        <v>399</v>
      </c>
      <c r="F584" s="244">
        <v>1987</v>
      </c>
      <c r="H584" s="244" t="s">
        <v>1081</v>
      </c>
      <c r="I584" s="244" t="s">
        <v>405</v>
      </c>
      <c r="J584" s="244" t="s">
        <v>1087</v>
      </c>
      <c r="K584" s="244">
        <v>2008</v>
      </c>
      <c r="L584" s="244" t="s">
        <v>1104</v>
      </c>
    </row>
    <row r="585" spans="1:12">
      <c r="A585" s="244">
        <v>584</v>
      </c>
      <c r="B585" s="244" t="s">
        <v>1696</v>
      </c>
      <c r="C585" s="244" t="s">
        <v>179</v>
      </c>
      <c r="D585" s="244" t="s">
        <v>694</v>
      </c>
      <c r="E585" s="244" t="s">
        <v>399</v>
      </c>
      <c r="F585" s="244">
        <v>1994</v>
      </c>
      <c r="H585" s="244" t="s">
        <v>1081</v>
      </c>
      <c r="I585" s="244" t="s">
        <v>405</v>
      </c>
      <c r="J585" s="244" t="s">
        <v>1087</v>
      </c>
      <c r="K585" s="244">
        <v>2015</v>
      </c>
      <c r="L585" s="244" t="s">
        <v>1095</v>
      </c>
    </row>
    <row r="586" spans="1:12">
      <c r="A586" s="244">
        <v>585</v>
      </c>
      <c r="B586" s="244" t="s">
        <v>1697</v>
      </c>
      <c r="C586" s="244" t="s">
        <v>221</v>
      </c>
      <c r="D586" s="244" t="s">
        <v>633</v>
      </c>
      <c r="E586" s="244" t="s">
        <v>399</v>
      </c>
      <c r="F586" s="244">
        <v>1993</v>
      </c>
      <c r="H586" s="244" t="s">
        <v>1081</v>
      </c>
      <c r="I586" s="244" t="s">
        <v>405</v>
      </c>
      <c r="J586" s="244" t="s">
        <v>401</v>
      </c>
      <c r="K586" s="244">
        <v>2011</v>
      </c>
      <c r="L586" s="244" t="s">
        <v>1099</v>
      </c>
    </row>
    <row r="587" spans="1:12">
      <c r="A587" s="244">
        <v>586</v>
      </c>
      <c r="B587" s="244" t="s">
        <v>1698</v>
      </c>
      <c r="C587" s="244" t="s">
        <v>241</v>
      </c>
      <c r="D587" s="244" t="s">
        <v>592</v>
      </c>
      <c r="E587" s="244" t="s">
        <v>399</v>
      </c>
      <c r="F587" s="244">
        <v>1997</v>
      </c>
      <c r="H587" s="244" t="s">
        <v>1081</v>
      </c>
      <c r="I587" s="244" t="s">
        <v>405</v>
      </c>
      <c r="J587" s="244" t="s">
        <v>401</v>
      </c>
      <c r="K587" s="244">
        <v>2015</v>
      </c>
      <c r="L587" s="244" t="s">
        <v>1097</v>
      </c>
    </row>
    <row r="588" spans="1:12">
      <c r="A588" s="244">
        <v>587</v>
      </c>
      <c r="B588" s="244" t="s">
        <v>1699</v>
      </c>
      <c r="C588" s="244" t="s">
        <v>206</v>
      </c>
      <c r="D588" s="244" t="s">
        <v>453</v>
      </c>
      <c r="E588" s="244" t="s">
        <v>60</v>
      </c>
      <c r="F588" s="244">
        <v>1997</v>
      </c>
      <c r="H588" s="244" t="s">
        <v>1081</v>
      </c>
      <c r="I588" s="244" t="s">
        <v>405</v>
      </c>
      <c r="J588" s="244" t="s">
        <v>401</v>
      </c>
      <c r="K588" s="244">
        <v>2014</v>
      </c>
      <c r="L588" s="244" t="s">
        <v>1095</v>
      </c>
    </row>
    <row r="589" spans="1:12">
      <c r="A589" s="244">
        <v>588</v>
      </c>
      <c r="B589" s="244" t="s">
        <v>1700</v>
      </c>
      <c r="C589" s="244" t="s">
        <v>198</v>
      </c>
      <c r="D589" s="244" t="s">
        <v>424</v>
      </c>
      <c r="E589" s="244" t="s">
        <v>60</v>
      </c>
      <c r="F589" s="244">
        <v>1997</v>
      </c>
      <c r="H589" s="244" t="s">
        <v>1081</v>
      </c>
      <c r="I589" s="244" t="s">
        <v>405</v>
      </c>
      <c r="J589" s="244" t="s">
        <v>401</v>
      </c>
      <c r="K589" s="244">
        <v>2016</v>
      </c>
      <c r="L589" s="244" t="s">
        <v>1095</v>
      </c>
    </row>
    <row r="590" spans="1:12">
      <c r="A590" s="244">
        <v>589</v>
      </c>
      <c r="B590" s="244" t="s">
        <v>1701</v>
      </c>
      <c r="C590" s="244" t="s">
        <v>236</v>
      </c>
      <c r="D590" s="244" t="s">
        <v>457</v>
      </c>
      <c r="E590" s="244" t="s">
        <v>60</v>
      </c>
      <c r="F590" s="244">
        <v>1968</v>
      </c>
      <c r="H590" s="244" t="s">
        <v>1081</v>
      </c>
      <c r="I590" s="244" t="s">
        <v>405</v>
      </c>
      <c r="J590" s="244" t="s">
        <v>401</v>
      </c>
      <c r="K590" s="244">
        <v>1986</v>
      </c>
      <c r="L590" s="244" t="s">
        <v>1097</v>
      </c>
    </row>
    <row r="591" spans="1:12">
      <c r="A591" s="244">
        <v>590</v>
      </c>
      <c r="B591" s="244" t="s">
        <v>1702</v>
      </c>
      <c r="C591" s="244" t="s">
        <v>751</v>
      </c>
      <c r="D591" s="244" t="s">
        <v>662</v>
      </c>
      <c r="E591" s="244" t="s">
        <v>60</v>
      </c>
      <c r="F591" s="244">
        <v>1997</v>
      </c>
      <c r="H591" s="244" t="s">
        <v>1081</v>
      </c>
      <c r="I591" s="244" t="s">
        <v>405</v>
      </c>
      <c r="J591" s="244" t="s">
        <v>1087</v>
      </c>
      <c r="K591" s="244">
        <v>2016</v>
      </c>
      <c r="L591" s="244" t="s">
        <v>1094</v>
      </c>
    </row>
    <row r="592" spans="1:12">
      <c r="A592" s="244">
        <v>591</v>
      </c>
      <c r="B592" s="244" t="s">
        <v>1703</v>
      </c>
      <c r="C592" s="244" t="s">
        <v>278</v>
      </c>
      <c r="D592" s="244" t="s">
        <v>572</v>
      </c>
      <c r="E592" s="244" t="s">
        <v>60</v>
      </c>
      <c r="F592" s="244">
        <v>1998</v>
      </c>
      <c r="H592" s="244" t="s">
        <v>1081</v>
      </c>
      <c r="I592" s="244" t="s">
        <v>405</v>
      </c>
      <c r="J592" s="244" t="s">
        <v>401</v>
      </c>
      <c r="K592" s="244">
        <v>2016</v>
      </c>
      <c r="L592" s="244" t="s">
        <v>1107</v>
      </c>
    </row>
    <row r="593" spans="1:12">
      <c r="A593" s="244">
        <v>592</v>
      </c>
      <c r="B593" s="244" t="s">
        <v>1704</v>
      </c>
      <c r="C593" s="244" t="s">
        <v>268</v>
      </c>
      <c r="D593" s="244" t="s">
        <v>478</v>
      </c>
      <c r="E593" s="244" t="s">
        <v>399</v>
      </c>
      <c r="F593" s="244">
        <v>1990</v>
      </c>
      <c r="H593" s="244" t="s">
        <v>1081</v>
      </c>
      <c r="I593" s="244" t="s">
        <v>405</v>
      </c>
      <c r="J593" s="244" t="s">
        <v>1087</v>
      </c>
      <c r="K593" s="244">
        <v>2009</v>
      </c>
      <c r="L593" s="244" t="s">
        <v>1094</v>
      </c>
    </row>
    <row r="594" spans="1:12">
      <c r="A594" s="244">
        <v>593</v>
      </c>
      <c r="B594" s="244" t="s">
        <v>1705</v>
      </c>
      <c r="C594" s="244" t="s">
        <v>794</v>
      </c>
      <c r="D594" s="244" t="s">
        <v>451</v>
      </c>
      <c r="E594" s="244" t="s">
        <v>399</v>
      </c>
      <c r="F594" s="244">
        <v>1990</v>
      </c>
      <c r="H594" s="244" t="s">
        <v>1081</v>
      </c>
      <c r="I594" s="244" t="s">
        <v>405</v>
      </c>
      <c r="J594" s="244" t="s">
        <v>1087</v>
      </c>
      <c r="K594" s="244">
        <v>2012</v>
      </c>
      <c r="L594" s="244" t="s">
        <v>1104</v>
      </c>
    </row>
    <row r="595" spans="1:12">
      <c r="A595" s="244">
        <v>594</v>
      </c>
      <c r="B595" s="244" t="s">
        <v>1706</v>
      </c>
      <c r="C595" s="244" t="s">
        <v>182</v>
      </c>
      <c r="D595" s="244" t="s">
        <v>450</v>
      </c>
      <c r="E595" s="244" t="s">
        <v>399</v>
      </c>
      <c r="F595" s="244">
        <v>1998</v>
      </c>
      <c r="H595" s="244" t="s">
        <v>1081</v>
      </c>
      <c r="I595" s="244" t="s">
        <v>405</v>
      </c>
      <c r="J595" s="244" t="s">
        <v>401</v>
      </c>
      <c r="K595" s="244">
        <v>2016</v>
      </c>
      <c r="L595" s="244" t="s">
        <v>1099</v>
      </c>
    </row>
    <row r="596" spans="1:12">
      <c r="A596" s="244">
        <v>595</v>
      </c>
      <c r="B596" s="244" t="s">
        <v>1707</v>
      </c>
      <c r="C596" s="244" t="s">
        <v>212</v>
      </c>
      <c r="D596" s="244" t="s">
        <v>754</v>
      </c>
      <c r="E596" s="244" t="s">
        <v>399</v>
      </c>
      <c r="F596" s="244">
        <v>1978</v>
      </c>
      <c r="H596" s="244" t="s">
        <v>1081</v>
      </c>
      <c r="I596" s="244" t="s">
        <v>405</v>
      </c>
      <c r="J596" s="244" t="s">
        <v>402</v>
      </c>
      <c r="K596" s="244">
        <v>1998</v>
      </c>
      <c r="L596" s="244" t="s">
        <v>1103</v>
      </c>
    </row>
    <row r="597" spans="1:12">
      <c r="A597" s="244">
        <v>596</v>
      </c>
      <c r="B597" s="244" t="s">
        <v>1708</v>
      </c>
      <c r="C597" s="244" t="s">
        <v>182</v>
      </c>
      <c r="D597" s="244" t="s">
        <v>1049</v>
      </c>
      <c r="E597" s="244" t="s">
        <v>399</v>
      </c>
      <c r="F597" s="244">
        <v>1987</v>
      </c>
      <c r="H597" s="244" t="s">
        <v>1081</v>
      </c>
      <c r="I597" s="244" t="s">
        <v>405</v>
      </c>
      <c r="J597" s="244" t="s">
        <v>402</v>
      </c>
      <c r="K597" s="244">
        <v>2005</v>
      </c>
      <c r="L597" s="244" t="s">
        <v>1097</v>
      </c>
    </row>
    <row r="598" spans="1:12">
      <c r="A598" s="244">
        <v>597</v>
      </c>
      <c r="B598" s="244" t="s">
        <v>1709</v>
      </c>
      <c r="C598" s="244" t="s">
        <v>1074</v>
      </c>
      <c r="D598" s="244" t="s">
        <v>1075</v>
      </c>
      <c r="E598" s="244" t="s">
        <v>399</v>
      </c>
      <c r="F598" s="244">
        <v>0</v>
      </c>
      <c r="H598" s="244" t="s">
        <v>1081</v>
      </c>
      <c r="I598" s="244" t="s">
        <v>405</v>
      </c>
      <c r="J598" s="244" t="s">
        <v>1089</v>
      </c>
      <c r="K598" s="244">
        <v>1997</v>
      </c>
      <c r="L598" s="244" t="s">
        <v>1097</v>
      </c>
    </row>
    <row r="599" spans="1:12">
      <c r="A599" s="244">
        <v>598</v>
      </c>
      <c r="B599" s="244" t="s">
        <v>1710</v>
      </c>
      <c r="C599" s="244" t="s">
        <v>244</v>
      </c>
      <c r="D599" s="244" t="s">
        <v>562</v>
      </c>
      <c r="E599" s="244" t="s">
        <v>399</v>
      </c>
      <c r="F599" s="244">
        <v>1973</v>
      </c>
      <c r="H599" s="244" t="s">
        <v>1081</v>
      </c>
      <c r="I599" s="244" t="s">
        <v>405</v>
      </c>
      <c r="J599" s="244" t="s">
        <v>1087</v>
      </c>
      <c r="K599" s="244">
        <v>1990</v>
      </c>
      <c r="L599" s="244" t="s">
        <v>1094</v>
      </c>
    </row>
    <row r="600" spans="1:12">
      <c r="A600" s="244">
        <v>599</v>
      </c>
      <c r="B600" s="244" t="s">
        <v>1711</v>
      </c>
      <c r="C600" s="244" t="s">
        <v>324</v>
      </c>
      <c r="D600" s="244" t="s">
        <v>448</v>
      </c>
      <c r="E600" s="244" t="s">
        <v>60</v>
      </c>
      <c r="F600" s="244">
        <v>1996</v>
      </c>
      <c r="H600" s="244" t="s">
        <v>1081</v>
      </c>
      <c r="I600" s="244" t="s">
        <v>405</v>
      </c>
      <c r="J600" s="244" t="s">
        <v>401</v>
      </c>
      <c r="K600" s="244">
        <v>2016</v>
      </c>
      <c r="L600" s="244" t="s">
        <v>1094</v>
      </c>
    </row>
    <row r="601" spans="1:12">
      <c r="A601" s="244">
        <v>600</v>
      </c>
      <c r="B601" s="244" t="s">
        <v>1712</v>
      </c>
      <c r="C601" s="244" t="s">
        <v>872</v>
      </c>
      <c r="D601" s="244" t="s">
        <v>534</v>
      </c>
      <c r="E601" s="244" t="s">
        <v>60</v>
      </c>
      <c r="F601" s="244">
        <v>1997</v>
      </c>
      <c r="H601" s="244" t="s">
        <v>1081</v>
      </c>
      <c r="I601" s="244" t="s">
        <v>405</v>
      </c>
      <c r="J601" s="244" t="s">
        <v>401</v>
      </c>
      <c r="K601" s="244">
        <v>2015</v>
      </c>
      <c r="L601" s="244" t="s">
        <v>1097</v>
      </c>
    </row>
    <row r="602" spans="1:12">
      <c r="A602" s="244">
        <v>601</v>
      </c>
      <c r="B602" s="244" t="s">
        <v>1713</v>
      </c>
      <c r="C602" s="244" t="s">
        <v>182</v>
      </c>
      <c r="D602" s="244" t="s">
        <v>447</v>
      </c>
      <c r="E602" s="244" t="s">
        <v>399</v>
      </c>
      <c r="F602" s="244">
        <v>1988</v>
      </c>
      <c r="H602" s="244" t="s">
        <v>1081</v>
      </c>
      <c r="I602" s="244" t="s">
        <v>405</v>
      </c>
      <c r="J602" s="244" t="s">
        <v>1087</v>
      </c>
      <c r="K602" s="244">
        <v>2006</v>
      </c>
      <c r="L602" s="244" t="s">
        <v>1097</v>
      </c>
    </row>
    <row r="603" spans="1:12">
      <c r="A603" s="244">
        <v>602</v>
      </c>
      <c r="B603" s="244" t="s">
        <v>1714</v>
      </c>
      <c r="C603" s="244" t="s">
        <v>910</v>
      </c>
      <c r="D603" s="244" t="s">
        <v>435</v>
      </c>
      <c r="E603" s="244" t="s">
        <v>399</v>
      </c>
      <c r="F603" s="244">
        <v>1992</v>
      </c>
      <c r="H603" s="244" t="s">
        <v>1081</v>
      </c>
      <c r="I603" s="244" t="s">
        <v>405</v>
      </c>
      <c r="J603" s="244" t="s">
        <v>401</v>
      </c>
      <c r="K603" s="244">
        <v>2010</v>
      </c>
      <c r="L603" s="244" t="s">
        <v>1099</v>
      </c>
    </row>
    <row r="604" spans="1:12">
      <c r="A604" s="244">
        <v>603</v>
      </c>
      <c r="B604" s="244" t="s">
        <v>1715</v>
      </c>
      <c r="C604" s="244" t="s">
        <v>570</v>
      </c>
      <c r="D604" s="244" t="s">
        <v>778</v>
      </c>
      <c r="E604" s="244" t="s">
        <v>399</v>
      </c>
      <c r="F604" s="244">
        <v>0</v>
      </c>
      <c r="H604" s="244" t="s">
        <v>1081</v>
      </c>
      <c r="I604" s="244" t="s">
        <v>405</v>
      </c>
      <c r="J604" s="244" t="s">
        <v>401</v>
      </c>
      <c r="K604" s="244">
        <v>2000</v>
      </c>
      <c r="L604" s="244" t="s">
        <v>1094</v>
      </c>
    </row>
    <row r="605" spans="1:12">
      <c r="A605" s="244">
        <v>604</v>
      </c>
      <c r="B605" s="244" t="s">
        <v>1716</v>
      </c>
      <c r="C605" s="244" t="s">
        <v>182</v>
      </c>
      <c r="D605" s="244" t="s">
        <v>578</v>
      </c>
      <c r="E605" s="244" t="s">
        <v>399</v>
      </c>
      <c r="F605" s="244">
        <v>1990</v>
      </c>
      <c r="H605" s="244" t="s">
        <v>1081</v>
      </c>
      <c r="I605" s="244" t="s">
        <v>405</v>
      </c>
      <c r="J605" s="244" t="s">
        <v>401</v>
      </c>
      <c r="K605" s="244">
        <v>2009</v>
      </c>
      <c r="L605" s="244" t="s">
        <v>1097</v>
      </c>
    </row>
    <row r="606" spans="1:12">
      <c r="A606" s="244">
        <v>605</v>
      </c>
      <c r="B606" s="244" t="s">
        <v>1717</v>
      </c>
      <c r="C606" s="244" t="s">
        <v>1010</v>
      </c>
      <c r="D606" s="244" t="s">
        <v>448</v>
      </c>
      <c r="E606" s="244" t="s">
        <v>399</v>
      </c>
      <c r="F606" s="244">
        <v>1994</v>
      </c>
      <c r="H606" s="244" t="s">
        <v>1081</v>
      </c>
      <c r="I606" s="244" t="s">
        <v>405</v>
      </c>
      <c r="J606" s="244" t="s">
        <v>402</v>
      </c>
      <c r="K606" s="244">
        <v>2012</v>
      </c>
      <c r="L606" s="244" t="s">
        <v>1099</v>
      </c>
    </row>
    <row r="607" spans="1:12">
      <c r="A607" s="244">
        <v>606</v>
      </c>
      <c r="B607" s="244" t="s">
        <v>1718</v>
      </c>
      <c r="C607" s="244" t="s">
        <v>364</v>
      </c>
      <c r="D607" s="244" t="s">
        <v>517</v>
      </c>
      <c r="E607" s="244" t="s">
        <v>399</v>
      </c>
      <c r="F607" s="244">
        <v>1993</v>
      </c>
      <c r="H607" s="244" t="s">
        <v>1081</v>
      </c>
      <c r="I607" s="244" t="s">
        <v>405</v>
      </c>
      <c r="J607" s="244" t="s">
        <v>1087</v>
      </c>
      <c r="K607" s="244">
        <v>2013</v>
      </c>
      <c r="L607" s="244" t="s">
        <v>1094</v>
      </c>
    </row>
    <row r="608" spans="1:12">
      <c r="A608" s="244">
        <v>607</v>
      </c>
      <c r="B608" s="244" t="s">
        <v>1719</v>
      </c>
      <c r="C608" s="244" t="s">
        <v>182</v>
      </c>
      <c r="D608" s="244" t="s">
        <v>705</v>
      </c>
      <c r="E608" s="244" t="s">
        <v>399</v>
      </c>
      <c r="F608" s="244">
        <v>1996</v>
      </c>
      <c r="H608" s="244" t="s">
        <v>1081</v>
      </c>
      <c r="I608" s="244" t="s">
        <v>405</v>
      </c>
      <c r="J608" s="244" t="s">
        <v>1087</v>
      </c>
      <c r="K608" s="244">
        <v>2015</v>
      </c>
      <c r="L608" s="244" t="s">
        <v>1097</v>
      </c>
    </row>
    <row r="609" spans="1:12">
      <c r="A609" s="244">
        <v>608</v>
      </c>
      <c r="B609" s="244" t="s">
        <v>1720</v>
      </c>
      <c r="C609" s="244" t="s">
        <v>196</v>
      </c>
      <c r="D609" s="244" t="s">
        <v>450</v>
      </c>
      <c r="E609" s="244" t="s">
        <v>399</v>
      </c>
      <c r="F609" s="244">
        <v>1995</v>
      </c>
      <c r="H609" s="244" t="s">
        <v>1081</v>
      </c>
      <c r="I609" s="244" t="s">
        <v>405</v>
      </c>
      <c r="J609" s="244" t="s">
        <v>401</v>
      </c>
      <c r="K609" s="244">
        <v>2013</v>
      </c>
      <c r="L609" s="244" t="s">
        <v>1097</v>
      </c>
    </row>
    <row r="610" spans="1:12">
      <c r="A610" s="244">
        <v>609</v>
      </c>
      <c r="B610" s="244" t="s">
        <v>1721</v>
      </c>
      <c r="C610" s="244" t="s">
        <v>854</v>
      </c>
      <c r="D610" s="244" t="s">
        <v>458</v>
      </c>
      <c r="E610" s="244" t="s">
        <v>399</v>
      </c>
      <c r="F610" s="244">
        <v>1997</v>
      </c>
      <c r="H610" s="244" t="s">
        <v>1081</v>
      </c>
      <c r="I610" s="244" t="s">
        <v>405</v>
      </c>
      <c r="J610" s="244" t="s">
        <v>401</v>
      </c>
      <c r="K610" s="244">
        <v>2015</v>
      </c>
      <c r="L610" s="244" t="s">
        <v>1097</v>
      </c>
    </row>
    <row r="611" spans="1:12">
      <c r="A611" s="244">
        <v>610</v>
      </c>
      <c r="B611" s="244" t="s">
        <v>1722</v>
      </c>
      <c r="C611" s="244" t="s">
        <v>254</v>
      </c>
      <c r="D611" s="244" t="s">
        <v>629</v>
      </c>
      <c r="E611" s="244" t="s">
        <v>399</v>
      </c>
      <c r="F611" s="244">
        <v>1997</v>
      </c>
      <c r="H611" s="244" t="s">
        <v>1081</v>
      </c>
      <c r="I611" s="244" t="s">
        <v>405</v>
      </c>
      <c r="J611" s="244" t="s">
        <v>401</v>
      </c>
      <c r="K611" s="244">
        <v>2014</v>
      </c>
      <c r="L611" s="244" t="s">
        <v>1097</v>
      </c>
    </row>
    <row r="612" spans="1:12">
      <c r="A612" s="244">
        <v>611</v>
      </c>
      <c r="B612" s="244" t="s">
        <v>1723</v>
      </c>
      <c r="C612" s="244" t="s">
        <v>182</v>
      </c>
      <c r="D612" s="244" t="s">
        <v>693</v>
      </c>
      <c r="E612" s="244" t="s">
        <v>399</v>
      </c>
      <c r="F612" s="244">
        <v>0</v>
      </c>
      <c r="H612" s="244" t="s">
        <v>1081</v>
      </c>
      <c r="I612" s="244" t="s">
        <v>405</v>
      </c>
      <c r="J612" s="244" t="s">
        <v>1089</v>
      </c>
      <c r="K612" s="244">
        <v>2002</v>
      </c>
      <c r="L612" s="244" t="s">
        <v>1097</v>
      </c>
    </row>
    <row r="613" spans="1:12">
      <c r="A613" s="244">
        <v>612</v>
      </c>
      <c r="B613" s="244" t="s">
        <v>1724</v>
      </c>
      <c r="C613" s="244" t="s">
        <v>749</v>
      </c>
      <c r="D613" s="244" t="s">
        <v>451</v>
      </c>
      <c r="E613" s="244" t="s">
        <v>399</v>
      </c>
      <c r="F613" s="244">
        <v>1998</v>
      </c>
      <c r="H613" s="244" t="s">
        <v>1081</v>
      </c>
      <c r="I613" s="244" t="s">
        <v>405</v>
      </c>
      <c r="J613" s="244" t="s">
        <v>1087</v>
      </c>
      <c r="K613" s="244">
        <v>2016</v>
      </c>
      <c r="L613" s="244" t="s">
        <v>1097</v>
      </c>
    </row>
    <row r="614" spans="1:12">
      <c r="A614" s="244">
        <v>613</v>
      </c>
      <c r="B614" s="244" t="s">
        <v>1725</v>
      </c>
      <c r="C614" s="244" t="s">
        <v>264</v>
      </c>
      <c r="D614" s="244" t="s">
        <v>451</v>
      </c>
      <c r="E614" s="244" t="s">
        <v>399</v>
      </c>
      <c r="F614" s="244">
        <v>1998</v>
      </c>
      <c r="H614" s="244" t="s">
        <v>1081</v>
      </c>
      <c r="I614" s="244" t="s">
        <v>405</v>
      </c>
      <c r="J614" s="244" t="s">
        <v>1087</v>
      </c>
      <c r="K614" s="244">
        <v>2016</v>
      </c>
      <c r="L614" s="244" t="s">
        <v>1097</v>
      </c>
    </row>
    <row r="615" spans="1:12">
      <c r="A615" s="244">
        <v>614</v>
      </c>
      <c r="B615" s="244" t="s">
        <v>1726</v>
      </c>
      <c r="C615" s="244" t="s">
        <v>275</v>
      </c>
      <c r="D615" s="244" t="s">
        <v>507</v>
      </c>
      <c r="E615" s="244" t="s">
        <v>399</v>
      </c>
      <c r="F615" s="244">
        <v>1989</v>
      </c>
      <c r="H615" s="244" t="s">
        <v>1081</v>
      </c>
      <c r="I615" s="244" t="s">
        <v>405</v>
      </c>
      <c r="J615" s="244" t="s">
        <v>401</v>
      </c>
      <c r="K615" s="244">
        <v>2006</v>
      </c>
      <c r="L615" s="244" t="s">
        <v>1097</v>
      </c>
    </row>
    <row r="616" spans="1:12">
      <c r="A616" s="244">
        <v>615</v>
      </c>
      <c r="B616" s="244" t="s">
        <v>1727</v>
      </c>
      <c r="C616" s="244" t="s">
        <v>249</v>
      </c>
      <c r="D616" s="244" t="s">
        <v>622</v>
      </c>
      <c r="E616" s="244" t="s">
        <v>399</v>
      </c>
      <c r="F616" s="244">
        <v>1996</v>
      </c>
      <c r="H616" s="244" t="s">
        <v>1081</v>
      </c>
      <c r="I616" s="244" t="s">
        <v>405</v>
      </c>
      <c r="J616" s="244" t="s">
        <v>401</v>
      </c>
      <c r="K616" s="244">
        <v>2014</v>
      </c>
      <c r="L616" s="244" t="s">
        <v>1097</v>
      </c>
    </row>
    <row r="617" spans="1:12">
      <c r="A617" s="244">
        <v>616</v>
      </c>
      <c r="B617" s="244" t="s">
        <v>1728</v>
      </c>
      <c r="C617" s="244" t="s">
        <v>240</v>
      </c>
      <c r="D617" s="244" t="s">
        <v>951</v>
      </c>
      <c r="E617" s="244" t="s">
        <v>399</v>
      </c>
      <c r="F617" s="244">
        <v>1988</v>
      </c>
      <c r="H617" s="244" t="s">
        <v>1081</v>
      </c>
      <c r="I617" s="244" t="s">
        <v>405</v>
      </c>
      <c r="J617" s="244" t="s">
        <v>401</v>
      </c>
      <c r="K617" s="244">
        <v>2006</v>
      </c>
      <c r="L617" s="244" t="s">
        <v>1097</v>
      </c>
    </row>
    <row r="618" spans="1:12">
      <c r="A618" s="244">
        <v>617</v>
      </c>
      <c r="B618" s="244" t="s">
        <v>1729</v>
      </c>
      <c r="C618" s="244" t="s">
        <v>380</v>
      </c>
      <c r="D618" s="244" t="s">
        <v>424</v>
      </c>
      <c r="E618" s="244" t="s">
        <v>399</v>
      </c>
      <c r="F618" s="244">
        <v>0</v>
      </c>
      <c r="H618" s="244" t="s">
        <v>1081</v>
      </c>
      <c r="I618" s="244" t="s">
        <v>405</v>
      </c>
      <c r="J618" s="244" t="s">
        <v>401</v>
      </c>
      <c r="K618" s="244">
        <v>2003</v>
      </c>
      <c r="L618" s="244" t="s">
        <v>1097</v>
      </c>
    </row>
    <row r="619" spans="1:12">
      <c r="A619" s="244">
        <v>618</v>
      </c>
      <c r="B619" s="244" t="s">
        <v>1730</v>
      </c>
      <c r="C619" s="244" t="s">
        <v>174</v>
      </c>
      <c r="D619" s="244" t="s">
        <v>607</v>
      </c>
      <c r="E619" s="244" t="s">
        <v>399</v>
      </c>
      <c r="F619" s="244">
        <v>1995</v>
      </c>
      <c r="H619" s="244" t="s">
        <v>1081</v>
      </c>
      <c r="I619" s="244" t="s">
        <v>405</v>
      </c>
      <c r="J619" s="244" t="s">
        <v>401</v>
      </c>
      <c r="K619" s="244">
        <v>2013</v>
      </c>
      <c r="L619" s="244" t="s">
        <v>1094</v>
      </c>
    </row>
    <row r="620" spans="1:12">
      <c r="A620" s="244">
        <v>619</v>
      </c>
      <c r="B620" s="244" t="s">
        <v>1731</v>
      </c>
      <c r="C620" s="244" t="s">
        <v>362</v>
      </c>
      <c r="D620" s="244" t="s">
        <v>601</v>
      </c>
      <c r="E620" s="244" t="s">
        <v>399</v>
      </c>
      <c r="F620" s="244">
        <v>1976</v>
      </c>
      <c r="H620" s="244" t="s">
        <v>1081</v>
      </c>
      <c r="I620" s="244" t="s">
        <v>405</v>
      </c>
      <c r="J620" s="244" t="s">
        <v>401</v>
      </c>
      <c r="K620" s="244">
        <v>1993</v>
      </c>
      <c r="L620" s="244" t="s">
        <v>1094</v>
      </c>
    </row>
    <row r="621" spans="1:12">
      <c r="A621" s="244">
        <v>620</v>
      </c>
      <c r="B621" s="244" t="s">
        <v>1732</v>
      </c>
      <c r="C621" s="244" t="s">
        <v>220</v>
      </c>
      <c r="D621" s="244" t="s">
        <v>427</v>
      </c>
      <c r="E621" s="244" t="s">
        <v>399</v>
      </c>
      <c r="F621" s="244">
        <v>1982</v>
      </c>
      <c r="H621" s="244" t="s">
        <v>1081</v>
      </c>
      <c r="I621" s="244" t="s">
        <v>405</v>
      </c>
      <c r="J621" s="244" t="s">
        <v>402</v>
      </c>
      <c r="K621" s="244">
        <v>1999</v>
      </c>
      <c r="L621" s="244" t="s">
        <v>1094</v>
      </c>
    </row>
    <row r="622" spans="1:12">
      <c r="A622" s="244">
        <v>621</v>
      </c>
      <c r="B622" s="244" t="s">
        <v>1733</v>
      </c>
      <c r="C622" s="244" t="s">
        <v>216</v>
      </c>
      <c r="D622" s="244" t="s">
        <v>894</v>
      </c>
      <c r="E622" s="244" t="s">
        <v>399</v>
      </c>
      <c r="F622" s="244">
        <v>1997</v>
      </c>
      <c r="H622" s="244" t="s">
        <v>1081</v>
      </c>
      <c r="I622" s="244" t="s">
        <v>405</v>
      </c>
      <c r="J622" s="244" t="s">
        <v>402</v>
      </c>
      <c r="K622" s="244">
        <v>2014</v>
      </c>
      <c r="L622" s="244" t="s">
        <v>1097</v>
      </c>
    </row>
    <row r="623" spans="1:12">
      <c r="A623" s="244">
        <v>622</v>
      </c>
      <c r="B623" s="244" t="s">
        <v>1734</v>
      </c>
      <c r="C623" s="244" t="s">
        <v>259</v>
      </c>
      <c r="D623" s="244" t="s">
        <v>683</v>
      </c>
      <c r="E623" s="244" t="s">
        <v>399</v>
      </c>
      <c r="F623" s="244">
        <v>1995</v>
      </c>
      <c r="H623" s="244" t="s">
        <v>1081</v>
      </c>
      <c r="I623" s="244" t="s">
        <v>405</v>
      </c>
      <c r="J623" s="244" t="s">
        <v>402</v>
      </c>
      <c r="K623" s="244">
        <v>2013</v>
      </c>
      <c r="L623" s="244" t="s">
        <v>1094</v>
      </c>
    </row>
    <row r="624" spans="1:12">
      <c r="A624" s="244">
        <v>623</v>
      </c>
      <c r="B624" s="244" t="s">
        <v>1735</v>
      </c>
      <c r="C624" s="244" t="s">
        <v>302</v>
      </c>
      <c r="D624" s="244" t="s">
        <v>408</v>
      </c>
      <c r="E624" s="244" t="s">
        <v>399</v>
      </c>
      <c r="F624" s="244">
        <v>1978</v>
      </c>
      <c r="H624" s="244" t="s">
        <v>1081</v>
      </c>
      <c r="I624" s="244" t="s">
        <v>405</v>
      </c>
      <c r="J624" s="244" t="s">
        <v>402</v>
      </c>
      <c r="K624" s="244">
        <v>1996</v>
      </c>
      <c r="L624" s="244" t="s">
        <v>1097</v>
      </c>
    </row>
    <row r="625" spans="1:12">
      <c r="A625" s="244">
        <v>624</v>
      </c>
      <c r="B625" s="244" t="s">
        <v>1736</v>
      </c>
      <c r="C625" s="244" t="s">
        <v>278</v>
      </c>
      <c r="D625" s="244" t="s">
        <v>450</v>
      </c>
      <c r="E625" s="244" t="s">
        <v>60</v>
      </c>
      <c r="F625" s="244">
        <v>1999</v>
      </c>
      <c r="H625" s="244" t="s">
        <v>1081</v>
      </c>
      <c r="I625" s="244" t="s">
        <v>405</v>
      </c>
      <c r="J625" s="244" t="s">
        <v>1087</v>
      </c>
      <c r="K625" s="244">
        <v>2016</v>
      </c>
      <c r="L625" s="244" t="s">
        <v>1099</v>
      </c>
    </row>
    <row r="626" spans="1:12">
      <c r="A626" s="244">
        <v>625</v>
      </c>
      <c r="B626" s="244" t="s">
        <v>1737</v>
      </c>
      <c r="C626" s="244" t="s">
        <v>306</v>
      </c>
      <c r="D626" s="244" t="s">
        <v>1070</v>
      </c>
      <c r="E626" s="244" t="s">
        <v>60</v>
      </c>
      <c r="F626" s="244">
        <v>1994</v>
      </c>
      <c r="H626" s="244" t="s">
        <v>1081</v>
      </c>
      <c r="I626" s="244" t="s">
        <v>405</v>
      </c>
      <c r="J626" s="244" t="s">
        <v>1089</v>
      </c>
      <c r="K626" s="244">
        <v>2012</v>
      </c>
      <c r="L626" s="244" t="s">
        <v>1094</v>
      </c>
    </row>
    <row r="627" spans="1:12">
      <c r="A627" s="244">
        <v>626</v>
      </c>
      <c r="B627" s="244" t="s">
        <v>1738</v>
      </c>
      <c r="C627" s="244" t="s">
        <v>1036</v>
      </c>
      <c r="D627" s="244" t="s">
        <v>762</v>
      </c>
      <c r="E627" s="244" t="s">
        <v>399</v>
      </c>
      <c r="F627" s="244">
        <v>1996</v>
      </c>
      <c r="H627" s="244" t="s">
        <v>1081</v>
      </c>
      <c r="I627" s="244" t="s">
        <v>405</v>
      </c>
      <c r="J627" s="244" t="s">
        <v>402</v>
      </c>
      <c r="K627" s="244">
        <v>2013</v>
      </c>
      <c r="L627" s="244" t="s">
        <v>1095</v>
      </c>
    </row>
    <row r="628" spans="1:12">
      <c r="A628" s="244">
        <v>627</v>
      </c>
      <c r="B628" s="244" t="s">
        <v>1739</v>
      </c>
      <c r="C628" s="244" t="s">
        <v>1077</v>
      </c>
      <c r="D628" s="244" t="s">
        <v>1078</v>
      </c>
      <c r="E628" s="244" t="s">
        <v>399</v>
      </c>
      <c r="F628" s="244">
        <v>0</v>
      </c>
      <c r="H628" s="244" t="s">
        <v>1081</v>
      </c>
      <c r="I628" s="244" t="s">
        <v>405</v>
      </c>
      <c r="J628" s="244" t="s">
        <v>1089</v>
      </c>
      <c r="K628" s="244">
        <v>1998</v>
      </c>
      <c r="L628" s="244" t="s">
        <v>1103</v>
      </c>
    </row>
    <row r="629" spans="1:12">
      <c r="A629" s="244">
        <v>628</v>
      </c>
      <c r="B629" s="244" t="s">
        <v>1740</v>
      </c>
      <c r="C629" s="244" t="s">
        <v>221</v>
      </c>
      <c r="D629" s="244" t="s">
        <v>493</v>
      </c>
      <c r="E629" s="244" t="s">
        <v>399</v>
      </c>
      <c r="F629" s="244">
        <v>1995</v>
      </c>
      <c r="H629" s="244" t="s">
        <v>1081</v>
      </c>
      <c r="I629" s="244" t="s">
        <v>405</v>
      </c>
      <c r="J629" s="244" t="s">
        <v>1087</v>
      </c>
      <c r="K629" s="244">
        <v>2012</v>
      </c>
      <c r="L629" s="244" t="s">
        <v>1097</v>
      </c>
    </row>
    <row r="630" spans="1:12">
      <c r="A630" s="244">
        <v>629</v>
      </c>
      <c r="B630" s="244" t="s">
        <v>1741</v>
      </c>
      <c r="C630" s="244" t="s">
        <v>268</v>
      </c>
      <c r="D630" s="244" t="s">
        <v>590</v>
      </c>
      <c r="E630" s="244" t="s">
        <v>60</v>
      </c>
      <c r="F630" s="244">
        <v>1998</v>
      </c>
      <c r="H630" s="244" t="s">
        <v>1081</v>
      </c>
      <c r="I630" s="244" t="s">
        <v>405</v>
      </c>
      <c r="J630" s="244" t="s">
        <v>1087</v>
      </c>
      <c r="K630" s="244">
        <v>2015</v>
      </c>
      <c r="L630" s="244" t="s">
        <v>1099</v>
      </c>
    </row>
    <row r="631" spans="1:12">
      <c r="A631" s="244">
        <v>630</v>
      </c>
      <c r="B631" s="244" t="s">
        <v>1742</v>
      </c>
      <c r="C631" s="244" t="s">
        <v>288</v>
      </c>
      <c r="D631" s="244" t="s">
        <v>809</v>
      </c>
      <c r="E631" s="244" t="s">
        <v>399</v>
      </c>
      <c r="F631" s="244">
        <v>1993</v>
      </c>
      <c r="H631" s="244" t="s">
        <v>1081</v>
      </c>
      <c r="I631" s="244" t="s">
        <v>405</v>
      </c>
      <c r="J631" s="244" t="s">
        <v>1087</v>
      </c>
      <c r="K631" s="244">
        <v>2011</v>
      </c>
      <c r="L631" s="244" t="s">
        <v>1104</v>
      </c>
    </row>
    <row r="632" spans="1:12">
      <c r="A632" s="244">
        <v>631</v>
      </c>
      <c r="B632" s="244" t="s">
        <v>1743</v>
      </c>
      <c r="C632" s="244" t="s">
        <v>221</v>
      </c>
      <c r="D632" s="244" t="s">
        <v>496</v>
      </c>
      <c r="E632" s="244" t="s">
        <v>399</v>
      </c>
      <c r="F632" s="244">
        <v>1988</v>
      </c>
      <c r="H632" s="244" t="s">
        <v>1081</v>
      </c>
      <c r="I632" s="244" t="s">
        <v>405</v>
      </c>
      <c r="J632" s="244" t="s">
        <v>401</v>
      </c>
      <c r="K632" s="244">
        <v>2006</v>
      </c>
      <c r="L632" s="244" t="s">
        <v>1094</v>
      </c>
    </row>
    <row r="633" spans="1:12">
      <c r="A633" s="244">
        <v>632</v>
      </c>
      <c r="B633" s="244" t="s">
        <v>1744</v>
      </c>
      <c r="C633" s="244" t="s">
        <v>1006</v>
      </c>
      <c r="D633" s="244" t="s">
        <v>1029</v>
      </c>
      <c r="E633" s="244" t="s">
        <v>399</v>
      </c>
      <c r="F633" s="244">
        <v>1979</v>
      </c>
      <c r="H633" s="244" t="s">
        <v>1081</v>
      </c>
      <c r="I633" s="244" t="s">
        <v>405</v>
      </c>
      <c r="J633" s="244" t="s">
        <v>402</v>
      </c>
      <c r="K633" s="244">
        <v>2000</v>
      </c>
      <c r="L633" s="244" t="s">
        <v>1098</v>
      </c>
    </row>
    <row r="634" spans="1:12">
      <c r="A634" s="244">
        <v>633</v>
      </c>
      <c r="B634" s="244" t="s">
        <v>1745</v>
      </c>
      <c r="C634" s="244" t="s">
        <v>738</v>
      </c>
      <c r="D634" s="244" t="s">
        <v>684</v>
      </c>
      <c r="E634" s="244" t="s">
        <v>399</v>
      </c>
      <c r="F634" s="244">
        <v>1990</v>
      </c>
      <c r="H634" s="244" t="s">
        <v>1081</v>
      </c>
      <c r="I634" s="244" t="s">
        <v>405</v>
      </c>
      <c r="J634" s="244" t="s">
        <v>1087</v>
      </c>
      <c r="K634" s="244">
        <v>2013</v>
      </c>
      <c r="L634" s="244" t="s">
        <v>1097</v>
      </c>
    </row>
    <row r="635" spans="1:12">
      <c r="A635" s="244">
        <v>634</v>
      </c>
      <c r="B635" s="244" t="s">
        <v>1746</v>
      </c>
      <c r="C635" s="244" t="s">
        <v>282</v>
      </c>
      <c r="D635" s="244" t="s">
        <v>534</v>
      </c>
      <c r="E635" s="244" t="s">
        <v>399</v>
      </c>
      <c r="F635" s="244">
        <v>1995</v>
      </c>
      <c r="H635" s="244" t="s">
        <v>1081</v>
      </c>
      <c r="I635" s="244" t="s">
        <v>405</v>
      </c>
      <c r="J635" s="244" t="s">
        <v>401</v>
      </c>
      <c r="K635" s="244">
        <v>2013</v>
      </c>
      <c r="L635" s="244" t="s">
        <v>1094</v>
      </c>
    </row>
    <row r="636" spans="1:12">
      <c r="A636" s="244">
        <v>635</v>
      </c>
      <c r="B636" s="244" t="s">
        <v>1747</v>
      </c>
      <c r="C636" s="244" t="s">
        <v>237</v>
      </c>
      <c r="D636" s="244" t="s">
        <v>713</v>
      </c>
      <c r="E636" s="244" t="s">
        <v>399</v>
      </c>
      <c r="F636" s="244">
        <v>1993</v>
      </c>
      <c r="H636" s="244" t="s">
        <v>1081</v>
      </c>
      <c r="I636" s="244" t="s">
        <v>405</v>
      </c>
      <c r="J636" s="244" t="s">
        <v>402</v>
      </c>
      <c r="K636" s="244">
        <v>2011</v>
      </c>
      <c r="L636" s="244" t="s">
        <v>1094</v>
      </c>
    </row>
    <row r="637" spans="1:12">
      <c r="A637" s="244">
        <v>636</v>
      </c>
      <c r="B637" s="244" t="s">
        <v>1748</v>
      </c>
      <c r="C637" s="244" t="s">
        <v>174</v>
      </c>
      <c r="D637" s="244" t="s">
        <v>465</v>
      </c>
      <c r="E637" s="244" t="s">
        <v>399</v>
      </c>
      <c r="F637" s="244">
        <v>1987</v>
      </c>
      <c r="H637" s="244" t="s">
        <v>1081</v>
      </c>
      <c r="I637" s="244" t="s">
        <v>405</v>
      </c>
      <c r="J637" s="244" t="s">
        <v>1087</v>
      </c>
      <c r="K637" s="244">
        <v>2011</v>
      </c>
      <c r="L637" s="244" t="s">
        <v>1094</v>
      </c>
    </row>
    <row r="638" spans="1:12">
      <c r="A638" s="244">
        <v>637</v>
      </c>
      <c r="B638" s="244" t="s">
        <v>1749</v>
      </c>
      <c r="C638" s="244" t="s">
        <v>264</v>
      </c>
      <c r="D638" s="244" t="s">
        <v>444</v>
      </c>
      <c r="E638" s="244" t="s">
        <v>399</v>
      </c>
      <c r="F638" s="244">
        <v>1990</v>
      </c>
      <c r="H638" s="244" t="s">
        <v>1081</v>
      </c>
      <c r="I638" s="244" t="s">
        <v>405</v>
      </c>
      <c r="J638" s="244" t="s">
        <v>1087</v>
      </c>
      <c r="K638" s="244">
        <v>2008</v>
      </c>
      <c r="L638" s="244" t="s">
        <v>1094</v>
      </c>
    </row>
    <row r="639" spans="1:12">
      <c r="A639" s="244">
        <v>638</v>
      </c>
      <c r="B639" s="244" t="s">
        <v>1750</v>
      </c>
      <c r="C639" s="244" t="s">
        <v>823</v>
      </c>
      <c r="D639" s="244" t="s">
        <v>427</v>
      </c>
      <c r="E639" s="244" t="s">
        <v>399</v>
      </c>
      <c r="F639" s="244">
        <v>1998</v>
      </c>
      <c r="H639" s="244" t="s">
        <v>1081</v>
      </c>
      <c r="I639" s="244" t="s">
        <v>405</v>
      </c>
      <c r="J639" s="244" t="s">
        <v>401</v>
      </c>
      <c r="K639" s="244">
        <v>2016</v>
      </c>
      <c r="L639" s="244" t="s">
        <v>1094</v>
      </c>
    </row>
    <row r="640" spans="1:12">
      <c r="A640" s="244">
        <v>639</v>
      </c>
      <c r="B640" s="244" t="s">
        <v>1751</v>
      </c>
      <c r="C640" s="244" t="s">
        <v>174</v>
      </c>
      <c r="D640" s="244" t="s">
        <v>474</v>
      </c>
      <c r="E640" s="244" t="s">
        <v>399</v>
      </c>
      <c r="F640" s="244">
        <v>1998</v>
      </c>
      <c r="H640" s="244" t="s">
        <v>1081</v>
      </c>
      <c r="I640" s="244" t="s">
        <v>405</v>
      </c>
      <c r="J640" s="244" t="s">
        <v>1087</v>
      </c>
      <c r="K640" s="244">
        <v>2016</v>
      </c>
      <c r="L640" s="244" t="s">
        <v>1097</v>
      </c>
    </row>
    <row r="641" spans="1:12">
      <c r="A641" s="244">
        <v>640</v>
      </c>
      <c r="B641" s="244" t="s">
        <v>1752</v>
      </c>
      <c r="C641" s="244" t="s">
        <v>295</v>
      </c>
      <c r="D641" s="244" t="s">
        <v>463</v>
      </c>
      <c r="E641" s="244" t="s">
        <v>399</v>
      </c>
      <c r="F641" s="244">
        <v>1988</v>
      </c>
      <c r="H641" s="244" t="s">
        <v>1081</v>
      </c>
      <c r="I641" s="244" t="s">
        <v>405</v>
      </c>
      <c r="J641" s="244" t="s">
        <v>402</v>
      </c>
      <c r="K641" s="244">
        <v>2006</v>
      </c>
      <c r="L641" s="244" t="s">
        <v>1094</v>
      </c>
    </row>
    <row r="642" spans="1:12">
      <c r="A642" s="244">
        <v>641</v>
      </c>
      <c r="B642" s="244" t="s">
        <v>1753</v>
      </c>
      <c r="C642" s="244" t="s">
        <v>247</v>
      </c>
      <c r="D642" s="244" t="s">
        <v>422</v>
      </c>
      <c r="E642" s="244" t="s">
        <v>399</v>
      </c>
      <c r="F642" s="244">
        <v>1997</v>
      </c>
      <c r="H642" s="244" t="s">
        <v>1081</v>
      </c>
      <c r="I642" s="244" t="s">
        <v>405</v>
      </c>
      <c r="J642" s="244" t="s">
        <v>1087</v>
      </c>
      <c r="K642" s="244">
        <v>2014</v>
      </c>
      <c r="L642" s="244" t="s">
        <v>1095</v>
      </c>
    </row>
    <row r="643" spans="1:12">
      <c r="A643" s="244">
        <v>642</v>
      </c>
      <c r="B643" s="244" t="s">
        <v>1754</v>
      </c>
      <c r="C643" s="244" t="s">
        <v>237</v>
      </c>
      <c r="D643" s="244" t="s">
        <v>683</v>
      </c>
      <c r="E643" s="244" t="s">
        <v>399</v>
      </c>
      <c r="F643" s="244">
        <v>1989</v>
      </c>
      <c r="H643" s="244" t="s">
        <v>1081</v>
      </c>
      <c r="I643" s="244" t="s">
        <v>405</v>
      </c>
      <c r="J643" s="244" t="s">
        <v>1087</v>
      </c>
      <c r="K643" s="244">
        <v>2008</v>
      </c>
      <c r="L643" s="244" t="s">
        <v>1105</v>
      </c>
    </row>
    <row r="644" spans="1:12">
      <c r="A644" s="244">
        <v>643</v>
      </c>
      <c r="B644" s="244" t="s">
        <v>1755</v>
      </c>
      <c r="C644" s="244" t="s">
        <v>824</v>
      </c>
      <c r="D644" s="244" t="s">
        <v>825</v>
      </c>
      <c r="E644" s="244" t="s">
        <v>399</v>
      </c>
      <c r="F644" s="244">
        <v>1993</v>
      </c>
      <c r="H644" s="244" t="s">
        <v>1081</v>
      </c>
      <c r="I644" s="244" t="s">
        <v>405</v>
      </c>
      <c r="J644" s="244" t="s">
        <v>1087</v>
      </c>
      <c r="K644" s="244">
        <v>2012</v>
      </c>
      <c r="L644" s="244" t="s">
        <v>1098</v>
      </c>
    </row>
    <row r="645" spans="1:12">
      <c r="A645" s="244">
        <v>644</v>
      </c>
      <c r="B645" s="244" t="s">
        <v>1756</v>
      </c>
      <c r="C645" s="244" t="s">
        <v>279</v>
      </c>
      <c r="D645" s="244" t="s">
        <v>952</v>
      </c>
      <c r="E645" s="244" t="s">
        <v>399</v>
      </c>
      <c r="F645" s="244">
        <v>1988</v>
      </c>
      <c r="H645" s="244" t="s">
        <v>1081</v>
      </c>
      <c r="I645" s="244" t="s">
        <v>405</v>
      </c>
      <c r="J645" s="244" t="s">
        <v>401</v>
      </c>
      <c r="K645" s="244">
        <v>2006</v>
      </c>
      <c r="L645" s="244" t="s">
        <v>1097</v>
      </c>
    </row>
    <row r="646" spans="1:12">
      <c r="A646" s="244">
        <v>645</v>
      </c>
      <c r="B646" s="244" t="s">
        <v>1757</v>
      </c>
      <c r="C646" s="244" t="s">
        <v>329</v>
      </c>
      <c r="D646" s="244" t="s">
        <v>546</v>
      </c>
      <c r="E646" s="244" t="s">
        <v>399</v>
      </c>
      <c r="F646" s="244">
        <v>1997</v>
      </c>
      <c r="H646" s="244" t="s">
        <v>1082</v>
      </c>
      <c r="I646" s="244" t="s">
        <v>405</v>
      </c>
      <c r="J646" s="244" t="s">
        <v>1087</v>
      </c>
      <c r="K646" s="244">
        <v>2014</v>
      </c>
      <c r="L646" s="244" t="s">
        <v>1094</v>
      </c>
    </row>
    <row r="647" spans="1:12">
      <c r="A647" s="244">
        <v>646</v>
      </c>
      <c r="B647" s="244" t="s">
        <v>1758</v>
      </c>
      <c r="C647" s="244" t="s">
        <v>250</v>
      </c>
      <c r="D647" s="244" t="s">
        <v>578</v>
      </c>
      <c r="E647" s="244" t="s">
        <v>399</v>
      </c>
      <c r="F647" s="244">
        <v>1994</v>
      </c>
      <c r="H647" s="244" t="s">
        <v>1081</v>
      </c>
      <c r="I647" s="244" t="s">
        <v>405</v>
      </c>
      <c r="J647" s="244" t="s">
        <v>1087</v>
      </c>
      <c r="K647" s="244">
        <v>2012</v>
      </c>
      <c r="L647" s="244" t="s">
        <v>1097</v>
      </c>
    </row>
    <row r="648" spans="1:12">
      <c r="A648" s="244">
        <v>647</v>
      </c>
      <c r="B648" s="244" t="s">
        <v>1759</v>
      </c>
      <c r="C648" s="244" t="s">
        <v>196</v>
      </c>
      <c r="D648" s="244" t="s">
        <v>422</v>
      </c>
      <c r="E648" s="244" t="s">
        <v>399</v>
      </c>
      <c r="F648" s="244">
        <v>1995</v>
      </c>
      <c r="H648" s="244" t="s">
        <v>1081</v>
      </c>
      <c r="I648" s="244" t="s">
        <v>405</v>
      </c>
      <c r="J648" s="244" t="s">
        <v>1087</v>
      </c>
      <c r="K648" s="244">
        <v>2013</v>
      </c>
      <c r="L648" s="244" t="s">
        <v>1097</v>
      </c>
    </row>
    <row r="649" spans="1:12">
      <c r="A649" s="244">
        <v>648</v>
      </c>
      <c r="B649" s="244" t="s">
        <v>1760</v>
      </c>
      <c r="C649" s="244" t="s">
        <v>270</v>
      </c>
      <c r="D649" s="244" t="s">
        <v>415</v>
      </c>
      <c r="E649" s="244" t="s">
        <v>399</v>
      </c>
      <c r="F649" s="244">
        <v>1995</v>
      </c>
      <c r="H649" s="244" t="s">
        <v>1081</v>
      </c>
      <c r="I649" s="244" t="s">
        <v>405</v>
      </c>
      <c r="J649" s="244" t="s">
        <v>1087</v>
      </c>
      <c r="K649" s="244">
        <v>2012</v>
      </c>
      <c r="L649" s="244" t="s">
        <v>1097</v>
      </c>
    </row>
    <row r="650" spans="1:12">
      <c r="A650" s="244">
        <v>649</v>
      </c>
      <c r="B650" s="244" t="s">
        <v>1761</v>
      </c>
      <c r="C650" s="244" t="s">
        <v>212</v>
      </c>
      <c r="D650" s="244" t="s">
        <v>435</v>
      </c>
      <c r="E650" s="244" t="s">
        <v>399</v>
      </c>
      <c r="F650" s="244">
        <v>1999</v>
      </c>
      <c r="H650" s="244" t="s">
        <v>1081</v>
      </c>
      <c r="I650" s="244" t="s">
        <v>405</v>
      </c>
      <c r="J650" s="244" t="s">
        <v>401</v>
      </c>
      <c r="K650" s="244">
        <v>2016</v>
      </c>
      <c r="L650" s="244" t="s">
        <v>1095</v>
      </c>
    </row>
    <row r="651" spans="1:12">
      <c r="A651" s="244">
        <v>650</v>
      </c>
      <c r="B651" s="244" t="s">
        <v>1758</v>
      </c>
      <c r="C651" s="244" t="s">
        <v>176</v>
      </c>
      <c r="D651" s="244" t="s">
        <v>513</v>
      </c>
      <c r="E651" s="244" t="s">
        <v>399</v>
      </c>
      <c r="F651" s="244">
        <v>1995</v>
      </c>
      <c r="H651" s="244" t="s">
        <v>1081</v>
      </c>
      <c r="I651" s="244" t="s">
        <v>405</v>
      </c>
      <c r="J651" s="244" t="s">
        <v>401</v>
      </c>
      <c r="K651" s="244">
        <v>2013</v>
      </c>
      <c r="L651" s="244" t="s">
        <v>1097</v>
      </c>
    </row>
    <row r="652" spans="1:12">
      <c r="A652" s="244">
        <v>651</v>
      </c>
      <c r="B652" s="244" t="s">
        <v>1762</v>
      </c>
      <c r="C652" s="244" t="s">
        <v>221</v>
      </c>
      <c r="D652" s="244" t="s">
        <v>466</v>
      </c>
      <c r="E652" s="244" t="s">
        <v>399</v>
      </c>
      <c r="F652" s="244">
        <v>1994</v>
      </c>
      <c r="H652" s="244" t="s">
        <v>1081</v>
      </c>
      <c r="I652" s="244" t="s">
        <v>405</v>
      </c>
      <c r="J652" s="244" t="s">
        <v>401</v>
      </c>
      <c r="K652" s="244">
        <v>2012</v>
      </c>
      <c r="L652" s="244" t="s">
        <v>1094</v>
      </c>
    </row>
    <row r="653" spans="1:12">
      <c r="A653" s="244">
        <v>652</v>
      </c>
      <c r="B653" s="244" t="s">
        <v>1763</v>
      </c>
      <c r="C653" s="244" t="s">
        <v>191</v>
      </c>
      <c r="D653" s="244" t="s">
        <v>634</v>
      </c>
      <c r="E653" s="244" t="s">
        <v>399</v>
      </c>
      <c r="F653" s="244">
        <v>1994</v>
      </c>
      <c r="H653" s="244" t="s">
        <v>1081</v>
      </c>
      <c r="I653" s="244" t="s">
        <v>405</v>
      </c>
      <c r="J653" s="244" t="s">
        <v>401</v>
      </c>
      <c r="K653" s="244">
        <v>2011</v>
      </c>
      <c r="L653" s="244" t="s">
        <v>1097</v>
      </c>
    </row>
    <row r="654" spans="1:12">
      <c r="A654" s="244">
        <v>653</v>
      </c>
      <c r="B654" s="244" t="s">
        <v>1764</v>
      </c>
      <c r="C654" s="244" t="s">
        <v>174</v>
      </c>
      <c r="D654" s="244" t="s">
        <v>459</v>
      </c>
      <c r="E654" s="244" t="s">
        <v>399</v>
      </c>
      <c r="F654" s="244">
        <v>1995</v>
      </c>
      <c r="H654" s="244" t="s">
        <v>1081</v>
      </c>
      <c r="I654" s="244" t="s">
        <v>405</v>
      </c>
      <c r="J654" s="244" t="s">
        <v>401</v>
      </c>
      <c r="K654" s="244">
        <v>2013</v>
      </c>
      <c r="L654" s="244" t="s">
        <v>1094</v>
      </c>
    </row>
    <row r="655" spans="1:12">
      <c r="A655" s="244">
        <v>654</v>
      </c>
      <c r="B655" s="244" t="s">
        <v>1765</v>
      </c>
      <c r="C655" s="244" t="s">
        <v>268</v>
      </c>
      <c r="D655" s="244" t="s">
        <v>439</v>
      </c>
      <c r="E655" s="244" t="s">
        <v>399</v>
      </c>
      <c r="F655" s="244">
        <v>1989</v>
      </c>
      <c r="H655" s="244" t="s">
        <v>1081</v>
      </c>
      <c r="I655" s="244" t="s">
        <v>405</v>
      </c>
      <c r="J655" s="244" t="s">
        <v>402</v>
      </c>
      <c r="K655" s="244">
        <v>2007</v>
      </c>
      <c r="L655" s="244" t="s">
        <v>1099</v>
      </c>
    </row>
    <row r="656" spans="1:12">
      <c r="A656" s="244">
        <v>655</v>
      </c>
      <c r="B656" s="244" t="s">
        <v>1766</v>
      </c>
      <c r="C656" s="244" t="s">
        <v>483</v>
      </c>
      <c r="D656" s="244" t="s">
        <v>760</v>
      </c>
      <c r="E656" s="244" t="s">
        <v>399</v>
      </c>
      <c r="F656" s="244">
        <v>0</v>
      </c>
      <c r="H656" s="244" t="s">
        <v>1081</v>
      </c>
      <c r="I656" s="244" t="s">
        <v>405</v>
      </c>
      <c r="J656" s="244" t="s">
        <v>1087</v>
      </c>
      <c r="K656" s="244">
        <v>2003</v>
      </c>
      <c r="L656" s="244" t="s">
        <v>1094</v>
      </c>
    </row>
    <row r="657" spans="1:12">
      <c r="A657" s="244">
        <v>656</v>
      </c>
      <c r="B657" s="244" t="s">
        <v>1767</v>
      </c>
      <c r="C657" s="244" t="s">
        <v>221</v>
      </c>
      <c r="D657" s="244" t="s">
        <v>458</v>
      </c>
      <c r="E657" s="244" t="s">
        <v>399</v>
      </c>
      <c r="F657" s="244">
        <v>1983</v>
      </c>
      <c r="H657" s="244" t="s">
        <v>1081</v>
      </c>
      <c r="I657" s="244" t="s">
        <v>405</v>
      </c>
      <c r="J657" s="244" t="s">
        <v>402</v>
      </c>
      <c r="K657" s="244">
        <v>2003</v>
      </c>
      <c r="L657" s="244" t="s">
        <v>1103</v>
      </c>
    </row>
    <row r="658" spans="1:12">
      <c r="A658" s="244">
        <v>657</v>
      </c>
      <c r="B658" s="244" t="s">
        <v>1768</v>
      </c>
      <c r="C658" s="244" t="s">
        <v>658</v>
      </c>
      <c r="D658" s="244" t="s">
        <v>531</v>
      </c>
      <c r="E658" s="244" t="s">
        <v>399</v>
      </c>
      <c r="F658" s="244">
        <v>1987</v>
      </c>
      <c r="H658" s="244" t="s">
        <v>1081</v>
      </c>
      <c r="I658" s="244" t="s">
        <v>405</v>
      </c>
      <c r="J658" s="244" t="s">
        <v>1087</v>
      </c>
      <c r="K658" s="244">
        <v>2013</v>
      </c>
      <c r="L658" s="244" t="s">
        <v>1096</v>
      </c>
    </row>
    <row r="659" spans="1:12">
      <c r="A659" s="244">
        <v>658</v>
      </c>
      <c r="B659" s="244" t="s">
        <v>1769</v>
      </c>
      <c r="C659" s="244" t="s">
        <v>182</v>
      </c>
      <c r="D659" s="244" t="s">
        <v>495</v>
      </c>
      <c r="E659" s="244" t="s">
        <v>399</v>
      </c>
      <c r="F659" s="244">
        <v>1997</v>
      </c>
      <c r="H659" s="244" t="s">
        <v>1081</v>
      </c>
      <c r="I659" s="244" t="s">
        <v>405</v>
      </c>
      <c r="J659" s="244" t="s">
        <v>401</v>
      </c>
      <c r="K659" s="244">
        <v>2014</v>
      </c>
      <c r="L659" s="244" t="s">
        <v>1094</v>
      </c>
    </row>
    <row r="660" spans="1:12">
      <c r="A660" s="244">
        <v>659</v>
      </c>
      <c r="B660" s="244" t="s">
        <v>1770</v>
      </c>
      <c r="C660" s="244" t="s">
        <v>208</v>
      </c>
      <c r="D660" s="244" t="s">
        <v>793</v>
      </c>
      <c r="E660" s="244" t="s">
        <v>399</v>
      </c>
      <c r="F660" s="244">
        <v>1994</v>
      </c>
      <c r="H660" s="244" t="s">
        <v>1081</v>
      </c>
      <c r="I660" s="244" t="s">
        <v>405</v>
      </c>
      <c r="J660" s="244" t="s">
        <v>1087</v>
      </c>
      <c r="K660" s="244">
        <v>2013</v>
      </c>
      <c r="L660" s="244" t="s">
        <v>1096</v>
      </c>
    </row>
    <row r="661" spans="1:12">
      <c r="A661" s="244">
        <v>660</v>
      </c>
      <c r="B661" s="244" t="s">
        <v>1771</v>
      </c>
      <c r="C661" s="244" t="s">
        <v>182</v>
      </c>
      <c r="D661" s="244" t="s">
        <v>573</v>
      </c>
      <c r="E661" s="244" t="s">
        <v>399</v>
      </c>
      <c r="F661" s="244">
        <v>1995</v>
      </c>
      <c r="H661" s="244" t="s">
        <v>1081</v>
      </c>
      <c r="I661" s="244" t="s">
        <v>405</v>
      </c>
      <c r="J661" s="244" t="s">
        <v>1087</v>
      </c>
      <c r="K661" s="244">
        <v>2013</v>
      </c>
      <c r="L661" s="244" t="s">
        <v>1097</v>
      </c>
    </row>
    <row r="662" spans="1:12">
      <c r="A662" s="244">
        <v>661</v>
      </c>
      <c r="B662" s="244" t="s">
        <v>1772</v>
      </c>
      <c r="C662" s="244" t="s">
        <v>602</v>
      </c>
      <c r="D662" s="244" t="s">
        <v>424</v>
      </c>
      <c r="E662" s="244" t="s">
        <v>399</v>
      </c>
      <c r="F662" s="244">
        <v>1996</v>
      </c>
      <c r="H662" s="244" t="s">
        <v>1081</v>
      </c>
      <c r="I662" s="244" t="s">
        <v>405</v>
      </c>
      <c r="J662" s="244" t="s">
        <v>401</v>
      </c>
      <c r="K662" s="244">
        <v>2014</v>
      </c>
      <c r="L662" s="244" t="s">
        <v>1098</v>
      </c>
    </row>
    <row r="663" spans="1:12">
      <c r="A663" s="244">
        <v>662</v>
      </c>
      <c r="B663" s="244" t="s">
        <v>1773</v>
      </c>
      <c r="C663" s="244" t="s">
        <v>176</v>
      </c>
      <c r="D663" s="244" t="s">
        <v>491</v>
      </c>
      <c r="E663" s="244" t="s">
        <v>399</v>
      </c>
      <c r="F663" s="244">
        <v>1980</v>
      </c>
      <c r="H663" s="244" t="s">
        <v>1081</v>
      </c>
      <c r="I663" s="244" t="s">
        <v>405</v>
      </c>
      <c r="J663" s="244" t="s">
        <v>402</v>
      </c>
      <c r="K663" s="244">
        <v>2000</v>
      </c>
      <c r="L663" s="244" t="s">
        <v>1106</v>
      </c>
    </row>
    <row r="664" spans="1:12">
      <c r="A664" s="244">
        <v>663</v>
      </c>
      <c r="B664" s="244" t="s">
        <v>1774</v>
      </c>
      <c r="C664" s="244" t="s">
        <v>300</v>
      </c>
      <c r="D664" s="244" t="s">
        <v>592</v>
      </c>
      <c r="E664" s="244" t="s">
        <v>399</v>
      </c>
      <c r="F664" s="244">
        <v>1995</v>
      </c>
      <c r="H664" s="244" t="s">
        <v>1081</v>
      </c>
      <c r="I664" s="244" t="s">
        <v>405</v>
      </c>
      <c r="J664" s="244" t="s">
        <v>1087</v>
      </c>
      <c r="K664" s="244">
        <v>2014</v>
      </c>
      <c r="L664" s="244" t="s">
        <v>1097</v>
      </c>
    </row>
    <row r="665" spans="1:12">
      <c r="A665" s="244">
        <v>664</v>
      </c>
      <c r="B665" s="244" t="s">
        <v>1775</v>
      </c>
      <c r="C665" s="244" t="s">
        <v>240</v>
      </c>
      <c r="D665" s="244" t="s">
        <v>613</v>
      </c>
      <c r="E665" s="244" t="s">
        <v>399</v>
      </c>
      <c r="F665" s="244">
        <v>1985</v>
      </c>
      <c r="H665" s="244" t="s">
        <v>1081</v>
      </c>
      <c r="I665" s="244" t="s">
        <v>405</v>
      </c>
      <c r="J665" s="244" t="s">
        <v>1087</v>
      </c>
      <c r="K665" s="244">
        <v>2012</v>
      </c>
      <c r="L665" s="244" t="s">
        <v>1097</v>
      </c>
    </row>
    <row r="666" spans="1:12">
      <c r="A666" s="244">
        <v>665</v>
      </c>
      <c r="B666" s="244" t="s">
        <v>1776</v>
      </c>
      <c r="C666" s="244" t="s">
        <v>190</v>
      </c>
      <c r="D666" s="244" t="s">
        <v>938</v>
      </c>
      <c r="E666" s="244" t="s">
        <v>399</v>
      </c>
      <c r="F666" s="244">
        <v>0</v>
      </c>
      <c r="H666" s="244" t="s">
        <v>1081</v>
      </c>
      <c r="I666" s="244" t="s">
        <v>405</v>
      </c>
      <c r="J666" s="244" t="s">
        <v>401</v>
      </c>
      <c r="K666" s="244">
        <v>2001</v>
      </c>
      <c r="L666" s="244" t="s">
        <v>1097</v>
      </c>
    </row>
    <row r="667" spans="1:12">
      <c r="A667" s="244">
        <v>666</v>
      </c>
      <c r="B667" s="244" t="s">
        <v>1777</v>
      </c>
      <c r="C667" s="244" t="s">
        <v>212</v>
      </c>
      <c r="D667" s="244" t="s">
        <v>1002</v>
      </c>
      <c r="E667" s="244" t="s">
        <v>399</v>
      </c>
      <c r="F667" s="244">
        <v>1985</v>
      </c>
      <c r="H667" s="244" t="s">
        <v>1081</v>
      </c>
      <c r="I667" s="244" t="s">
        <v>405</v>
      </c>
      <c r="J667" s="244" t="s">
        <v>402</v>
      </c>
      <c r="K667" s="244">
        <v>2004</v>
      </c>
      <c r="L667" s="244" t="s">
        <v>1099</v>
      </c>
    </row>
    <row r="668" spans="1:12">
      <c r="A668" s="244">
        <v>667</v>
      </c>
      <c r="B668" s="244" t="s">
        <v>1778</v>
      </c>
      <c r="C668" s="244" t="s">
        <v>326</v>
      </c>
      <c r="D668" s="244" t="s">
        <v>564</v>
      </c>
      <c r="E668" s="244" t="s">
        <v>60</v>
      </c>
      <c r="F668" s="244">
        <v>1981</v>
      </c>
      <c r="H668" s="244" t="s">
        <v>1081</v>
      </c>
      <c r="I668" s="244" t="s">
        <v>405</v>
      </c>
      <c r="J668" s="244" t="s">
        <v>1087</v>
      </c>
      <c r="K668" s="244">
        <v>2016</v>
      </c>
      <c r="L668" s="244" t="s">
        <v>1094</v>
      </c>
    </row>
    <row r="669" spans="1:12">
      <c r="A669" s="244">
        <v>668</v>
      </c>
      <c r="B669" s="244" t="s">
        <v>1779</v>
      </c>
      <c r="C669" s="244" t="s">
        <v>232</v>
      </c>
      <c r="D669" s="244" t="s">
        <v>684</v>
      </c>
      <c r="E669" s="244" t="s">
        <v>399</v>
      </c>
      <c r="F669" s="244">
        <v>0</v>
      </c>
      <c r="H669" s="244" t="s">
        <v>1081</v>
      </c>
      <c r="I669" s="244" t="s">
        <v>405</v>
      </c>
      <c r="J669" s="244" t="s">
        <v>1089</v>
      </c>
      <c r="K669" s="244">
        <v>2002</v>
      </c>
      <c r="L669" s="244" t="s">
        <v>1097</v>
      </c>
    </row>
    <row r="670" spans="1:12">
      <c r="A670" s="244">
        <v>669</v>
      </c>
      <c r="B670" s="244" t="s">
        <v>1780</v>
      </c>
      <c r="C670" s="244" t="s">
        <v>178</v>
      </c>
      <c r="D670" s="244" t="s">
        <v>698</v>
      </c>
      <c r="E670" s="244" t="s">
        <v>399</v>
      </c>
      <c r="F670" s="244">
        <v>1980</v>
      </c>
      <c r="H670" s="244" t="s">
        <v>1081</v>
      </c>
      <c r="I670" s="244" t="s">
        <v>405</v>
      </c>
      <c r="J670" s="244" t="s">
        <v>1087</v>
      </c>
      <c r="K670" s="244">
        <v>2012</v>
      </c>
      <c r="L670" s="244" t="s">
        <v>1107</v>
      </c>
    </row>
    <row r="671" spans="1:12">
      <c r="A671" s="244">
        <v>670</v>
      </c>
      <c r="B671" s="244" t="s">
        <v>1781</v>
      </c>
      <c r="C671" s="244" t="s">
        <v>183</v>
      </c>
      <c r="D671" s="244" t="s">
        <v>708</v>
      </c>
      <c r="E671" s="244" t="s">
        <v>399</v>
      </c>
      <c r="F671" s="244">
        <v>1988</v>
      </c>
      <c r="H671" s="244" t="s">
        <v>1082</v>
      </c>
      <c r="I671" s="244" t="s">
        <v>405</v>
      </c>
      <c r="J671" s="244" t="s">
        <v>1087</v>
      </c>
      <c r="K671" s="244">
        <v>2006</v>
      </c>
      <c r="L671" s="244" t="s">
        <v>1097</v>
      </c>
    </row>
    <row r="672" spans="1:12">
      <c r="A672" s="244">
        <v>671</v>
      </c>
      <c r="B672" s="244" t="s">
        <v>1782</v>
      </c>
      <c r="C672" s="244" t="s">
        <v>192</v>
      </c>
      <c r="D672" s="244" t="s">
        <v>894</v>
      </c>
      <c r="E672" s="244" t="s">
        <v>399</v>
      </c>
      <c r="F672" s="244">
        <v>1994</v>
      </c>
      <c r="H672" s="244" t="s">
        <v>1081</v>
      </c>
      <c r="I672" s="244" t="s">
        <v>405</v>
      </c>
      <c r="J672" s="244" t="s">
        <v>401</v>
      </c>
      <c r="K672" s="244">
        <v>2013</v>
      </c>
      <c r="L672" s="244" t="s">
        <v>1104</v>
      </c>
    </row>
    <row r="673" spans="1:12">
      <c r="A673" s="244">
        <v>672</v>
      </c>
      <c r="B673" s="244" t="s">
        <v>1783</v>
      </c>
      <c r="C673" s="244" t="s">
        <v>182</v>
      </c>
      <c r="D673" s="244" t="s">
        <v>530</v>
      </c>
      <c r="E673" s="244" t="s">
        <v>399</v>
      </c>
      <c r="F673" s="244">
        <v>1998</v>
      </c>
      <c r="H673" s="244" t="s">
        <v>1081</v>
      </c>
      <c r="I673" s="244" t="s">
        <v>405</v>
      </c>
      <c r="J673" s="244" t="s">
        <v>402</v>
      </c>
      <c r="K673" s="244">
        <v>1998</v>
      </c>
      <c r="L673" s="244" t="s">
        <v>1094</v>
      </c>
    </row>
    <row r="674" spans="1:12">
      <c r="A674" s="244">
        <v>673</v>
      </c>
      <c r="B674" s="244" t="s">
        <v>1784</v>
      </c>
      <c r="C674" s="244" t="s">
        <v>271</v>
      </c>
      <c r="D674" s="244" t="s">
        <v>439</v>
      </c>
      <c r="E674" s="244" t="s">
        <v>399</v>
      </c>
      <c r="F674" s="244">
        <v>1996</v>
      </c>
      <c r="H674" s="244" t="s">
        <v>1081</v>
      </c>
      <c r="I674" s="244" t="s">
        <v>405</v>
      </c>
      <c r="J674" s="244" t="s">
        <v>1087</v>
      </c>
      <c r="K674" s="244">
        <v>2013</v>
      </c>
      <c r="L674" s="244" t="s">
        <v>1097</v>
      </c>
    </row>
    <row r="675" spans="1:12">
      <c r="A675" s="244">
        <v>674</v>
      </c>
      <c r="B675" s="244" t="s">
        <v>1785</v>
      </c>
      <c r="C675" s="244" t="s">
        <v>182</v>
      </c>
      <c r="D675" s="244" t="s">
        <v>625</v>
      </c>
      <c r="E675" s="244" t="s">
        <v>399</v>
      </c>
      <c r="F675" s="244">
        <v>1986</v>
      </c>
      <c r="H675" s="244" t="s">
        <v>1081</v>
      </c>
      <c r="I675" s="244" t="s">
        <v>405</v>
      </c>
      <c r="J675" s="244" t="s">
        <v>1087</v>
      </c>
      <c r="K675" s="244">
        <v>2011</v>
      </c>
      <c r="L675" s="244" t="s">
        <v>1095</v>
      </c>
    </row>
    <row r="676" spans="1:12">
      <c r="A676" s="244">
        <v>675</v>
      </c>
      <c r="B676" s="244" t="s">
        <v>1786</v>
      </c>
      <c r="C676" s="244" t="s">
        <v>198</v>
      </c>
      <c r="D676" s="244" t="s">
        <v>504</v>
      </c>
      <c r="E676" s="244" t="s">
        <v>399</v>
      </c>
      <c r="F676" s="244">
        <v>1987</v>
      </c>
      <c r="H676" s="244" t="s">
        <v>1081</v>
      </c>
      <c r="I676" s="244" t="s">
        <v>405</v>
      </c>
      <c r="J676" s="244" t="s">
        <v>1087</v>
      </c>
      <c r="K676" s="244">
        <v>2005</v>
      </c>
      <c r="L676" s="244" t="s">
        <v>1097</v>
      </c>
    </row>
    <row r="677" spans="1:12">
      <c r="A677" s="244">
        <v>676</v>
      </c>
      <c r="B677" s="244" t="s">
        <v>1787</v>
      </c>
      <c r="C677" s="244" t="s">
        <v>212</v>
      </c>
      <c r="D677" s="244" t="s">
        <v>452</v>
      </c>
      <c r="E677" s="244" t="s">
        <v>399</v>
      </c>
      <c r="F677" s="244">
        <v>1991</v>
      </c>
      <c r="H677" s="244" t="s">
        <v>1081</v>
      </c>
      <c r="I677" s="244" t="s">
        <v>405</v>
      </c>
      <c r="J677" s="244" t="s">
        <v>1087</v>
      </c>
      <c r="K677" s="244">
        <v>2013</v>
      </c>
      <c r="L677" s="244" t="s">
        <v>1097</v>
      </c>
    </row>
    <row r="678" spans="1:12">
      <c r="A678" s="244">
        <v>677</v>
      </c>
      <c r="B678" s="244" t="s">
        <v>1788</v>
      </c>
      <c r="C678" s="244" t="s">
        <v>174</v>
      </c>
      <c r="D678" s="244" t="s">
        <v>562</v>
      </c>
      <c r="E678" s="244" t="s">
        <v>399</v>
      </c>
      <c r="F678" s="244">
        <v>1991</v>
      </c>
      <c r="H678" s="244" t="s">
        <v>1081</v>
      </c>
      <c r="I678" s="244" t="s">
        <v>405</v>
      </c>
      <c r="J678" s="244" t="s">
        <v>1087</v>
      </c>
      <c r="K678" s="244">
        <v>2012</v>
      </c>
      <c r="L678" s="244" t="s">
        <v>1095</v>
      </c>
    </row>
    <row r="679" spans="1:12">
      <c r="A679" s="244">
        <v>678</v>
      </c>
      <c r="B679" s="244" t="s">
        <v>1789</v>
      </c>
      <c r="C679" s="244" t="s">
        <v>212</v>
      </c>
      <c r="D679" s="244" t="s">
        <v>432</v>
      </c>
      <c r="E679" s="244" t="s">
        <v>399</v>
      </c>
      <c r="F679" s="244">
        <v>1998</v>
      </c>
      <c r="H679" s="244" t="s">
        <v>1081</v>
      </c>
      <c r="I679" s="244" t="s">
        <v>405</v>
      </c>
      <c r="J679" s="244" t="s">
        <v>1087</v>
      </c>
      <c r="K679" s="244">
        <v>2015</v>
      </c>
      <c r="L679" s="244" t="s">
        <v>1097</v>
      </c>
    </row>
    <row r="680" spans="1:12">
      <c r="A680" s="244">
        <v>679</v>
      </c>
      <c r="B680" s="244" t="s">
        <v>1790</v>
      </c>
      <c r="C680" s="244" t="s">
        <v>176</v>
      </c>
      <c r="D680" s="244" t="s">
        <v>690</v>
      </c>
      <c r="E680" s="244" t="s">
        <v>399</v>
      </c>
      <c r="F680" s="244">
        <v>1993</v>
      </c>
      <c r="H680" s="244" t="s">
        <v>1081</v>
      </c>
      <c r="I680" s="244" t="s">
        <v>405</v>
      </c>
      <c r="J680" s="244" t="s">
        <v>1087</v>
      </c>
      <c r="K680" s="244">
        <v>2015</v>
      </c>
      <c r="L680" s="244" t="s">
        <v>1097</v>
      </c>
    </row>
    <row r="681" spans="1:12">
      <c r="A681" s="244">
        <v>680</v>
      </c>
      <c r="B681" s="244" t="s">
        <v>1791</v>
      </c>
      <c r="C681" s="244" t="s">
        <v>220</v>
      </c>
      <c r="D681" s="244" t="s">
        <v>692</v>
      </c>
      <c r="E681" s="244" t="s">
        <v>399</v>
      </c>
      <c r="F681" s="244">
        <v>1990</v>
      </c>
      <c r="H681" s="244" t="s">
        <v>1081</v>
      </c>
      <c r="I681" s="244" t="s">
        <v>405</v>
      </c>
      <c r="J681" s="244" t="s">
        <v>1087</v>
      </c>
      <c r="K681" s="244">
        <v>2008</v>
      </c>
      <c r="L681" s="244" t="s">
        <v>1097</v>
      </c>
    </row>
    <row r="682" spans="1:12">
      <c r="A682" s="244">
        <v>681</v>
      </c>
      <c r="B682" s="244" t="s">
        <v>1792</v>
      </c>
      <c r="C682" s="244" t="s">
        <v>717</v>
      </c>
      <c r="D682" s="244" t="s">
        <v>718</v>
      </c>
      <c r="E682" s="244" t="s">
        <v>399</v>
      </c>
      <c r="F682" s="244">
        <v>1991</v>
      </c>
      <c r="H682" s="244" t="s">
        <v>1081</v>
      </c>
      <c r="I682" s="244" t="s">
        <v>405</v>
      </c>
      <c r="J682" s="244" t="s">
        <v>1087</v>
      </c>
      <c r="K682" s="244">
        <v>2012</v>
      </c>
      <c r="L682" s="244" t="s">
        <v>1104</v>
      </c>
    </row>
    <row r="683" spans="1:12">
      <c r="A683" s="244">
        <v>682</v>
      </c>
      <c r="B683" s="244" t="s">
        <v>1793</v>
      </c>
      <c r="C683" s="244" t="s">
        <v>221</v>
      </c>
      <c r="D683" s="244" t="s">
        <v>458</v>
      </c>
      <c r="E683" s="244" t="s">
        <v>399</v>
      </c>
      <c r="F683" s="244">
        <v>1991</v>
      </c>
      <c r="H683" s="244" t="s">
        <v>1081</v>
      </c>
      <c r="I683" s="244" t="s">
        <v>405</v>
      </c>
      <c r="J683" s="244" t="s">
        <v>1087</v>
      </c>
      <c r="K683" s="244">
        <v>2009</v>
      </c>
      <c r="L683" s="244" t="s">
        <v>1094</v>
      </c>
    </row>
    <row r="684" spans="1:12">
      <c r="A684" s="244">
        <v>683</v>
      </c>
      <c r="B684" s="244" t="s">
        <v>1794</v>
      </c>
      <c r="C684" s="244" t="s">
        <v>249</v>
      </c>
      <c r="D684" s="244" t="s">
        <v>779</v>
      </c>
      <c r="E684" s="244" t="s">
        <v>399</v>
      </c>
      <c r="F684" s="244">
        <v>1997</v>
      </c>
      <c r="H684" s="244" t="s">
        <v>1081</v>
      </c>
      <c r="I684" s="244" t="s">
        <v>405</v>
      </c>
      <c r="J684" s="244" t="s">
        <v>1088</v>
      </c>
      <c r="K684" s="244">
        <v>2015</v>
      </c>
      <c r="L684" s="244" t="s">
        <v>1097</v>
      </c>
    </row>
    <row r="685" spans="1:12">
      <c r="A685" s="244">
        <v>684</v>
      </c>
      <c r="B685" s="244" t="s">
        <v>1795</v>
      </c>
      <c r="C685" s="244" t="s">
        <v>304</v>
      </c>
      <c r="D685" s="244" t="s">
        <v>608</v>
      </c>
      <c r="E685" s="244" t="s">
        <v>399</v>
      </c>
      <c r="F685" s="244">
        <v>1998</v>
      </c>
      <c r="H685" s="244" t="s">
        <v>1081</v>
      </c>
      <c r="I685" s="244" t="s">
        <v>405</v>
      </c>
      <c r="J685" s="244" t="s">
        <v>1087</v>
      </c>
      <c r="K685" s="244">
        <v>2016</v>
      </c>
      <c r="L685" s="244" t="s">
        <v>1097</v>
      </c>
    </row>
    <row r="686" spans="1:12">
      <c r="A686" s="244">
        <v>685</v>
      </c>
      <c r="B686" s="244" t="s">
        <v>1796</v>
      </c>
      <c r="C686" s="244" t="s">
        <v>196</v>
      </c>
      <c r="D686" s="244" t="s">
        <v>451</v>
      </c>
      <c r="E686" s="244" t="s">
        <v>399</v>
      </c>
      <c r="F686" s="244">
        <v>1990</v>
      </c>
      <c r="H686" s="244" t="s">
        <v>1081</v>
      </c>
      <c r="I686" s="244" t="s">
        <v>405</v>
      </c>
      <c r="J686" s="244" t="s">
        <v>1087</v>
      </c>
      <c r="K686" s="244">
        <v>2008</v>
      </c>
      <c r="L686" s="244" t="s">
        <v>1097</v>
      </c>
    </row>
    <row r="687" spans="1:12">
      <c r="A687" s="244">
        <v>686</v>
      </c>
      <c r="B687" s="244" t="s">
        <v>1797</v>
      </c>
      <c r="C687" s="244" t="s">
        <v>238</v>
      </c>
      <c r="D687" s="244" t="s">
        <v>693</v>
      </c>
      <c r="E687" s="244" t="s">
        <v>399</v>
      </c>
      <c r="F687" s="244">
        <v>1995</v>
      </c>
      <c r="H687" s="244" t="s">
        <v>1081</v>
      </c>
      <c r="I687" s="244" t="s">
        <v>405</v>
      </c>
      <c r="J687" s="244" t="s">
        <v>1087</v>
      </c>
      <c r="K687" s="244">
        <v>2013</v>
      </c>
      <c r="L687" s="244" t="s">
        <v>1095</v>
      </c>
    </row>
    <row r="688" spans="1:12">
      <c r="A688" s="244">
        <v>687</v>
      </c>
      <c r="B688" s="244" t="s">
        <v>1798</v>
      </c>
      <c r="C688" s="244" t="s">
        <v>196</v>
      </c>
      <c r="D688" s="244" t="s">
        <v>514</v>
      </c>
      <c r="E688" s="244" t="s">
        <v>399</v>
      </c>
      <c r="F688" s="244">
        <v>1993</v>
      </c>
      <c r="H688" s="244" t="s">
        <v>1081</v>
      </c>
      <c r="I688" s="244" t="s">
        <v>405</v>
      </c>
      <c r="J688" s="244" t="s">
        <v>1087</v>
      </c>
      <c r="K688" s="244">
        <v>2014</v>
      </c>
      <c r="L688" s="244" t="s">
        <v>1099</v>
      </c>
    </row>
    <row r="689" spans="1:12">
      <c r="A689" s="244">
        <v>688</v>
      </c>
      <c r="B689" s="244" t="s">
        <v>1799</v>
      </c>
      <c r="C689" s="244" t="s">
        <v>297</v>
      </c>
      <c r="D689" s="244" t="s">
        <v>447</v>
      </c>
      <c r="E689" s="244" t="s">
        <v>399</v>
      </c>
      <c r="F689" s="244">
        <v>1988</v>
      </c>
      <c r="H689" s="244" t="s">
        <v>1081</v>
      </c>
      <c r="I689" s="244" t="s">
        <v>405</v>
      </c>
      <c r="J689" s="244" t="s">
        <v>1087</v>
      </c>
      <c r="K689" s="244">
        <v>2006</v>
      </c>
      <c r="L689" s="244" t="s">
        <v>1097</v>
      </c>
    </row>
    <row r="690" spans="1:12">
      <c r="A690" s="244">
        <v>689</v>
      </c>
      <c r="B690" s="244" t="s">
        <v>1800</v>
      </c>
      <c r="C690" s="244" t="s">
        <v>191</v>
      </c>
      <c r="D690" s="244" t="s">
        <v>577</v>
      </c>
      <c r="E690" s="244" t="s">
        <v>399</v>
      </c>
      <c r="F690" s="244">
        <v>1994</v>
      </c>
      <c r="H690" s="244" t="s">
        <v>1081</v>
      </c>
      <c r="I690" s="244" t="s">
        <v>405</v>
      </c>
      <c r="J690" s="244" t="s">
        <v>1087</v>
      </c>
      <c r="K690" s="244">
        <v>2011</v>
      </c>
      <c r="L690" s="244" t="s">
        <v>1095</v>
      </c>
    </row>
    <row r="691" spans="1:12">
      <c r="A691" s="244">
        <v>690</v>
      </c>
      <c r="B691" s="244" t="s">
        <v>1801</v>
      </c>
      <c r="C691" s="244" t="s">
        <v>180</v>
      </c>
      <c r="D691" s="244" t="s">
        <v>543</v>
      </c>
      <c r="E691" s="244" t="s">
        <v>399</v>
      </c>
      <c r="F691" s="244">
        <v>1993</v>
      </c>
      <c r="H691" s="244" t="s">
        <v>1081</v>
      </c>
      <c r="I691" s="244" t="s">
        <v>405</v>
      </c>
      <c r="J691" s="244" t="s">
        <v>1087</v>
      </c>
      <c r="K691" s="244">
        <v>2012</v>
      </c>
      <c r="L691" s="244" t="s">
        <v>1097</v>
      </c>
    </row>
    <row r="692" spans="1:12">
      <c r="A692" s="244">
        <v>691</v>
      </c>
      <c r="B692" s="244" t="s">
        <v>1802</v>
      </c>
      <c r="C692" s="244" t="s">
        <v>637</v>
      </c>
      <c r="D692" s="244" t="s">
        <v>766</v>
      </c>
      <c r="E692" s="244" t="s">
        <v>399</v>
      </c>
      <c r="F692" s="244">
        <v>1988</v>
      </c>
      <c r="H692" s="244" t="s">
        <v>1081</v>
      </c>
      <c r="I692" s="244" t="s">
        <v>405</v>
      </c>
      <c r="J692" s="244" t="s">
        <v>1087</v>
      </c>
      <c r="K692" s="244">
        <v>2005</v>
      </c>
      <c r="L692" s="244" t="s">
        <v>1097</v>
      </c>
    </row>
    <row r="693" spans="1:12">
      <c r="A693" s="244">
        <v>692</v>
      </c>
      <c r="B693" s="244" t="s">
        <v>1803</v>
      </c>
      <c r="C693" s="244" t="s">
        <v>290</v>
      </c>
      <c r="D693" s="244" t="s">
        <v>568</v>
      </c>
      <c r="E693" s="244" t="s">
        <v>399</v>
      </c>
      <c r="F693" s="244">
        <v>1993</v>
      </c>
      <c r="H693" s="244" t="s">
        <v>1081</v>
      </c>
      <c r="I693" s="244" t="s">
        <v>405</v>
      </c>
      <c r="J693" s="244" t="s">
        <v>401</v>
      </c>
      <c r="K693" s="244">
        <v>2011</v>
      </c>
      <c r="L693" s="244" t="s">
        <v>1104</v>
      </c>
    </row>
    <row r="694" spans="1:12">
      <c r="A694" s="244">
        <v>693</v>
      </c>
      <c r="B694" s="244" t="s">
        <v>1804</v>
      </c>
      <c r="C694" s="244" t="s">
        <v>637</v>
      </c>
      <c r="D694" s="244" t="s">
        <v>534</v>
      </c>
      <c r="E694" s="244" t="s">
        <v>399</v>
      </c>
      <c r="F694" s="244">
        <v>1986</v>
      </c>
      <c r="H694" s="244" t="s">
        <v>1081</v>
      </c>
      <c r="I694" s="244" t="s">
        <v>405</v>
      </c>
      <c r="J694" s="244" t="s">
        <v>401</v>
      </c>
      <c r="K694" s="244">
        <v>2007</v>
      </c>
      <c r="L694" s="244" t="s">
        <v>1097</v>
      </c>
    </row>
    <row r="695" spans="1:12">
      <c r="A695" s="244">
        <v>694</v>
      </c>
      <c r="B695" s="244" t="s">
        <v>1805</v>
      </c>
      <c r="C695" s="244" t="s">
        <v>286</v>
      </c>
      <c r="D695" s="244" t="s">
        <v>502</v>
      </c>
      <c r="E695" s="244" t="s">
        <v>399</v>
      </c>
      <c r="F695" s="244">
        <v>1995</v>
      </c>
      <c r="H695" s="244" t="s">
        <v>1081</v>
      </c>
      <c r="I695" s="244" t="s">
        <v>405</v>
      </c>
      <c r="J695" s="244" t="s">
        <v>401</v>
      </c>
      <c r="K695" s="244">
        <v>2012</v>
      </c>
      <c r="L695" s="244" t="s">
        <v>1097</v>
      </c>
    </row>
    <row r="696" spans="1:12">
      <c r="A696" s="244">
        <v>695</v>
      </c>
      <c r="B696" s="244" t="s">
        <v>1806</v>
      </c>
      <c r="C696" s="244" t="s">
        <v>211</v>
      </c>
      <c r="D696" s="244" t="s">
        <v>614</v>
      </c>
      <c r="E696" s="244" t="s">
        <v>399</v>
      </c>
      <c r="F696" s="244">
        <v>1998</v>
      </c>
      <c r="H696" s="244" t="s">
        <v>1081</v>
      </c>
      <c r="I696" s="244" t="s">
        <v>405</v>
      </c>
      <c r="J696" s="244" t="s">
        <v>401</v>
      </c>
      <c r="K696" s="244">
        <v>2015</v>
      </c>
      <c r="L696" s="244" t="s">
        <v>1097</v>
      </c>
    </row>
    <row r="697" spans="1:12">
      <c r="A697" s="244">
        <v>696</v>
      </c>
      <c r="B697" s="244" t="s">
        <v>1807</v>
      </c>
      <c r="C697" s="244" t="s">
        <v>176</v>
      </c>
      <c r="D697" s="244" t="s">
        <v>693</v>
      </c>
      <c r="E697" s="244" t="s">
        <v>399</v>
      </c>
      <c r="F697" s="244">
        <v>1988</v>
      </c>
      <c r="H697" s="244" t="s">
        <v>1081</v>
      </c>
      <c r="I697" s="244" t="s">
        <v>405</v>
      </c>
      <c r="J697" s="244" t="s">
        <v>401</v>
      </c>
      <c r="K697" s="244">
        <v>2006</v>
      </c>
      <c r="L697" s="244" t="s">
        <v>1100</v>
      </c>
    </row>
    <row r="698" spans="1:12">
      <c r="A698" s="244">
        <v>697</v>
      </c>
      <c r="B698" s="244" t="s">
        <v>1808</v>
      </c>
      <c r="C698" s="244" t="s">
        <v>522</v>
      </c>
      <c r="D698" s="244" t="s">
        <v>453</v>
      </c>
      <c r="E698" s="244" t="s">
        <v>399</v>
      </c>
      <c r="F698" s="244">
        <v>1991</v>
      </c>
      <c r="H698" s="244" t="s">
        <v>1081</v>
      </c>
      <c r="I698" s="244" t="s">
        <v>405</v>
      </c>
      <c r="J698" s="244" t="s">
        <v>402</v>
      </c>
      <c r="K698" s="244">
        <v>2011</v>
      </c>
      <c r="L698" s="244" t="s">
        <v>1097</v>
      </c>
    </row>
    <row r="699" spans="1:12">
      <c r="A699" s="244">
        <v>698</v>
      </c>
      <c r="B699" s="244" t="s">
        <v>1809</v>
      </c>
      <c r="C699" s="244" t="s">
        <v>174</v>
      </c>
      <c r="D699" s="244" t="s">
        <v>1020</v>
      </c>
      <c r="E699" s="244" t="s">
        <v>399</v>
      </c>
      <c r="F699" s="244">
        <v>1983</v>
      </c>
      <c r="H699" s="244" t="s">
        <v>1081</v>
      </c>
      <c r="I699" s="244" t="s">
        <v>405</v>
      </c>
      <c r="J699" s="244" t="s">
        <v>402</v>
      </c>
      <c r="K699" s="244">
        <v>2001</v>
      </c>
      <c r="L699" s="244" t="s">
        <v>1094</v>
      </c>
    </row>
    <row r="700" spans="1:12">
      <c r="A700" s="244">
        <v>699</v>
      </c>
      <c r="B700" s="244" t="s">
        <v>1810</v>
      </c>
      <c r="C700" s="244" t="s">
        <v>205</v>
      </c>
      <c r="D700" s="244" t="s">
        <v>590</v>
      </c>
      <c r="E700" s="244" t="s">
        <v>399</v>
      </c>
      <c r="F700" s="244">
        <v>1993</v>
      </c>
      <c r="H700" s="244" t="s">
        <v>1081</v>
      </c>
      <c r="I700" s="244" t="s">
        <v>405</v>
      </c>
      <c r="J700" s="244" t="s">
        <v>402</v>
      </c>
      <c r="K700" s="244">
        <v>2012</v>
      </c>
      <c r="L700" s="244" t="s">
        <v>1097</v>
      </c>
    </row>
    <row r="701" spans="1:12">
      <c r="A701" s="244">
        <v>700</v>
      </c>
      <c r="B701" s="244" t="s">
        <v>1811</v>
      </c>
      <c r="C701" s="244" t="s">
        <v>182</v>
      </c>
      <c r="D701" s="244" t="s">
        <v>693</v>
      </c>
      <c r="E701" s="244" t="s">
        <v>399</v>
      </c>
      <c r="F701" s="244">
        <v>1981</v>
      </c>
      <c r="H701" s="244" t="s">
        <v>1081</v>
      </c>
      <c r="I701" s="244" t="s">
        <v>405</v>
      </c>
      <c r="J701" s="244" t="s">
        <v>402</v>
      </c>
      <c r="K701" s="244">
        <v>1999</v>
      </c>
      <c r="L701" s="244" t="s">
        <v>1097</v>
      </c>
    </row>
    <row r="702" spans="1:12">
      <c r="A702" s="244">
        <v>701</v>
      </c>
      <c r="B702" s="244" t="s">
        <v>1812</v>
      </c>
      <c r="C702" s="244" t="s">
        <v>221</v>
      </c>
      <c r="D702" s="244" t="s">
        <v>518</v>
      </c>
      <c r="E702" s="244" t="s">
        <v>399</v>
      </c>
      <c r="F702" s="244">
        <v>1985</v>
      </c>
      <c r="H702" s="244" t="s">
        <v>1081</v>
      </c>
      <c r="I702" s="244" t="s">
        <v>405</v>
      </c>
      <c r="J702" s="244" t="s">
        <v>1089</v>
      </c>
      <c r="K702" s="244">
        <v>2016</v>
      </c>
      <c r="L702" s="244" t="s">
        <v>1099</v>
      </c>
    </row>
    <row r="703" spans="1:12">
      <c r="A703" s="244">
        <v>702</v>
      </c>
      <c r="B703" s="244" t="s">
        <v>1813</v>
      </c>
      <c r="C703" s="244" t="s">
        <v>221</v>
      </c>
      <c r="D703" s="244" t="s">
        <v>447</v>
      </c>
      <c r="E703" s="244" t="s">
        <v>399</v>
      </c>
      <c r="F703" s="244">
        <v>1978</v>
      </c>
      <c r="H703" s="244" t="s">
        <v>1081</v>
      </c>
      <c r="I703" s="244" t="s">
        <v>405</v>
      </c>
      <c r="J703" s="244" t="s">
        <v>402</v>
      </c>
      <c r="K703" s="244">
        <v>1997</v>
      </c>
      <c r="L703" s="244" t="s">
        <v>1097</v>
      </c>
    </row>
    <row r="704" spans="1:12">
      <c r="A704" s="244">
        <v>703</v>
      </c>
      <c r="B704" s="244" t="s">
        <v>1814</v>
      </c>
      <c r="C704" s="244" t="s">
        <v>265</v>
      </c>
      <c r="D704" s="244" t="s">
        <v>582</v>
      </c>
      <c r="E704" s="244" t="s">
        <v>399</v>
      </c>
      <c r="F704" s="244">
        <v>1988</v>
      </c>
      <c r="H704" s="244" t="s">
        <v>1081</v>
      </c>
      <c r="I704" s="244" t="s">
        <v>405</v>
      </c>
      <c r="J704" s="244" t="s">
        <v>402</v>
      </c>
      <c r="K704" s="244">
        <v>2006</v>
      </c>
      <c r="L704" s="244" t="s">
        <v>1094</v>
      </c>
    </row>
    <row r="705" spans="1:12">
      <c r="A705" s="244">
        <v>704</v>
      </c>
      <c r="B705" s="244" t="s">
        <v>1815</v>
      </c>
      <c r="C705" s="244" t="s">
        <v>187</v>
      </c>
      <c r="D705" s="244" t="s">
        <v>947</v>
      </c>
      <c r="E705" s="244" t="s">
        <v>399</v>
      </c>
      <c r="F705" s="244">
        <v>1996</v>
      </c>
      <c r="H705" s="244" t="s">
        <v>1081</v>
      </c>
      <c r="I705" s="244" t="s">
        <v>405</v>
      </c>
      <c r="J705" s="244" t="s">
        <v>401</v>
      </c>
      <c r="K705" s="244">
        <v>2014</v>
      </c>
      <c r="L705" s="244" t="s">
        <v>1097</v>
      </c>
    </row>
    <row r="706" spans="1:12">
      <c r="A706" s="244">
        <v>705</v>
      </c>
      <c r="B706" s="244" t="s">
        <v>1816</v>
      </c>
      <c r="C706" s="244" t="s">
        <v>443</v>
      </c>
      <c r="D706" s="244" t="s">
        <v>408</v>
      </c>
      <c r="E706" s="244" t="s">
        <v>399</v>
      </c>
      <c r="F706" s="244">
        <v>0</v>
      </c>
      <c r="H706" s="244" t="s">
        <v>1081</v>
      </c>
      <c r="I706" s="244" t="s">
        <v>405</v>
      </c>
      <c r="J706" s="244" t="s">
        <v>1089</v>
      </c>
      <c r="K706" s="244">
        <v>2003</v>
      </c>
      <c r="L706" s="244" t="s">
        <v>1094</v>
      </c>
    </row>
    <row r="707" spans="1:12">
      <c r="A707" s="244">
        <v>706</v>
      </c>
      <c r="B707" s="244" t="s">
        <v>1817</v>
      </c>
      <c r="C707" s="244" t="s">
        <v>193</v>
      </c>
      <c r="D707" s="244" t="s">
        <v>622</v>
      </c>
      <c r="E707" s="244" t="s">
        <v>399</v>
      </c>
      <c r="F707" s="244">
        <v>1996</v>
      </c>
      <c r="H707" s="244" t="s">
        <v>1081</v>
      </c>
      <c r="I707" s="244" t="s">
        <v>405</v>
      </c>
      <c r="J707" s="244" t="s">
        <v>1087</v>
      </c>
      <c r="K707" s="244">
        <v>2014</v>
      </c>
      <c r="L707" s="244" t="s">
        <v>1097</v>
      </c>
    </row>
    <row r="708" spans="1:12">
      <c r="A708" s="244">
        <v>707</v>
      </c>
      <c r="B708" s="244" t="s">
        <v>1818</v>
      </c>
      <c r="C708" s="244" t="s">
        <v>265</v>
      </c>
      <c r="D708" s="244" t="s">
        <v>417</v>
      </c>
      <c r="E708" s="244" t="s">
        <v>399</v>
      </c>
      <c r="F708" s="244">
        <v>1997</v>
      </c>
      <c r="H708" s="244" t="s">
        <v>1081</v>
      </c>
      <c r="I708" s="244" t="s">
        <v>405</v>
      </c>
      <c r="J708" s="244" t="s">
        <v>401</v>
      </c>
      <c r="K708" s="244">
        <v>2014</v>
      </c>
      <c r="L708" s="244" t="s">
        <v>1094</v>
      </c>
    </row>
    <row r="709" spans="1:12">
      <c r="A709" s="244">
        <v>708</v>
      </c>
      <c r="B709" s="244" t="s">
        <v>1819</v>
      </c>
      <c r="C709" s="244" t="s">
        <v>306</v>
      </c>
      <c r="D709" s="244" t="s">
        <v>705</v>
      </c>
      <c r="E709" s="244" t="s">
        <v>399</v>
      </c>
      <c r="F709" s="244">
        <v>1991</v>
      </c>
      <c r="H709" s="244" t="s">
        <v>1081</v>
      </c>
      <c r="I709" s="244" t="s">
        <v>405</v>
      </c>
      <c r="J709" s="244" t="s">
        <v>1087</v>
      </c>
      <c r="K709" s="244">
        <v>2013</v>
      </c>
      <c r="L709" s="244" t="s">
        <v>1095</v>
      </c>
    </row>
    <row r="710" spans="1:12">
      <c r="A710" s="244">
        <v>709</v>
      </c>
      <c r="B710" s="244" t="s">
        <v>1820</v>
      </c>
      <c r="C710" s="244" t="s">
        <v>278</v>
      </c>
      <c r="D710" s="244" t="s">
        <v>439</v>
      </c>
      <c r="E710" s="244" t="s">
        <v>399</v>
      </c>
      <c r="F710" s="244">
        <v>1993</v>
      </c>
      <c r="H710" s="244" t="s">
        <v>1081</v>
      </c>
      <c r="I710" s="244" t="s">
        <v>405</v>
      </c>
      <c r="J710" s="244" t="s">
        <v>401</v>
      </c>
      <c r="K710" s="244">
        <v>2013</v>
      </c>
      <c r="L710" s="244" t="s">
        <v>1097</v>
      </c>
    </row>
    <row r="711" spans="1:12">
      <c r="A711" s="244">
        <v>710</v>
      </c>
      <c r="B711" s="244" t="s">
        <v>1821</v>
      </c>
      <c r="C711" s="244" t="s">
        <v>180</v>
      </c>
      <c r="D711" s="244" t="s">
        <v>502</v>
      </c>
      <c r="E711" s="244" t="s">
        <v>399</v>
      </c>
      <c r="F711" s="244">
        <v>1994</v>
      </c>
      <c r="H711" s="244" t="s">
        <v>1081</v>
      </c>
      <c r="I711" s="244" t="s">
        <v>405</v>
      </c>
      <c r="J711" s="244" t="s">
        <v>401</v>
      </c>
      <c r="K711" s="244">
        <v>2012</v>
      </c>
      <c r="L711" s="244" t="s">
        <v>1097</v>
      </c>
    </row>
    <row r="712" spans="1:12">
      <c r="A712" s="244">
        <v>711</v>
      </c>
      <c r="B712" s="244" t="s">
        <v>1822</v>
      </c>
      <c r="C712" s="244" t="s">
        <v>176</v>
      </c>
      <c r="D712" s="244" t="s">
        <v>597</v>
      </c>
      <c r="E712" s="244" t="s">
        <v>399</v>
      </c>
      <c r="F712" s="244">
        <v>1994</v>
      </c>
      <c r="H712" s="244" t="s">
        <v>1081</v>
      </c>
      <c r="I712" s="244" t="s">
        <v>405</v>
      </c>
      <c r="J712" s="244" t="s">
        <v>401</v>
      </c>
      <c r="K712" s="244">
        <v>2012</v>
      </c>
      <c r="L712" s="244" t="s">
        <v>1096</v>
      </c>
    </row>
    <row r="713" spans="1:12">
      <c r="A713" s="244">
        <v>712</v>
      </c>
      <c r="B713" s="244" t="s">
        <v>1823</v>
      </c>
      <c r="C713" s="244" t="s">
        <v>342</v>
      </c>
      <c r="D713" s="244" t="s">
        <v>930</v>
      </c>
      <c r="E713" s="244" t="s">
        <v>60</v>
      </c>
      <c r="F713" s="244">
        <v>1990</v>
      </c>
      <c r="H713" s="244" t="s">
        <v>1081</v>
      </c>
      <c r="I713" s="244" t="s">
        <v>405</v>
      </c>
      <c r="J713" s="244" t="s">
        <v>401</v>
      </c>
      <c r="K713" s="244">
        <v>2008</v>
      </c>
      <c r="L713" s="244" t="s">
        <v>1097</v>
      </c>
    </row>
    <row r="714" spans="1:12">
      <c r="A714" s="244">
        <v>713</v>
      </c>
      <c r="B714" s="244" t="s">
        <v>1824</v>
      </c>
      <c r="C714" s="244" t="s">
        <v>339</v>
      </c>
      <c r="D714" s="244" t="s">
        <v>839</v>
      </c>
      <c r="E714" s="244" t="s">
        <v>399</v>
      </c>
      <c r="F714" s="244">
        <v>1998</v>
      </c>
      <c r="H714" s="244" t="s">
        <v>1081</v>
      </c>
      <c r="I714" s="244" t="s">
        <v>405</v>
      </c>
      <c r="J714" s="244" t="s">
        <v>1087</v>
      </c>
      <c r="K714" s="244">
        <v>2016</v>
      </c>
      <c r="L714" s="244" t="s">
        <v>1095</v>
      </c>
    </row>
    <row r="715" spans="1:12">
      <c r="A715" s="244">
        <v>714</v>
      </c>
      <c r="B715" s="244" t="s">
        <v>1825</v>
      </c>
      <c r="C715" s="244" t="s">
        <v>183</v>
      </c>
      <c r="D715" s="244" t="s">
        <v>928</v>
      </c>
      <c r="E715" s="244" t="s">
        <v>399</v>
      </c>
      <c r="F715" s="244">
        <v>1990</v>
      </c>
      <c r="H715" s="244" t="s">
        <v>1081</v>
      </c>
      <c r="I715" s="244" t="s">
        <v>405</v>
      </c>
      <c r="J715" s="244" t="s">
        <v>401</v>
      </c>
      <c r="K715" s="244">
        <v>2008</v>
      </c>
      <c r="L715" s="244" t="s">
        <v>1097</v>
      </c>
    </row>
    <row r="716" spans="1:12">
      <c r="A716" s="244">
        <v>715</v>
      </c>
      <c r="B716" s="244" t="s">
        <v>1826</v>
      </c>
      <c r="C716" s="244" t="s">
        <v>176</v>
      </c>
      <c r="D716" s="244" t="s">
        <v>955</v>
      </c>
      <c r="E716" s="244" t="s">
        <v>399</v>
      </c>
      <c r="F716" s="244">
        <v>1998</v>
      </c>
      <c r="H716" s="244" t="s">
        <v>1081</v>
      </c>
      <c r="I716" s="244" t="s">
        <v>405</v>
      </c>
      <c r="J716" s="244" t="s">
        <v>401</v>
      </c>
      <c r="K716" s="244">
        <v>2016</v>
      </c>
      <c r="L716" s="244" t="s">
        <v>1097</v>
      </c>
    </row>
    <row r="717" spans="1:12">
      <c r="A717" s="244">
        <v>716</v>
      </c>
      <c r="B717" s="244" t="s">
        <v>1827</v>
      </c>
      <c r="C717" s="244" t="s">
        <v>226</v>
      </c>
      <c r="D717" s="244" t="s">
        <v>468</v>
      </c>
      <c r="E717" s="244" t="s">
        <v>399</v>
      </c>
      <c r="F717" s="244">
        <v>1995</v>
      </c>
      <c r="H717" s="244" t="s">
        <v>1081</v>
      </c>
      <c r="I717" s="244" t="s">
        <v>405</v>
      </c>
      <c r="J717" s="244" t="s">
        <v>402</v>
      </c>
      <c r="K717" s="244">
        <v>2012</v>
      </c>
      <c r="L717" s="244" t="s">
        <v>1097</v>
      </c>
    </row>
    <row r="718" spans="1:12">
      <c r="A718" s="244">
        <v>717</v>
      </c>
      <c r="B718" s="244" t="s">
        <v>1828</v>
      </c>
      <c r="C718" s="244" t="s">
        <v>187</v>
      </c>
      <c r="D718" s="244" t="s">
        <v>778</v>
      </c>
      <c r="E718" s="244" t="s">
        <v>399</v>
      </c>
      <c r="F718" s="244">
        <v>1995</v>
      </c>
      <c r="H718" s="244" t="s">
        <v>1081</v>
      </c>
      <c r="I718" s="244" t="s">
        <v>405</v>
      </c>
      <c r="J718" s="244" t="s">
        <v>1087</v>
      </c>
      <c r="K718" s="244">
        <v>2013</v>
      </c>
      <c r="L718" s="244" t="s">
        <v>1099</v>
      </c>
    </row>
    <row r="719" spans="1:12">
      <c r="A719" s="244">
        <v>718</v>
      </c>
      <c r="B719" s="244" t="s">
        <v>1829</v>
      </c>
      <c r="C719" s="244" t="s">
        <v>249</v>
      </c>
      <c r="D719" s="244" t="s">
        <v>532</v>
      </c>
      <c r="E719" s="244" t="s">
        <v>399</v>
      </c>
      <c r="F719" s="244">
        <v>1994</v>
      </c>
      <c r="H719" s="244" t="s">
        <v>1081</v>
      </c>
      <c r="I719" s="244" t="s">
        <v>405</v>
      </c>
      <c r="J719" s="244" t="s">
        <v>401</v>
      </c>
      <c r="K719" s="244">
        <v>2012</v>
      </c>
      <c r="L719" s="244" t="s">
        <v>1094</v>
      </c>
    </row>
    <row r="720" spans="1:12">
      <c r="A720" s="244">
        <v>719</v>
      </c>
      <c r="B720" s="244" t="s">
        <v>1830</v>
      </c>
      <c r="C720" s="244" t="s">
        <v>329</v>
      </c>
      <c r="D720" s="244" t="s">
        <v>424</v>
      </c>
      <c r="E720" s="244" t="s">
        <v>399</v>
      </c>
      <c r="F720" s="244">
        <v>1999</v>
      </c>
      <c r="H720" s="244" t="s">
        <v>1081</v>
      </c>
      <c r="I720" s="244" t="s">
        <v>405</v>
      </c>
      <c r="J720" s="244" t="s">
        <v>401</v>
      </c>
      <c r="K720" s="244">
        <v>2016</v>
      </c>
      <c r="L720" s="244" t="s">
        <v>1094</v>
      </c>
    </row>
    <row r="721" spans="1:12">
      <c r="A721" s="244">
        <v>720</v>
      </c>
      <c r="B721" s="244" t="s">
        <v>1831</v>
      </c>
      <c r="C721" s="244" t="s">
        <v>268</v>
      </c>
      <c r="D721" s="244" t="s">
        <v>520</v>
      </c>
      <c r="E721" s="244" t="s">
        <v>399</v>
      </c>
      <c r="F721" s="244">
        <v>1994</v>
      </c>
      <c r="H721" s="244" t="s">
        <v>1081</v>
      </c>
      <c r="I721" s="244" t="s">
        <v>405</v>
      </c>
      <c r="J721" s="244" t="s">
        <v>1087</v>
      </c>
      <c r="K721" s="244">
        <v>2012</v>
      </c>
      <c r="L721" s="244" t="s">
        <v>1097</v>
      </c>
    </row>
    <row r="722" spans="1:12">
      <c r="A722" s="244">
        <v>721</v>
      </c>
      <c r="B722" s="244" t="s">
        <v>1832</v>
      </c>
      <c r="C722" s="244" t="s">
        <v>180</v>
      </c>
      <c r="D722" s="244" t="s">
        <v>906</v>
      </c>
      <c r="E722" s="244" t="s">
        <v>60</v>
      </c>
      <c r="F722" s="244">
        <v>1997</v>
      </c>
      <c r="H722" s="244" t="s">
        <v>1082</v>
      </c>
      <c r="I722" s="244" t="s">
        <v>405</v>
      </c>
      <c r="J722" s="244" t="s">
        <v>401</v>
      </c>
      <c r="K722" s="244">
        <v>2015</v>
      </c>
      <c r="L722" s="244" t="s">
        <v>1094</v>
      </c>
    </row>
    <row r="723" spans="1:12">
      <c r="A723" s="244">
        <v>722</v>
      </c>
      <c r="B723" s="244" t="s">
        <v>1833</v>
      </c>
      <c r="C723" s="244" t="s">
        <v>273</v>
      </c>
      <c r="D723" s="244" t="s">
        <v>673</v>
      </c>
      <c r="E723" s="244" t="s">
        <v>399</v>
      </c>
      <c r="F723" s="244">
        <v>1992</v>
      </c>
      <c r="H723" s="244" t="s">
        <v>1081</v>
      </c>
      <c r="I723" s="244" t="s">
        <v>405</v>
      </c>
      <c r="J723" s="244" t="s">
        <v>1087</v>
      </c>
      <c r="K723" s="244">
        <v>2013</v>
      </c>
      <c r="L723" s="244" t="s">
        <v>1097</v>
      </c>
    </row>
    <row r="724" spans="1:12">
      <c r="A724" s="244">
        <v>723</v>
      </c>
      <c r="B724" s="244" t="s">
        <v>1834</v>
      </c>
      <c r="C724" s="244" t="s">
        <v>180</v>
      </c>
      <c r="D724" s="244" t="s">
        <v>468</v>
      </c>
      <c r="E724" s="244" t="s">
        <v>399</v>
      </c>
      <c r="F724" s="244">
        <v>1995</v>
      </c>
      <c r="H724" s="244" t="s">
        <v>1081</v>
      </c>
      <c r="I724" s="244" t="s">
        <v>405</v>
      </c>
      <c r="J724" s="244" t="s">
        <v>1087</v>
      </c>
      <c r="K724" s="244">
        <v>2014</v>
      </c>
      <c r="L724" s="244" t="s">
        <v>1097</v>
      </c>
    </row>
    <row r="725" spans="1:12">
      <c r="A725" s="244">
        <v>724</v>
      </c>
      <c r="B725" s="244" t="s">
        <v>1835</v>
      </c>
      <c r="C725" s="244" t="s">
        <v>905</v>
      </c>
      <c r="D725" s="244" t="s">
        <v>545</v>
      </c>
      <c r="E725" s="244" t="s">
        <v>399</v>
      </c>
      <c r="F725" s="244">
        <v>1996</v>
      </c>
      <c r="H725" s="244" t="s">
        <v>1082</v>
      </c>
      <c r="I725" s="244" t="s">
        <v>405</v>
      </c>
      <c r="J725" s="244" t="s">
        <v>401</v>
      </c>
      <c r="K725" s="244">
        <v>2014</v>
      </c>
      <c r="L725" s="244" t="s">
        <v>1094</v>
      </c>
    </row>
    <row r="726" spans="1:12">
      <c r="A726" s="244">
        <v>725</v>
      </c>
      <c r="B726" s="244" t="s">
        <v>1836</v>
      </c>
      <c r="C726" s="244" t="s">
        <v>266</v>
      </c>
      <c r="D726" s="244" t="s">
        <v>811</v>
      </c>
      <c r="E726" s="244" t="s">
        <v>399</v>
      </c>
      <c r="F726" s="244">
        <v>1996</v>
      </c>
      <c r="H726" s="244" t="s">
        <v>1081</v>
      </c>
      <c r="I726" s="244" t="s">
        <v>405</v>
      </c>
      <c r="J726" s="244" t="s">
        <v>1087</v>
      </c>
      <c r="K726" s="244">
        <v>2013</v>
      </c>
      <c r="L726" s="244" t="s">
        <v>1095</v>
      </c>
    </row>
    <row r="727" spans="1:12">
      <c r="A727" s="244">
        <v>726</v>
      </c>
      <c r="B727" s="244" t="s">
        <v>1837</v>
      </c>
      <c r="C727" s="244" t="s">
        <v>182</v>
      </c>
      <c r="D727" s="244" t="s">
        <v>608</v>
      </c>
      <c r="E727" s="244" t="s">
        <v>399</v>
      </c>
      <c r="F727" s="244">
        <v>1994</v>
      </c>
      <c r="H727" s="244" t="s">
        <v>1081</v>
      </c>
      <c r="I727" s="244" t="s">
        <v>405</v>
      </c>
      <c r="J727" s="244" t="s">
        <v>1087</v>
      </c>
      <c r="K727" s="244">
        <v>2012</v>
      </c>
      <c r="L727" s="244" t="s">
        <v>1095</v>
      </c>
    </row>
    <row r="728" spans="1:12">
      <c r="A728" s="244">
        <v>727</v>
      </c>
      <c r="B728" s="244" t="s">
        <v>1838</v>
      </c>
      <c r="C728" s="244" t="s">
        <v>182</v>
      </c>
      <c r="D728" s="244" t="s">
        <v>686</v>
      </c>
      <c r="E728" s="244" t="s">
        <v>399</v>
      </c>
      <c r="F728" s="244">
        <v>1992</v>
      </c>
      <c r="H728" s="244" t="s">
        <v>1081</v>
      </c>
      <c r="I728" s="244" t="s">
        <v>405</v>
      </c>
      <c r="J728" s="244" t="s">
        <v>1087</v>
      </c>
      <c r="K728" s="244">
        <v>2014</v>
      </c>
      <c r="L728" s="244" t="s">
        <v>1095</v>
      </c>
    </row>
    <row r="729" spans="1:12">
      <c r="A729" s="244">
        <v>728</v>
      </c>
      <c r="B729" s="244" t="s">
        <v>1839</v>
      </c>
      <c r="C729" s="244" t="s">
        <v>182</v>
      </c>
      <c r="D729" s="244" t="s">
        <v>916</v>
      </c>
      <c r="E729" s="244" t="s">
        <v>399</v>
      </c>
      <c r="F729" s="244">
        <v>1997</v>
      </c>
      <c r="H729" s="244" t="s">
        <v>1081</v>
      </c>
      <c r="I729" s="244" t="s">
        <v>405</v>
      </c>
      <c r="J729" s="244" t="s">
        <v>401</v>
      </c>
      <c r="K729" s="244">
        <v>2014</v>
      </c>
      <c r="L729" s="244" t="s">
        <v>1095</v>
      </c>
    </row>
    <row r="730" spans="1:12">
      <c r="A730" s="244">
        <v>729</v>
      </c>
      <c r="B730" s="244" t="s">
        <v>1840</v>
      </c>
      <c r="C730" s="244" t="s">
        <v>279</v>
      </c>
      <c r="D730" s="244" t="s">
        <v>463</v>
      </c>
      <c r="E730" s="244" t="s">
        <v>399</v>
      </c>
      <c r="F730" s="244">
        <v>1997</v>
      </c>
      <c r="H730" s="244" t="s">
        <v>1081</v>
      </c>
      <c r="I730" s="244" t="s">
        <v>405</v>
      </c>
      <c r="J730" s="244" t="s">
        <v>401</v>
      </c>
      <c r="K730" s="244">
        <v>2015</v>
      </c>
      <c r="L730" s="244" t="s">
        <v>1094</v>
      </c>
    </row>
    <row r="731" spans="1:12">
      <c r="A731" s="244">
        <v>730</v>
      </c>
      <c r="B731" s="244" t="s">
        <v>1841</v>
      </c>
      <c r="C731" s="244" t="s">
        <v>221</v>
      </c>
      <c r="D731" s="244" t="s">
        <v>743</v>
      </c>
      <c r="E731" s="244" t="s">
        <v>399</v>
      </c>
      <c r="F731" s="244">
        <v>1990</v>
      </c>
      <c r="H731" s="244" t="s">
        <v>1081</v>
      </c>
      <c r="I731" s="244" t="s">
        <v>405</v>
      </c>
      <c r="J731" s="244" t="s">
        <v>1087</v>
      </c>
      <c r="K731" s="244">
        <v>2013</v>
      </c>
      <c r="L731" s="244" t="s">
        <v>1097</v>
      </c>
    </row>
    <row r="732" spans="1:12">
      <c r="A732" s="244">
        <v>731</v>
      </c>
      <c r="B732" s="244" t="s">
        <v>1842</v>
      </c>
      <c r="C732" s="244" t="s">
        <v>174</v>
      </c>
      <c r="D732" s="244" t="s">
        <v>583</v>
      </c>
      <c r="E732" s="244" t="s">
        <v>399</v>
      </c>
      <c r="F732" s="244">
        <v>1996</v>
      </c>
      <c r="H732" s="244" t="s">
        <v>1081</v>
      </c>
      <c r="I732" s="244" t="s">
        <v>405</v>
      </c>
      <c r="J732" s="244" t="s">
        <v>401</v>
      </c>
      <c r="K732" s="244">
        <v>2014</v>
      </c>
      <c r="L732" s="244" t="s">
        <v>1096</v>
      </c>
    </row>
    <row r="733" spans="1:12">
      <c r="A733" s="244">
        <v>732</v>
      </c>
      <c r="B733" s="244" t="s">
        <v>1843</v>
      </c>
      <c r="C733" s="244" t="s">
        <v>350</v>
      </c>
      <c r="D733" s="244" t="s">
        <v>546</v>
      </c>
      <c r="E733" s="244" t="s">
        <v>399</v>
      </c>
      <c r="F733" s="244">
        <v>1996</v>
      </c>
      <c r="H733" s="244" t="s">
        <v>1081</v>
      </c>
      <c r="I733" s="244" t="s">
        <v>405</v>
      </c>
      <c r="J733" s="244" t="s">
        <v>402</v>
      </c>
      <c r="K733" s="244">
        <v>2015</v>
      </c>
      <c r="L733" s="244" t="s">
        <v>1097</v>
      </c>
    </row>
    <row r="734" spans="1:12">
      <c r="A734" s="244">
        <v>733</v>
      </c>
      <c r="B734" s="244" t="s">
        <v>1844</v>
      </c>
      <c r="C734" s="244" t="s">
        <v>295</v>
      </c>
      <c r="D734" s="244" t="s">
        <v>745</v>
      </c>
      <c r="E734" s="244" t="s">
        <v>399</v>
      </c>
      <c r="F734" s="244">
        <v>1991</v>
      </c>
      <c r="H734" s="244" t="s">
        <v>1081</v>
      </c>
      <c r="I734" s="244" t="s">
        <v>405</v>
      </c>
      <c r="J734" s="244" t="s">
        <v>401</v>
      </c>
      <c r="K734" s="244">
        <v>2010</v>
      </c>
      <c r="L734" s="244" t="s">
        <v>1097</v>
      </c>
    </row>
    <row r="735" spans="1:12">
      <c r="A735" s="244">
        <v>734</v>
      </c>
      <c r="B735" s="244" t="s">
        <v>1845</v>
      </c>
      <c r="C735" s="244" t="s">
        <v>221</v>
      </c>
      <c r="D735" s="244" t="s">
        <v>545</v>
      </c>
      <c r="E735" s="244" t="s">
        <v>399</v>
      </c>
      <c r="F735" s="244">
        <v>1994</v>
      </c>
      <c r="H735" s="244" t="s">
        <v>1081</v>
      </c>
      <c r="I735" s="244" t="s">
        <v>405</v>
      </c>
      <c r="J735" s="244" t="s">
        <v>1087</v>
      </c>
      <c r="K735" s="244">
        <v>2013</v>
      </c>
      <c r="L735" s="244" t="s">
        <v>1094</v>
      </c>
    </row>
    <row r="736" spans="1:12">
      <c r="A736" s="244">
        <v>735</v>
      </c>
      <c r="B736" s="244" t="s">
        <v>1846</v>
      </c>
      <c r="C736" s="244" t="s">
        <v>723</v>
      </c>
      <c r="D736" s="244" t="s">
        <v>498</v>
      </c>
      <c r="E736" s="244" t="s">
        <v>399</v>
      </c>
      <c r="F736" s="244">
        <v>1996</v>
      </c>
      <c r="H736" s="244" t="s">
        <v>1081</v>
      </c>
      <c r="I736" s="244" t="s">
        <v>405</v>
      </c>
      <c r="J736" s="244" t="s">
        <v>1087</v>
      </c>
      <c r="K736" s="244">
        <v>2015</v>
      </c>
      <c r="L736" s="244" t="s">
        <v>1097</v>
      </c>
    </row>
    <row r="737" spans="1:12">
      <c r="A737" s="244">
        <v>736</v>
      </c>
      <c r="B737" s="244" t="s">
        <v>1847</v>
      </c>
      <c r="C737" s="244" t="s">
        <v>449</v>
      </c>
      <c r="D737" s="244" t="s">
        <v>578</v>
      </c>
      <c r="E737" s="244" t="s">
        <v>399</v>
      </c>
      <c r="F737" s="244">
        <v>1995</v>
      </c>
      <c r="H737" s="244" t="s">
        <v>1081</v>
      </c>
      <c r="I737" s="244" t="s">
        <v>405</v>
      </c>
      <c r="J737" s="244" t="s">
        <v>402</v>
      </c>
      <c r="K737" s="244">
        <v>2013</v>
      </c>
      <c r="L737" s="244" t="s">
        <v>1098</v>
      </c>
    </row>
    <row r="738" spans="1:12">
      <c r="A738" s="244">
        <v>737</v>
      </c>
      <c r="B738" s="244" t="s">
        <v>1848</v>
      </c>
      <c r="C738" s="244" t="s">
        <v>202</v>
      </c>
      <c r="D738" s="244" t="s">
        <v>464</v>
      </c>
      <c r="E738" s="244" t="s">
        <v>399</v>
      </c>
      <c r="F738" s="244">
        <v>1994</v>
      </c>
      <c r="H738" s="244" t="s">
        <v>1081</v>
      </c>
      <c r="I738" s="244" t="s">
        <v>405</v>
      </c>
      <c r="J738" s="244" t="s">
        <v>1087</v>
      </c>
      <c r="K738" s="244">
        <v>2013</v>
      </c>
      <c r="L738" s="244" t="s">
        <v>1097</v>
      </c>
    </row>
    <row r="739" spans="1:12">
      <c r="A739" s="244">
        <v>738</v>
      </c>
      <c r="B739" s="244" t="s">
        <v>1849</v>
      </c>
      <c r="C739" s="244" t="s">
        <v>183</v>
      </c>
      <c r="D739" s="244" t="s">
        <v>435</v>
      </c>
      <c r="E739" s="244" t="s">
        <v>399</v>
      </c>
      <c r="F739" s="244">
        <v>1996</v>
      </c>
      <c r="H739" s="244" t="s">
        <v>1081</v>
      </c>
      <c r="I739" s="244" t="s">
        <v>405</v>
      </c>
      <c r="J739" s="244" t="s">
        <v>1087</v>
      </c>
      <c r="K739" s="244">
        <v>2016</v>
      </c>
      <c r="L739" s="244" t="s">
        <v>1097</v>
      </c>
    </row>
    <row r="740" spans="1:12">
      <c r="A740" s="244">
        <v>739</v>
      </c>
      <c r="B740" s="244" t="s">
        <v>1850</v>
      </c>
      <c r="C740" s="244" t="s">
        <v>320</v>
      </c>
      <c r="D740" s="244" t="s">
        <v>453</v>
      </c>
      <c r="E740" s="244" t="s">
        <v>399</v>
      </c>
      <c r="F740" s="244">
        <v>1994</v>
      </c>
      <c r="H740" s="244" t="s">
        <v>1081</v>
      </c>
      <c r="I740" s="244" t="s">
        <v>405</v>
      </c>
      <c r="J740" s="244" t="s">
        <v>401</v>
      </c>
      <c r="K740" s="244">
        <v>2012</v>
      </c>
      <c r="L740" s="244" t="s">
        <v>1097</v>
      </c>
    </row>
    <row r="741" spans="1:12">
      <c r="A741" s="244">
        <v>740</v>
      </c>
      <c r="B741" s="244" t="s">
        <v>1851</v>
      </c>
      <c r="C741" s="244" t="s">
        <v>174</v>
      </c>
      <c r="D741" s="244" t="s">
        <v>492</v>
      </c>
      <c r="E741" s="244" t="s">
        <v>399</v>
      </c>
      <c r="F741" s="244">
        <v>1987</v>
      </c>
      <c r="H741" s="244" t="s">
        <v>1081</v>
      </c>
      <c r="I741" s="244" t="s">
        <v>405</v>
      </c>
      <c r="J741" s="244" t="s">
        <v>402</v>
      </c>
      <c r="K741" s="244">
        <v>2005</v>
      </c>
      <c r="L741" s="244" t="s">
        <v>1097</v>
      </c>
    </row>
    <row r="742" spans="1:12">
      <c r="A742" s="244">
        <v>741</v>
      </c>
      <c r="B742" s="244" t="s">
        <v>1852</v>
      </c>
      <c r="C742" s="244" t="s">
        <v>553</v>
      </c>
      <c r="D742" s="244" t="s">
        <v>441</v>
      </c>
      <c r="E742" s="244" t="s">
        <v>399</v>
      </c>
      <c r="F742" s="244">
        <v>1992</v>
      </c>
      <c r="H742" s="244" t="s">
        <v>1081</v>
      </c>
      <c r="I742" s="244" t="s">
        <v>405</v>
      </c>
      <c r="J742" s="244" t="s">
        <v>1087</v>
      </c>
      <c r="K742" s="244">
        <v>2009</v>
      </c>
      <c r="L742" s="244" t="s">
        <v>1102</v>
      </c>
    </row>
    <row r="743" spans="1:12">
      <c r="A743" s="244">
        <v>742</v>
      </c>
      <c r="B743" s="244" t="s">
        <v>1853</v>
      </c>
      <c r="C743" s="244" t="s">
        <v>665</v>
      </c>
      <c r="D743" s="244" t="s">
        <v>262</v>
      </c>
      <c r="E743" s="244" t="s">
        <v>399</v>
      </c>
      <c r="F743" s="244">
        <v>1993</v>
      </c>
      <c r="H743" s="244" t="s">
        <v>1081</v>
      </c>
      <c r="I743" s="244" t="s">
        <v>405</v>
      </c>
      <c r="J743" s="244" t="s">
        <v>1087</v>
      </c>
      <c r="K743" s="244">
        <v>2011</v>
      </c>
      <c r="L743" s="244" t="s">
        <v>1097</v>
      </c>
    </row>
    <row r="744" spans="1:12">
      <c r="A744" s="244">
        <v>743</v>
      </c>
      <c r="B744" s="244" t="s">
        <v>1854</v>
      </c>
      <c r="C744" s="244" t="s">
        <v>239</v>
      </c>
      <c r="D744" s="244" t="s">
        <v>458</v>
      </c>
      <c r="E744" s="244" t="s">
        <v>399</v>
      </c>
      <c r="F744" s="244">
        <v>1981</v>
      </c>
      <c r="H744" s="244" t="s">
        <v>1081</v>
      </c>
      <c r="I744" s="244" t="s">
        <v>405</v>
      </c>
      <c r="J744" s="244" t="s">
        <v>402</v>
      </c>
      <c r="K744" s="244">
        <v>2000</v>
      </c>
      <c r="L744" s="244" t="s">
        <v>1095</v>
      </c>
    </row>
    <row r="745" spans="1:12">
      <c r="A745" s="244">
        <v>744</v>
      </c>
      <c r="B745" s="244" t="s">
        <v>1855</v>
      </c>
      <c r="C745" s="244" t="s">
        <v>644</v>
      </c>
      <c r="D745" s="244" t="s">
        <v>645</v>
      </c>
      <c r="E745" s="244" t="s">
        <v>399</v>
      </c>
      <c r="F745" s="244">
        <v>1992</v>
      </c>
      <c r="H745" s="244" t="s">
        <v>1081</v>
      </c>
      <c r="I745" s="244" t="s">
        <v>405</v>
      </c>
      <c r="J745" s="244" t="s">
        <v>1087</v>
      </c>
      <c r="K745" s="244">
        <v>2009</v>
      </c>
      <c r="L745" s="244" t="s">
        <v>1098</v>
      </c>
    </row>
    <row r="746" spans="1:12">
      <c r="A746" s="244">
        <v>745</v>
      </c>
      <c r="B746" s="244" t="s">
        <v>1856</v>
      </c>
      <c r="C746" s="244" t="s">
        <v>183</v>
      </c>
      <c r="D746" s="244" t="s">
        <v>415</v>
      </c>
      <c r="E746" s="244" t="s">
        <v>399</v>
      </c>
      <c r="F746" s="244">
        <v>1998</v>
      </c>
      <c r="H746" s="244" t="s">
        <v>1081</v>
      </c>
      <c r="I746" s="244" t="s">
        <v>405</v>
      </c>
      <c r="J746" s="244" t="s">
        <v>401</v>
      </c>
      <c r="K746" s="244">
        <v>2016</v>
      </c>
      <c r="L746" s="244" t="s">
        <v>1094</v>
      </c>
    </row>
    <row r="747" spans="1:12">
      <c r="A747" s="244">
        <v>746</v>
      </c>
      <c r="B747" s="244" t="s">
        <v>1857</v>
      </c>
      <c r="C747" s="244" t="s">
        <v>661</v>
      </c>
      <c r="D747" s="244" t="s">
        <v>663</v>
      </c>
      <c r="E747" s="244" t="s">
        <v>399</v>
      </c>
      <c r="F747" s="244">
        <v>1993</v>
      </c>
      <c r="H747" s="244" t="s">
        <v>1081</v>
      </c>
      <c r="I747" s="244" t="s">
        <v>405</v>
      </c>
      <c r="J747" s="244" t="s">
        <v>1087</v>
      </c>
      <c r="K747" s="244">
        <v>2012</v>
      </c>
      <c r="L747" s="244" t="s">
        <v>1097</v>
      </c>
    </row>
    <row r="748" spans="1:12">
      <c r="A748" s="244">
        <v>747</v>
      </c>
      <c r="B748" s="244" t="s">
        <v>1858</v>
      </c>
      <c r="C748" s="244" t="s">
        <v>366</v>
      </c>
      <c r="D748" s="244" t="s">
        <v>524</v>
      </c>
      <c r="E748" s="244" t="s">
        <v>399</v>
      </c>
      <c r="F748" s="244">
        <v>1985</v>
      </c>
      <c r="H748" s="244" t="s">
        <v>1081</v>
      </c>
      <c r="I748" s="244" t="s">
        <v>405</v>
      </c>
      <c r="J748" s="244" t="s">
        <v>1087</v>
      </c>
      <c r="K748" s="244">
        <v>2014</v>
      </c>
      <c r="L748" s="244" t="s">
        <v>1095</v>
      </c>
    </row>
    <row r="749" spans="1:12">
      <c r="A749" s="244">
        <v>748</v>
      </c>
      <c r="B749" s="244" t="s">
        <v>1859</v>
      </c>
      <c r="C749" s="244" t="s">
        <v>243</v>
      </c>
      <c r="D749" s="244" t="s">
        <v>810</v>
      </c>
      <c r="E749" s="244" t="s">
        <v>399</v>
      </c>
      <c r="F749" s="244">
        <v>1980</v>
      </c>
      <c r="H749" s="244" t="s">
        <v>1081</v>
      </c>
      <c r="I749" s="244" t="s">
        <v>405</v>
      </c>
      <c r="J749" s="244" t="s">
        <v>1087</v>
      </c>
      <c r="K749" s="244">
        <v>2013</v>
      </c>
      <c r="L749" s="244" t="s">
        <v>1097</v>
      </c>
    </row>
    <row r="750" spans="1:12">
      <c r="A750" s="244">
        <v>749</v>
      </c>
      <c r="B750" s="244" t="s">
        <v>1860</v>
      </c>
      <c r="C750" s="244" t="s">
        <v>243</v>
      </c>
      <c r="D750" s="244" t="s">
        <v>458</v>
      </c>
      <c r="E750" s="244" t="s">
        <v>399</v>
      </c>
      <c r="F750" s="244">
        <v>1991</v>
      </c>
      <c r="H750" s="244" t="s">
        <v>1081</v>
      </c>
      <c r="I750" s="244" t="s">
        <v>405</v>
      </c>
      <c r="J750" s="244" t="s">
        <v>401</v>
      </c>
      <c r="K750" s="244">
        <v>2010</v>
      </c>
      <c r="L750" s="244" t="s">
        <v>1096</v>
      </c>
    </row>
    <row r="751" spans="1:12">
      <c r="A751" s="244">
        <v>750</v>
      </c>
      <c r="B751" s="244" t="s">
        <v>1861</v>
      </c>
      <c r="C751" s="244" t="s">
        <v>376</v>
      </c>
      <c r="D751" s="244" t="s">
        <v>929</v>
      </c>
      <c r="E751" s="244" t="s">
        <v>399</v>
      </c>
      <c r="F751" s="244">
        <v>1996</v>
      </c>
      <c r="H751" s="244" t="s">
        <v>1081</v>
      </c>
      <c r="I751" s="244" t="s">
        <v>405</v>
      </c>
      <c r="J751" s="244" t="s">
        <v>401</v>
      </c>
      <c r="K751" s="244">
        <v>2014</v>
      </c>
      <c r="L751" s="244" t="s">
        <v>1097</v>
      </c>
    </row>
    <row r="752" spans="1:12">
      <c r="A752" s="244">
        <v>751</v>
      </c>
      <c r="B752" s="244" t="s">
        <v>1862</v>
      </c>
      <c r="C752" s="244" t="s">
        <v>997</v>
      </c>
      <c r="D752" s="244" t="s">
        <v>492</v>
      </c>
      <c r="E752" s="244" t="s">
        <v>399</v>
      </c>
      <c r="F752" s="244">
        <v>1977</v>
      </c>
      <c r="H752" s="244" t="s">
        <v>1081</v>
      </c>
      <c r="I752" s="244" t="s">
        <v>405</v>
      </c>
      <c r="J752" s="244" t="s">
        <v>401</v>
      </c>
      <c r="K752" s="244">
        <v>1996</v>
      </c>
      <c r="L752" s="244" t="s">
        <v>1094</v>
      </c>
    </row>
    <row r="753" spans="1:12">
      <c r="A753" s="244">
        <v>752</v>
      </c>
      <c r="B753" s="244" t="s">
        <v>1863</v>
      </c>
      <c r="C753" s="244" t="s">
        <v>357</v>
      </c>
      <c r="D753" s="244" t="s">
        <v>583</v>
      </c>
      <c r="E753" s="244" t="s">
        <v>399</v>
      </c>
      <c r="F753" s="244">
        <v>1997</v>
      </c>
      <c r="H753" s="244" t="s">
        <v>1081</v>
      </c>
      <c r="I753" s="244" t="s">
        <v>405</v>
      </c>
      <c r="J753" s="244" t="s">
        <v>1087</v>
      </c>
      <c r="K753" s="244">
        <v>2016</v>
      </c>
      <c r="L753" s="244" t="s">
        <v>1097</v>
      </c>
    </row>
    <row r="754" spans="1:12">
      <c r="A754" s="244">
        <v>753</v>
      </c>
      <c r="B754" s="244" t="s">
        <v>1864</v>
      </c>
      <c r="C754" s="244" t="s">
        <v>1062</v>
      </c>
      <c r="D754" s="244" t="s">
        <v>611</v>
      </c>
      <c r="E754" s="244" t="s">
        <v>399</v>
      </c>
      <c r="F754" s="244">
        <v>1995</v>
      </c>
      <c r="H754" s="244" t="s">
        <v>1081</v>
      </c>
      <c r="I754" s="244" t="s">
        <v>405</v>
      </c>
      <c r="J754" s="244" t="s">
        <v>1089</v>
      </c>
      <c r="K754" s="244">
        <v>2016</v>
      </c>
      <c r="L754" s="244" t="s">
        <v>1097</v>
      </c>
    </row>
    <row r="755" spans="1:12">
      <c r="A755" s="244">
        <v>754</v>
      </c>
      <c r="B755" s="244" t="s">
        <v>1865</v>
      </c>
      <c r="C755" s="244" t="s">
        <v>283</v>
      </c>
      <c r="D755" s="244" t="s">
        <v>664</v>
      </c>
      <c r="E755" s="244" t="s">
        <v>399</v>
      </c>
      <c r="F755" s="244">
        <v>1992</v>
      </c>
      <c r="H755" s="244" t="s">
        <v>1081</v>
      </c>
      <c r="I755" s="244" t="s">
        <v>405</v>
      </c>
      <c r="J755" s="244" t="s">
        <v>1087</v>
      </c>
      <c r="K755" s="244">
        <v>2014</v>
      </c>
      <c r="L755" s="244" t="s">
        <v>1095</v>
      </c>
    </row>
    <row r="756" spans="1:12">
      <c r="A756" s="244">
        <v>755</v>
      </c>
      <c r="B756" s="244" t="s">
        <v>1866</v>
      </c>
      <c r="C756" s="244" t="s">
        <v>182</v>
      </c>
      <c r="D756" s="244" t="s">
        <v>924</v>
      </c>
      <c r="E756" s="244" t="s">
        <v>399</v>
      </c>
      <c r="F756" s="244">
        <v>1997</v>
      </c>
      <c r="H756" s="244" t="s">
        <v>1081</v>
      </c>
      <c r="I756" s="244" t="s">
        <v>405</v>
      </c>
      <c r="J756" s="244" t="s">
        <v>401</v>
      </c>
      <c r="K756" s="244">
        <v>2016</v>
      </c>
      <c r="L756" s="244" t="s">
        <v>1098</v>
      </c>
    </row>
    <row r="757" spans="1:12">
      <c r="A757" s="244">
        <v>756</v>
      </c>
      <c r="B757" s="244" t="s">
        <v>1867</v>
      </c>
      <c r="C757" s="244" t="s">
        <v>347</v>
      </c>
      <c r="D757" s="244" t="s">
        <v>1000</v>
      </c>
      <c r="E757" s="244" t="s">
        <v>399</v>
      </c>
      <c r="F757" s="244">
        <v>1993</v>
      </c>
      <c r="H757" s="244" t="s">
        <v>1081</v>
      </c>
      <c r="I757" s="244" t="s">
        <v>405</v>
      </c>
      <c r="J757" s="244" t="s">
        <v>402</v>
      </c>
      <c r="K757" s="244">
        <v>2014</v>
      </c>
      <c r="L757" s="244" t="s">
        <v>1098</v>
      </c>
    </row>
    <row r="758" spans="1:12">
      <c r="A758" s="244">
        <v>757</v>
      </c>
      <c r="B758" s="244" t="s">
        <v>1868</v>
      </c>
      <c r="C758" s="244" t="s">
        <v>240</v>
      </c>
      <c r="D758" s="244" t="s">
        <v>1034</v>
      </c>
      <c r="E758" s="244" t="s">
        <v>399</v>
      </c>
      <c r="F758" s="244">
        <v>1984</v>
      </c>
      <c r="H758" s="244" t="s">
        <v>1081</v>
      </c>
      <c r="I758" s="244" t="s">
        <v>405</v>
      </c>
      <c r="J758" s="244" t="s">
        <v>402</v>
      </c>
      <c r="K758" s="244">
        <v>2002</v>
      </c>
      <c r="L758" s="244" t="s">
        <v>1096</v>
      </c>
    </row>
    <row r="759" spans="1:12">
      <c r="A759" s="244">
        <v>758</v>
      </c>
      <c r="B759" s="244" t="s">
        <v>1869</v>
      </c>
      <c r="C759" s="244" t="s">
        <v>341</v>
      </c>
      <c r="D759" s="244" t="s">
        <v>578</v>
      </c>
      <c r="E759" s="244" t="s">
        <v>399</v>
      </c>
      <c r="F759" s="244">
        <v>0</v>
      </c>
      <c r="H759" s="244" t="s">
        <v>1081</v>
      </c>
      <c r="I759" s="244" t="s">
        <v>405</v>
      </c>
      <c r="J759" s="244" t="s">
        <v>401</v>
      </c>
      <c r="K759" s="244">
        <v>2004</v>
      </c>
      <c r="L759" s="244" t="s">
        <v>1098</v>
      </c>
    </row>
    <row r="760" spans="1:12">
      <c r="A760" s="244">
        <v>759</v>
      </c>
      <c r="B760" s="244" t="s">
        <v>1870</v>
      </c>
      <c r="C760" s="244" t="s">
        <v>704</v>
      </c>
      <c r="D760" s="244" t="s">
        <v>468</v>
      </c>
      <c r="E760" s="244" t="s">
        <v>399</v>
      </c>
      <c r="F760" s="244">
        <v>1994</v>
      </c>
      <c r="H760" s="244" t="s">
        <v>1081</v>
      </c>
      <c r="I760" s="244" t="s">
        <v>405</v>
      </c>
      <c r="J760" s="244" t="s">
        <v>1087</v>
      </c>
      <c r="K760" s="244">
        <v>2012</v>
      </c>
      <c r="L760" s="244" t="s">
        <v>1095</v>
      </c>
    </row>
    <row r="761" spans="1:12">
      <c r="A761" s="244">
        <v>760</v>
      </c>
      <c r="B761" s="244" t="s">
        <v>1871</v>
      </c>
      <c r="C761" s="244" t="s">
        <v>210</v>
      </c>
      <c r="D761" s="244" t="s">
        <v>422</v>
      </c>
      <c r="E761" s="244" t="s">
        <v>399</v>
      </c>
      <c r="F761" s="244">
        <v>1987</v>
      </c>
      <c r="H761" s="244" t="s">
        <v>1081</v>
      </c>
      <c r="I761" s="244" t="s">
        <v>405</v>
      </c>
      <c r="J761" s="244" t="s">
        <v>1089</v>
      </c>
      <c r="K761" s="244">
        <v>2007</v>
      </c>
      <c r="L761" s="244" t="s">
        <v>1094</v>
      </c>
    </row>
    <row r="762" spans="1:12">
      <c r="A762" s="244">
        <v>761</v>
      </c>
      <c r="B762" s="244" t="s">
        <v>1872</v>
      </c>
      <c r="C762" s="244" t="s">
        <v>183</v>
      </c>
      <c r="D762" s="244" t="s">
        <v>491</v>
      </c>
      <c r="E762" s="244" t="s">
        <v>399</v>
      </c>
      <c r="F762" s="244">
        <v>1995</v>
      </c>
      <c r="H762" s="244" t="s">
        <v>1081</v>
      </c>
      <c r="I762" s="244" t="s">
        <v>405</v>
      </c>
      <c r="J762" s="244" t="s">
        <v>401</v>
      </c>
      <c r="K762" s="244">
        <v>2014</v>
      </c>
      <c r="L762" s="244" t="s">
        <v>1103</v>
      </c>
    </row>
    <row r="763" spans="1:12">
      <c r="A763" s="244">
        <v>762</v>
      </c>
      <c r="B763" s="244" t="s">
        <v>1873</v>
      </c>
      <c r="C763" s="244" t="s">
        <v>221</v>
      </c>
      <c r="D763" s="244" t="s">
        <v>573</v>
      </c>
      <c r="E763" s="244" t="s">
        <v>399</v>
      </c>
      <c r="F763" s="244">
        <v>1994</v>
      </c>
      <c r="H763" s="244" t="s">
        <v>1081</v>
      </c>
      <c r="I763" s="244" t="s">
        <v>405</v>
      </c>
      <c r="J763" s="244" t="s">
        <v>402</v>
      </c>
      <c r="K763" s="244">
        <v>2012</v>
      </c>
      <c r="L763" s="244" t="s">
        <v>1097</v>
      </c>
    </row>
    <row r="764" spans="1:12">
      <c r="A764" s="244">
        <v>763</v>
      </c>
      <c r="B764" s="244" t="s">
        <v>1874</v>
      </c>
      <c r="C764" s="244" t="s">
        <v>309</v>
      </c>
      <c r="D764" s="244" t="s">
        <v>770</v>
      </c>
      <c r="E764" s="244" t="s">
        <v>399</v>
      </c>
      <c r="F764" s="244">
        <v>1989</v>
      </c>
      <c r="H764" s="244" t="s">
        <v>1081</v>
      </c>
      <c r="I764" s="244" t="s">
        <v>405</v>
      </c>
      <c r="J764" s="244" t="s">
        <v>1087</v>
      </c>
      <c r="K764" s="244">
        <v>2012</v>
      </c>
      <c r="L764" s="244" t="s">
        <v>1104</v>
      </c>
    </row>
    <row r="765" spans="1:12">
      <c r="A765" s="244">
        <v>764</v>
      </c>
      <c r="B765" s="244" t="s">
        <v>1875</v>
      </c>
      <c r="C765" s="244" t="s">
        <v>868</v>
      </c>
      <c r="D765" s="244" t="s">
        <v>415</v>
      </c>
      <c r="E765" s="244" t="s">
        <v>399</v>
      </c>
      <c r="F765" s="244">
        <v>1993</v>
      </c>
      <c r="H765" s="244" t="s">
        <v>1081</v>
      </c>
      <c r="I765" s="244" t="s">
        <v>405</v>
      </c>
      <c r="J765" s="244" t="s">
        <v>401</v>
      </c>
      <c r="K765" s="244">
        <v>2011</v>
      </c>
      <c r="L765" s="244" t="s">
        <v>1103</v>
      </c>
    </row>
    <row r="766" spans="1:12">
      <c r="A766" s="244">
        <v>765</v>
      </c>
      <c r="B766" s="244" t="s">
        <v>1876</v>
      </c>
      <c r="C766" s="244" t="s">
        <v>893</v>
      </c>
      <c r="D766" s="244" t="s">
        <v>554</v>
      </c>
      <c r="E766" s="244" t="s">
        <v>399</v>
      </c>
      <c r="F766" s="244">
        <v>1994</v>
      </c>
      <c r="H766" s="244" t="s">
        <v>1081</v>
      </c>
      <c r="I766" s="244" t="s">
        <v>405</v>
      </c>
      <c r="J766" s="244" t="s">
        <v>401</v>
      </c>
      <c r="K766" s="244">
        <v>2012</v>
      </c>
      <c r="L766" s="244" t="s">
        <v>1094</v>
      </c>
    </row>
    <row r="767" spans="1:12">
      <c r="A767" s="244">
        <v>766</v>
      </c>
      <c r="B767" s="244" t="s">
        <v>1877</v>
      </c>
      <c r="C767" s="244" t="s">
        <v>221</v>
      </c>
      <c r="D767" s="244" t="s">
        <v>998</v>
      </c>
      <c r="E767" s="244" t="s">
        <v>399</v>
      </c>
      <c r="F767" s="244">
        <v>1968</v>
      </c>
      <c r="H767" s="244" t="s">
        <v>1081</v>
      </c>
      <c r="I767" s="244" t="s">
        <v>405</v>
      </c>
      <c r="J767" s="244" t="s">
        <v>401</v>
      </c>
      <c r="K767" s="244">
        <v>1986</v>
      </c>
      <c r="L767" s="244" t="s">
        <v>1100</v>
      </c>
    </row>
    <row r="768" spans="1:12">
      <c r="A768" s="244">
        <v>767</v>
      </c>
      <c r="B768" s="244" t="s">
        <v>1878</v>
      </c>
      <c r="C768" s="244" t="s">
        <v>315</v>
      </c>
      <c r="D768" s="244" t="s">
        <v>611</v>
      </c>
      <c r="E768" s="244" t="s">
        <v>399</v>
      </c>
      <c r="F768" s="244">
        <v>1982</v>
      </c>
      <c r="H768" s="244" t="s">
        <v>1081</v>
      </c>
      <c r="I768" s="244" t="s">
        <v>405</v>
      </c>
      <c r="J768" s="244" t="s">
        <v>402</v>
      </c>
      <c r="K768" s="244">
        <v>2001</v>
      </c>
      <c r="L768" s="244" t="s">
        <v>1094</v>
      </c>
    </row>
    <row r="769" spans="1:12">
      <c r="A769" s="244">
        <v>768</v>
      </c>
      <c r="B769" s="244" t="s">
        <v>1879</v>
      </c>
      <c r="C769" s="244" t="s">
        <v>1055</v>
      </c>
      <c r="D769" s="244" t="s">
        <v>432</v>
      </c>
      <c r="E769" s="244" t="s">
        <v>399</v>
      </c>
      <c r="F769" s="244">
        <v>1988</v>
      </c>
      <c r="H769" s="244" t="s">
        <v>1081</v>
      </c>
      <c r="I769" s="244" t="s">
        <v>405</v>
      </c>
      <c r="J769" s="244" t="s">
        <v>402</v>
      </c>
      <c r="K769" s="244">
        <v>2006</v>
      </c>
      <c r="L769" s="244" t="s">
        <v>1097</v>
      </c>
    </row>
    <row r="770" spans="1:12">
      <c r="A770" s="244">
        <v>769</v>
      </c>
      <c r="B770" s="244" t="s">
        <v>1880</v>
      </c>
      <c r="C770" s="244" t="s">
        <v>270</v>
      </c>
      <c r="D770" s="244" t="s">
        <v>578</v>
      </c>
      <c r="E770" s="244" t="s">
        <v>399</v>
      </c>
      <c r="F770" s="244">
        <v>1996</v>
      </c>
      <c r="H770" s="244" t="s">
        <v>1081</v>
      </c>
      <c r="I770" s="244" t="s">
        <v>405</v>
      </c>
      <c r="J770" s="244" t="s">
        <v>402</v>
      </c>
      <c r="K770" s="244">
        <v>2015</v>
      </c>
      <c r="L770" s="244" t="s">
        <v>1098</v>
      </c>
    </row>
    <row r="771" spans="1:12">
      <c r="A771" s="244">
        <v>770</v>
      </c>
      <c r="B771" s="244" t="s">
        <v>1881</v>
      </c>
      <c r="C771" s="244" t="s">
        <v>649</v>
      </c>
      <c r="D771" s="244" t="s">
        <v>650</v>
      </c>
      <c r="E771" s="244" t="s">
        <v>399</v>
      </c>
      <c r="F771" s="244">
        <v>1996</v>
      </c>
      <c r="H771" s="244" t="s">
        <v>1082</v>
      </c>
      <c r="I771" s="244" t="s">
        <v>405</v>
      </c>
      <c r="J771" s="244" t="s">
        <v>1087</v>
      </c>
      <c r="K771" s="244">
        <v>2014</v>
      </c>
      <c r="L771" s="244" t="s">
        <v>1094</v>
      </c>
    </row>
    <row r="772" spans="1:12">
      <c r="A772" s="244">
        <v>771</v>
      </c>
      <c r="B772" s="244" t="s">
        <v>1882</v>
      </c>
      <c r="C772" s="244" t="s">
        <v>1007</v>
      </c>
      <c r="D772" s="244" t="s">
        <v>498</v>
      </c>
      <c r="E772" s="244" t="s">
        <v>399</v>
      </c>
      <c r="F772" s="244">
        <v>1997</v>
      </c>
      <c r="H772" s="244" t="s">
        <v>1081</v>
      </c>
      <c r="I772" s="244" t="s">
        <v>405</v>
      </c>
      <c r="J772" s="244" t="s">
        <v>402</v>
      </c>
      <c r="K772" s="244">
        <v>2015</v>
      </c>
      <c r="L772" s="244" t="s">
        <v>1098</v>
      </c>
    </row>
    <row r="773" spans="1:12">
      <c r="A773" s="244">
        <v>772</v>
      </c>
      <c r="B773" s="244" t="s">
        <v>1883</v>
      </c>
      <c r="C773" s="244" t="s">
        <v>576</v>
      </c>
      <c r="D773" s="244" t="s">
        <v>470</v>
      </c>
      <c r="E773" s="244" t="s">
        <v>399</v>
      </c>
      <c r="F773" s="244">
        <v>1993</v>
      </c>
      <c r="H773" s="244" t="s">
        <v>1081</v>
      </c>
      <c r="I773" s="244" t="s">
        <v>405</v>
      </c>
      <c r="J773" s="244" t="s">
        <v>1087</v>
      </c>
      <c r="K773" s="244">
        <v>2014</v>
      </c>
      <c r="L773" s="244" t="s">
        <v>1097</v>
      </c>
    </row>
    <row r="774" spans="1:12">
      <c r="A774" s="244">
        <v>773</v>
      </c>
      <c r="B774" s="244" t="s">
        <v>1884</v>
      </c>
      <c r="C774" s="244" t="s">
        <v>283</v>
      </c>
      <c r="D774" s="244" t="s">
        <v>728</v>
      </c>
      <c r="E774" s="244" t="s">
        <v>399</v>
      </c>
      <c r="F774" s="244">
        <v>1989</v>
      </c>
      <c r="H774" s="244" t="s">
        <v>1081</v>
      </c>
      <c r="I774" s="244" t="s">
        <v>405</v>
      </c>
      <c r="J774" s="244" t="s">
        <v>1087</v>
      </c>
      <c r="K774" s="244">
        <v>2007</v>
      </c>
      <c r="L774" s="244" t="s">
        <v>1094</v>
      </c>
    </row>
    <row r="775" spans="1:12">
      <c r="A775" s="244">
        <v>774</v>
      </c>
      <c r="B775" s="244" t="s">
        <v>1885</v>
      </c>
      <c r="C775" s="244" t="s">
        <v>178</v>
      </c>
      <c r="D775" s="244" t="s">
        <v>583</v>
      </c>
      <c r="E775" s="244" t="s">
        <v>399</v>
      </c>
      <c r="F775" s="244">
        <v>1980</v>
      </c>
      <c r="H775" s="244" t="s">
        <v>1081</v>
      </c>
      <c r="I775" s="244" t="s">
        <v>405</v>
      </c>
      <c r="J775" s="244" t="s">
        <v>1087</v>
      </c>
      <c r="K775" s="244">
        <v>2012</v>
      </c>
      <c r="L775" s="244" t="s">
        <v>1104</v>
      </c>
    </row>
    <row r="776" spans="1:12">
      <c r="A776" s="244">
        <v>775</v>
      </c>
      <c r="B776" s="244" t="s">
        <v>1886</v>
      </c>
      <c r="C776" s="244" t="s">
        <v>236</v>
      </c>
      <c r="D776" s="244" t="s">
        <v>859</v>
      </c>
      <c r="E776" s="244" t="s">
        <v>399</v>
      </c>
      <c r="F776" s="244">
        <v>1996</v>
      </c>
      <c r="H776" s="244" t="s">
        <v>1081</v>
      </c>
      <c r="I776" s="244" t="s">
        <v>405</v>
      </c>
      <c r="J776" s="244" t="s">
        <v>401</v>
      </c>
      <c r="K776" s="244">
        <v>2014</v>
      </c>
      <c r="L776" s="244" t="s">
        <v>1095</v>
      </c>
    </row>
    <row r="777" spans="1:12">
      <c r="A777" s="244">
        <v>776</v>
      </c>
      <c r="B777" s="244" t="s">
        <v>1887</v>
      </c>
      <c r="C777" s="244" t="s">
        <v>221</v>
      </c>
      <c r="D777" s="244" t="s">
        <v>911</v>
      </c>
      <c r="E777" s="244" t="s">
        <v>399</v>
      </c>
      <c r="F777" s="244">
        <v>1989</v>
      </c>
      <c r="H777" s="244" t="s">
        <v>1081</v>
      </c>
      <c r="I777" s="244" t="s">
        <v>405</v>
      </c>
      <c r="J777" s="244" t="s">
        <v>401</v>
      </c>
      <c r="K777" s="244">
        <v>2007</v>
      </c>
      <c r="L777" s="244" t="s">
        <v>1099</v>
      </c>
    </row>
    <row r="778" spans="1:12">
      <c r="A778" s="244">
        <v>777</v>
      </c>
      <c r="B778" s="244" t="s">
        <v>1888</v>
      </c>
      <c r="C778" s="244" t="s">
        <v>1014</v>
      </c>
      <c r="D778" s="244" t="s">
        <v>543</v>
      </c>
      <c r="E778" s="244" t="s">
        <v>399</v>
      </c>
      <c r="F778" s="244">
        <v>1991</v>
      </c>
      <c r="H778" s="244" t="s">
        <v>1081</v>
      </c>
      <c r="I778" s="244" t="s">
        <v>405</v>
      </c>
      <c r="J778" s="244" t="s">
        <v>402</v>
      </c>
      <c r="K778" s="244">
        <v>2008</v>
      </c>
      <c r="L778" s="244" t="s">
        <v>1097</v>
      </c>
    </row>
    <row r="779" spans="1:12">
      <c r="A779" s="244">
        <v>778</v>
      </c>
      <c r="B779" s="244" t="s">
        <v>1889</v>
      </c>
      <c r="C779" s="244" t="s">
        <v>260</v>
      </c>
      <c r="D779" s="244" t="s">
        <v>652</v>
      </c>
      <c r="E779" s="244" t="s">
        <v>399</v>
      </c>
      <c r="F779" s="244">
        <v>1988</v>
      </c>
      <c r="H779" s="244" t="s">
        <v>1081</v>
      </c>
      <c r="I779" s="244" t="s">
        <v>405</v>
      </c>
      <c r="J779" s="244" t="s">
        <v>1087</v>
      </c>
      <c r="K779" s="244">
        <v>2011</v>
      </c>
      <c r="L779" s="244" t="s">
        <v>1103</v>
      </c>
    </row>
    <row r="780" spans="1:12">
      <c r="A780" s="244">
        <v>779</v>
      </c>
      <c r="B780" s="244" t="s">
        <v>1890</v>
      </c>
      <c r="C780" s="244" t="s">
        <v>182</v>
      </c>
      <c r="D780" s="244" t="s">
        <v>857</v>
      </c>
      <c r="E780" s="244" t="s">
        <v>399</v>
      </c>
      <c r="F780" s="244">
        <v>1994</v>
      </c>
      <c r="H780" s="244" t="s">
        <v>1081</v>
      </c>
      <c r="I780" s="244" t="s">
        <v>405</v>
      </c>
      <c r="J780" s="244" t="s">
        <v>401</v>
      </c>
      <c r="K780" s="244">
        <v>2012</v>
      </c>
      <c r="L780" s="244" t="s">
        <v>1095</v>
      </c>
    </row>
    <row r="781" spans="1:12">
      <c r="A781" s="244">
        <v>780</v>
      </c>
      <c r="B781" s="244" t="s">
        <v>1891</v>
      </c>
      <c r="C781" s="244" t="s">
        <v>221</v>
      </c>
      <c r="D781" s="244" t="s">
        <v>432</v>
      </c>
      <c r="E781" s="244" t="s">
        <v>399</v>
      </c>
      <c r="F781" s="244">
        <v>1995</v>
      </c>
      <c r="H781" s="244" t="s">
        <v>1081</v>
      </c>
      <c r="I781" s="244" t="s">
        <v>405</v>
      </c>
      <c r="J781" s="244" t="s">
        <v>1087</v>
      </c>
      <c r="K781" s="244">
        <v>2014</v>
      </c>
      <c r="L781" s="244" t="s">
        <v>1106</v>
      </c>
    </row>
    <row r="782" spans="1:12">
      <c r="A782" s="244">
        <v>781</v>
      </c>
      <c r="B782" s="244" t="s">
        <v>1892</v>
      </c>
      <c r="C782" s="244" t="s">
        <v>560</v>
      </c>
      <c r="D782" s="244" t="s">
        <v>769</v>
      </c>
      <c r="E782" s="244" t="s">
        <v>399</v>
      </c>
      <c r="F782" s="244">
        <v>1992</v>
      </c>
      <c r="H782" s="244" t="s">
        <v>1081</v>
      </c>
      <c r="I782" s="244" t="s">
        <v>405</v>
      </c>
      <c r="J782" s="244" t="s">
        <v>1087</v>
      </c>
      <c r="K782" s="244">
        <v>2010</v>
      </c>
      <c r="L782" s="244" t="s">
        <v>1094</v>
      </c>
    </row>
    <row r="783" spans="1:12">
      <c r="A783" s="244">
        <v>782</v>
      </c>
      <c r="B783" s="244" t="s">
        <v>1893</v>
      </c>
      <c r="C783" s="244" t="s">
        <v>255</v>
      </c>
      <c r="D783" s="244" t="s">
        <v>566</v>
      </c>
      <c r="E783" s="244" t="s">
        <v>399</v>
      </c>
      <c r="F783" s="244">
        <v>1988</v>
      </c>
      <c r="H783" s="244" t="s">
        <v>1081</v>
      </c>
      <c r="I783" s="244" t="s">
        <v>405</v>
      </c>
      <c r="J783" s="244" t="s">
        <v>401</v>
      </c>
      <c r="K783" s="244">
        <v>2007</v>
      </c>
      <c r="L783" s="244" t="s">
        <v>1106</v>
      </c>
    </row>
    <row r="784" spans="1:12">
      <c r="A784" s="244">
        <v>783</v>
      </c>
      <c r="B784" s="244" t="s">
        <v>1894</v>
      </c>
      <c r="C784" s="244" t="s">
        <v>278</v>
      </c>
      <c r="D784" s="244" t="s">
        <v>491</v>
      </c>
      <c r="E784" s="244" t="s">
        <v>399</v>
      </c>
      <c r="F784" s="244">
        <v>1996</v>
      </c>
      <c r="H784" s="244" t="s">
        <v>1081</v>
      </c>
      <c r="I784" s="244" t="s">
        <v>405</v>
      </c>
      <c r="J784" s="244" t="s">
        <v>1087</v>
      </c>
      <c r="K784" s="244">
        <v>2014</v>
      </c>
      <c r="L784" s="244" t="s">
        <v>1097</v>
      </c>
    </row>
    <row r="785" spans="1:12">
      <c r="A785" s="244">
        <v>784</v>
      </c>
      <c r="B785" s="244" t="s">
        <v>1895</v>
      </c>
      <c r="C785" s="244" t="s">
        <v>224</v>
      </c>
      <c r="D785" s="244" t="s">
        <v>750</v>
      </c>
      <c r="E785" s="244" t="s">
        <v>399</v>
      </c>
      <c r="F785" s="244">
        <v>1993</v>
      </c>
      <c r="H785" s="244" t="s">
        <v>1081</v>
      </c>
      <c r="I785" s="244" t="s">
        <v>405</v>
      </c>
      <c r="J785" s="244" t="s">
        <v>1087</v>
      </c>
      <c r="K785" s="244">
        <v>2015</v>
      </c>
      <c r="L785" s="244" t="s">
        <v>1097</v>
      </c>
    </row>
    <row r="786" spans="1:12">
      <c r="A786" s="244">
        <v>785</v>
      </c>
      <c r="B786" s="244" t="s">
        <v>1896</v>
      </c>
      <c r="C786" s="244" t="s">
        <v>253</v>
      </c>
      <c r="D786" s="244" t="s">
        <v>462</v>
      </c>
      <c r="E786" s="244" t="s">
        <v>399</v>
      </c>
      <c r="F786" s="244">
        <v>1996</v>
      </c>
      <c r="H786" s="244" t="s">
        <v>1081</v>
      </c>
      <c r="I786" s="244" t="s">
        <v>405</v>
      </c>
      <c r="J786" s="244" t="s">
        <v>401</v>
      </c>
      <c r="K786" s="244">
        <v>2013</v>
      </c>
      <c r="L786" s="244" t="s">
        <v>1097</v>
      </c>
    </row>
    <row r="787" spans="1:12">
      <c r="A787" s="244">
        <v>786</v>
      </c>
      <c r="B787" s="244" t="s">
        <v>1897</v>
      </c>
      <c r="C787" s="244" t="s">
        <v>221</v>
      </c>
      <c r="D787" s="244" t="s">
        <v>433</v>
      </c>
      <c r="E787" s="244" t="s">
        <v>60</v>
      </c>
      <c r="F787" s="244">
        <v>1997</v>
      </c>
      <c r="H787" s="244" t="s">
        <v>1081</v>
      </c>
      <c r="I787" s="244" t="s">
        <v>405</v>
      </c>
      <c r="J787" s="244" t="s">
        <v>401</v>
      </c>
      <c r="K787" s="244">
        <v>2016</v>
      </c>
      <c r="L787" s="244" t="s">
        <v>1094</v>
      </c>
    </row>
    <row r="788" spans="1:12">
      <c r="A788" s="244">
        <v>787</v>
      </c>
      <c r="B788" s="244" t="s">
        <v>1898</v>
      </c>
      <c r="C788" s="244" t="s">
        <v>178</v>
      </c>
      <c r="D788" s="244" t="s">
        <v>912</v>
      </c>
      <c r="E788" s="244" t="s">
        <v>60</v>
      </c>
      <c r="F788" s="244">
        <v>1997</v>
      </c>
      <c r="H788" s="244" t="s">
        <v>1081</v>
      </c>
      <c r="I788" s="244" t="s">
        <v>405</v>
      </c>
      <c r="J788" s="244" t="s">
        <v>401</v>
      </c>
      <c r="K788" s="244">
        <v>2015</v>
      </c>
      <c r="L788" s="244" t="s">
        <v>1101</v>
      </c>
    </row>
    <row r="789" spans="1:12">
      <c r="A789" s="244">
        <v>788</v>
      </c>
      <c r="B789" s="244" t="s">
        <v>1899</v>
      </c>
      <c r="C789" s="244" t="s">
        <v>320</v>
      </c>
      <c r="D789" s="244" t="s">
        <v>486</v>
      </c>
      <c r="E789" s="244" t="s">
        <v>399</v>
      </c>
      <c r="F789" s="244">
        <v>1996</v>
      </c>
      <c r="H789" s="244" t="s">
        <v>1081</v>
      </c>
      <c r="I789" s="244" t="s">
        <v>405</v>
      </c>
      <c r="J789" s="244" t="s">
        <v>1087</v>
      </c>
      <c r="K789" s="244">
        <v>2014</v>
      </c>
      <c r="L789" s="244" t="s">
        <v>1097</v>
      </c>
    </row>
    <row r="790" spans="1:12">
      <c r="A790" s="244">
        <v>789</v>
      </c>
      <c r="B790" s="244" t="s">
        <v>1900</v>
      </c>
      <c r="C790" s="244" t="s">
        <v>887</v>
      </c>
      <c r="D790" s="244" t="s">
        <v>471</v>
      </c>
      <c r="E790" s="244" t="s">
        <v>399</v>
      </c>
      <c r="F790" s="244">
        <v>1987</v>
      </c>
      <c r="H790" s="244" t="s">
        <v>1081</v>
      </c>
      <c r="I790" s="244" t="s">
        <v>405</v>
      </c>
      <c r="J790" s="244" t="s">
        <v>401</v>
      </c>
      <c r="K790" s="244">
        <v>2006</v>
      </c>
      <c r="L790" s="244" t="s">
        <v>1094</v>
      </c>
    </row>
    <row r="791" spans="1:12">
      <c r="A791" s="244">
        <v>790</v>
      </c>
      <c r="B791" s="244" t="s">
        <v>1901</v>
      </c>
      <c r="C791" s="244" t="s">
        <v>236</v>
      </c>
      <c r="D791" s="244" t="s">
        <v>465</v>
      </c>
      <c r="E791" s="244" t="s">
        <v>60</v>
      </c>
      <c r="F791" s="244">
        <v>1999</v>
      </c>
      <c r="H791" s="244" t="s">
        <v>1081</v>
      </c>
      <c r="I791" s="244" t="s">
        <v>405</v>
      </c>
      <c r="J791" s="244" t="s">
        <v>401</v>
      </c>
      <c r="K791" s="244">
        <v>2016</v>
      </c>
      <c r="L791" s="244" t="s">
        <v>1097</v>
      </c>
    </row>
    <row r="792" spans="1:12">
      <c r="A792" s="244">
        <v>791</v>
      </c>
      <c r="B792" s="244" t="s">
        <v>1902</v>
      </c>
      <c r="C792" s="244" t="s">
        <v>183</v>
      </c>
      <c r="D792" s="244" t="s">
        <v>730</v>
      </c>
      <c r="E792" s="244" t="s">
        <v>60</v>
      </c>
      <c r="F792" s="244">
        <v>1983</v>
      </c>
      <c r="H792" s="244" t="s">
        <v>1081</v>
      </c>
      <c r="I792" s="244" t="s">
        <v>405</v>
      </c>
      <c r="J792" s="244" t="s">
        <v>1087</v>
      </c>
      <c r="K792" s="244">
        <v>2013</v>
      </c>
      <c r="L792" s="244" t="s">
        <v>1099</v>
      </c>
    </row>
    <row r="793" spans="1:12">
      <c r="A793" s="244">
        <v>792</v>
      </c>
      <c r="B793" s="244" t="s">
        <v>1903</v>
      </c>
      <c r="C793" s="244" t="s">
        <v>221</v>
      </c>
      <c r="D793" s="244" t="s">
        <v>603</v>
      </c>
      <c r="E793" s="244" t="s">
        <v>399</v>
      </c>
      <c r="F793" s="244">
        <v>1994</v>
      </c>
      <c r="H793" s="244" t="s">
        <v>1081</v>
      </c>
      <c r="I793" s="244" t="s">
        <v>405</v>
      </c>
      <c r="J793" s="244" t="s">
        <v>401</v>
      </c>
      <c r="K793" s="244">
        <v>2013</v>
      </c>
      <c r="L793" s="244" t="s">
        <v>1097</v>
      </c>
    </row>
    <row r="794" spans="1:12">
      <c r="A794" s="244">
        <v>793</v>
      </c>
      <c r="B794" s="244" t="s">
        <v>1904</v>
      </c>
      <c r="C794" s="244" t="s">
        <v>198</v>
      </c>
      <c r="D794" s="244" t="s">
        <v>1027</v>
      </c>
      <c r="E794" s="244" t="s">
        <v>399</v>
      </c>
      <c r="F794" s="244">
        <v>1980</v>
      </c>
      <c r="H794" s="244" t="s">
        <v>1081</v>
      </c>
      <c r="I794" s="244" t="s">
        <v>405</v>
      </c>
      <c r="J794" s="244" t="s">
        <v>402</v>
      </c>
      <c r="K794" s="244">
        <v>1999</v>
      </c>
      <c r="L794" s="244" t="s">
        <v>1095</v>
      </c>
    </row>
    <row r="795" spans="1:12">
      <c r="A795" s="244">
        <v>794</v>
      </c>
      <c r="B795" s="244" t="s">
        <v>1905</v>
      </c>
      <c r="C795" s="244" t="s">
        <v>221</v>
      </c>
      <c r="D795" s="244" t="s">
        <v>414</v>
      </c>
      <c r="E795" s="244" t="s">
        <v>60</v>
      </c>
      <c r="F795" s="244">
        <v>1994</v>
      </c>
      <c r="H795" s="244" t="s">
        <v>1081</v>
      </c>
      <c r="I795" s="244" t="s">
        <v>405</v>
      </c>
      <c r="J795" s="244" t="s">
        <v>1087</v>
      </c>
      <c r="K795" s="244">
        <v>2012</v>
      </c>
      <c r="L795" s="244" t="s">
        <v>1099</v>
      </c>
    </row>
    <row r="796" spans="1:12">
      <c r="A796" s="244">
        <v>795</v>
      </c>
      <c r="B796" s="244" t="s">
        <v>1906</v>
      </c>
      <c r="C796" s="244" t="s">
        <v>292</v>
      </c>
      <c r="D796" s="244" t="s">
        <v>737</v>
      </c>
      <c r="E796" s="244" t="s">
        <v>60</v>
      </c>
      <c r="F796" s="244">
        <v>1997</v>
      </c>
      <c r="H796" s="244" t="s">
        <v>1081</v>
      </c>
      <c r="I796" s="244" t="s">
        <v>405</v>
      </c>
      <c r="J796" s="244" t="s">
        <v>1087</v>
      </c>
      <c r="K796" s="244">
        <v>2014</v>
      </c>
      <c r="L796" s="244" t="s">
        <v>1095</v>
      </c>
    </row>
    <row r="797" spans="1:12">
      <c r="A797" s="244">
        <v>796</v>
      </c>
      <c r="B797" s="244" t="s">
        <v>1907</v>
      </c>
      <c r="C797" s="244" t="s">
        <v>570</v>
      </c>
      <c r="D797" s="244" t="s">
        <v>784</v>
      </c>
      <c r="E797" s="244" t="s">
        <v>60</v>
      </c>
      <c r="F797" s="244">
        <v>1993</v>
      </c>
      <c r="H797" s="244" t="s">
        <v>1081</v>
      </c>
      <c r="I797" s="244" t="s">
        <v>405</v>
      </c>
      <c r="J797" s="244" t="s">
        <v>1087</v>
      </c>
      <c r="K797" s="244">
        <v>2013</v>
      </c>
      <c r="L797" s="244" t="s">
        <v>1099</v>
      </c>
    </row>
    <row r="798" spans="1:12">
      <c r="A798" s="244">
        <v>797</v>
      </c>
      <c r="B798" s="244" t="s">
        <v>1908</v>
      </c>
      <c r="C798" s="244" t="s">
        <v>180</v>
      </c>
      <c r="D798" s="244" t="s">
        <v>592</v>
      </c>
      <c r="E798" s="244" t="s">
        <v>60</v>
      </c>
      <c r="F798" s="244">
        <v>1997</v>
      </c>
      <c r="H798" s="244" t="s">
        <v>1081</v>
      </c>
      <c r="I798" s="244" t="s">
        <v>405</v>
      </c>
      <c r="J798" s="244" t="s">
        <v>1087</v>
      </c>
      <c r="K798" s="244">
        <v>2016</v>
      </c>
      <c r="L798" s="244" t="s">
        <v>1094</v>
      </c>
    </row>
    <row r="799" spans="1:12">
      <c r="A799" s="244">
        <v>798</v>
      </c>
      <c r="B799" s="244" t="s">
        <v>1909</v>
      </c>
      <c r="C799" s="244" t="s">
        <v>278</v>
      </c>
      <c r="D799" s="244" t="s">
        <v>863</v>
      </c>
      <c r="E799" s="244" t="s">
        <v>60</v>
      </c>
      <c r="F799" s="244">
        <v>1998</v>
      </c>
      <c r="H799" s="244" t="s">
        <v>1081</v>
      </c>
      <c r="I799" s="244" t="s">
        <v>405</v>
      </c>
      <c r="J799" s="244" t="s">
        <v>401</v>
      </c>
      <c r="K799" s="244">
        <v>2016</v>
      </c>
      <c r="L799" s="244" t="s">
        <v>1095</v>
      </c>
    </row>
    <row r="800" spans="1:12">
      <c r="A800" s="244">
        <v>799</v>
      </c>
      <c r="B800" s="244" t="s">
        <v>1910</v>
      </c>
      <c r="C800" s="244" t="s">
        <v>187</v>
      </c>
      <c r="D800" s="244" t="s">
        <v>475</v>
      </c>
      <c r="E800" s="244" t="s">
        <v>60</v>
      </c>
      <c r="F800" s="244">
        <v>1995</v>
      </c>
      <c r="H800" s="244" t="s">
        <v>1081</v>
      </c>
      <c r="I800" s="244" t="s">
        <v>405</v>
      </c>
      <c r="J800" s="244" t="s">
        <v>401</v>
      </c>
      <c r="K800" s="244">
        <v>2013</v>
      </c>
      <c r="L800" s="244" t="s">
        <v>1106</v>
      </c>
    </row>
    <row r="801" spans="1:12">
      <c r="A801" s="244">
        <v>800</v>
      </c>
      <c r="B801" s="244" t="s">
        <v>1911</v>
      </c>
      <c r="C801" s="244" t="s">
        <v>268</v>
      </c>
      <c r="D801" s="244" t="s">
        <v>409</v>
      </c>
      <c r="E801" s="244" t="s">
        <v>60</v>
      </c>
      <c r="F801" s="244">
        <v>1997</v>
      </c>
      <c r="H801" s="244" t="s">
        <v>1081</v>
      </c>
      <c r="I801" s="244" t="s">
        <v>405</v>
      </c>
      <c r="J801" s="244" t="s">
        <v>401</v>
      </c>
      <c r="K801" s="244">
        <v>2015</v>
      </c>
      <c r="L801" s="244" t="s">
        <v>1097</v>
      </c>
    </row>
    <row r="802" spans="1:12">
      <c r="A802" s="244">
        <v>801</v>
      </c>
      <c r="B802" s="244" t="s">
        <v>1912</v>
      </c>
      <c r="C802" s="244" t="s">
        <v>741</v>
      </c>
      <c r="D802" s="244" t="s">
        <v>543</v>
      </c>
      <c r="E802" s="244" t="s">
        <v>60</v>
      </c>
      <c r="F802" s="244">
        <v>1997</v>
      </c>
      <c r="H802" s="244" t="s">
        <v>1081</v>
      </c>
      <c r="I802" s="244" t="s">
        <v>405</v>
      </c>
      <c r="J802" s="244" t="s">
        <v>401</v>
      </c>
      <c r="K802" s="244">
        <v>2016</v>
      </c>
      <c r="L802" s="244" t="s">
        <v>1094</v>
      </c>
    </row>
    <row r="803" spans="1:12">
      <c r="A803" s="244">
        <v>802</v>
      </c>
      <c r="B803" s="244" t="s">
        <v>1913</v>
      </c>
      <c r="C803" s="244" t="s">
        <v>914</v>
      </c>
      <c r="D803" s="244" t="s">
        <v>463</v>
      </c>
      <c r="E803" s="244" t="s">
        <v>60</v>
      </c>
      <c r="F803" s="244">
        <v>1996</v>
      </c>
      <c r="H803" s="244" t="s">
        <v>1081</v>
      </c>
      <c r="I803" s="244" t="s">
        <v>405</v>
      </c>
      <c r="J803" s="244" t="s">
        <v>401</v>
      </c>
      <c r="K803" s="244">
        <v>2014</v>
      </c>
      <c r="L803" s="244" t="s">
        <v>1101</v>
      </c>
    </row>
    <row r="804" spans="1:12">
      <c r="A804" s="244">
        <v>803</v>
      </c>
      <c r="B804" s="244" t="s">
        <v>1914</v>
      </c>
      <c r="C804" s="244" t="s">
        <v>296</v>
      </c>
      <c r="D804" s="244" t="s">
        <v>917</v>
      </c>
      <c r="E804" s="244" t="s">
        <v>60</v>
      </c>
      <c r="F804" s="244">
        <v>1999</v>
      </c>
      <c r="H804" s="244" t="s">
        <v>1081</v>
      </c>
      <c r="I804" s="244" t="s">
        <v>405</v>
      </c>
      <c r="J804" s="244" t="s">
        <v>401</v>
      </c>
      <c r="K804" s="244">
        <v>2016</v>
      </c>
      <c r="L804" s="244" t="s">
        <v>1095</v>
      </c>
    </row>
    <row r="805" spans="1:12">
      <c r="A805" s="244">
        <v>804</v>
      </c>
      <c r="B805" s="244" t="s">
        <v>1915</v>
      </c>
      <c r="C805" s="244" t="s">
        <v>185</v>
      </c>
      <c r="D805" s="244" t="s">
        <v>453</v>
      </c>
      <c r="E805" s="244" t="s">
        <v>60</v>
      </c>
      <c r="F805" s="244">
        <v>1987</v>
      </c>
      <c r="H805" s="244" t="s">
        <v>1081</v>
      </c>
      <c r="I805" s="244" t="s">
        <v>405</v>
      </c>
      <c r="J805" s="244" t="s">
        <v>401</v>
      </c>
      <c r="K805" s="244">
        <v>2005</v>
      </c>
      <c r="L805" s="244" t="s">
        <v>1106</v>
      </c>
    </row>
    <row r="806" spans="1:12">
      <c r="A806" s="244">
        <v>805</v>
      </c>
      <c r="B806" s="244" t="s">
        <v>1916</v>
      </c>
      <c r="C806" s="244" t="s">
        <v>964</v>
      </c>
      <c r="D806" s="244" t="s">
        <v>427</v>
      </c>
      <c r="E806" s="244" t="s">
        <v>60</v>
      </c>
      <c r="F806" s="244">
        <v>1997</v>
      </c>
      <c r="H806" s="244" t="s">
        <v>1081</v>
      </c>
      <c r="I806" s="244" t="s">
        <v>405</v>
      </c>
      <c r="J806" s="244" t="s">
        <v>401</v>
      </c>
      <c r="K806" s="244">
        <v>2015</v>
      </c>
      <c r="L806" s="244" t="s">
        <v>1094</v>
      </c>
    </row>
    <row r="807" spans="1:12">
      <c r="A807" s="244">
        <v>806</v>
      </c>
      <c r="B807" s="244" t="s">
        <v>1917</v>
      </c>
      <c r="C807" s="244" t="s">
        <v>360</v>
      </c>
      <c r="D807" s="244" t="s">
        <v>476</v>
      </c>
      <c r="E807" s="244" t="s">
        <v>60</v>
      </c>
      <c r="F807" s="244">
        <v>1997</v>
      </c>
      <c r="H807" s="244" t="s">
        <v>1081</v>
      </c>
      <c r="I807" s="244" t="s">
        <v>405</v>
      </c>
      <c r="J807" s="244" t="s">
        <v>401</v>
      </c>
      <c r="K807" s="244">
        <v>2014</v>
      </c>
      <c r="L807" s="244" t="s">
        <v>1097</v>
      </c>
    </row>
    <row r="808" spans="1:12">
      <c r="A808" s="244">
        <v>807</v>
      </c>
      <c r="B808" s="244" t="s">
        <v>1918</v>
      </c>
      <c r="C808" s="244" t="s">
        <v>273</v>
      </c>
      <c r="D808" s="244" t="s">
        <v>577</v>
      </c>
      <c r="E808" s="244" t="s">
        <v>60</v>
      </c>
      <c r="F808" s="244">
        <v>1996</v>
      </c>
      <c r="H808" s="244" t="s">
        <v>1081</v>
      </c>
      <c r="I808" s="244" t="s">
        <v>405</v>
      </c>
      <c r="J808" s="244" t="s">
        <v>1087</v>
      </c>
      <c r="K808" s="244">
        <v>2014</v>
      </c>
      <c r="L808" s="244" t="s">
        <v>1095</v>
      </c>
    </row>
    <row r="809" spans="1:12">
      <c r="A809" s="244">
        <v>808</v>
      </c>
      <c r="B809" s="244" t="s">
        <v>1919</v>
      </c>
      <c r="C809" s="244" t="s">
        <v>268</v>
      </c>
      <c r="D809" s="244" t="s">
        <v>530</v>
      </c>
      <c r="E809" s="244" t="s">
        <v>60</v>
      </c>
      <c r="F809" s="244">
        <v>1997</v>
      </c>
      <c r="H809" s="244" t="s">
        <v>1082</v>
      </c>
      <c r="I809" s="244" t="s">
        <v>405</v>
      </c>
      <c r="J809" s="244" t="s">
        <v>401</v>
      </c>
      <c r="K809" s="244">
        <v>2014</v>
      </c>
      <c r="L809" s="244" t="s">
        <v>1099</v>
      </c>
    </row>
    <row r="810" spans="1:12">
      <c r="A810" s="244">
        <v>809</v>
      </c>
      <c r="B810" s="244" t="s">
        <v>1920</v>
      </c>
      <c r="C810" s="244" t="s">
        <v>907</v>
      </c>
      <c r="D810" s="244" t="s">
        <v>482</v>
      </c>
      <c r="E810" s="244" t="s">
        <v>60</v>
      </c>
      <c r="F810" s="244">
        <v>1998</v>
      </c>
      <c r="H810" s="244" t="s">
        <v>1081</v>
      </c>
      <c r="I810" s="244" t="s">
        <v>405</v>
      </c>
      <c r="J810" s="244" t="s">
        <v>401</v>
      </c>
      <c r="K810" s="244">
        <v>2016</v>
      </c>
      <c r="L810" s="244" t="s">
        <v>1094</v>
      </c>
    </row>
    <row r="811" spans="1:12">
      <c r="A811" s="244">
        <v>810</v>
      </c>
      <c r="B811" s="244" t="s">
        <v>1921</v>
      </c>
      <c r="C811" s="244" t="s">
        <v>284</v>
      </c>
      <c r="D811" s="244" t="s">
        <v>572</v>
      </c>
      <c r="E811" s="244" t="s">
        <v>60</v>
      </c>
      <c r="F811" s="244">
        <v>1999</v>
      </c>
      <c r="H811" s="244" t="s">
        <v>1081</v>
      </c>
      <c r="I811" s="244" t="s">
        <v>405</v>
      </c>
      <c r="J811" s="244" t="s">
        <v>401</v>
      </c>
      <c r="K811" s="244">
        <v>2016</v>
      </c>
      <c r="L811" s="244" t="s">
        <v>1094</v>
      </c>
    </row>
    <row r="812" spans="1:12">
      <c r="A812" s="244">
        <v>811</v>
      </c>
      <c r="B812" s="244" t="s">
        <v>1922</v>
      </c>
      <c r="C812" s="244" t="s">
        <v>199</v>
      </c>
      <c r="D812" s="244" t="s">
        <v>450</v>
      </c>
      <c r="E812" s="244" t="s">
        <v>60</v>
      </c>
      <c r="F812" s="244">
        <v>1998</v>
      </c>
      <c r="H812" s="244" t="s">
        <v>1081</v>
      </c>
      <c r="I812" s="244" t="s">
        <v>405</v>
      </c>
      <c r="J812" s="244" t="s">
        <v>401</v>
      </c>
      <c r="K812" s="244">
        <v>2015</v>
      </c>
      <c r="L812" s="244" t="s">
        <v>1105</v>
      </c>
    </row>
    <row r="813" spans="1:12">
      <c r="A813" s="244">
        <v>812</v>
      </c>
      <c r="B813" s="244" t="s">
        <v>1923</v>
      </c>
      <c r="C813" s="244" t="s">
        <v>382</v>
      </c>
      <c r="D813" s="244" t="s">
        <v>705</v>
      </c>
      <c r="E813" s="244" t="s">
        <v>60</v>
      </c>
      <c r="F813" s="244">
        <v>1900</v>
      </c>
      <c r="H813" s="244" t="s">
        <v>1081</v>
      </c>
      <c r="I813" s="244" t="s">
        <v>405</v>
      </c>
      <c r="J813" s="244" t="s">
        <v>401</v>
      </c>
      <c r="K813" s="244">
        <v>1997</v>
      </c>
      <c r="L813" s="244" t="s">
        <v>1095</v>
      </c>
    </row>
    <row r="814" spans="1:12">
      <c r="A814" s="244">
        <v>813</v>
      </c>
      <c r="B814" s="244" t="s">
        <v>1924</v>
      </c>
      <c r="C814" s="244" t="s">
        <v>318</v>
      </c>
      <c r="D814" s="244" t="s">
        <v>622</v>
      </c>
      <c r="E814" s="244" t="s">
        <v>399</v>
      </c>
      <c r="F814" s="244">
        <v>1993</v>
      </c>
      <c r="H814" s="244" t="s">
        <v>1081</v>
      </c>
      <c r="I814" s="244" t="s">
        <v>405</v>
      </c>
      <c r="J814" s="244" t="s">
        <v>1087</v>
      </c>
      <c r="K814" s="244">
        <v>2013</v>
      </c>
      <c r="L814" s="244" t="s">
        <v>1098</v>
      </c>
    </row>
    <row r="815" spans="1:12">
      <c r="A815" s="244">
        <v>814</v>
      </c>
      <c r="B815" s="244" t="s">
        <v>1925</v>
      </c>
      <c r="C815" s="244" t="s">
        <v>221</v>
      </c>
      <c r="D815" s="244" t="s">
        <v>512</v>
      </c>
      <c r="E815" s="244" t="s">
        <v>399</v>
      </c>
      <c r="F815" s="244">
        <v>1994</v>
      </c>
      <c r="H815" s="244" t="s">
        <v>1081</v>
      </c>
      <c r="I815" s="244" t="s">
        <v>405</v>
      </c>
      <c r="J815" s="244" t="s">
        <v>1087</v>
      </c>
      <c r="K815" s="244">
        <v>2013</v>
      </c>
      <c r="L815" s="244" t="s">
        <v>1094</v>
      </c>
    </row>
    <row r="816" spans="1:12">
      <c r="A816" s="244">
        <v>815</v>
      </c>
      <c r="B816" s="244" t="s">
        <v>1926</v>
      </c>
      <c r="C816" s="244" t="s">
        <v>297</v>
      </c>
      <c r="D816" s="244" t="s">
        <v>458</v>
      </c>
      <c r="E816" s="244" t="s">
        <v>399</v>
      </c>
      <c r="F816" s="244">
        <v>1994</v>
      </c>
      <c r="H816" s="244" t="s">
        <v>1081</v>
      </c>
      <c r="I816" s="244" t="s">
        <v>405</v>
      </c>
      <c r="J816" s="244" t="s">
        <v>1087</v>
      </c>
      <c r="K816" s="244">
        <v>2013</v>
      </c>
      <c r="L816" s="244" t="s">
        <v>1106</v>
      </c>
    </row>
    <row r="817" spans="1:12">
      <c r="A817" s="244">
        <v>816</v>
      </c>
      <c r="B817" s="244" t="s">
        <v>1927</v>
      </c>
      <c r="C817" s="244" t="s">
        <v>228</v>
      </c>
      <c r="D817" s="244" t="s">
        <v>492</v>
      </c>
      <c r="E817" s="244" t="s">
        <v>399</v>
      </c>
      <c r="F817" s="244">
        <v>1998</v>
      </c>
      <c r="H817" s="244" t="s">
        <v>1081</v>
      </c>
      <c r="I817" s="244" t="s">
        <v>405</v>
      </c>
      <c r="J817" s="244" t="s">
        <v>401</v>
      </c>
      <c r="K817" s="244">
        <v>2016</v>
      </c>
      <c r="L817" s="244" t="s">
        <v>1097</v>
      </c>
    </row>
    <row r="818" spans="1:12">
      <c r="A818" s="244">
        <v>817</v>
      </c>
      <c r="B818" s="244" t="s">
        <v>1928</v>
      </c>
      <c r="C818" s="244" t="s">
        <v>249</v>
      </c>
      <c r="D818" s="244" t="s">
        <v>424</v>
      </c>
      <c r="E818" s="244" t="s">
        <v>399</v>
      </c>
      <c r="F818" s="244">
        <v>1992</v>
      </c>
      <c r="H818" s="244" t="s">
        <v>1081</v>
      </c>
      <c r="I818" s="244" t="s">
        <v>405</v>
      </c>
      <c r="J818" s="244" t="s">
        <v>401</v>
      </c>
      <c r="K818" s="244">
        <v>2010</v>
      </c>
      <c r="L818" s="244" t="s">
        <v>1097</v>
      </c>
    </row>
    <row r="819" spans="1:12">
      <c r="A819" s="244">
        <v>818</v>
      </c>
      <c r="B819" s="244" t="s">
        <v>1929</v>
      </c>
      <c r="C819" s="244" t="s">
        <v>307</v>
      </c>
      <c r="D819" s="244" t="s">
        <v>687</v>
      </c>
      <c r="E819" s="244" t="s">
        <v>399</v>
      </c>
      <c r="F819" s="244">
        <v>1997</v>
      </c>
      <c r="H819" s="244" t="s">
        <v>1081</v>
      </c>
      <c r="I819" s="244" t="s">
        <v>405</v>
      </c>
      <c r="J819" s="244" t="s">
        <v>401</v>
      </c>
      <c r="K819" s="244">
        <v>2014</v>
      </c>
      <c r="L819" s="244" t="s">
        <v>1097</v>
      </c>
    </row>
    <row r="820" spans="1:12">
      <c r="A820" s="244">
        <v>819</v>
      </c>
      <c r="B820" s="244" t="s">
        <v>1930</v>
      </c>
      <c r="C820" s="244" t="s">
        <v>196</v>
      </c>
      <c r="D820" s="244" t="s">
        <v>458</v>
      </c>
      <c r="E820" s="244" t="s">
        <v>399</v>
      </c>
      <c r="F820" s="244">
        <v>1997</v>
      </c>
      <c r="H820" s="244" t="s">
        <v>1081</v>
      </c>
      <c r="I820" s="244" t="s">
        <v>405</v>
      </c>
      <c r="J820" s="244" t="s">
        <v>401</v>
      </c>
      <c r="K820" s="244">
        <v>2015</v>
      </c>
      <c r="L820" s="244" t="s">
        <v>1097</v>
      </c>
    </row>
    <row r="821" spans="1:12">
      <c r="A821" s="244">
        <v>820</v>
      </c>
      <c r="B821" s="244" t="s">
        <v>1931</v>
      </c>
      <c r="C821" s="244" t="s">
        <v>226</v>
      </c>
      <c r="D821" s="244" t="s">
        <v>467</v>
      </c>
      <c r="E821" s="244" t="s">
        <v>399</v>
      </c>
      <c r="F821" s="244">
        <v>1995</v>
      </c>
      <c r="H821" s="244" t="s">
        <v>1081</v>
      </c>
      <c r="I821" s="244" t="s">
        <v>405</v>
      </c>
      <c r="J821" s="244" t="s">
        <v>401</v>
      </c>
      <c r="K821" s="244">
        <v>2012</v>
      </c>
      <c r="L821" s="244" t="s">
        <v>1094</v>
      </c>
    </row>
    <row r="822" spans="1:12">
      <c r="A822" s="244">
        <v>821</v>
      </c>
      <c r="B822" s="244" t="s">
        <v>1932</v>
      </c>
      <c r="C822" s="244" t="s">
        <v>980</v>
      </c>
      <c r="D822" s="244" t="s">
        <v>573</v>
      </c>
      <c r="E822" s="244" t="s">
        <v>399</v>
      </c>
      <c r="F822" s="244">
        <v>1996</v>
      </c>
      <c r="H822" s="244" t="s">
        <v>1081</v>
      </c>
      <c r="I822" s="244" t="s">
        <v>405</v>
      </c>
      <c r="J822" s="244" t="s">
        <v>401</v>
      </c>
      <c r="K822" s="244">
        <v>2014</v>
      </c>
      <c r="L822" s="244" t="s">
        <v>1094</v>
      </c>
    </row>
    <row r="823" spans="1:12">
      <c r="A823" s="244">
        <v>822</v>
      </c>
      <c r="B823" s="244" t="s">
        <v>1933</v>
      </c>
      <c r="C823" s="244" t="s">
        <v>1023</v>
      </c>
      <c r="D823" s="244" t="s">
        <v>1024</v>
      </c>
      <c r="E823" s="244" t="s">
        <v>399</v>
      </c>
      <c r="F823" s="244">
        <v>1991</v>
      </c>
      <c r="H823" s="244" t="s">
        <v>1081</v>
      </c>
      <c r="I823" s="244" t="s">
        <v>405</v>
      </c>
      <c r="J823" s="244" t="s">
        <v>402</v>
      </c>
      <c r="K823" s="244">
        <v>2010</v>
      </c>
      <c r="L823" s="244" t="s">
        <v>1097</v>
      </c>
    </row>
    <row r="824" spans="1:12">
      <c r="A824" s="244">
        <v>823</v>
      </c>
      <c r="B824" s="244" t="s">
        <v>1934</v>
      </c>
      <c r="C824" s="244" t="s">
        <v>246</v>
      </c>
      <c r="D824" s="244" t="s">
        <v>592</v>
      </c>
      <c r="E824" s="244" t="s">
        <v>399</v>
      </c>
      <c r="F824" s="244">
        <v>1995</v>
      </c>
      <c r="H824" s="244" t="s">
        <v>1081</v>
      </c>
      <c r="I824" s="244" t="s">
        <v>405</v>
      </c>
      <c r="J824" s="244" t="s">
        <v>402</v>
      </c>
      <c r="K824" s="244">
        <v>2014</v>
      </c>
      <c r="L824" s="244" t="s">
        <v>1098</v>
      </c>
    </row>
    <row r="825" spans="1:12">
      <c r="A825" s="244">
        <v>824</v>
      </c>
      <c r="B825" s="244" t="s">
        <v>1935</v>
      </c>
      <c r="C825" s="244" t="s">
        <v>374</v>
      </c>
      <c r="D825" s="244" t="s">
        <v>520</v>
      </c>
      <c r="E825" s="244" t="s">
        <v>399</v>
      </c>
      <c r="F825" s="244">
        <v>1996</v>
      </c>
      <c r="H825" s="244" t="s">
        <v>1081</v>
      </c>
      <c r="I825" s="244" t="s">
        <v>405</v>
      </c>
      <c r="J825" s="244" t="s">
        <v>1087</v>
      </c>
      <c r="K825" s="244">
        <v>2014</v>
      </c>
      <c r="L825" s="244" t="s">
        <v>1097</v>
      </c>
    </row>
    <row r="826" spans="1:12">
      <c r="A826" s="244">
        <v>825</v>
      </c>
      <c r="B826" s="244" t="s">
        <v>1936</v>
      </c>
      <c r="C826" s="244" t="s">
        <v>306</v>
      </c>
      <c r="D826" s="244" t="s">
        <v>427</v>
      </c>
      <c r="E826" s="244" t="s">
        <v>399</v>
      </c>
      <c r="F826" s="244">
        <v>1993</v>
      </c>
      <c r="H826" s="244" t="s">
        <v>1081</v>
      </c>
      <c r="I826" s="244" t="s">
        <v>405</v>
      </c>
      <c r="J826" s="244" t="s">
        <v>1087</v>
      </c>
      <c r="K826" s="244">
        <v>2013</v>
      </c>
      <c r="L826" s="244" t="s">
        <v>1097</v>
      </c>
    </row>
    <row r="827" spans="1:12">
      <c r="A827" s="244">
        <v>826</v>
      </c>
      <c r="B827" s="244" t="s">
        <v>1937</v>
      </c>
      <c r="C827" s="244" t="s">
        <v>735</v>
      </c>
      <c r="D827" s="244" t="s">
        <v>486</v>
      </c>
      <c r="E827" s="244" t="s">
        <v>399</v>
      </c>
      <c r="F827" s="244">
        <v>1993</v>
      </c>
      <c r="H827" s="244" t="s">
        <v>1081</v>
      </c>
      <c r="I827" s="244" t="s">
        <v>405</v>
      </c>
      <c r="J827" s="244" t="s">
        <v>1087</v>
      </c>
      <c r="K827" s="244">
        <v>2011</v>
      </c>
      <c r="L827" s="244" t="s">
        <v>1094</v>
      </c>
    </row>
    <row r="828" spans="1:12">
      <c r="A828" s="244">
        <v>827</v>
      </c>
      <c r="B828" s="244" t="s">
        <v>1938</v>
      </c>
      <c r="C828" s="244" t="s">
        <v>354</v>
      </c>
      <c r="D828" s="244" t="s">
        <v>514</v>
      </c>
      <c r="E828" s="244" t="s">
        <v>399</v>
      </c>
      <c r="F828" s="244">
        <v>1996</v>
      </c>
      <c r="H828" s="244" t="s">
        <v>1081</v>
      </c>
      <c r="I828" s="244" t="s">
        <v>405</v>
      </c>
      <c r="J828" s="244" t="s">
        <v>1087</v>
      </c>
      <c r="K828" s="244">
        <v>2014</v>
      </c>
      <c r="L828" s="244" t="s">
        <v>1095</v>
      </c>
    </row>
    <row r="829" spans="1:12">
      <c r="A829" s="244">
        <v>828</v>
      </c>
      <c r="B829" s="244" t="s">
        <v>1939</v>
      </c>
      <c r="C829" s="244" t="s">
        <v>755</v>
      </c>
      <c r="D829" s="244" t="s">
        <v>427</v>
      </c>
      <c r="E829" s="244" t="s">
        <v>399</v>
      </c>
      <c r="F829" s="244">
        <v>1998</v>
      </c>
      <c r="H829" s="244" t="s">
        <v>1081</v>
      </c>
      <c r="I829" s="244" t="s">
        <v>405</v>
      </c>
      <c r="J829" s="244" t="s">
        <v>1087</v>
      </c>
      <c r="K829" s="244">
        <v>2016</v>
      </c>
      <c r="L829" s="244" t="s">
        <v>1097</v>
      </c>
    </row>
    <row r="830" spans="1:12">
      <c r="A830" s="244">
        <v>829</v>
      </c>
      <c r="B830" s="244" t="s">
        <v>1940</v>
      </c>
      <c r="C830" s="244" t="s">
        <v>560</v>
      </c>
      <c r="D830" s="244" t="s">
        <v>762</v>
      </c>
      <c r="E830" s="244" t="s">
        <v>399</v>
      </c>
      <c r="F830" s="244">
        <v>1993</v>
      </c>
      <c r="H830" s="244" t="s">
        <v>1081</v>
      </c>
      <c r="I830" s="244" t="s">
        <v>405</v>
      </c>
      <c r="J830" s="244" t="s">
        <v>1087</v>
      </c>
      <c r="K830" s="244">
        <v>2011</v>
      </c>
      <c r="L830" s="244" t="s">
        <v>1094</v>
      </c>
    </row>
    <row r="831" spans="1:12">
      <c r="A831" s="244">
        <v>830</v>
      </c>
      <c r="B831" s="244" t="s">
        <v>1941</v>
      </c>
      <c r="C831" s="244" t="s">
        <v>382</v>
      </c>
      <c r="D831" s="244" t="s">
        <v>408</v>
      </c>
      <c r="E831" s="244" t="s">
        <v>399</v>
      </c>
      <c r="F831" s="244">
        <v>1997</v>
      </c>
      <c r="H831" s="244" t="s">
        <v>1081</v>
      </c>
      <c r="I831" s="244" t="s">
        <v>405</v>
      </c>
      <c r="J831" s="244" t="s">
        <v>1087</v>
      </c>
      <c r="K831" s="244">
        <v>2015</v>
      </c>
      <c r="L831" s="244" t="s">
        <v>1097</v>
      </c>
    </row>
    <row r="832" spans="1:12">
      <c r="A832" s="244">
        <v>831</v>
      </c>
      <c r="B832" s="244" t="s">
        <v>1942</v>
      </c>
      <c r="C832" s="244" t="s">
        <v>833</v>
      </c>
      <c r="D832" s="244" t="s">
        <v>427</v>
      </c>
      <c r="E832" s="244" t="s">
        <v>399</v>
      </c>
      <c r="F832" s="244">
        <v>1994</v>
      </c>
      <c r="H832" s="244" t="s">
        <v>1081</v>
      </c>
      <c r="I832" s="244" t="s">
        <v>405</v>
      </c>
      <c r="J832" s="244" t="s">
        <v>1087</v>
      </c>
      <c r="K832" s="244">
        <v>2012</v>
      </c>
      <c r="L832" s="244" t="s">
        <v>1095</v>
      </c>
    </row>
    <row r="833" spans="1:12">
      <c r="A833" s="244">
        <v>832</v>
      </c>
      <c r="B833" s="244" t="s">
        <v>1943</v>
      </c>
      <c r="C833" s="244" t="s">
        <v>182</v>
      </c>
      <c r="D833" s="244" t="s">
        <v>433</v>
      </c>
      <c r="E833" s="244" t="s">
        <v>399</v>
      </c>
      <c r="F833" s="244">
        <v>1995</v>
      </c>
      <c r="H833" s="244" t="s">
        <v>1081</v>
      </c>
      <c r="I833" s="244" t="s">
        <v>405</v>
      </c>
      <c r="J833" s="244" t="s">
        <v>401</v>
      </c>
      <c r="K833" s="244">
        <v>2013</v>
      </c>
      <c r="L833" s="244" t="s">
        <v>1098</v>
      </c>
    </row>
    <row r="834" spans="1:12">
      <c r="A834" s="244">
        <v>833</v>
      </c>
      <c r="B834" s="244" t="s">
        <v>1944</v>
      </c>
      <c r="C834" s="244" t="s">
        <v>359</v>
      </c>
      <c r="D834" s="244" t="s">
        <v>475</v>
      </c>
      <c r="E834" s="244" t="s">
        <v>399</v>
      </c>
      <c r="F834" s="244">
        <v>1994</v>
      </c>
      <c r="H834" s="244" t="s">
        <v>1081</v>
      </c>
      <c r="I834" s="244" t="s">
        <v>405</v>
      </c>
      <c r="J834" s="244" t="s">
        <v>401</v>
      </c>
      <c r="K834" s="244">
        <v>2012</v>
      </c>
      <c r="L834" s="244" t="s">
        <v>1097</v>
      </c>
    </row>
    <row r="835" spans="1:12">
      <c r="A835" s="244">
        <v>834</v>
      </c>
      <c r="B835" s="244" t="s">
        <v>1945</v>
      </c>
      <c r="C835" s="244" t="s">
        <v>255</v>
      </c>
      <c r="D835" s="244" t="s">
        <v>463</v>
      </c>
      <c r="E835" s="244" t="s">
        <v>399</v>
      </c>
      <c r="F835" s="244">
        <v>1998</v>
      </c>
      <c r="H835" s="244" t="s">
        <v>1081</v>
      </c>
      <c r="I835" s="244" t="s">
        <v>405</v>
      </c>
      <c r="J835" s="244" t="s">
        <v>401</v>
      </c>
      <c r="K835" s="244">
        <v>2015</v>
      </c>
      <c r="L835" s="244" t="s">
        <v>1096</v>
      </c>
    </row>
    <row r="836" spans="1:12">
      <c r="A836" s="244">
        <v>835</v>
      </c>
      <c r="B836" s="244" t="s">
        <v>1946</v>
      </c>
      <c r="C836" s="244" t="s">
        <v>259</v>
      </c>
      <c r="D836" s="244" t="s">
        <v>572</v>
      </c>
      <c r="E836" s="244" t="s">
        <v>399</v>
      </c>
      <c r="F836" s="244">
        <v>1993</v>
      </c>
      <c r="H836" s="244" t="s">
        <v>1081</v>
      </c>
      <c r="I836" s="244" t="s">
        <v>405</v>
      </c>
      <c r="J836" s="244" t="s">
        <v>401</v>
      </c>
      <c r="K836" s="244">
        <v>2012</v>
      </c>
      <c r="L836" s="244" t="s">
        <v>1094</v>
      </c>
    </row>
    <row r="837" spans="1:12">
      <c r="A837" s="244">
        <v>836</v>
      </c>
      <c r="B837" s="244" t="s">
        <v>1947</v>
      </c>
      <c r="C837" s="244" t="s">
        <v>196</v>
      </c>
      <c r="D837" s="244" t="s">
        <v>805</v>
      </c>
      <c r="E837" s="244" t="s">
        <v>399</v>
      </c>
      <c r="F837" s="244">
        <v>1997</v>
      </c>
      <c r="H837" s="244" t="s">
        <v>1081</v>
      </c>
      <c r="I837" s="244" t="s">
        <v>405</v>
      </c>
      <c r="J837" s="244" t="s">
        <v>401</v>
      </c>
      <c r="K837" s="244">
        <v>2015</v>
      </c>
      <c r="L837" s="244" t="s">
        <v>1097</v>
      </c>
    </row>
    <row r="838" spans="1:12">
      <c r="A838" s="244">
        <v>837</v>
      </c>
      <c r="B838" s="244" t="s">
        <v>1948</v>
      </c>
      <c r="C838" s="244" t="s">
        <v>813</v>
      </c>
      <c r="D838" s="244" t="s">
        <v>711</v>
      </c>
      <c r="E838" s="244" t="s">
        <v>399</v>
      </c>
      <c r="F838" s="244">
        <v>1994</v>
      </c>
      <c r="H838" s="244" t="s">
        <v>1081</v>
      </c>
      <c r="I838" s="244" t="s">
        <v>405</v>
      </c>
      <c r="J838" s="244" t="s">
        <v>402</v>
      </c>
      <c r="K838" s="244">
        <v>2012</v>
      </c>
      <c r="L838" s="244" t="s">
        <v>1097</v>
      </c>
    </row>
    <row r="839" spans="1:12">
      <c r="A839" s="244">
        <v>838</v>
      </c>
      <c r="B839" s="244" t="s">
        <v>1949</v>
      </c>
      <c r="C839" s="244" t="s">
        <v>565</v>
      </c>
      <c r="D839" s="244" t="s">
        <v>470</v>
      </c>
      <c r="E839" s="244" t="s">
        <v>399</v>
      </c>
      <c r="F839" s="244">
        <v>1997</v>
      </c>
      <c r="H839" s="244" t="s">
        <v>1081</v>
      </c>
      <c r="I839" s="244" t="s">
        <v>405</v>
      </c>
      <c r="J839" s="244" t="s">
        <v>402</v>
      </c>
      <c r="K839" s="244">
        <v>2015</v>
      </c>
      <c r="L839" s="244" t="s">
        <v>1098</v>
      </c>
    </row>
    <row r="840" spans="1:12">
      <c r="A840" s="244">
        <v>839</v>
      </c>
      <c r="B840" s="244" t="s">
        <v>1950</v>
      </c>
      <c r="C840" s="244" t="s">
        <v>270</v>
      </c>
      <c r="D840" s="244" t="s">
        <v>492</v>
      </c>
      <c r="E840" s="244" t="s">
        <v>399</v>
      </c>
      <c r="F840" s="244">
        <v>1996</v>
      </c>
      <c r="H840" s="244" t="s">
        <v>1081</v>
      </c>
      <c r="I840" s="244" t="s">
        <v>405</v>
      </c>
      <c r="J840" s="244" t="s">
        <v>402</v>
      </c>
      <c r="K840" s="244">
        <v>2015</v>
      </c>
      <c r="L840" s="244" t="s">
        <v>1098</v>
      </c>
    </row>
    <row r="841" spans="1:12">
      <c r="A841" s="244">
        <v>840</v>
      </c>
      <c r="B841" s="244" t="s">
        <v>1951</v>
      </c>
      <c r="C841" s="244" t="s">
        <v>250</v>
      </c>
      <c r="D841" s="244" t="s">
        <v>542</v>
      </c>
      <c r="E841" s="244" t="s">
        <v>399</v>
      </c>
      <c r="F841" s="244">
        <v>1998</v>
      </c>
      <c r="H841" s="244" t="s">
        <v>1082</v>
      </c>
      <c r="I841" s="244" t="s">
        <v>405</v>
      </c>
      <c r="J841" s="244" t="s">
        <v>402</v>
      </c>
      <c r="K841" s="244">
        <v>2016</v>
      </c>
      <c r="L841" s="244" t="s">
        <v>1097</v>
      </c>
    </row>
    <row r="842" spans="1:12">
      <c r="A842" s="244">
        <v>841</v>
      </c>
      <c r="B842" s="244" t="s">
        <v>1952</v>
      </c>
      <c r="C842" s="244" t="s">
        <v>182</v>
      </c>
      <c r="D842" s="244" t="s">
        <v>424</v>
      </c>
      <c r="E842" s="244" t="s">
        <v>399</v>
      </c>
      <c r="F842" s="244">
        <v>1996</v>
      </c>
      <c r="H842" s="244" t="s">
        <v>1081</v>
      </c>
      <c r="I842" s="244" t="s">
        <v>405</v>
      </c>
      <c r="J842" s="244" t="s">
        <v>1089</v>
      </c>
      <c r="K842" s="244">
        <v>2014</v>
      </c>
      <c r="L842" s="244" t="s">
        <v>1094</v>
      </c>
    </row>
    <row r="843" spans="1:12">
      <c r="A843" s="244">
        <v>842</v>
      </c>
      <c r="B843" s="244" t="s">
        <v>1953</v>
      </c>
      <c r="C843" s="244" t="s">
        <v>362</v>
      </c>
      <c r="D843" s="244" t="s">
        <v>414</v>
      </c>
      <c r="E843" s="244" t="s">
        <v>399</v>
      </c>
      <c r="F843" s="244">
        <v>0</v>
      </c>
      <c r="H843" s="244" t="s">
        <v>1081</v>
      </c>
      <c r="I843" s="244" t="s">
        <v>405</v>
      </c>
      <c r="J843" s="244" t="s">
        <v>401</v>
      </c>
      <c r="K843" s="244">
        <v>2002</v>
      </c>
      <c r="L843" s="244" t="s">
        <v>1094</v>
      </c>
    </row>
    <row r="844" spans="1:12">
      <c r="A844" s="244">
        <v>843</v>
      </c>
      <c r="B844" s="244" t="s">
        <v>1954</v>
      </c>
      <c r="C844" s="244" t="s">
        <v>174</v>
      </c>
      <c r="D844" s="244" t="s">
        <v>611</v>
      </c>
      <c r="E844" s="244" t="s">
        <v>399</v>
      </c>
      <c r="F844" s="244">
        <v>1987</v>
      </c>
      <c r="H844" s="244" t="s">
        <v>1081</v>
      </c>
      <c r="I844" s="244" t="s">
        <v>405</v>
      </c>
      <c r="J844" s="244" t="s">
        <v>402</v>
      </c>
      <c r="K844" s="244">
        <v>2004</v>
      </c>
      <c r="L844" s="244" t="s">
        <v>1094</v>
      </c>
    </row>
    <row r="845" spans="1:12">
      <c r="A845" s="244">
        <v>844</v>
      </c>
      <c r="B845" s="244" t="s">
        <v>1955</v>
      </c>
      <c r="C845" s="244" t="s">
        <v>627</v>
      </c>
      <c r="D845" s="244" t="s">
        <v>590</v>
      </c>
      <c r="E845" s="244" t="s">
        <v>399</v>
      </c>
      <c r="F845" s="244">
        <v>1987</v>
      </c>
      <c r="H845" s="244" t="s">
        <v>1081</v>
      </c>
      <c r="I845" s="244" t="s">
        <v>405</v>
      </c>
      <c r="J845" s="244" t="s">
        <v>1087</v>
      </c>
      <c r="K845" s="244">
        <v>2013</v>
      </c>
      <c r="L845" s="244" t="s">
        <v>1094</v>
      </c>
    </row>
    <row r="846" spans="1:12">
      <c r="A846" s="244">
        <v>845</v>
      </c>
      <c r="B846" s="244" t="s">
        <v>1956</v>
      </c>
      <c r="C846" s="244" t="s">
        <v>349</v>
      </c>
      <c r="D846" s="244" t="s">
        <v>685</v>
      </c>
      <c r="E846" s="244" t="s">
        <v>399</v>
      </c>
      <c r="F846" s="244">
        <v>1990</v>
      </c>
      <c r="H846" s="244" t="s">
        <v>1081</v>
      </c>
      <c r="I846" s="244" t="s">
        <v>405</v>
      </c>
      <c r="J846" s="244" t="s">
        <v>401</v>
      </c>
      <c r="K846" s="244">
        <v>2008</v>
      </c>
      <c r="L846" s="244" t="s">
        <v>1094</v>
      </c>
    </row>
    <row r="847" spans="1:12">
      <c r="A847" s="244">
        <v>846</v>
      </c>
      <c r="B847" s="244" t="s">
        <v>1957</v>
      </c>
      <c r="C847" s="244" t="s">
        <v>176</v>
      </c>
      <c r="D847" s="244" t="s">
        <v>453</v>
      </c>
      <c r="E847" s="244" t="s">
        <v>399</v>
      </c>
      <c r="F847" s="244">
        <v>1985</v>
      </c>
      <c r="H847" s="244" t="s">
        <v>1081</v>
      </c>
      <c r="I847" s="244" t="s">
        <v>405</v>
      </c>
      <c r="J847" s="244" t="s">
        <v>402</v>
      </c>
      <c r="K847" s="244">
        <v>2003</v>
      </c>
      <c r="L847" s="244" t="s">
        <v>1094</v>
      </c>
    </row>
    <row r="848" spans="1:12">
      <c r="A848" s="244">
        <v>847</v>
      </c>
      <c r="B848" s="244" t="s">
        <v>1958</v>
      </c>
      <c r="C848" s="244" t="s">
        <v>386</v>
      </c>
      <c r="D848" s="244" t="s">
        <v>608</v>
      </c>
      <c r="E848" s="244" t="s">
        <v>399</v>
      </c>
      <c r="F848" s="244">
        <v>1996</v>
      </c>
      <c r="H848" s="244" t="s">
        <v>1081</v>
      </c>
      <c r="I848" s="244" t="s">
        <v>405</v>
      </c>
      <c r="J848" s="244" t="s">
        <v>402</v>
      </c>
      <c r="K848" s="244">
        <v>2014</v>
      </c>
      <c r="L848" s="244" t="s">
        <v>1097</v>
      </c>
    </row>
    <row r="849" spans="1:12">
      <c r="A849" s="244">
        <v>848</v>
      </c>
      <c r="B849" s="244" t="s">
        <v>1959</v>
      </c>
      <c r="C849" s="244" t="s">
        <v>313</v>
      </c>
      <c r="D849" s="244" t="s">
        <v>556</v>
      </c>
      <c r="E849" s="244" t="s">
        <v>399</v>
      </c>
      <c r="F849" s="244">
        <v>1991</v>
      </c>
      <c r="H849" s="244" t="s">
        <v>1084</v>
      </c>
      <c r="I849" s="244" t="s">
        <v>405</v>
      </c>
      <c r="J849" s="244" t="s">
        <v>1087</v>
      </c>
      <c r="K849" s="244">
        <v>2008</v>
      </c>
      <c r="L849" s="244" t="s">
        <v>1097</v>
      </c>
    </row>
    <row r="850" spans="1:12">
      <c r="A850" s="244">
        <v>849</v>
      </c>
      <c r="B850" s="244" t="s">
        <v>1960</v>
      </c>
      <c r="C850" s="244" t="s">
        <v>337</v>
      </c>
      <c r="D850" s="244" t="s">
        <v>706</v>
      </c>
      <c r="E850" s="244" t="s">
        <v>399</v>
      </c>
      <c r="F850" s="244">
        <v>1993</v>
      </c>
      <c r="H850" s="244" t="s">
        <v>1081</v>
      </c>
      <c r="I850" s="244" t="s">
        <v>405</v>
      </c>
      <c r="J850" s="244" t="s">
        <v>1087</v>
      </c>
      <c r="K850" s="244">
        <v>2013</v>
      </c>
      <c r="L850" s="244" t="s">
        <v>1101</v>
      </c>
    </row>
    <row r="851" spans="1:12">
      <c r="A851" s="244">
        <v>850</v>
      </c>
      <c r="B851" s="244" t="s">
        <v>1961</v>
      </c>
      <c r="C851" s="244" t="s">
        <v>266</v>
      </c>
      <c r="D851" s="244" t="s">
        <v>555</v>
      </c>
      <c r="E851" s="244" t="s">
        <v>399</v>
      </c>
      <c r="F851" s="244">
        <v>1998</v>
      </c>
      <c r="H851" s="244" t="s">
        <v>1081</v>
      </c>
      <c r="I851" s="244" t="s">
        <v>405</v>
      </c>
      <c r="J851" s="244" t="s">
        <v>1087</v>
      </c>
      <c r="K851" s="244">
        <v>2016</v>
      </c>
      <c r="L851" s="244" t="s">
        <v>1097</v>
      </c>
    </row>
    <row r="852" spans="1:12">
      <c r="A852" s="244">
        <v>851</v>
      </c>
      <c r="B852" s="244" t="s">
        <v>1962</v>
      </c>
      <c r="C852" s="244" t="s">
        <v>182</v>
      </c>
      <c r="D852" s="244" t="s">
        <v>448</v>
      </c>
      <c r="E852" s="244" t="s">
        <v>399</v>
      </c>
      <c r="F852" s="244">
        <v>1992</v>
      </c>
      <c r="H852" s="244" t="s">
        <v>1081</v>
      </c>
      <c r="I852" s="244" t="s">
        <v>405</v>
      </c>
      <c r="J852" s="244" t="s">
        <v>1087</v>
      </c>
      <c r="K852" s="244">
        <v>2012</v>
      </c>
      <c r="L852" s="244" t="s">
        <v>1099</v>
      </c>
    </row>
    <row r="853" spans="1:12">
      <c r="A853" s="244">
        <v>852</v>
      </c>
      <c r="B853" s="244" t="s">
        <v>1963</v>
      </c>
      <c r="C853" s="244" t="s">
        <v>886</v>
      </c>
      <c r="D853" s="244" t="s">
        <v>475</v>
      </c>
      <c r="E853" s="244" t="s">
        <v>399</v>
      </c>
      <c r="F853" s="244">
        <v>1994</v>
      </c>
      <c r="H853" s="244" t="s">
        <v>1081</v>
      </c>
      <c r="I853" s="244" t="s">
        <v>405</v>
      </c>
      <c r="J853" s="244" t="s">
        <v>401</v>
      </c>
      <c r="K853" s="244">
        <v>2013</v>
      </c>
      <c r="L853" s="244" t="s">
        <v>1097</v>
      </c>
    </row>
    <row r="854" spans="1:12">
      <c r="A854" s="244">
        <v>853</v>
      </c>
      <c r="B854" s="244" t="s">
        <v>1964</v>
      </c>
      <c r="C854" s="244" t="s">
        <v>214</v>
      </c>
      <c r="D854" s="244" t="s">
        <v>447</v>
      </c>
      <c r="E854" s="244" t="s">
        <v>399</v>
      </c>
      <c r="F854" s="244">
        <v>1991</v>
      </c>
      <c r="H854" s="244" t="s">
        <v>1081</v>
      </c>
      <c r="I854" s="244" t="s">
        <v>405</v>
      </c>
      <c r="J854" s="244" t="s">
        <v>401</v>
      </c>
      <c r="K854" s="244">
        <v>2010</v>
      </c>
      <c r="L854" s="244" t="s">
        <v>1099</v>
      </c>
    </row>
    <row r="855" spans="1:12">
      <c r="A855" s="244">
        <v>854</v>
      </c>
      <c r="B855" s="244" t="s">
        <v>1965</v>
      </c>
      <c r="C855" s="244" t="s">
        <v>255</v>
      </c>
      <c r="D855" s="244" t="s">
        <v>943</v>
      </c>
      <c r="E855" s="244" t="s">
        <v>399</v>
      </c>
      <c r="F855" s="244">
        <v>1988</v>
      </c>
      <c r="H855" s="244" t="s">
        <v>1081</v>
      </c>
      <c r="I855" s="244" t="s">
        <v>405</v>
      </c>
      <c r="J855" s="244" t="s">
        <v>401</v>
      </c>
      <c r="K855" s="244">
        <v>2005</v>
      </c>
      <c r="L855" s="244" t="s">
        <v>1097</v>
      </c>
    </row>
    <row r="856" spans="1:12">
      <c r="A856" s="244">
        <v>855</v>
      </c>
      <c r="B856" s="244" t="s">
        <v>1966</v>
      </c>
      <c r="C856" s="244" t="s">
        <v>182</v>
      </c>
      <c r="D856" s="244" t="s">
        <v>426</v>
      </c>
      <c r="E856" s="244" t="s">
        <v>399</v>
      </c>
      <c r="F856" s="244">
        <v>1992</v>
      </c>
      <c r="H856" s="244" t="s">
        <v>1081</v>
      </c>
      <c r="I856" s="244" t="s">
        <v>405</v>
      </c>
      <c r="J856" s="244" t="s">
        <v>402</v>
      </c>
      <c r="K856" s="244">
        <v>2010</v>
      </c>
      <c r="L856" s="244" t="s">
        <v>1097</v>
      </c>
    </row>
    <row r="857" spans="1:12">
      <c r="A857" s="244">
        <v>856</v>
      </c>
      <c r="B857" s="244" t="s">
        <v>1967</v>
      </c>
      <c r="C857" s="244" t="s">
        <v>907</v>
      </c>
      <c r="D857" s="244" t="s">
        <v>908</v>
      </c>
      <c r="E857" s="244" t="s">
        <v>399</v>
      </c>
      <c r="F857" s="244">
        <v>1996</v>
      </c>
      <c r="H857" s="244" t="s">
        <v>1081</v>
      </c>
      <c r="I857" s="244" t="s">
        <v>405</v>
      </c>
      <c r="J857" s="244" t="s">
        <v>401</v>
      </c>
      <c r="K857" s="244">
        <v>2014</v>
      </c>
      <c r="L857" s="244" t="s">
        <v>1099</v>
      </c>
    </row>
    <row r="858" spans="1:12">
      <c r="A858" s="244">
        <v>857</v>
      </c>
      <c r="B858" s="244" t="s">
        <v>1968</v>
      </c>
      <c r="C858" s="244" t="s">
        <v>280</v>
      </c>
      <c r="D858" s="244" t="s">
        <v>408</v>
      </c>
      <c r="E858" s="244" t="s">
        <v>399</v>
      </c>
      <c r="F858" s="244">
        <v>1989</v>
      </c>
      <c r="H858" s="244" t="s">
        <v>1081</v>
      </c>
      <c r="I858" s="244" t="s">
        <v>405</v>
      </c>
      <c r="J858" s="244" t="s">
        <v>1087</v>
      </c>
      <c r="K858" s="244">
        <v>2006</v>
      </c>
      <c r="L858" s="244" t="s">
        <v>1095</v>
      </c>
    </row>
    <row r="859" spans="1:12">
      <c r="A859" s="244">
        <v>858</v>
      </c>
      <c r="B859" s="244" t="s">
        <v>1969</v>
      </c>
      <c r="C859" s="244" t="s">
        <v>177</v>
      </c>
      <c r="D859" s="244" t="s">
        <v>408</v>
      </c>
      <c r="E859" s="244" t="s">
        <v>399</v>
      </c>
      <c r="F859" s="244">
        <v>1989</v>
      </c>
      <c r="H859" s="244" t="s">
        <v>1081</v>
      </c>
      <c r="I859" s="244" t="s">
        <v>405</v>
      </c>
      <c r="J859" s="244" t="s">
        <v>1087</v>
      </c>
      <c r="K859" s="244">
        <v>2007</v>
      </c>
      <c r="L859" s="244" t="s">
        <v>1097</v>
      </c>
    </row>
    <row r="860" spans="1:12">
      <c r="A860" s="244">
        <v>859</v>
      </c>
      <c r="B860" s="244" t="s">
        <v>1970</v>
      </c>
      <c r="C860" s="244" t="s">
        <v>265</v>
      </c>
      <c r="D860" s="244" t="s">
        <v>715</v>
      </c>
      <c r="E860" s="244" t="s">
        <v>399</v>
      </c>
      <c r="F860" s="244">
        <v>1996</v>
      </c>
      <c r="H860" s="244" t="s">
        <v>1081</v>
      </c>
      <c r="I860" s="244" t="s">
        <v>405</v>
      </c>
      <c r="J860" s="244" t="s">
        <v>1087</v>
      </c>
      <c r="K860" s="244">
        <v>2014</v>
      </c>
      <c r="L860" s="244" t="s">
        <v>1097</v>
      </c>
    </row>
    <row r="861" spans="1:12">
      <c r="A861" s="244">
        <v>860</v>
      </c>
      <c r="B861" s="244" t="s">
        <v>1971</v>
      </c>
      <c r="C861" s="244" t="s">
        <v>221</v>
      </c>
      <c r="D861" s="244" t="s">
        <v>705</v>
      </c>
      <c r="E861" s="244" t="s">
        <v>399</v>
      </c>
      <c r="F861" s="244">
        <v>1992</v>
      </c>
      <c r="H861" s="244" t="s">
        <v>1081</v>
      </c>
      <c r="I861" s="244" t="s">
        <v>405</v>
      </c>
      <c r="J861" s="244" t="s">
        <v>1087</v>
      </c>
      <c r="K861" s="244">
        <v>2013</v>
      </c>
      <c r="L861" s="244" t="s">
        <v>1095</v>
      </c>
    </row>
    <row r="862" spans="1:12">
      <c r="A862" s="244">
        <v>861</v>
      </c>
      <c r="B862" s="244" t="s">
        <v>1972</v>
      </c>
      <c r="C862" s="244" t="s">
        <v>271</v>
      </c>
      <c r="D862" s="244" t="s">
        <v>415</v>
      </c>
      <c r="E862" s="244" t="s">
        <v>399</v>
      </c>
      <c r="F862" s="244">
        <v>1986</v>
      </c>
      <c r="H862" s="244" t="s">
        <v>1081</v>
      </c>
      <c r="I862" s="244" t="s">
        <v>405</v>
      </c>
      <c r="J862" s="244" t="s">
        <v>1087</v>
      </c>
      <c r="K862" s="244">
        <v>2008</v>
      </c>
      <c r="L862" s="244" t="s">
        <v>1106</v>
      </c>
    </row>
    <row r="863" spans="1:12">
      <c r="A863" s="244">
        <v>862</v>
      </c>
      <c r="B863" s="244" t="s">
        <v>1973</v>
      </c>
      <c r="C863" s="244" t="s">
        <v>298</v>
      </c>
      <c r="D863" s="244" t="s">
        <v>440</v>
      </c>
      <c r="E863" s="244" t="s">
        <v>399</v>
      </c>
      <c r="F863" s="244">
        <v>1997</v>
      </c>
      <c r="H863" s="244" t="s">
        <v>1081</v>
      </c>
      <c r="I863" s="244" t="s">
        <v>405</v>
      </c>
      <c r="J863" s="244" t="s">
        <v>401</v>
      </c>
      <c r="K863" s="244">
        <v>2016</v>
      </c>
      <c r="L863" s="244" t="s">
        <v>1098</v>
      </c>
    </row>
    <row r="864" spans="1:12">
      <c r="A864" s="244">
        <v>863</v>
      </c>
      <c r="B864" s="244" t="s">
        <v>1974</v>
      </c>
      <c r="C864" s="244" t="s">
        <v>249</v>
      </c>
      <c r="D864" s="244" t="s">
        <v>408</v>
      </c>
      <c r="E864" s="244" t="s">
        <v>399</v>
      </c>
      <c r="F864" s="244">
        <v>1997</v>
      </c>
      <c r="H864" s="244" t="s">
        <v>1081</v>
      </c>
      <c r="I864" s="244" t="s">
        <v>405</v>
      </c>
      <c r="J864" s="244" t="s">
        <v>401</v>
      </c>
      <c r="K864" s="244">
        <v>2015</v>
      </c>
      <c r="L864" s="244" t="s">
        <v>1097</v>
      </c>
    </row>
    <row r="865" spans="1:12">
      <c r="A865" s="244">
        <v>864</v>
      </c>
      <c r="B865" s="244" t="s">
        <v>1975</v>
      </c>
      <c r="C865" s="244" t="s">
        <v>174</v>
      </c>
      <c r="D865" s="244" t="s">
        <v>883</v>
      </c>
      <c r="E865" s="244" t="s">
        <v>399</v>
      </c>
      <c r="F865" s="244">
        <v>1997</v>
      </c>
      <c r="H865" s="244" t="s">
        <v>1081</v>
      </c>
      <c r="I865" s="244" t="s">
        <v>405</v>
      </c>
      <c r="J865" s="244" t="s">
        <v>401</v>
      </c>
      <c r="K865" s="244">
        <v>2016</v>
      </c>
      <c r="L865" s="244" t="s">
        <v>1097</v>
      </c>
    </row>
    <row r="866" spans="1:12">
      <c r="A866" s="244">
        <v>865</v>
      </c>
      <c r="B866" s="244" t="s">
        <v>1976</v>
      </c>
      <c r="C866" s="244" t="s">
        <v>253</v>
      </c>
      <c r="D866" s="244" t="s">
        <v>491</v>
      </c>
      <c r="E866" s="244" t="s">
        <v>399</v>
      </c>
      <c r="F866" s="244">
        <v>1992</v>
      </c>
      <c r="H866" s="244" t="s">
        <v>1082</v>
      </c>
      <c r="I866" s="244" t="s">
        <v>405</v>
      </c>
      <c r="J866" s="244" t="s">
        <v>401</v>
      </c>
      <c r="K866" s="244">
        <v>2010</v>
      </c>
      <c r="L866" s="244" t="s">
        <v>1097</v>
      </c>
    </row>
    <row r="867" spans="1:12">
      <c r="A867" s="244">
        <v>866</v>
      </c>
      <c r="B867" s="244" t="s">
        <v>1977</v>
      </c>
      <c r="C867" s="244" t="s">
        <v>288</v>
      </c>
      <c r="D867" s="244" t="s">
        <v>915</v>
      </c>
      <c r="E867" s="244" t="s">
        <v>399</v>
      </c>
      <c r="F867" s="244">
        <v>1991</v>
      </c>
      <c r="H867" s="244" t="s">
        <v>1081</v>
      </c>
      <c r="I867" s="244" t="s">
        <v>405</v>
      </c>
      <c r="J867" s="244" t="s">
        <v>401</v>
      </c>
      <c r="K867" s="244">
        <v>2012</v>
      </c>
      <c r="L867" s="244" t="s">
        <v>1104</v>
      </c>
    </row>
    <row r="868" spans="1:12">
      <c r="A868" s="244">
        <v>867</v>
      </c>
      <c r="B868" s="244" t="s">
        <v>1978</v>
      </c>
      <c r="C868" s="244" t="s">
        <v>266</v>
      </c>
      <c r="D868" s="244" t="s">
        <v>606</v>
      </c>
      <c r="E868" s="244" t="s">
        <v>399</v>
      </c>
      <c r="F868" s="244">
        <v>1997</v>
      </c>
      <c r="H868" s="244" t="s">
        <v>1081</v>
      </c>
      <c r="I868" s="244" t="s">
        <v>405</v>
      </c>
      <c r="J868" s="244" t="s">
        <v>401</v>
      </c>
      <c r="K868" s="244">
        <v>2016</v>
      </c>
      <c r="L868" s="244" t="s">
        <v>1095</v>
      </c>
    </row>
    <row r="869" spans="1:12">
      <c r="A869" s="244">
        <v>868</v>
      </c>
      <c r="B869" s="244" t="s">
        <v>1979</v>
      </c>
      <c r="C869" s="244" t="s">
        <v>477</v>
      </c>
      <c r="D869" s="244" t="s">
        <v>458</v>
      </c>
      <c r="E869" s="244" t="s">
        <v>399</v>
      </c>
      <c r="F869" s="244">
        <v>0</v>
      </c>
      <c r="H869" s="244" t="s">
        <v>1081</v>
      </c>
      <c r="I869" s="244" t="s">
        <v>405</v>
      </c>
      <c r="J869" s="244" t="s">
        <v>401</v>
      </c>
      <c r="K869" s="244">
        <v>2001</v>
      </c>
      <c r="L869" s="244" t="s">
        <v>1106</v>
      </c>
    </row>
    <row r="870" spans="1:12">
      <c r="A870" s="244">
        <v>869</v>
      </c>
      <c r="B870" s="244" t="s">
        <v>1980</v>
      </c>
      <c r="C870" s="244" t="s">
        <v>174</v>
      </c>
      <c r="D870" s="244" t="s">
        <v>408</v>
      </c>
      <c r="E870" s="244" t="s">
        <v>399</v>
      </c>
      <c r="F870" s="244">
        <v>1997</v>
      </c>
      <c r="H870" s="244" t="s">
        <v>1081</v>
      </c>
      <c r="I870" s="244" t="s">
        <v>405</v>
      </c>
      <c r="J870" s="244" t="s">
        <v>401</v>
      </c>
      <c r="K870" s="244">
        <v>2016</v>
      </c>
      <c r="L870" s="244" t="s">
        <v>1097</v>
      </c>
    </row>
    <row r="871" spans="1:12">
      <c r="A871" s="244">
        <v>870</v>
      </c>
      <c r="B871" s="244" t="s">
        <v>1981</v>
      </c>
      <c r="C871" s="244" t="s">
        <v>975</v>
      </c>
      <c r="D871" s="244" t="s">
        <v>520</v>
      </c>
      <c r="E871" s="244" t="s">
        <v>399</v>
      </c>
      <c r="F871" s="244">
        <v>1995</v>
      </c>
      <c r="H871" s="244" t="s">
        <v>1081</v>
      </c>
      <c r="I871" s="244" t="s">
        <v>405</v>
      </c>
      <c r="J871" s="244" t="s">
        <v>401</v>
      </c>
      <c r="K871" s="244">
        <v>2013</v>
      </c>
      <c r="L871" s="244" t="s">
        <v>1094</v>
      </c>
    </row>
    <row r="872" spans="1:12">
      <c r="A872" s="244">
        <v>871</v>
      </c>
      <c r="B872" s="244" t="s">
        <v>1982</v>
      </c>
      <c r="C872" s="244" t="s">
        <v>317</v>
      </c>
      <c r="D872" s="244" t="s">
        <v>453</v>
      </c>
      <c r="E872" s="244" t="s">
        <v>399</v>
      </c>
      <c r="F872" s="244">
        <v>1995</v>
      </c>
      <c r="H872" s="244" t="s">
        <v>1081</v>
      </c>
      <c r="I872" s="244" t="s">
        <v>405</v>
      </c>
      <c r="J872" s="244" t="s">
        <v>401</v>
      </c>
      <c r="K872" s="244">
        <v>2011</v>
      </c>
      <c r="L872" s="244" t="s">
        <v>1100</v>
      </c>
    </row>
    <row r="873" spans="1:12">
      <c r="A873" s="244">
        <v>872</v>
      </c>
      <c r="B873" s="244" t="s">
        <v>1983</v>
      </c>
      <c r="C873" s="244" t="s">
        <v>198</v>
      </c>
      <c r="D873" s="244" t="s">
        <v>555</v>
      </c>
      <c r="E873" s="244" t="s">
        <v>399</v>
      </c>
      <c r="F873" s="244">
        <v>1992</v>
      </c>
      <c r="H873" s="244" t="s">
        <v>1081</v>
      </c>
      <c r="I873" s="244" t="s">
        <v>405</v>
      </c>
      <c r="J873" s="244" t="s">
        <v>402</v>
      </c>
      <c r="K873" s="244">
        <v>2011</v>
      </c>
      <c r="L873" s="244" t="s">
        <v>1106</v>
      </c>
    </row>
    <row r="874" spans="1:12">
      <c r="A874" s="244">
        <v>873</v>
      </c>
      <c r="B874" s="244" t="s">
        <v>1984</v>
      </c>
      <c r="C874" s="244" t="s">
        <v>279</v>
      </c>
      <c r="D874" s="244" t="s">
        <v>950</v>
      </c>
      <c r="E874" s="244" t="s">
        <v>399</v>
      </c>
      <c r="F874" s="244">
        <v>1993</v>
      </c>
      <c r="H874" s="244" t="s">
        <v>1081</v>
      </c>
      <c r="I874" s="244" t="s">
        <v>405</v>
      </c>
      <c r="J874" s="244" t="s">
        <v>402</v>
      </c>
      <c r="K874" s="244">
        <v>2010</v>
      </c>
      <c r="L874" s="244" t="s">
        <v>1097</v>
      </c>
    </row>
    <row r="875" spans="1:12">
      <c r="A875" s="244">
        <v>874</v>
      </c>
      <c r="B875" s="244" t="s">
        <v>1985</v>
      </c>
      <c r="C875" s="244" t="s">
        <v>193</v>
      </c>
      <c r="D875" s="244" t="s">
        <v>858</v>
      </c>
      <c r="E875" s="244" t="s">
        <v>60</v>
      </c>
      <c r="F875" s="244">
        <v>1999</v>
      </c>
      <c r="H875" s="244" t="s">
        <v>1081</v>
      </c>
      <c r="I875" s="244" t="s">
        <v>405</v>
      </c>
      <c r="J875" s="244" t="s">
        <v>401</v>
      </c>
      <c r="K875" s="244">
        <v>2016</v>
      </c>
      <c r="L875" s="244" t="s">
        <v>1095</v>
      </c>
    </row>
    <row r="876" spans="1:12">
      <c r="A876" s="244">
        <v>875</v>
      </c>
      <c r="B876" s="244" t="s">
        <v>1986</v>
      </c>
      <c r="C876" s="244" t="s">
        <v>219</v>
      </c>
      <c r="D876" s="244" t="s">
        <v>817</v>
      </c>
      <c r="E876" s="244" t="s">
        <v>60</v>
      </c>
      <c r="F876" s="244">
        <v>1993</v>
      </c>
      <c r="H876" s="244" t="s">
        <v>1081</v>
      </c>
      <c r="I876" s="244" t="s">
        <v>405</v>
      </c>
      <c r="J876" s="244" t="s">
        <v>1087</v>
      </c>
      <c r="K876" s="244">
        <v>2011</v>
      </c>
      <c r="L876" s="244" t="s">
        <v>1095</v>
      </c>
    </row>
    <row r="877" spans="1:12">
      <c r="A877" s="244">
        <v>876</v>
      </c>
      <c r="B877" s="244" t="s">
        <v>1987</v>
      </c>
      <c r="C877" s="244" t="s">
        <v>182</v>
      </c>
      <c r="D877" s="244" t="s">
        <v>669</v>
      </c>
      <c r="E877" s="244" t="s">
        <v>399</v>
      </c>
      <c r="F877" s="244">
        <v>1998</v>
      </c>
      <c r="H877" s="244" t="s">
        <v>1081</v>
      </c>
      <c r="I877" s="244" t="s">
        <v>405</v>
      </c>
      <c r="J877" s="244" t="s">
        <v>1087</v>
      </c>
      <c r="K877" s="244">
        <v>2016</v>
      </c>
      <c r="L877" s="244" t="s">
        <v>1097</v>
      </c>
    </row>
    <row r="878" spans="1:12">
      <c r="A878" s="244">
        <v>877</v>
      </c>
      <c r="B878" s="244" t="s">
        <v>1988</v>
      </c>
      <c r="C878" s="244" t="s">
        <v>295</v>
      </c>
      <c r="D878" s="244" t="s">
        <v>408</v>
      </c>
      <c r="E878" s="244" t="s">
        <v>399</v>
      </c>
      <c r="F878" s="244">
        <v>1997</v>
      </c>
      <c r="H878" s="244" t="s">
        <v>1081</v>
      </c>
      <c r="I878" s="244" t="s">
        <v>405</v>
      </c>
      <c r="J878" s="244" t="s">
        <v>1087</v>
      </c>
      <c r="K878" s="244">
        <v>2015</v>
      </c>
      <c r="L878" s="244" t="s">
        <v>1095</v>
      </c>
    </row>
    <row r="879" spans="1:12">
      <c r="A879" s="244">
        <v>878</v>
      </c>
      <c r="B879" s="244" t="s">
        <v>1989</v>
      </c>
      <c r="C879" s="244" t="s">
        <v>182</v>
      </c>
      <c r="D879" s="244" t="s">
        <v>693</v>
      </c>
      <c r="E879" s="244" t="s">
        <v>399</v>
      </c>
      <c r="F879" s="244">
        <v>1975</v>
      </c>
      <c r="H879" s="244" t="s">
        <v>1081</v>
      </c>
      <c r="I879" s="244" t="s">
        <v>405</v>
      </c>
      <c r="J879" s="244" t="s">
        <v>402</v>
      </c>
      <c r="K879" s="244">
        <v>1993</v>
      </c>
      <c r="L879" s="244" t="s">
        <v>1097</v>
      </c>
    </row>
    <row r="880" spans="1:12">
      <c r="A880" s="244">
        <v>879</v>
      </c>
      <c r="B880" s="244" t="s">
        <v>1990</v>
      </c>
      <c r="C880" s="244" t="s">
        <v>221</v>
      </c>
      <c r="D880" s="244" t="s">
        <v>668</v>
      </c>
      <c r="E880" s="244" t="s">
        <v>399</v>
      </c>
      <c r="F880" s="244">
        <v>1991</v>
      </c>
      <c r="H880" s="244" t="s">
        <v>1081</v>
      </c>
      <c r="I880" s="244" t="s">
        <v>405</v>
      </c>
      <c r="J880" s="244" t="s">
        <v>1087</v>
      </c>
      <c r="K880" s="244">
        <v>2011</v>
      </c>
      <c r="L880" s="244" t="s">
        <v>1095</v>
      </c>
    </row>
    <row r="881" spans="1:12">
      <c r="A881" s="244">
        <v>880</v>
      </c>
      <c r="B881" s="244" t="s">
        <v>1991</v>
      </c>
      <c r="C881" s="244" t="s">
        <v>174</v>
      </c>
      <c r="D881" s="244" t="s">
        <v>787</v>
      </c>
      <c r="E881" s="244" t="s">
        <v>399</v>
      </c>
      <c r="F881" s="244">
        <v>1992</v>
      </c>
      <c r="H881" s="244" t="s">
        <v>1081</v>
      </c>
      <c r="I881" s="244" t="s">
        <v>405</v>
      </c>
      <c r="J881" s="244" t="s">
        <v>1087</v>
      </c>
      <c r="K881" s="244">
        <v>2012</v>
      </c>
      <c r="L881" s="244" t="s">
        <v>1095</v>
      </c>
    </row>
    <row r="882" spans="1:12">
      <c r="A882" s="244">
        <v>881</v>
      </c>
      <c r="B882" s="244" t="s">
        <v>1992</v>
      </c>
      <c r="C882" s="244" t="s">
        <v>446</v>
      </c>
      <c r="D882" s="244" t="s">
        <v>495</v>
      </c>
      <c r="E882" s="244" t="s">
        <v>399</v>
      </c>
      <c r="F882" s="244">
        <v>1988</v>
      </c>
      <c r="H882" s="244" t="s">
        <v>1081</v>
      </c>
      <c r="I882" s="244" t="s">
        <v>405</v>
      </c>
      <c r="J882" s="244" t="s">
        <v>1087</v>
      </c>
      <c r="K882" s="244">
        <v>2011</v>
      </c>
      <c r="L882" s="244" t="s">
        <v>1097</v>
      </c>
    </row>
    <row r="883" spans="1:12">
      <c r="A883" s="244">
        <v>882</v>
      </c>
      <c r="B883" s="244" t="s">
        <v>1993</v>
      </c>
      <c r="C883" s="244" t="s">
        <v>266</v>
      </c>
      <c r="D883" s="244" t="s">
        <v>408</v>
      </c>
      <c r="E883" s="244" t="s">
        <v>399</v>
      </c>
      <c r="F883" s="244">
        <v>1998</v>
      </c>
      <c r="H883" s="244" t="s">
        <v>1081</v>
      </c>
      <c r="I883" s="244" t="s">
        <v>405</v>
      </c>
      <c r="J883" s="244" t="s">
        <v>401</v>
      </c>
      <c r="K883" s="244">
        <v>2016</v>
      </c>
      <c r="L883" s="244" t="s">
        <v>1097</v>
      </c>
    </row>
    <row r="884" spans="1:12">
      <c r="A884" s="244">
        <v>883</v>
      </c>
      <c r="B884" s="244" t="s">
        <v>1994</v>
      </c>
      <c r="C884" s="244" t="s">
        <v>176</v>
      </c>
      <c r="D884" s="244" t="s">
        <v>571</v>
      </c>
      <c r="E884" s="244" t="s">
        <v>399</v>
      </c>
      <c r="F884" s="244">
        <v>1982</v>
      </c>
      <c r="H884" s="244" t="s">
        <v>1081</v>
      </c>
      <c r="I884" s="244" t="s">
        <v>405</v>
      </c>
      <c r="J884" s="244" t="s">
        <v>402</v>
      </c>
      <c r="K884" s="244">
        <v>2000</v>
      </c>
      <c r="L884" s="244" t="s">
        <v>1094</v>
      </c>
    </row>
    <row r="885" spans="1:12">
      <c r="A885" s="244">
        <v>884</v>
      </c>
      <c r="B885" s="244" t="s">
        <v>1995</v>
      </c>
      <c r="C885" s="244" t="s">
        <v>682</v>
      </c>
      <c r="D885" s="244" t="s">
        <v>427</v>
      </c>
      <c r="E885" s="244" t="s">
        <v>399</v>
      </c>
      <c r="F885" s="244">
        <v>1987</v>
      </c>
      <c r="H885" s="244" t="s">
        <v>1081</v>
      </c>
      <c r="I885" s="244" t="s">
        <v>405</v>
      </c>
      <c r="J885" s="244" t="s">
        <v>402</v>
      </c>
      <c r="K885" s="244">
        <v>2006</v>
      </c>
      <c r="L885" s="244" t="s">
        <v>1094</v>
      </c>
    </row>
    <row r="886" spans="1:12">
      <c r="A886" s="244">
        <v>885</v>
      </c>
      <c r="B886" s="244" t="s">
        <v>1996</v>
      </c>
      <c r="C886" s="244" t="s">
        <v>255</v>
      </c>
      <c r="D886" s="244" t="s">
        <v>462</v>
      </c>
      <c r="E886" s="244" t="s">
        <v>399</v>
      </c>
      <c r="F886" s="244">
        <v>1991</v>
      </c>
      <c r="H886" s="244" t="s">
        <v>1081</v>
      </c>
      <c r="I886" s="244" t="s">
        <v>405</v>
      </c>
      <c r="J886" s="244" t="s">
        <v>402</v>
      </c>
      <c r="K886" s="244">
        <v>2009</v>
      </c>
      <c r="L886" s="244" t="s">
        <v>1097</v>
      </c>
    </row>
    <row r="887" spans="1:12">
      <c r="A887" s="244">
        <v>886</v>
      </c>
      <c r="B887" s="244" t="s">
        <v>1997</v>
      </c>
      <c r="C887" s="244" t="s">
        <v>314</v>
      </c>
      <c r="D887" s="244" t="s">
        <v>422</v>
      </c>
      <c r="E887" s="244" t="s">
        <v>399</v>
      </c>
      <c r="F887" s="244">
        <v>0</v>
      </c>
      <c r="H887" s="244" t="s">
        <v>1081</v>
      </c>
      <c r="I887" s="244" t="s">
        <v>405</v>
      </c>
      <c r="J887" s="244" t="s">
        <v>1087</v>
      </c>
      <c r="K887" s="244">
        <v>2004</v>
      </c>
      <c r="L887" s="244" t="s">
        <v>1096</v>
      </c>
    </row>
    <row r="888" spans="1:12">
      <c r="A888" s="244">
        <v>887</v>
      </c>
      <c r="B888" s="244" t="s">
        <v>1998</v>
      </c>
      <c r="C888" s="244" t="s">
        <v>177</v>
      </c>
      <c r="D888" s="244" t="s">
        <v>754</v>
      </c>
      <c r="E888" s="244" t="s">
        <v>399</v>
      </c>
      <c r="F888" s="244">
        <v>1984</v>
      </c>
      <c r="H888" s="244" t="s">
        <v>1081</v>
      </c>
      <c r="I888" s="244" t="s">
        <v>405</v>
      </c>
      <c r="J888" s="244" t="s">
        <v>1087</v>
      </c>
      <c r="K888" s="244">
        <v>2013</v>
      </c>
      <c r="L888" s="244" t="s">
        <v>1097</v>
      </c>
    </row>
    <row r="889" spans="1:12">
      <c r="A889" s="244">
        <v>888</v>
      </c>
      <c r="B889" s="244" t="s">
        <v>1999</v>
      </c>
      <c r="C889" s="244" t="s">
        <v>196</v>
      </c>
      <c r="D889" s="244" t="s">
        <v>789</v>
      </c>
      <c r="E889" s="244" t="s">
        <v>399</v>
      </c>
      <c r="F889" s="244">
        <v>1981</v>
      </c>
      <c r="H889" s="244" t="s">
        <v>1081</v>
      </c>
      <c r="I889" s="244" t="s">
        <v>405</v>
      </c>
      <c r="J889" s="244" t="s">
        <v>1087</v>
      </c>
      <c r="K889" s="244">
        <v>2012</v>
      </c>
      <c r="L889" s="244" t="s">
        <v>1097</v>
      </c>
    </row>
    <row r="890" spans="1:12">
      <c r="A890" s="244">
        <v>889</v>
      </c>
      <c r="B890" s="244" t="s">
        <v>2000</v>
      </c>
      <c r="C890" s="244" t="s">
        <v>182</v>
      </c>
      <c r="D890" s="244" t="s">
        <v>686</v>
      </c>
      <c r="E890" s="244" t="s">
        <v>399</v>
      </c>
      <c r="F890" s="244">
        <v>1980</v>
      </c>
      <c r="H890" s="244" t="s">
        <v>1081</v>
      </c>
      <c r="I890" s="244" t="s">
        <v>405</v>
      </c>
      <c r="J890" s="244" t="s">
        <v>1087</v>
      </c>
      <c r="K890" s="244">
        <v>2011</v>
      </c>
      <c r="L890" s="244" t="s">
        <v>1097</v>
      </c>
    </row>
    <row r="891" spans="1:12">
      <c r="A891" s="244">
        <v>890</v>
      </c>
      <c r="B891" s="244" t="s">
        <v>2001</v>
      </c>
      <c r="C891" s="244" t="s">
        <v>637</v>
      </c>
      <c r="D891" s="244" t="s">
        <v>475</v>
      </c>
      <c r="E891" s="244" t="s">
        <v>399</v>
      </c>
      <c r="F891" s="244">
        <v>1995</v>
      </c>
      <c r="H891" s="244" t="s">
        <v>1081</v>
      </c>
      <c r="I891" s="244" t="s">
        <v>405</v>
      </c>
      <c r="J891" s="244" t="s">
        <v>401</v>
      </c>
      <c r="K891" s="244">
        <v>2012</v>
      </c>
      <c r="L891" s="244" t="s">
        <v>1097</v>
      </c>
    </row>
    <row r="892" spans="1:12">
      <c r="A892" s="244">
        <v>891</v>
      </c>
      <c r="B892" s="244" t="s">
        <v>2002</v>
      </c>
      <c r="C892" s="244" t="s">
        <v>177</v>
      </c>
      <c r="D892" s="244" t="s">
        <v>408</v>
      </c>
      <c r="E892" s="244" t="s">
        <v>399</v>
      </c>
      <c r="F892" s="244">
        <v>1998</v>
      </c>
      <c r="H892" s="244" t="s">
        <v>1081</v>
      </c>
      <c r="I892" s="244" t="s">
        <v>405</v>
      </c>
      <c r="J892" s="244" t="s">
        <v>401</v>
      </c>
      <c r="K892" s="244">
        <v>2015</v>
      </c>
      <c r="L892" s="244" t="s">
        <v>1097</v>
      </c>
    </row>
    <row r="893" spans="1:12">
      <c r="A893" s="244">
        <v>892</v>
      </c>
      <c r="B893" s="244" t="s">
        <v>2003</v>
      </c>
      <c r="C893" s="244" t="s">
        <v>245</v>
      </c>
      <c r="D893" s="244" t="s">
        <v>594</v>
      </c>
      <c r="E893" s="244" t="s">
        <v>399</v>
      </c>
      <c r="F893" s="244">
        <v>0</v>
      </c>
      <c r="H893" s="244" t="s">
        <v>1081</v>
      </c>
      <c r="I893" s="244" t="s">
        <v>405</v>
      </c>
      <c r="J893" s="244" t="s">
        <v>401</v>
      </c>
      <c r="K893" s="244">
        <v>2002</v>
      </c>
      <c r="L893" s="244" t="s">
        <v>1094</v>
      </c>
    </row>
    <row r="894" spans="1:12">
      <c r="A894" s="244">
        <v>893</v>
      </c>
      <c r="B894" s="244" t="s">
        <v>2004</v>
      </c>
      <c r="C894" s="244" t="s">
        <v>297</v>
      </c>
      <c r="D894" s="244" t="s">
        <v>439</v>
      </c>
      <c r="E894" s="244" t="s">
        <v>399</v>
      </c>
      <c r="F894" s="244">
        <v>1987</v>
      </c>
      <c r="H894" s="244" t="s">
        <v>1081</v>
      </c>
      <c r="I894" s="244" t="s">
        <v>405</v>
      </c>
      <c r="J894" s="244" t="s">
        <v>401</v>
      </c>
      <c r="K894" s="244">
        <v>2006</v>
      </c>
      <c r="L894" s="244" t="s">
        <v>1094</v>
      </c>
    </row>
    <row r="895" spans="1:12">
      <c r="A895" s="244">
        <v>894</v>
      </c>
      <c r="B895" s="244" t="s">
        <v>2005</v>
      </c>
      <c r="C895" s="244" t="s">
        <v>881</v>
      </c>
      <c r="D895" s="244" t="s">
        <v>471</v>
      </c>
      <c r="E895" s="244" t="s">
        <v>399</v>
      </c>
      <c r="F895" s="244">
        <v>1993</v>
      </c>
      <c r="H895" s="244" t="s">
        <v>1081</v>
      </c>
      <c r="I895" s="244" t="s">
        <v>405</v>
      </c>
      <c r="J895" s="244" t="s">
        <v>401</v>
      </c>
      <c r="K895" s="244">
        <v>2015</v>
      </c>
      <c r="L895" s="244" t="s">
        <v>1094</v>
      </c>
    </row>
    <row r="896" spans="1:12">
      <c r="A896" s="244">
        <v>895</v>
      </c>
      <c r="B896" s="244" t="s">
        <v>2006</v>
      </c>
      <c r="C896" s="244" t="s">
        <v>1071</v>
      </c>
      <c r="D896" s="244" t="s">
        <v>1072</v>
      </c>
      <c r="E896" s="244" t="s">
        <v>399</v>
      </c>
      <c r="F896" s="244">
        <v>1972</v>
      </c>
      <c r="H896" s="244" t="s">
        <v>1081</v>
      </c>
      <c r="I896" s="244" t="s">
        <v>405</v>
      </c>
      <c r="J896" s="244" t="s">
        <v>1089</v>
      </c>
      <c r="K896" s="244">
        <v>2005</v>
      </c>
      <c r="L896" s="244" t="s">
        <v>1094</v>
      </c>
    </row>
    <row r="897" spans="1:12">
      <c r="A897" s="244">
        <v>896</v>
      </c>
      <c r="B897" s="244" t="s">
        <v>2007</v>
      </c>
      <c r="C897" s="244" t="s">
        <v>278</v>
      </c>
      <c r="D897" s="244" t="s">
        <v>662</v>
      </c>
      <c r="E897" s="244" t="s">
        <v>399</v>
      </c>
      <c r="F897" s="244">
        <v>1998</v>
      </c>
      <c r="H897" s="244" t="s">
        <v>1081</v>
      </c>
      <c r="I897" s="244" t="s">
        <v>405</v>
      </c>
      <c r="J897" s="244" t="s">
        <v>1087</v>
      </c>
      <c r="K897" s="244">
        <v>2016</v>
      </c>
      <c r="L897" s="244" t="s">
        <v>1097</v>
      </c>
    </row>
    <row r="898" spans="1:12">
      <c r="A898" s="244">
        <v>897</v>
      </c>
      <c r="B898" s="244" t="s">
        <v>2008</v>
      </c>
      <c r="C898" s="244" t="s">
        <v>299</v>
      </c>
      <c r="D898" s="244" t="s">
        <v>790</v>
      </c>
      <c r="E898" s="244" t="s">
        <v>399</v>
      </c>
      <c r="F898" s="244">
        <v>1992</v>
      </c>
      <c r="H898" s="244" t="s">
        <v>1081</v>
      </c>
      <c r="I898" s="244" t="s">
        <v>405</v>
      </c>
      <c r="J898" s="244" t="s">
        <v>1087</v>
      </c>
      <c r="K898" s="244">
        <v>2012</v>
      </c>
      <c r="L898" s="244" t="s">
        <v>1104</v>
      </c>
    </row>
    <row r="899" spans="1:12">
      <c r="A899" s="244">
        <v>898</v>
      </c>
      <c r="B899" s="244" t="s">
        <v>2009</v>
      </c>
      <c r="C899" s="244" t="s">
        <v>176</v>
      </c>
      <c r="D899" s="244" t="s">
        <v>799</v>
      </c>
      <c r="E899" s="244" t="s">
        <v>399</v>
      </c>
      <c r="F899" s="244">
        <v>1993</v>
      </c>
      <c r="H899" s="244" t="s">
        <v>1081</v>
      </c>
      <c r="I899" s="244" t="s">
        <v>405</v>
      </c>
      <c r="J899" s="244" t="s">
        <v>1087</v>
      </c>
      <c r="K899" s="244">
        <v>2011</v>
      </c>
      <c r="L899" s="244" t="s">
        <v>1102</v>
      </c>
    </row>
    <row r="900" spans="1:12">
      <c r="A900" s="244">
        <v>899</v>
      </c>
      <c r="B900" s="244" t="s">
        <v>2010</v>
      </c>
      <c r="C900" s="244" t="s">
        <v>183</v>
      </c>
      <c r="D900" s="244" t="s">
        <v>543</v>
      </c>
      <c r="E900" s="244" t="s">
        <v>399</v>
      </c>
      <c r="F900" s="244">
        <v>1987</v>
      </c>
      <c r="H900" s="244" t="s">
        <v>1081</v>
      </c>
      <c r="I900" s="244" t="s">
        <v>405</v>
      </c>
      <c r="J900" s="244" t="s">
        <v>401</v>
      </c>
      <c r="K900" s="244">
        <v>2005</v>
      </c>
      <c r="L900" s="244" t="s">
        <v>1097</v>
      </c>
    </row>
    <row r="901" spans="1:12">
      <c r="A901" s="244">
        <v>900</v>
      </c>
      <c r="B901" s="244" t="s">
        <v>2011</v>
      </c>
      <c r="C901" s="244" t="s">
        <v>176</v>
      </c>
      <c r="D901" s="244" t="s">
        <v>878</v>
      </c>
      <c r="E901" s="244" t="s">
        <v>399</v>
      </c>
      <c r="F901" s="244">
        <v>1998</v>
      </c>
      <c r="H901" s="244" t="s">
        <v>1081</v>
      </c>
      <c r="I901" s="244" t="s">
        <v>405</v>
      </c>
      <c r="J901" s="244" t="s">
        <v>401</v>
      </c>
      <c r="K901" s="244">
        <v>2016</v>
      </c>
      <c r="L901" s="244" t="s">
        <v>1097</v>
      </c>
    </row>
    <row r="902" spans="1:12">
      <c r="A902" s="244">
        <v>901</v>
      </c>
      <c r="B902" s="244" t="s">
        <v>2012</v>
      </c>
      <c r="C902" s="244" t="s">
        <v>270</v>
      </c>
      <c r="D902" s="244" t="s">
        <v>920</v>
      </c>
      <c r="E902" s="244" t="s">
        <v>399</v>
      </c>
      <c r="F902" s="244">
        <v>1992</v>
      </c>
      <c r="H902" s="244" t="s">
        <v>1081</v>
      </c>
      <c r="I902" s="244" t="s">
        <v>405</v>
      </c>
      <c r="J902" s="244" t="s">
        <v>401</v>
      </c>
      <c r="K902" s="244">
        <v>2010</v>
      </c>
      <c r="L902" s="244" t="s">
        <v>1095</v>
      </c>
    </row>
    <row r="903" spans="1:12">
      <c r="A903" s="244">
        <v>902</v>
      </c>
      <c r="B903" s="244" t="s">
        <v>2013</v>
      </c>
      <c r="C903" s="244" t="s">
        <v>345</v>
      </c>
      <c r="D903" s="244" t="s">
        <v>451</v>
      </c>
      <c r="E903" s="244" t="s">
        <v>399</v>
      </c>
      <c r="F903" s="244">
        <v>1987</v>
      </c>
      <c r="H903" s="244" t="s">
        <v>1081</v>
      </c>
      <c r="I903" s="244" t="s">
        <v>405</v>
      </c>
      <c r="J903" s="244" t="s">
        <v>402</v>
      </c>
      <c r="K903" s="244">
        <v>2005</v>
      </c>
      <c r="L903" s="244" t="s">
        <v>1106</v>
      </c>
    </row>
    <row r="904" spans="1:12">
      <c r="A904" s="244">
        <v>903</v>
      </c>
      <c r="B904" s="244" t="s">
        <v>2014</v>
      </c>
      <c r="C904" s="244" t="s">
        <v>362</v>
      </c>
      <c r="D904" s="244" t="s">
        <v>726</v>
      </c>
      <c r="E904" s="244" t="s">
        <v>399</v>
      </c>
      <c r="F904" s="244">
        <v>1988</v>
      </c>
      <c r="H904" s="244" t="s">
        <v>1081</v>
      </c>
      <c r="I904" s="244" t="s">
        <v>405</v>
      </c>
      <c r="J904" s="244" t="s">
        <v>1087</v>
      </c>
      <c r="K904" s="244">
        <v>2007</v>
      </c>
      <c r="L904" s="244" t="s">
        <v>1097</v>
      </c>
    </row>
    <row r="905" spans="1:12">
      <c r="A905" s="244">
        <v>904</v>
      </c>
      <c r="B905" s="244" t="s">
        <v>2015</v>
      </c>
      <c r="C905" s="244" t="s">
        <v>755</v>
      </c>
      <c r="D905" s="244" t="s">
        <v>427</v>
      </c>
      <c r="E905" s="244" t="s">
        <v>399</v>
      </c>
      <c r="F905" s="244">
        <v>1994</v>
      </c>
      <c r="H905" s="244" t="s">
        <v>1081</v>
      </c>
      <c r="I905" s="244" t="s">
        <v>405</v>
      </c>
      <c r="J905" s="244" t="s">
        <v>1087</v>
      </c>
      <c r="K905" s="244">
        <v>2015</v>
      </c>
      <c r="L905" s="244" t="s">
        <v>1097</v>
      </c>
    </row>
    <row r="906" spans="1:12">
      <c r="A906" s="244">
        <v>905</v>
      </c>
      <c r="B906" s="244" t="s">
        <v>2016</v>
      </c>
      <c r="C906" s="244" t="s">
        <v>203</v>
      </c>
      <c r="D906" s="244" t="s">
        <v>634</v>
      </c>
      <c r="E906" s="244" t="s">
        <v>399</v>
      </c>
      <c r="F906" s="244">
        <v>1987</v>
      </c>
      <c r="H906" s="244" t="s">
        <v>1081</v>
      </c>
      <c r="I906" s="244" t="s">
        <v>405</v>
      </c>
      <c r="J906" s="244" t="s">
        <v>1087</v>
      </c>
      <c r="K906" s="244">
        <v>2005</v>
      </c>
      <c r="L906" s="244" t="s">
        <v>1099</v>
      </c>
    </row>
    <row r="907" spans="1:12">
      <c r="A907" s="244">
        <v>906</v>
      </c>
      <c r="B907" s="244" t="s">
        <v>2017</v>
      </c>
      <c r="C907" s="244" t="s">
        <v>323</v>
      </c>
      <c r="D907" s="244" t="s">
        <v>609</v>
      </c>
      <c r="E907" s="244" t="s">
        <v>399</v>
      </c>
      <c r="F907" s="244">
        <v>1990</v>
      </c>
      <c r="H907" s="244" t="s">
        <v>1081</v>
      </c>
      <c r="I907" s="244" t="s">
        <v>405</v>
      </c>
      <c r="J907" s="244" t="s">
        <v>401</v>
      </c>
      <c r="K907" s="244">
        <v>2009</v>
      </c>
      <c r="L907" s="244" t="s">
        <v>1097</v>
      </c>
    </row>
    <row r="908" spans="1:12">
      <c r="A908" s="244">
        <v>907</v>
      </c>
      <c r="B908" s="244" t="s">
        <v>2018</v>
      </c>
      <c r="C908" s="244" t="s">
        <v>212</v>
      </c>
      <c r="D908" s="244" t="s">
        <v>412</v>
      </c>
      <c r="E908" s="244" t="s">
        <v>399</v>
      </c>
      <c r="F908" s="244">
        <v>1996</v>
      </c>
      <c r="H908" s="244" t="s">
        <v>1081</v>
      </c>
      <c r="I908" s="244" t="s">
        <v>405</v>
      </c>
      <c r="J908" s="244" t="s">
        <v>1090</v>
      </c>
      <c r="K908" s="244">
        <v>2014</v>
      </c>
      <c r="L908" s="244" t="s">
        <v>1097</v>
      </c>
    </row>
    <row r="909" spans="1:12">
      <c r="A909" s="244">
        <v>908</v>
      </c>
      <c r="B909" s="244" t="s">
        <v>2019</v>
      </c>
      <c r="C909" s="244" t="s">
        <v>206</v>
      </c>
      <c r="D909" s="244" t="s">
        <v>664</v>
      </c>
      <c r="E909" s="244" t="s">
        <v>60</v>
      </c>
      <c r="F909" s="244">
        <v>1997</v>
      </c>
      <c r="H909" s="244" t="s">
        <v>1081</v>
      </c>
      <c r="I909" s="244" t="s">
        <v>405</v>
      </c>
      <c r="J909" s="244" t="s">
        <v>1087</v>
      </c>
      <c r="K909" s="244">
        <v>2016</v>
      </c>
      <c r="L909" s="244" t="s">
        <v>1095</v>
      </c>
    </row>
    <row r="910" spans="1:12">
      <c r="A910" s="244">
        <v>909</v>
      </c>
      <c r="B910" s="244" t="s">
        <v>2020</v>
      </c>
      <c r="C910" s="244" t="s">
        <v>176</v>
      </c>
      <c r="D910" s="244" t="s">
        <v>745</v>
      </c>
      <c r="E910" s="244" t="s">
        <v>399</v>
      </c>
      <c r="F910" s="244">
        <v>1990</v>
      </c>
      <c r="H910" s="244" t="s">
        <v>1081</v>
      </c>
      <c r="I910" s="244" t="s">
        <v>405</v>
      </c>
      <c r="J910" s="244" t="s">
        <v>401</v>
      </c>
      <c r="K910" s="244">
        <v>2009</v>
      </c>
      <c r="L910" s="244" t="s">
        <v>1097</v>
      </c>
    </row>
    <row r="911" spans="1:12">
      <c r="A911" s="244">
        <v>910</v>
      </c>
      <c r="B911" s="244" t="s">
        <v>2021</v>
      </c>
      <c r="C911" s="244" t="s">
        <v>209</v>
      </c>
      <c r="D911" s="244" t="s">
        <v>408</v>
      </c>
      <c r="E911" s="244" t="s">
        <v>399</v>
      </c>
      <c r="F911" s="244">
        <v>0</v>
      </c>
      <c r="H911" s="244" t="s">
        <v>1081</v>
      </c>
      <c r="I911" s="244" t="s">
        <v>405</v>
      </c>
      <c r="J911" s="244" t="s">
        <v>401</v>
      </c>
      <c r="K911" s="244">
        <v>2003</v>
      </c>
      <c r="L911" s="244" t="s">
        <v>1097</v>
      </c>
    </row>
    <row r="912" spans="1:12">
      <c r="A912" s="244">
        <v>911</v>
      </c>
      <c r="B912" s="244" t="s">
        <v>2022</v>
      </c>
      <c r="C912" s="244" t="s">
        <v>483</v>
      </c>
      <c r="D912" s="244" t="s">
        <v>444</v>
      </c>
      <c r="E912" s="244" t="s">
        <v>60</v>
      </c>
      <c r="F912" s="244">
        <v>1998</v>
      </c>
      <c r="H912" s="244" t="s">
        <v>1081</v>
      </c>
      <c r="I912" s="244" t="s">
        <v>405</v>
      </c>
      <c r="J912" s="244" t="s">
        <v>401</v>
      </c>
      <c r="K912" s="244">
        <v>2016</v>
      </c>
      <c r="L912" s="244" t="s">
        <v>1094</v>
      </c>
    </row>
    <row r="913" spans="1:12">
      <c r="A913" s="244">
        <v>912</v>
      </c>
      <c r="B913" s="244" t="s">
        <v>2023</v>
      </c>
      <c r="C913" s="244" t="s">
        <v>197</v>
      </c>
      <c r="D913" s="244" t="s">
        <v>820</v>
      </c>
      <c r="E913" s="244" t="s">
        <v>399</v>
      </c>
      <c r="F913" s="244">
        <v>1996</v>
      </c>
      <c r="H913" s="244" t="s">
        <v>1081</v>
      </c>
      <c r="I913" s="244" t="s">
        <v>405</v>
      </c>
      <c r="J913" s="244" t="s">
        <v>1087</v>
      </c>
      <c r="K913" s="244">
        <v>2014</v>
      </c>
      <c r="L913" s="244" t="s">
        <v>1097</v>
      </c>
    </row>
    <row r="914" spans="1:12">
      <c r="A914" s="244">
        <v>913</v>
      </c>
      <c r="B914" s="244" t="s">
        <v>2024</v>
      </c>
      <c r="C914" s="244" t="s">
        <v>515</v>
      </c>
      <c r="D914" s="244" t="s">
        <v>697</v>
      </c>
      <c r="E914" s="244" t="s">
        <v>399</v>
      </c>
      <c r="F914" s="244">
        <v>1988</v>
      </c>
      <c r="H914" s="244" t="s">
        <v>1081</v>
      </c>
      <c r="I914" s="244" t="s">
        <v>405</v>
      </c>
      <c r="J914" s="244" t="s">
        <v>1087</v>
      </c>
      <c r="K914" s="244">
        <v>2007</v>
      </c>
      <c r="L914" s="244" t="s">
        <v>1097</v>
      </c>
    </row>
    <row r="915" spans="1:12">
      <c r="A915" s="244">
        <v>914</v>
      </c>
      <c r="B915" s="244" t="s">
        <v>2025</v>
      </c>
      <c r="C915" s="244" t="s">
        <v>182</v>
      </c>
      <c r="D915" s="244" t="s">
        <v>465</v>
      </c>
      <c r="E915" s="244" t="s">
        <v>399</v>
      </c>
      <c r="F915" s="244">
        <v>1993</v>
      </c>
      <c r="H915" s="244" t="s">
        <v>1082</v>
      </c>
      <c r="I915" s="244" t="s">
        <v>405</v>
      </c>
      <c r="J915" s="244" t="s">
        <v>1087</v>
      </c>
      <c r="K915" s="244">
        <v>2011</v>
      </c>
      <c r="L915" s="244" t="s">
        <v>1094</v>
      </c>
    </row>
    <row r="916" spans="1:12">
      <c r="A916" s="244">
        <v>915</v>
      </c>
      <c r="B916" s="244" t="s">
        <v>2026</v>
      </c>
      <c r="C916" s="244" t="s">
        <v>775</v>
      </c>
      <c r="D916" s="244" t="s">
        <v>548</v>
      </c>
      <c r="E916" s="244" t="s">
        <v>399</v>
      </c>
      <c r="F916" s="244">
        <v>1998</v>
      </c>
      <c r="H916" s="244" t="s">
        <v>1081</v>
      </c>
      <c r="I916" s="244" t="s">
        <v>405</v>
      </c>
      <c r="J916" s="244" t="s">
        <v>1088</v>
      </c>
      <c r="K916" s="244">
        <v>2016</v>
      </c>
      <c r="L916" s="244" t="s">
        <v>1097</v>
      </c>
    </row>
    <row r="917" spans="1:12">
      <c r="A917" s="244">
        <v>916</v>
      </c>
      <c r="B917" s="244" t="s">
        <v>2027</v>
      </c>
      <c r="C917" s="244" t="s">
        <v>854</v>
      </c>
      <c r="D917" s="244" t="s">
        <v>458</v>
      </c>
      <c r="E917" s="244" t="s">
        <v>399</v>
      </c>
      <c r="F917" s="244">
        <v>1999</v>
      </c>
      <c r="H917" s="244" t="s">
        <v>1081</v>
      </c>
      <c r="I917" s="244" t="s">
        <v>405</v>
      </c>
      <c r="J917" s="244" t="s">
        <v>401</v>
      </c>
      <c r="K917" s="244">
        <v>2016</v>
      </c>
      <c r="L917" s="244" t="s">
        <v>1099</v>
      </c>
    </row>
    <row r="918" spans="1:12">
      <c r="A918" s="244">
        <v>917</v>
      </c>
      <c r="B918" s="244" t="s">
        <v>2028</v>
      </c>
      <c r="C918" s="244" t="s">
        <v>186</v>
      </c>
      <c r="D918" s="244" t="s">
        <v>492</v>
      </c>
      <c r="E918" s="244" t="s">
        <v>399</v>
      </c>
      <c r="F918" s="244">
        <v>1991</v>
      </c>
      <c r="H918" s="244" t="s">
        <v>1081</v>
      </c>
      <c r="I918" s="244" t="s">
        <v>405</v>
      </c>
      <c r="J918" s="244" t="s">
        <v>1087</v>
      </c>
      <c r="K918" s="244">
        <v>2011</v>
      </c>
      <c r="L918" s="244" t="s">
        <v>1099</v>
      </c>
    </row>
    <row r="919" spans="1:12">
      <c r="A919" s="244">
        <v>918</v>
      </c>
      <c r="B919" s="244" t="s">
        <v>2029</v>
      </c>
      <c r="C919" s="244" t="s">
        <v>270</v>
      </c>
      <c r="D919" s="244" t="s">
        <v>408</v>
      </c>
      <c r="E919" s="244" t="s">
        <v>399</v>
      </c>
      <c r="F919" s="244">
        <v>1981</v>
      </c>
      <c r="H919" s="244" t="s">
        <v>1082</v>
      </c>
      <c r="I919" s="244" t="s">
        <v>405</v>
      </c>
      <c r="J919" s="244" t="s">
        <v>402</v>
      </c>
      <c r="K919" s="244">
        <v>1999</v>
      </c>
      <c r="L919" s="244" t="s">
        <v>1097</v>
      </c>
    </row>
    <row r="920" spans="1:12">
      <c r="A920" s="244">
        <v>919</v>
      </c>
      <c r="B920" s="244" t="s">
        <v>2030</v>
      </c>
      <c r="C920" s="244" t="s">
        <v>222</v>
      </c>
      <c r="D920" s="244" t="s">
        <v>610</v>
      </c>
      <c r="E920" s="244" t="s">
        <v>399</v>
      </c>
      <c r="F920" s="244">
        <v>1998</v>
      </c>
      <c r="H920" s="244" t="s">
        <v>1081</v>
      </c>
      <c r="I920" s="244" t="s">
        <v>405</v>
      </c>
      <c r="J920" s="244" t="s">
        <v>401</v>
      </c>
      <c r="K920" s="244">
        <v>2016</v>
      </c>
      <c r="L920" s="244" t="s">
        <v>1106</v>
      </c>
    </row>
    <row r="921" spans="1:12">
      <c r="A921" s="244">
        <v>920</v>
      </c>
      <c r="B921" s="244" t="s">
        <v>2031</v>
      </c>
      <c r="C921" s="244" t="s">
        <v>302</v>
      </c>
      <c r="D921" s="244" t="s">
        <v>465</v>
      </c>
      <c r="E921" s="244" t="s">
        <v>399</v>
      </c>
      <c r="F921" s="244">
        <v>1995</v>
      </c>
      <c r="H921" s="244" t="s">
        <v>1081</v>
      </c>
      <c r="I921" s="244" t="s">
        <v>405</v>
      </c>
      <c r="J921" s="244" t="s">
        <v>1087</v>
      </c>
      <c r="K921" s="244">
        <v>2013</v>
      </c>
      <c r="L921" s="244" t="s">
        <v>1098</v>
      </c>
    </row>
    <row r="922" spans="1:12">
      <c r="A922" s="244">
        <v>921</v>
      </c>
      <c r="B922" s="244" t="s">
        <v>2032</v>
      </c>
      <c r="C922" s="244" t="s">
        <v>301</v>
      </c>
      <c r="D922" s="244" t="s">
        <v>709</v>
      </c>
      <c r="E922" s="244" t="s">
        <v>399</v>
      </c>
      <c r="F922" s="244">
        <v>1999</v>
      </c>
      <c r="H922" s="244" t="s">
        <v>1081</v>
      </c>
      <c r="I922" s="244" t="s">
        <v>405</v>
      </c>
      <c r="J922" s="244" t="s">
        <v>1087</v>
      </c>
      <c r="K922" s="244">
        <v>2016</v>
      </c>
      <c r="L922" s="244" t="s">
        <v>1094</v>
      </c>
    </row>
    <row r="923" spans="1:12">
      <c r="A923" s="244">
        <v>922</v>
      </c>
      <c r="B923" s="244" t="s">
        <v>2033</v>
      </c>
      <c r="C923" s="244" t="s">
        <v>174</v>
      </c>
      <c r="D923" s="244" t="s">
        <v>689</v>
      </c>
      <c r="E923" s="244" t="s">
        <v>399</v>
      </c>
      <c r="F923" s="244">
        <v>1993</v>
      </c>
      <c r="H923" s="244" t="s">
        <v>1081</v>
      </c>
      <c r="I923" s="244" t="s">
        <v>405</v>
      </c>
      <c r="J923" s="244" t="s">
        <v>1087</v>
      </c>
      <c r="K923" s="244">
        <v>2011</v>
      </c>
      <c r="L923" s="244" t="s">
        <v>1095</v>
      </c>
    </row>
    <row r="924" spans="1:12">
      <c r="A924" s="244">
        <v>923</v>
      </c>
      <c r="B924" s="244" t="s">
        <v>2034</v>
      </c>
      <c r="C924" s="244" t="s">
        <v>176</v>
      </c>
      <c r="D924" s="244" t="s">
        <v>711</v>
      </c>
      <c r="E924" s="244" t="s">
        <v>399</v>
      </c>
      <c r="F924" s="244">
        <v>1988</v>
      </c>
      <c r="H924" s="244" t="s">
        <v>1081</v>
      </c>
      <c r="I924" s="244" t="s">
        <v>405</v>
      </c>
      <c r="J924" s="244" t="s">
        <v>1087</v>
      </c>
      <c r="K924" s="244">
        <v>2007</v>
      </c>
      <c r="L924" s="244" t="s">
        <v>1097</v>
      </c>
    </row>
    <row r="925" spans="1:12">
      <c r="A925" s="244">
        <v>924</v>
      </c>
      <c r="B925" s="244" t="s">
        <v>2035</v>
      </c>
      <c r="C925" s="244" t="s">
        <v>628</v>
      </c>
      <c r="D925" s="244" t="s">
        <v>633</v>
      </c>
      <c r="E925" s="244" t="s">
        <v>399</v>
      </c>
      <c r="F925" s="244">
        <v>1987</v>
      </c>
      <c r="H925" s="244" t="s">
        <v>1081</v>
      </c>
      <c r="I925" s="244" t="s">
        <v>405</v>
      </c>
      <c r="J925" s="244" t="s">
        <v>402</v>
      </c>
      <c r="K925" s="244">
        <v>2005</v>
      </c>
      <c r="L925" s="244" t="s">
        <v>1097</v>
      </c>
    </row>
    <row r="926" spans="1:12">
      <c r="A926" s="244">
        <v>925</v>
      </c>
      <c r="B926" s="244" t="s">
        <v>2036</v>
      </c>
      <c r="C926" s="244" t="s">
        <v>280</v>
      </c>
      <c r="D926" s="244" t="s">
        <v>408</v>
      </c>
      <c r="E926" s="244" t="s">
        <v>399</v>
      </c>
      <c r="F926" s="244">
        <v>1987</v>
      </c>
      <c r="H926" s="244" t="s">
        <v>1081</v>
      </c>
      <c r="I926" s="244" t="s">
        <v>405</v>
      </c>
      <c r="J926" s="244" t="s">
        <v>401</v>
      </c>
      <c r="K926" s="244">
        <v>2005</v>
      </c>
      <c r="L926" s="244" t="s">
        <v>1097</v>
      </c>
    </row>
    <row r="927" spans="1:12">
      <c r="A927" s="244">
        <v>926</v>
      </c>
      <c r="B927" s="244" t="s">
        <v>2037</v>
      </c>
      <c r="C927" s="244" t="s">
        <v>970</v>
      </c>
      <c r="D927" s="244" t="s">
        <v>971</v>
      </c>
      <c r="E927" s="244" t="s">
        <v>399</v>
      </c>
      <c r="F927" s="244">
        <v>1968</v>
      </c>
      <c r="H927" s="244" t="s">
        <v>1081</v>
      </c>
      <c r="I927" s="244" t="s">
        <v>405</v>
      </c>
      <c r="J927" s="244" t="s">
        <v>401</v>
      </c>
      <c r="K927" s="244">
        <v>1986</v>
      </c>
      <c r="L927" s="244" t="s">
        <v>1094</v>
      </c>
    </row>
    <row r="928" spans="1:12">
      <c r="A928" s="244">
        <v>927</v>
      </c>
      <c r="B928" s="244" t="s">
        <v>2038</v>
      </c>
      <c r="C928" s="244" t="s">
        <v>993</v>
      </c>
      <c r="D928" s="244" t="s">
        <v>994</v>
      </c>
      <c r="E928" s="244" t="s">
        <v>399</v>
      </c>
      <c r="F928" s="244">
        <v>1975</v>
      </c>
      <c r="H928" s="244" t="s">
        <v>1081</v>
      </c>
      <c r="I928" s="244" t="s">
        <v>405</v>
      </c>
      <c r="J928" s="244" t="s">
        <v>401</v>
      </c>
      <c r="K928" s="244">
        <v>1992</v>
      </c>
      <c r="L928" s="244" t="s">
        <v>1094</v>
      </c>
    </row>
    <row r="929" spans="1:12">
      <c r="A929" s="244">
        <v>928</v>
      </c>
      <c r="B929" s="244" t="s">
        <v>2039</v>
      </c>
      <c r="C929" s="244" t="s">
        <v>297</v>
      </c>
      <c r="D929" s="244" t="s">
        <v>592</v>
      </c>
      <c r="E929" s="244" t="s">
        <v>399</v>
      </c>
      <c r="F929" s="244">
        <v>1988</v>
      </c>
      <c r="H929" s="244" t="s">
        <v>1085</v>
      </c>
      <c r="I929" s="244" t="s">
        <v>405</v>
      </c>
      <c r="J929" s="244" t="s">
        <v>401</v>
      </c>
      <c r="K929" s="244">
        <v>2005</v>
      </c>
      <c r="L929" s="244" t="s">
        <v>1094</v>
      </c>
    </row>
    <row r="930" spans="1:12">
      <c r="A930" s="244">
        <v>929</v>
      </c>
      <c r="B930" s="244" t="s">
        <v>2040</v>
      </c>
      <c r="C930" s="244" t="s">
        <v>192</v>
      </c>
      <c r="D930" s="244" t="s">
        <v>494</v>
      </c>
      <c r="E930" s="244" t="s">
        <v>399</v>
      </c>
      <c r="F930" s="244">
        <v>1992</v>
      </c>
      <c r="H930" s="244" t="s">
        <v>1081</v>
      </c>
      <c r="I930" s="244" t="s">
        <v>405</v>
      </c>
      <c r="J930" s="244" t="s">
        <v>1087</v>
      </c>
      <c r="K930" s="244">
        <v>2012</v>
      </c>
      <c r="L930" s="244" t="s">
        <v>1105</v>
      </c>
    </row>
    <row r="931" spans="1:12">
      <c r="A931" s="244">
        <v>930</v>
      </c>
      <c r="B931" s="244" t="s">
        <v>2041</v>
      </c>
      <c r="C931" s="244" t="s">
        <v>259</v>
      </c>
      <c r="D931" s="244" t="s">
        <v>949</v>
      </c>
      <c r="E931" s="244" t="s">
        <v>399</v>
      </c>
      <c r="F931" s="244">
        <v>1996</v>
      </c>
      <c r="H931" s="244" t="s">
        <v>1081</v>
      </c>
      <c r="I931" s="244" t="s">
        <v>405</v>
      </c>
      <c r="J931" s="244" t="s">
        <v>401</v>
      </c>
      <c r="K931" s="244">
        <v>2014</v>
      </c>
      <c r="L931" s="244" t="s">
        <v>1097</v>
      </c>
    </row>
    <row r="932" spans="1:12">
      <c r="A932" s="244">
        <v>931</v>
      </c>
      <c r="B932" s="244" t="s">
        <v>2042</v>
      </c>
      <c r="C932" s="244" t="s">
        <v>182</v>
      </c>
      <c r="D932" s="244" t="s">
        <v>427</v>
      </c>
      <c r="E932" s="244" t="s">
        <v>399</v>
      </c>
      <c r="F932" s="244">
        <v>1995</v>
      </c>
      <c r="H932" s="244" t="s">
        <v>1081</v>
      </c>
      <c r="I932" s="244" t="s">
        <v>405</v>
      </c>
      <c r="J932" s="244" t="s">
        <v>1087</v>
      </c>
      <c r="K932" s="244">
        <v>2014</v>
      </c>
      <c r="L932" s="244" t="s">
        <v>1097</v>
      </c>
    </row>
    <row r="933" spans="1:12">
      <c r="A933" s="244">
        <v>932</v>
      </c>
      <c r="B933" s="244" t="s">
        <v>2043</v>
      </c>
      <c r="C933" s="244" t="s">
        <v>205</v>
      </c>
      <c r="D933" s="244" t="s">
        <v>481</v>
      </c>
      <c r="E933" s="244" t="s">
        <v>399</v>
      </c>
      <c r="F933" s="244">
        <v>1988</v>
      </c>
      <c r="H933" s="244" t="s">
        <v>1081</v>
      </c>
      <c r="I933" s="244" t="s">
        <v>405</v>
      </c>
      <c r="J933" s="244" t="s">
        <v>402</v>
      </c>
      <c r="K933" s="244">
        <v>2006</v>
      </c>
      <c r="L933" s="244" t="s">
        <v>1097</v>
      </c>
    </row>
    <row r="934" spans="1:12">
      <c r="A934" s="244">
        <v>933</v>
      </c>
      <c r="B934" s="244" t="s">
        <v>2044</v>
      </c>
      <c r="C934" s="244" t="s">
        <v>246</v>
      </c>
      <c r="D934" s="244" t="s">
        <v>512</v>
      </c>
      <c r="E934" s="244" t="s">
        <v>399</v>
      </c>
      <c r="F934" s="244">
        <v>1993</v>
      </c>
      <c r="H934" s="244" t="s">
        <v>1081</v>
      </c>
      <c r="I934" s="244" t="s">
        <v>405</v>
      </c>
      <c r="J934" s="244" t="s">
        <v>1087</v>
      </c>
      <c r="K934" s="244">
        <v>2011</v>
      </c>
      <c r="L934" s="244" t="s">
        <v>1094</v>
      </c>
    </row>
    <row r="935" spans="1:12">
      <c r="A935" s="244">
        <v>934</v>
      </c>
      <c r="B935" s="244" t="s">
        <v>2045</v>
      </c>
      <c r="C935" s="244" t="s">
        <v>351</v>
      </c>
      <c r="D935" s="244" t="s">
        <v>474</v>
      </c>
      <c r="E935" s="244" t="s">
        <v>399</v>
      </c>
      <c r="F935" s="244">
        <v>1995</v>
      </c>
      <c r="H935" s="244" t="s">
        <v>1081</v>
      </c>
      <c r="I935" s="244" t="s">
        <v>405</v>
      </c>
      <c r="J935" s="244" t="s">
        <v>1087</v>
      </c>
      <c r="K935" s="244">
        <v>2013</v>
      </c>
      <c r="L935" s="244" t="s">
        <v>1097</v>
      </c>
    </row>
    <row r="936" spans="1:12">
      <c r="A936" s="244">
        <v>935</v>
      </c>
      <c r="B936" s="244" t="s">
        <v>2046</v>
      </c>
      <c r="C936" s="244" t="s">
        <v>182</v>
      </c>
      <c r="D936" s="244" t="s">
        <v>520</v>
      </c>
      <c r="E936" s="244" t="s">
        <v>399</v>
      </c>
      <c r="F936" s="244">
        <v>1994</v>
      </c>
      <c r="H936" s="244" t="s">
        <v>1081</v>
      </c>
      <c r="I936" s="244" t="s">
        <v>405</v>
      </c>
      <c r="J936" s="244" t="s">
        <v>1087</v>
      </c>
      <c r="K936" s="244">
        <v>2013</v>
      </c>
      <c r="L936" s="244" t="s">
        <v>1096</v>
      </c>
    </row>
    <row r="937" spans="1:12">
      <c r="A937" s="244">
        <v>936</v>
      </c>
      <c r="B937" s="244" t="s">
        <v>2047</v>
      </c>
      <c r="C937" s="244" t="s">
        <v>249</v>
      </c>
      <c r="D937" s="244" t="s">
        <v>458</v>
      </c>
      <c r="E937" s="244" t="s">
        <v>399</v>
      </c>
      <c r="F937" s="244">
        <v>1996</v>
      </c>
      <c r="H937" s="244" t="s">
        <v>1081</v>
      </c>
      <c r="I937" s="244" t="s">
        <v>405</v>
      </c>
      <c r="J937" s="244" t="s">
        <v>401</v>
      </c>
      <c r="K937" s="244">
        <v>2014</v>
      </c>
      <c r="L937" s="244" t="s">
        <v>1094</v>
      </c>
    </row>
    <row r="938" spans="1:12">
      <c r="A938" s="244">
        <v>937</v>
      </c>
      <c r="B938" s="244" t="s">
        <v>2048</v>
      </c>
      <c r="C938" s="244" t="s">
        <v>216</v>
      </c>
      <c r="D938" s="244" t="s">
        <v>663</v>
      </c>
      <c r="E938" s="244" t="s">
        <v>399</v>
      </c>
      <c r="F938" s="244">
        <v>1989</v>
      </c>
      <c r="H938" s="244" t="s">
        <v>1081</v>
      </c>
      <c r="I938" s="244" t="s">
        <v>405</v>
      </c>
      <c r="J938" s="244" t="s">
        <v>401</v>
      </c>
      <c r="K938" s="244">
        <v>2008</v>
      </c>
      <c r="L938" s="244" t="s">
        <v>1094</v>
      </c>
    </row>
    <row r="939" spans="1:12">
      <c r="A939" s="244">
        <v>938</v>
      </c>
      <c r="B939" s="244" t="s">
        <v>2049</v>
      </c>
      <c r="C939" s="244" t="s">
        <v>270</v>
      </c>
      <c r="D939" s="244" t="s">
        <v>571</v>
      </c>
      <c r="E939" s="244" t="s">
        <v>399</v>
      </c>
      <c r="F939" s="244">
        <v>1986</v>
      </c>
      <c r="H939" s="244" t="s">
        <v>1081</v>
      </c>
      <c r="I939" s="244" t="s">
        <v>405</v>
      </c>
      <c r="J939" s="244" t="s">
        <v>1090</v>
      </c>
      <c r="K939" s="244">
        <v>2006</v>
      </c>
      <c r="L939" s="244" t="s">
        <v>1096</v>
      </c>
    </row>
    <row r="940" spans="1:12">
      <c r="A940" s="244">
        <v>939</v>
      </c>
      <c r="B940" s="244" t="s">
        <v>2050</v>
      </c>
      <c r="C940" s="244" t="s">
        <v>288</v>
      </c>
      <c r="D940" s="244" t="s">
        <v>635</v>
      </c>
      <c r="E940" s="244" t="s">
        <v>399</v>
      </c>
      <c r="F940" s="244">
        <v>1996</v>
      </c>
      <c r="H940" s="244" t="s">
        <v>1081</v>
      </c>
      <c r="I940" s="244" t="s">
        <v>405</v>
      </c>
      <c r="J940" s="244" t="s">
        <v>1087</v>
      </c>
      <c r="K940" s="244">
        <v>2015</v>
      </c>
      <c r="L940" s="244" t="s">
        <v>1095</v>
      </c>
    </row>
    <row r="941" spans="1:12">
      <c r="A941" s="244">
        <v>940</v>
      </c>
      <c r="B941" s="244" t="s">
        <v>2051</v>
      </c>
      <c r="C941" s="244" t="s">
        <v>210</v>
      </c>
      <c r="D941" s="244" t="s">
        <v>850</v>
      </c>
      <c r="E941" s="244" t="s">
        <v>399</v>
      </c>
      <c r="F941" s="244">
        <v>0</v>
      </c>
      <c r="H941" s="244" t="s">
        <v>1081</v>
      </c>
      <c r="I941" s="244" t="s">
        <v>405</v>
      </c>
      <c r="J941" s="244" t="s">
        <v>1089</v>
      </c>
      <c r="K941" s="244">
        <v>1993</v>
      </c>
      <c r="L941" s="244" t="s">
        <v>1094</v>
      </c>
    </row>
    <row r="942" spans="1:12">
      <c r="A942" s="244">
        <v>941</v>
      </c>
      <c r="B942" s="244" t="s">
        <v>2052</v>
      </c>
      <c r="C942" s="244" t="s">
        <v>264</v>
      </c>
      <c r="D942" s="244" t="s">
        <v>534</v>
      </c>
      <c r="E942" s="244" t="s">
        <v>399</v>
      </c>
      <c r="F942" s="244">
        <v>1995</v>
      </c>
      <c r="H942" s="244" t="s">
        <v>1081</v>
      </c>
      <c r="I942" s="244" t="s">
        <v>405</v>
      </c>
      <c r="J942" s="244" t="s">
        <v>1087</v>
      </c>
      <c r="K942" s="244">
        <v>2012</v>
      </c>
      <c r="L942" s="244" t="s">
        <v>1104</v>
      </c>
    </row>
    <row r="943" spans="1:12">
      <c r="A943" s="244">
        <v>942</v>
      </c>
      <c r="B943" s="244" t="s">
        <v>2053</v>
      </c>
      <c r="C943" s="244" t="s">
        <v>176</v>
      </c>
      <c r="D943" s="244" t="s">
        <v>583</v>
      </c>
      <c r="E943" s="244" t="s">
        <v>399</v>
      </c>
      <c r="F943" s="244">
        <v>1990</v>
      </c>
      <c r="H943" s="244" t="s">
        <v>1081</v>
      </c>
      <c r="I943" s="244" t="s">
        <v>405</v>
      </c>
      <c r="J943" s="244" t="s">
        <v>1087</v>
      </c>
      <c r="K943" s="244">
        <v>2014</v>
      </c>
      <c r="L943" s="244" t="s">
        <v>1097</v>
      </c>
    </row>
    <row r="944" spans="1:12">
      <c r="A944" s="244">
        <v>943</v>
      </c>
      <c r="B944" s="244" t="s">
        <v>2054</v>
      </c>
      <c r="C944" s="244" t="s">
        <v>312</v>
      </c>
      <c r="D944" s="244" t="s">
        <v>538</v>
      </c>
      <c r="E944" s="244" t="s">
        <v>399</v>
      </c>
      <c r="F944" s="244">
        <v>1996</v>
      </c>
      <c r="H944" s="244" t="s">
        <v>1081</v>
      </c>
      <c r="I944" s="244" t="s">
        <v>405</v>
      </c>
      <c r="J944" s="244" t="s">
        <v>401</v>
      </c>
      <c r="K944" s="244">
        <v>2014</v>
      </c>
      <c r="L944" s="244" t="s">
        <v>1095</v>
      </c>
    </row>
    <row r="945" spans="1:12">
      <c r="A945" s="244">
        <v>944</v>
      </c>
      <c r="B945" s="244" t="s">
        <v>2055</v>
      </c>
      <c r="C945" s="244" t="s">
        <v>182</v>
      </c>
      <c r="D945" s="244" t="s">
        <v>879</v>
      </c>
      <c r="E945" s="244" t="s">
        <v>399</v>
      </c>
      <c r="F945" s="244">
        <v>1996</v>
      </c>
      <c r="H945" s="244" t="s">
        <v>1081</v>
      </c>
      <c r="I945" s="244" t="s">
        <v>405</v>
      </c>
      <c r="J945" s="244" t="s">
        <v>401</v>
      </c>
      <c r="K945" s="244">
        <v>2014</v>
      </c>
      <c r="L945" s="244" t="s">
        <v>1097</v>
      </c>
    </row>
    <row r="946" spans="1:12">
      <c r="A946" s="244">
        <v>945</v>
      </c>
      <c r="B946" s="244" t="s">
        <v>2056</v>
      </c>
      <c r="C946" s="244" t="s">
        <v>1006</v>
      </c>
      <c r="D946" s="244" t="s">
        <v>512</v>
      </c>
      <c r="E946" s="244" t="s">
        <v>399</v>
      </c>
      <c r="F946" s="244">
        <v>1985</v>
      </c>
      <c r="H946" s="244" t="s">
        <v>1081</v>
      </c>
      <c r="I946" s="244" t="s">
        <v>405</v>
      </c>
      <c r="J946" s="244" t="s">
        <v>402</v>
      </c>
      <c r="K946" s="244">
        <v>2004</v>
      </c>
      <c r="L946" s="244" t="s">
        <v>1097</v>
      </c>
    </row>
    <row r="947" spans="1:12">
      <c r="A947" s="244">
        <v>946</v>
      </c>
      <c r="B947" s="244" t="s">
        <v>2057</v>
      </c>
      <c r="C947" s="244" t="s">
        <v>221</v>
      </c>
      <c r="D947" s="244" t="s">
        <v>453</v>
      </c>
      <c r="E947" s="244" t="s">
        <v>399</v>
      </c>
      <c r="F947" s="244">
        <v>1996</v>
      </c>
      <c r="H947" s="244" t="s">
        <v>1081</v>
      </c>
      <c r="I947" s="244" t="s">
        <v>405</v>
      </c>
      <c r="J947" s="244" t="s">
        <v>1087</v>
      </c>
      <c r="K947" s="244">
        <v>2013</v>
      </c>
      <c r="L947" s="244" t="s">
        <v>1107</v>
      </c>
    </row>
    <row r="948" spans="1:12">
      <c r="A948" s="244">
        <v>947</v>
      </c>
      <c r="B948" s="244" t="s">
        <v>2058</v>
      </c>
      <c r="C948" s="244" t="s">
        <v>976</v>
      </c>
      <c r="D948" s="244" t="s">
        <v>977</v>
      </c>
      <c r="E948" s="244" t="s">
        <v>399</v>
      </c>
      <c r="F948" s="244">
        <v>0</v>
      </c>
      <c r="H948" s="244" t="s">
        <v>1081</v>
      </c>
      <c r="I948" s="244" t="s">
        <v>405</v>
      </c>
      <c r="J948" s="244" t="s">
        <v>401</v>
      </c>
      <c r="K948" s="244">
        <v>1999</v>
      </c>
      <c r="L948" s="244" t="s">
        <v>1094</v>
      </c>
    </row>
    <row r="949" spans="1:12">
      <c r="A949" s="244">
        <v>948</v>
      </c>
      <c r="B949" s="244" t="s">
        <v>2059</v>
      </c>
      <c r="C949" s="244" t="s">
        <v>182</v>
      </c>
      <c r="D949" s="244" t="s">
        <v>1001</v>
      </c>
      <c r="E949" s="244" t="s">
        <v>399</v>
      </c>
      <c r="F949" s="244">
        <v>1984</v>
      </c>
      <c r="H949" s="244" t="s">
        <v>1081</v>
      </c>
      <c r="I949" s="244" t="s">
        <v>405</v>
      </c>
      <c r="J949" s="244" t="s">
        <v>402</v>
      </c>
      <c r="K949" s="244">
        <v>2003</v>
      </c>
      <c r="L949" s="244" t="s">
        <v>1099</v>
      </c>
    </row>
    <row r="950" spans="1:12">
      <c r="A950" s="244">
        <v>949</v>
      </c>
      <c r="B950" s="244" t="s">
        <v>2060</v>
      </c>
      <c r="C950" s="244" t="s">
        <v>286</v>
      </c>
      <c r="D950" s="244" t="s">
        <v>841</v>
      </c>
      <c r="E950" s="244" t="s">
        <v>399</v>
      </c>
      <c r="F950" s="244">
        <v>1991</v>
      </c>
      <c r="H950" s="244" t="s">
        <v>1081</v>
      </c>
      <c r="I950" s="244" t="s">
        <v>405</v>
      </c>
      <c r="J950" s="244" t="s">
        <v>1087</v>
      </c>
      <c r="K950" s="244">
        <v>2010</v>
      </c>
      <c r="L950" s="244" t="s">
        <v>1097</v>
      </c>
    </row>
    <row r="951" spans="1:12">
      <c r="A951" s="244">
        <v>950</v>
      </c>
      <c r="B951" s="244" t="s">
        <v>2061</v>
      </c>
      <c r="C951" s="244" t="s">
        <v>300</v>
      </c>
      <c r="D951" s="244" t="s">
        <v>468</v>
      </c>
      <c r="E951" s="244" t="s">
        <v>399</v>
      </c>
      <c r="F951" s="244">
        <v>1990</v>
      </c>
      <c r="H951" s="244" t="s">
        <v>1081</v>
      </c>
      <c r="I951" s="244" t="s">
        <v>405</v>
      </c>
      <c r="J951" s="244" t="s">
        <v>1087</v>
      </c>
      <c r="K951" s="244">
        <v>2008</v>
      </c>
      <c r="L951" s="244" t="s">
        <v>1094</v>
      </c>
    </row>
    <row r="952" spans="1:12">
      <c r="A952" s="244">
        <v>951</v>
      </c>
      <c r="B952" s="244" t="s">
        <v>2062</v>
      </c>
      <c r="C952" s="244" t="s">
        <v>212</v>
      </c>
      <c r="D952" s="244" t="s">
        <v>559</v>
      </c>
      <c r="E952" s="244" t="s">
        <v>399</v>
      </c>
      <c r="F952" s="244">
        <v>1972</v>
      </c>
      <c r="H952" s="244" t="s">
        <v>1081</v>
      </c>
      <c r="I952" s="244" t="s">
        <v>405</v>
      </c>
      <c r="J952" s="244" t="s">
        <v>401</v>
      </c>
      <c r="K952" s="244">
        <v>1990</v>
      </c>
      <c r="L952" s="244" t="s">
        <v>1097</v>
      </c>
    </row>
    <row r="953" spans="1:12">
      <c r="A953" s="244">
        <v>952</v>
      </c>
      <c r="B953" s="244" t="s">
        <v>2063</v>
      </c>
      <c r="C953" s="244" t="s">
        <v>176</v>
      </c>
      <c r="D953" s="244" t="s">
        <v>766</v>
      </c>
      <c r="E953" s="244" t="s">
        <v>399</v>
      </c>
      <c r="F953" s="244">
        <v>1995</v>
      </c>
      <c r="H953" s="244" t="s">
        <v>1081</v>
      </c>
      <c r="I953" s="244" t="s">
        <v>405</v>
      </c>
      <c r="J953" s="244" t="s">
        <v>1087</v>
      </c>
      <c r="K953" s="244">
        <v>2013</v>
      </c>
      <c r="L953" s="244" t="s">
        <v>1095</v>
      </c>
    </row>
    <row r="954" spans="1:12">
      <c r="A954" s="244">
        <v>953</v>
      </c>
      <c r="B954" s="244" t="s">
        <v>2064</v>
      </c>
      <c r="C954" s="244" t="s">
        <v>782</v>
      </c>
      <c r="D954" s="244" t="s">
        <v>783</v>
      </c>
      <c r="E954" s="244" t="s">
        <v>399</v>
      </c>
      <c r="F954" s="244">
        <v>1979</v>
      </c>
      <c r="H954" s="244" t="s">
        <v>1081</v>
      </c>
      <c r="I954" s="244" t="s">
        <v>405</v>
      </c>
      <c r="J954" s="244" t="s">
        <v>1087</v>
      </c>
      <c r="K954" s="244">
        <v>2012</v>
      </c>
      <c r="L954" s="244" t="s">
        <v>1097</v>
      </c>
    </row>
    <row r="955" spans="1:12">
      <c r="A955" s="244">
        <v>954</v>
      </c>
      <c r="B955" s="244" t="s">
        <v>2065</v>
      </c>
      <c r="C955" s="244" t="s">
        <v>176</v>
      </c>
      <c r="D955" s="244" t="s">
        <v>676</v>
      </c>
      <c r="E955" s="244" t="s">
        <v>399</v>
      </c>
      <c r="F955" s="244">
        <v>1979</v>
      </c>
      <c r="H955" s="244" t="s">
        <v>1081</v>
      </c>
      <c r="I955" s="244" t="s">
        <v>405</v>
      </c>
      <c r="J955" s="244" t="s">
        <v>1087</v>
      </c>
      <c r="K955" s="244">
        <v>1997</v>
      </c>
      <c r="L955" s="244" t="s">
        <v>1103</v>
      </c>
    </row>
    <row r="956" spans="1:12">
      <c r="A956" s="244">
        <v>955</v>
      </c>
      <c r="B956" s="244" t="s">
        <v>2066</v>
      </c>
      <c r="C956" s="244" t="s">
        <v>250</v>
      </c>
      <c r="D956" s="244" t="s">
        <v>498</v>
      </c>
      <c r="E956" s="244" t="s">
        <v>399</v>
      </c>
      <c r="F956" s="244">
        <v>1993</v>
      </c>
      <c r="H956" s="244" t="s">
        <v>1081</v>
      </c>
      <c r="I956" s="244" t="s">
        <v>405</v>
      </c>
      <c r="J956" s="244" t="s">
        <v>401</v>
      </c>
      <c r="K956" s="244">
        <v>2012</v>
      </c>
      <c r="L956" s="244" t="s">
        <v>1095</v>
      </c>
    </row>
    <row r="957" spans="1:12">
      <c r="A957" s="244">
        <v>956</v>
      </c>
      <c r="B957" s="244" t="s">
        <v>2067</v>
      </c>
      <c r="C957" s="244" t="s">
        <v>174</v>
      </c>
      <c r="D957" s="244" t="s">
        <v>869</v>
      </c>
      <c r="E957" s="244" t="s">
        <v>399</v>
      </c>
      <c r="F957" s="244">
        <v>0</v>
      </c>
      <c r="H957" s="244" t="s">
        <v>1081</v>
      </c>
      <c r="I957" s="244" t="s">
        <v>405</v>
      </c>
      <c r="J957" s="244" t="s">
        <v>401</v>
      </c>
      <c r="K957" s="244">
        <v>1995</v>
      </c>
      <c r="L957" s="244" t="s">
        <v>1103</v>
      </c>
    </row>
    <row r="958" spans="1:12">
      <c r="A958" s="244">
        <v>957</v>
      </c>
      <c r="B958" s="244" t="s">
        <v>2068</v>
      </c>
      <c r="C958" s="244" t="s">
        <v>182</v>
      </c>
      <c r="D958" s="244" t="s">
        <v>903</v>
      </c>
      <c r="E958" s="244" t="s">
        <v>399</v>
      </c>
      <c r="F958" s="244">
        <v>0</v>
      </c>
      <c r="H958" s="244" t="s">
        <v>1081</v>
      </c>
      <c r="I958" s="244" t="s">
        <v>405</v>
      </c>
      <c r="J958" s="244" t="s">
        <v>401</v>
      </c>
      <c r="K958" s="244">
        <v>1994</v>
      </c>
      <c r="L958" s="244" t="s">
        <v>1094</v>
      </c>
    </row>
    <row r="959" spans="1:12">
      <c r="A959" s="244">
        <v>958</v>
      </c>
      <c r="B959" s="244" t="s">
        <v>2069</v>
      </c>
      <c r="C959" s="244" t="s">
        <v>813</v>
      </c>
      <c r="D959" s="244" t="s">
        <v>468</v>
      </c>
      <c r="E959" s="244" t="s">
        <v>399</v>
      </c>
      <c r="F959" s="244">
        <v>1994</v>
      </c>
      <c r="H959" s="244" t="s">
        <v>1081</v>
      </c>
      <c r="I959" s="244" t="s">
        <v>405</v>
      </c>
      <c r="J959" s="244" t="s">
        <v>401</v>
      </c>
      <c r="K959" s="244">
        <v>2012</v>
      </c>
      <c r="L959" s="244" t="s">
        <v>1100</v>
      </c>
    </row>
    <row r="960" spans="1:12">
      <c r="A960" s="244">
        <v>959</v>
      </c>
      <c r="B960" s="244" t="s">
        <v>2070</v>
      </c>
      <c r="C960" s="244" t="s">
        <v>1011</v>
      </c>
      <c r="D960" s="244" t="s">
        <v>458</v>
      </c>
      <c r="E960" s="244" t="s">
        <v>399</v>
      </c>
      <c r="F960" s="244">
        <v>1979</v>
      </c>
      <c r="H960" s="244" t="s">
        <v>1081</v>
      </c>
      <c r="I960" s="244" t="s">
        <v>405</v>
      </c>
      <c r="J960" s="244" t="s">
        <v>402</v>
      </c>
      <c r="K960" s="244">
        <v>1996</v>
      </c>
      <c r="L960" s="244" t="s">
        <v>1094</v>
      </c>
    </row>
    <row r="961" spans="1:12">
      <c r="A961" s="244">
        <v>960</v>
      </c>
      <c r="B961" s="244" t="s">
        <v>2071</v>
      </c>
      <c r="C961" s="244" t="s">
        <v>300</v>
      </c>
      <c r="D961" s="244" t="s">
        <v>492</v>
      </c>
      <c r="E961" s="244" t="s">
        <v>399</v>
      </c>
      <c r="F961" s="244">
        <v>1994</v>
      </c>
      <c r="H961" s="244" t="s">
        <v>1081</v>
      </c>
      <c r="I961" s="244" t="s">
        <v>405</v>
      </c>
      <c r="J961" s="244" t="s">
        <v>1087</v>
      </c>
      <c r="K961" s="244">
        <v>2013</v>
      </c>
      <c r="L961" s="244" t="s">
        <v>1098</v>
      </c>
    </row>
    <row r="962" spans="1:12">
      <c r="A962" s="244">
        <v>961</v>
      </c>
      <c r="B962" s="244" t="s">
        <v>2072</v>
      </c>
      <c r="C962" s="244" t="s">
        <v>176</v>
      </c>
      <c r="D962" s="244" t="s">
        <v>523</v>
      </c>
      <c r="E962" s="244" t="s">
        <v>399</v>
      </c>
      <c r="F962" s="244">
        <v>1986</v>
      </c>
      <c r="H962" s="244" t="s">
        <v>1081</v>
      </c>
      <c r="I962" s="244" t="s">
        <v>405</v>
      </c>
      <c r="J962" s="244" t="s">
        <v>402</v>
      </c>
      <c r="K962" s="244">
        <v>2004</v>
      </c>
      <c r="L962" s="244" t="s">
        <v>1097</v>
      </c>
    </row>
    <row r="963" spans="1:12">
      <c r="A963" s="244">
        <v>962</v>
      </c>
      <c r="B963" s="244" t="s">
        <v>2073</v>
      </c>
      <c r="C963" s="244" t="s">
        <v>240</v>
      </c>
      <c r="D963" s="244" t="s">
        <v>415</v>
      </c>
      <c r="E963" s="244" t="s">
        <v>399</v>
      </c>
      <c r="F963" s="244">
        <v>1996</v>
      </c>
      <c r="H963" s="244" t="s">
        <v>1081</v>
      </c>
      <c r="I963" s="244" t="s">
        <v>405</v>
      </c>
      <c r="J963" s="244" t="s">
        <v>1087</v>
      </c>
      <c r="K963" s="244">
        <v>2013</v>
      </c>
      <c r="L963" s="244" t="s">
        <v>1099</v>
      </c>
    </row>
    <row r="964" spans="1:12">
      <c r="A964" s="244">
        <v>963</v>
      </c>
      <c r="B964" s="244" t="s">
        <v>2074</v>
      </c>
      <c r="C964" s="244" t="s">
        <v>259</v>
      </c>
      <c r="D964" s="244" t="s">
        <v>752</v>
      </c>
      <c r="E964" s="244" t="s">
        <v>399</v>
      </c>
      <c r="F964" s="244">
        <v>1985</v>
      </c>
      <c r="H964" s="244" t="s">
        <v>1081</v>
      </c>
      <c r="I964" s="244" t="s">
        <v>405</v>
      </c>
      <c r="J964" s="244" t="s">
        <v>1087</v>
      </c>
      <c r="K964" s="244">
        <v>2015</v>
      </c>
      <c r="L964" s="244" t="s">
        <v>1097</v>
      </c>
    </row>
    <row r="965" spans="1:12">
      <c r="A965" s="244">
        <v>964</v>
      </c>
      <c r="B965" s="244" t="s">
        <v>2075</v>
      </c>
      <c r="C965" s="244" t="s">
        <v>358</v>
      </c>
      <c r="D965" s="244" t="s">
        <v>498</v>
      </c>
      <c r="E965" s="244" t="s">
        <v>399</v>
      </c>
      <c r="F965" s="244">
        <v>1998</v>
      </c>
      <c r="H965" s="244" t="s">
        <v>1081</v>
      </c>
      <c r="I965" s="244" t="s">
        <v>405</v>
      </c>
      <c r="J965" s="244" t="s">
        <v>1087</v>
      </c>
      <c r="K965" s="244">
        <v>2015</v>
      </c>
      <c r="L965" s="244" t="s">
        <v>1097</v>
      </c>
    </row>
    <row r="966" spans="1:12">
      <c r="A966" s="244">
        <v>965</v>
      </c>
      <c r="B966" s="244" t="s">
        <v>2076</v>
      </c>
      <c r="C966" s="244" t="s">
        <v>182</v>
      </c>
      <c r="D966" s="244" t="s">
        <v>851</v>
      </c>
      <c r="E966" s="244" t="s">
        <v>399</v>
      </c>
      <c r="F966" s="244">
        <v>0</v>
      </c>
      <c r="H966" s="244" t="s">
        <v>1082</v>
      </c>
      <c r="I966" s="244" t="s">
        <v>405</v>
      </c>
      <c r="J966" s="244" t="s">
        <v>401</v>
      </c>
      <c r="K966" s="244">
        <v>2003</v>
      </c>
      <c r="L966" s="244" t="s">
        <v>1097</v>
      </c>
    </row>
    <row r="967" spans="1:12">
      <c r="A967" s="244">
        <v>966</v>
      </c>
      <c r="B967" s="244" t="s">
        <v>2077</v>
      </c>
      <c r="C967" s="244" t="s">
        <v>201</v>
      </c>
      <c r="D967" s="244" t="s">
        <v>414</v>
      </c>
      <c r="E967" s="244" t="s">
        <v>399</v>
      </c>
      <c r="F967" s="244">
        <v>0</v>
      </c>
      <c r="H967" s="244" t="s">
        <v>1081</v>
      </c>
      <c r="I967" s="244" t="s">
        <v>405</v>
      </c>
      <c r="J967" s="244" t="s">
        <v>401</v>
      </c>
      <c r="K967" s="244">
        <v>1998</v>
      </c>
      <c r="L967" s="244" t="s">
        <v>1094</v>
      </c>
    </row>
    <row r="968" spans="1:12">
      <c r="A968" s="244">
        <v>967</v>
      </c>
      <c r="B968" s="244" t="s">
        <v>2078</v>
      </c>
      <c r="C968" s="244" t="s">
        <v>182</v>
      </c>
      <c r="D968" s="244" t="s">
        <v>414</v>
      </c>
      <c r="E968" s="244" t="s">
        <v>399</v>
      </c>
      <c r="F968" s="244">
        <v>1960</v>
      </c>
      <c r="H968" s="244" t="s">
        <v>1081</v>
      </c>
      <c r="I968" s="244" t="s">
        <v>405</v>
      </c>
      <c r="J968" s="244" t="s">
        <v>402</v>
      </c>
      <c r="K968" s="244">
        <v>2006</v>
      </c>
      <c r="L968" s="244" t="s">
        <v>1094</v>
      </c>
    </row>
    <row r="969" spans="1:12">
      <c r="A969" s="244">
        <v>968</v>
      </c>
      <c r="B969" s="244" t="s">
        <v>2079</v>
      </c>
      <c r="C969" s="244" t="s">
        <v>249</v>
      </c>
      <c r="D969" s="244" t="s">
        <v>578</v>
      </c>
      <c r="E969" s="244" t="s">
        <v>399</v>
      </c>
      <c r="F969" s="244">
        <v>1985</v>
      </c>
      <c r="H969" s="244" t="s">
        <v>1081</v>
      </c>
      <c r="I969" s="244" t="s">
        <v>405</v>
      </c>
      <c r="J969" s="244" t="s">
        <v>402</v>
      </c>
      <c r="K969" s="244">
        <v>2003</v>
      </c>
      <c r="L969" s="244" t="s">
        <v>1095</v>
      </c>
    </row>
    <row r="970" spans="1:12">
      <c r="A970" s="244">
        <v>969</v>
      </c>
      <c r="B970" s="244" t="s">
        <v>2080</v>
      </c>
      <c r="C970" s="244" t="s">
        <v>1022</v>
      </c>
      <c r="D970" s="244" t="s">
        <v>467</v>
      </c>
      <c r="E970" s="244" t="s">
        <v>399</v>
      </c>
      <c r="F970" s="244">
        <v>1998</v>
      </c>
      <c r="H970" s="244" t="s">
        <v>1081</v>
      </c>
      <c r="I970" s="244" t="s">
        <v>405</v>
      </c>
      <c r="J970" s="244" t="s">
        <v>402</v>
      </c>
      <c r="K970" s="244">
        <v>2015</v>
      </c>
      <c r="L970" s="244" t="s">
        <v>1094</v>
      </c>
    </row>
    <row r="971" spans="1:12">
      <c r="A971" s="244">
        <v>970</v>
      </c>
      <c r="B971" s="244" t="s">
        <v>2081</v>
      </c>
      <c r="C971" s="244" t="s">
        <v>204</v>
      </c>
      <c r="D971" s="244" t="s">
        <v>611</v>
      </c>
      <c r="E971" s="244" t="s">
        <v>399</v>
      </c>
      <c r="F971" s="244">
        <v>1985</v>
      </c>
      <c r="H971" s="244" t="s">
        <v>1081</v>
      </c>
      <c r="I971" s="244" t="s">
        <v>405</v>
      </c>
      <c r="J971" s="244" t="s">
        <v>402</v>
      </c>
      <c r="K971" s="244">
        <v>2003</v>
      </c>
      <c r="L971" s="244" t="s">
        <v>1094</v>
      </c>
    </row>
    <row r="972" spans="1:12">
      <c r="A972" s="244">
        <v>971</v>
      </c>
      <c r="B972" s="244" t="s">
        <v>2082</v>
      </c>
      <c r="C972" s="244" t="s">
        <v>749</v>
      </c>
      <c r="D972" s="244" t="s">
        <v>597</v>
      </c>
      <c r="E972" s="244" t="s">
        <v>399</v>
      </c>
      <c r="F972" s="244">
        <v>1996</v>
      </c>
      <c r="H972" s="244" t="s">
        <v>1081</v>
      </c>
      <c r="I972" s="244" t="s">
        <v>405</v>
      </c>
      <c r="J972" s="244" t="s">
        <v>401</v>
      </c>
      <c r="K972" s="244">
        <v>2013</v>
      </c>
      <c r="L972" s="244" t="s">
        <v>1097</v>
      </c>
    </row>
    <row r="973" spans="1:12">
      <c r="A973" s="244">
        <v>972</v>
      </c>
      <c r="B973" s="244" t="s">
        <v>2083</v>
      </c>
      <c r="C973" s="244" t="s">
        <v>182</v>
      </c>
      <c r="D973" s="244" t="s">
        <v>414</v>
      </c>
      <c r="E973" s="244" t="s">
        <v>399</v>
      </c>
      <c r="F973" s="244">
        <v>1995</v>
      </c>
      <c r="H973" s="244" t="s">
        <v>1081</v>
      </c>
      <c r="I973" s="244" t="s">
        <v>405</v>
      </c>
      <c r="J973" s="244" t="s">
        <v>1087</v>
      </c>
      <c r="K973" s="244">
        <v>2013</v>
      </c>
      <c r="L973" s="244" t="s">
        <v>1099</v>
      </c>
    </row>
    <row r="974" spans="1:12">
      <c r="A974" s="244">
        <v>973</v>
      </c>
      <c r="B974" s="244" t="s">
        <v>2084</v>
      </c>
      <c r="C974" s="244" t="s">
        <v>373</v>
      </c>
      <c r="D974" s="244" t="s">
        <v>711</v>
      </c>
      <c r="E974" s="244" t="s">
        <v>399</v>
      </c>
      <c r="F974" s="244">
        <v>1987</v>
      </c>
      <c r="H974" s="244" t="s">
        <v>1081</v>
      </c>
      <c r="I974" s="244" t="s">
        <v>405</v>
      </c>
      <c r="J974" s="244" t="s">
        <v>402</v>
      </c>
      <c r="K974" s="244">
        <v>2005</v>
      </c>
      <c r="L974" s="244" t="s">
        <v>1097</v>
      </c>
    </row>
    <row r="975" spans="1:12">
      <c r="A975" s="244">
        <v>974</v>
      </c>
      <c r="B975" s="244" t="s">
        <v>2085</v>
      </c>
      <c r="C975" s="244" t="s">
        <v>279</v>
      </c>
      <c r="D975" s="244" t="s">
        <v>705</v>
      </c>
      <c r="E975" s="244" t="s">
        <v>60</v>
      </c>
      <c r="F975" s="244">
        <v>1998</v>
      </c>
      <c r="H975" s="244" t="s">
        <v>1081</v>
      </c>
      <c r="I975" s="244" t="s">
        <v>405</v>
      </c>
      <c r="J975" s="244" t="s">
        <v>401</v>
      </c>
      <c r="K975" s="244">
        <v>2015</v>
      </c>
      <c r="L975" s="244" t="s">
        <v>1097</v>
      </c>
    </row>
    <row r="976" spans="1:12">
      <c r="A976" s="244">
        <v>975</v>
      </c>
      <c r="B976" s="244" t="s">
        <v>2086</v>
      </c>
      <c r="C976" s="244" t="s">
        <v>832</v>
      </c>
      <c r="D976" s="244" t="s">
        <v>543</v>
      </c>
      <c r="E976" s="244" t="s">
        <v>399</v>
      </c>
      <c r="F976" s="244">
        <v>1994</v>
      </c>
      <c r="H976" s="244" t="s">
        <v>1081</v>
      </c>
      <c r="I976" s="244" t="s">
        <v>405</v>
      </c>
      <c r="J976" s="244" t="s">
        <v>1087</v>
      </c>
      <c r="K976" s="244">
        <v>2011</v>
      </c>
      <c r="L976" s="244" t="s">
        <v>1095</v>
      </c>
    </row>
    <row r="977" spans="1:12">
      <c r="A977" s="244">
        <v>976</v>
      </c>
      <c r="B977" s="244" t="s">
        <v>2087</v>
      </c>
      <c r="C977" s="244" t="s">
        <v>174</v>
      </c>
      <c r="D977" s="244" t="s">
        <v>862</v>
      </c>
      <c r="E977" s="244" t="s">
        <v>399</v>
      </c>
      <c r="F977" s="244">
        <v>1998</v>
      </c>
      <c r="H977" s="244" t="s">
        <v>1081</v>
      </c>
      <c r="I977" s="244" t="s">
        <v>405</v>
      </c>
      <c r="J977" s="244" t="s">
        <v>401</v>
      </c>
      <c r="K977" s="244">
        <v>2016</v>
      </c>
      <c r="L977" s="244" t="s">
        <v>1095</v>
      </c>
    </row>
    <row r="978" spans="1:12">
      <c r="A978" s="244">
        <v>977</v>
      </c>
      <c r="B978" s="244" t="s">
        <v>2088</v>
      </c>
      <c r="C978" s="244" t="s">
        <v>355</v>
      </c>
      <c r="D978" s="244" t="s">
        <v>776</v>
      </c>
      <c r="E978" s="244" t="s">
        <v>399</v>
      </c>
      <c r="F978" s="244">
        <v>1996</v>
      </c>
      <c r="H978" s="244" t="s">
        <v>1081</v>
      </c>
      <c r="I978" s="244" t="s">
        <v>405</v>
      </c>
      <c r="J978" s="244" t="s">
        <v>402</v>
      </c>
      <c r="K978" s="244">
        <v>2015</v>
      </c>
      <c r="L978" s="244" t="s">
        <v>1097</v>
      </c>
    </row>
    <row r="979" spans="1:12">
      <c r="A979" s="244">
        <v>978</v>
      </c>
      <c r="B979" s="244" t="s">
        <v>2089</v>
      </c>
      <c r="C979" s="244" t="s">
        <v>198</v>
      </c>
      <c r="D979" s="244" t="s">
        <v>523</v>
      </c>
      <c r="E979" s="244" t="s">
        <v>399</v>
      </c>
      <c r="F979" s="244">
        <v>1987</v>
      </c>
      <c r="H979" s="244" t="s">
        <v>1081</v>
      </c>
      <c r="I979" s="244" t="s">
        <v>405</v>
      </c>
      <c r="J979" s="244" t="s">
        <v>1087</v>
      </c>
      <c r="K979" s="244">
        <v>2007</v>
      </c>
      <c r="L979" s="244" t="s">
        <v>1095</v>
      </c>
    </row>
    <row r="980" spans="1:12">
      <c r="A980" s="244">
        <v>979</v>
      </c>
      <c r="B980" s="244" t="s">
        <v>2090</v>
      </c>
      <c r="C980" s="244" t="s">
        <v>710</v>
      </c>
      <c r="D980" s="244" t="s">
        <v>711</v>
      </c>
      <c r="E980" s="244" t="s">
        <v>399</v>
      </c>
      <c r="F980" s="244">
        <v>1992</v>
      </c>
      <c r="H980" s="244" t="s">
        <v>1081</v>
      </c>
      <c r="I980" s="244" t="s">
        <v>405</v>
      </c>
      <c r="J980" s="244" t="s">
        <v>1087</v>
      </c>
      <c r="K980" s="244">
        <v>2013</v>
      </c>
      <c r="L980" s="244" t="s">
        <v>1097</v>
      </c>
    </row>
    <row r="981" spans="1:12">
      <c r="A981" s="244">
        <v>980</v>
      </c>
      <c r="B981" s="244" t="s">
        <v>2091</v>
      </c>
      <c r="C981" s="244" t="s">
        <v>260</v>
      </c>
      <c r="D981" s="244" t="s">
        <v>413</v>
      </c>
      <c r="E981" s="244" t="s">
        <v>399</v>
      </c>
      <c r="F981" s="244">
        <v>1999</v>
      </c>
      <c r="H981" s="244" t="s">
        <v>1081</v>
      </c>
      <c r="I981" s="244" t="s">
        <v>405</v>
      </c>
      <c r="J981" s="244" t="s">
        <v>1087</v>
      </c>
      <c r="K981" s="244">
        <v>2016</v>
      </c>
      <c r="L981" s="244" t="s">
        <v>1094</v>
      </c>
    </row>
    <row r="982" spans="1:12">
      <c r="A982" s="244">
        <v>981</v>
      </c>
      <c r="B982" s="244" t="s">
        <v>2092</v>
      </c>
      <c r="C982" s="244" t="s">
        <v>248</v>
      </c>
      <c r="D982" s="244" t="s">
        <v>693</v>
      </c>
      <c r="E982" s="244" t="s">
        <v>399</v>
      </c>
      <c r="F982" s="244">
        <v>1991</v>
      </c>
      <c r="H982" s="244" t="s">
        <v>1081</v>
      </c>
      <c r="I982" s="244" t="s">
        <v>405</v>
      </c>
      <c r="J982" s="244" t="s">
        <v>1087</v>
      </c>
      <c r="K982" s="244">
        <v>2010</v>
      </c>
      <c r="L982" s="244" t="s">
        <v>1094</v>
      </c>
    </row>
    <row r="983" spans="1:12">
      <c r="A983" s="244">
        <v>982</v>
      </c>
      <c r="B983" s="244" t="s">
        <v>2093</v>
      </c>
      <c r="C983" s="244" t="s">
        <v>182</v>
      </c>
      <c r="D983" s="244" t="s">
        <v>453</v>
      </c>
      <c r="E983" s="244" t="s">
        <v>399</v>
      </c>
      <c r="F983" s="244">
        <v>1996</v>
      </c>
      <c r="H983" s="244" t="s">
        <v>1081</v>
      </c>
      <c r="I983" s="244" t="s">
        <v>405</v>
      </c>
      <c r="J983" s="244" t="s">
        <v>1087</v>
      </c>
      <c r="K983" s="244">
        <v>2013</v>
      </c>
      <c r="L983" s="244" t="s">
        <v>1097</v>
      </c>
    </row>
    <row r="984" spans="1:12">
      <c r="A984" s="244">
        <v>983</v>
      </c>
      <c r="B984" s="244" t="s">
        <v>2094</v>
      </c>
      <c r="C984" s="244" t="s">
        <v>319</v>
      </c>
      <c r="D984" s="244" t="s">
        <v>453</v>
      </c>
      <c r="E984" s="244" t="s">
        <v>399</v>
      </c>
      <c r="F984" s="244">
        <v>1995</v>
      </c>
      <c r="H984" s="244" t="s">
        <v>1081</v>
      </c>
      <c r="I984" s="244" t="s">
        <v>405</v>
      </c>
      <c r="J984" s="244" t="s">
        <v>1087</v>
      </c>
      <c r="K984" s="244">
        <v>2013</v>
      </c>
      <c r="L984" s="244" t="s">
        <v>1094</v>
      </c>
    </row>
    <row r="985" spans="1:12">
      <c r="A985" s="244">
        <v>984</v>
      </c>
      <c r="B985" s="244" t="s">
        <v>2095</v>
      </c>
      <c r="C985" s="244" t="s">
        <v>176</v>
      </c>
      <c r="D985" s="244" t="s">
        <v>1058</v>
      </c>
      <c r="E985" s="244" t="s">
        <v>399</v>
      </c>
      <c r="F985" s="244">
        <v>1971</v>
      </c>
      <c r="H985" s="244" t="s">
        <v>1081</v>
      </c>
      <c r="I985" s="244" t="s">
        <v>405</v>
      </c>
      <c r="J985" s="244" t="s">
        <v>402</v>
      </c>
      <c r="K985" s="244">
        <v>1991</v>
      </c>
      <c r="L985" s="244" t="s">
        <v>1103</v>
      </c>
    </row>
    <row r="986" spans="1:12">
      <c r="A986" s="244">
        <v>985</v>
      </c>
      <c r="B986" s="244" t="s">
        <v>2096</v>
      </c>
      <c r="C986" s="244" t="s">
        <v>176</v>
      </c>
      <c r="D986" s="244" t="s">
        <v>643</v>
      </c>
      <c r="E986" s="244" t="s">
        <v>399</v>
      </c>
      <c r="F986" s="244">
        <v>0</v>
      </c>
      <c r="H986" s="244" t="s">
        <v>1081</v>
      </c>
      <c r="I986" s="244" t="s">
        <v>405</v>
      </c>
      <c r="J986" s="244" t="s">
        <v>1087</v>
      </c>
      <c r="K986" s="244">
        <v>1998</v>
      </c>
      <c r="L986" s="244" t="s">
        <v>1103</v>
      </c>
    </row>
    <row r="987" spans="1:12">
      <c r="A987" s="244">
        <v>986</v>
      </c>
      <c r="B987" s="244" t="s">
        <v>2097</v>
      </c>
      <c r="C987" s="244" t="s">
        <v>215</v>
      </c>
      <c r="D987" s="244" t="s">
        <v>876</v>
      </c>
      <c r="E987" s="244" t="s">
        <v>399</v>
      </c>
      <c r="F987" s="244">
        <v>1979</v>
      </c>
      <c r="H987" s="244" t="s">
        <v>1081</v>
      </c>
      <c r="I987" s="244" t="s">
        <v>405</v>
      </c>
      <c r="J987" s="244" t="s">
        <v>402</v>
      </c>
      <c r="K987" s="244">
        <v>1998</v>
      </c>
      <c r="L987" s="244" t="s">
        <v>1097</v>
      </c>
    </row>
    <row r="988" spans="1:12">
      <c r="A988" s="244">
        <v>987</v>
      </c>
      <c r="B988" s="244" t="s">
        <v>2098</v>
      </c>
      <c r="C988" s="244" t="s">
        <v>306</v>
      </c>
      <c r="D988" s="244" t="s">
        <v>408</v>
      </c>
      <c r="E988" s="244" t="s">
        <v>399</v>
      </c>
      <c r="F988" s="244">
        <v>1996</v>
      </c>
      <c r="H988" s="244" t="s">
        <v>1081</v>
      </c>
      <c r="I988" s="244" t="s">
        <v>405</v>
      </c>
      <c r="J988" s="244" t="s">
        <v>401</v>
      </c>
      <c r="K988" s="244">
        <v>2014</v>
      </c>
      <c r="L988" s="244" t="s">
        <v>1099</v>
      </c>
    </row>
    <row r="989" spans="1:12">
      <c r="A989" s="244">
        <v>988</v>
      </c>
      <c r="B989" s="244" t="s">
        <v>2099</v>
      </c>
      <c r="C989" s="244" t="s">
        <v>221</v>
      </c>
      <c r="D989" s="244" t="s">
        <v>942</v>
      </c>
      <c r="E989" s="244" t="s">
        <v>399</v>
      </c>
      <c r="F989" s="244">
        <v>1995</v>
      </c>
      <c r="H989" s="244" t="s">
        <v>1081</v>
      </c>
      <c r="I989" s="244" t="s">
        <v>405</v>
      </c>
      <c r="J989" s="244" t="s">
        <v>401</v>
      </c>
      <c r="K989" s="244">
        <v>2013</v>
      </c>
      <c r="L989" s="244" t="s">
        <v>1097</v>
      </c>
    </row>
    <row r="990" spans="1:12">
      <c r="A990" s="244">
        <v>989</v>
      </c>
      <c r="B990" s="244" t="s">
        <v>2100</v>
      </c>
      <c r="C990" s="244" t="s">
        <v>945</v>
      </c>
      <c r="D990" s="244" t="s">
        <v>520</v>
      </c>
      <c r="E990" s="244" t="s">
        <v>399</v>
      </c>
      <c r="F990" s="244">
        <v>1992</v>
      </c>
      <c r="H990" s="244" t="s">
        <v>1081</v>
      </c>
      <c r="I990" s="244" t="s">
        <v>405</v>
      </c>
      <c r="J990" s="244" t="s">
        <v>401</v>
      </c>
      <c r="K990" s="244">
        <v>2009</v>
      </c>
      <c r="L990" s="244" t="s">
        <v>1097</v>
      </c>
    </row>
    <row r="991" spans="1:12">
      <c r="A991" s="244">
        <v>990</v>
      </c>
      <c r="B991" s="244" t="s">
        <v>2101</v>
      </c>
      <c r="C991" s="244" t="s">
        <v>182</v>
      </c>
      <c r="D991" s="244" t="s">
        <v>458</v>
      </c>
      <c r="E991" s="244" t="s">
        <v>399</v>
      </c>
      <c r="F991" s="244">
        <v>1999</v>
      </c>
      <c r="H991" s="244" t="s">
        <v>1081</v>
      </c>
      <c r="I991" s="244" t="s">
        <v>405</v>
      </c>
      <c r="J991" s="244" t="s">
        <v>401</v>
      </c>
      <c r="K991" s="244">
        <v>2016</v>
      </c>
      <c r="L991" s="244" t="s">
        <v>1100</v>
      </c>
    </row>
    <row r="992" spans="1:12">
      <c r="A992" s="244">
        <v>991</v>
      </c>
      <c r="B992" s="244" t="s">
        <v>2102</v>
      </c>
      <c r="C992" s="244" t="s">
        <v>224</v>
      </c>
      <c r="D992" s="244" t="s">
        <v>580</v>
      </c>
      <c r="E992" s="244" t="s">
        <v>399</v>
      </c>
      <c r="F992" s="244">
        <v>1997</v>
      </c>
      <c r="H992" s="244" t="s">
        <v>1081</v>
      </c>
      <c r="I992" s="244" t="s">
        <v>405</v>
      </c>
      <c r="J992" s="244" t="s">
        <v>401</v>
      </c>
      <c r="K992" s="244">
        <v>2016</v>
      </c>
      <c r="L992" s="244" t="s">
        <v>1103</v>
      </c>
    </row>
    <row r="993" spans="1:12">
      <c r="A993" s="244">
        <v>992</v>
      </c>
      <c r="B993" s="244" t="s">
        <v>2103</v>
      </c>
      <c r="C993" s="244" t="s">
        <v>948</v>
      </c>
      <c r="D993" s="244" t="s">
        <v>586</v>
      </c>
      <c r="E993" s="244" t="s">
        <v>399</v>
      </c>
      <c r="F993" s="244">
        <v>1991</v>
      </c>
      <c r="H993" s="244" t="s">
        <v>1081</v>
      </c>
      <c r="I993" s="244" t="s">
        <v>405</v>
      </c>
      <c r="J993" s="244" t="s">
        <v>401</v>
      </c>
      <c r="K993" s="244">
        <v>2010</v>
      </c>
      <c r="L993" s="244" t="s">
        <v>1097</v>
      </c>
    </row>
    <row r="994" spans="1:12">
      <c r="A994" s="244">
        <v>993</v>
      </c>
      <c r="B994" s="244" t="s">
        <v>2104</v>
      </c>
      <c r="C994" s="244" t="s">
        <v>973</v>
      </c>
      <c r="D994" s="244" t="s">
        <v>455</v>
      </c>
      <c r="E994" s="244" t="s">
        <v>399</v>
      </c>
      <c r="F994" s="244">
        <v>1991</v>
      </c>
      <c r="H994" s="244" t="s">
        <v>1081</v>
      </c>
      <c r="I994" s="244" t="s">
        <v>405</v>
      </c>
      <c r="J994" s="244" t="s">
        <v>401</v>
      </c>
      <c r="K994" s="244">
        <v>2009</v>
      </c>
      <c r="L994" s="244" t="s">
        <v>1094</v>
      </c>
    </row>
    <row r="995" spans="1:12">
      <c r="A995" s="244">
        <v>994</v>
      </c>
      <c r="B995" s="244" t="s">
        <v>2105</v>
      </c>
      <c r="C995" s="244" t="s">
        <v>647</v>
      </c>
      <c r="D995" s="244" t="s">
        <v>475</v>
      </c>
      <c r="E995" s="244" t="s">
        <v>399</v>
      </c>
      <c r="F995" s="244">
        <v>1988</v>
      </c>
      <c r="H995" s="244" t="s">
        <v>1081</v>
      </c>
      <c r="I995" s="244" t="s">
        <v>405</v>
      </c>
      <c r="J995" s="244" t="s">
        <v>402</v>
      </c>
      <c r="K995" s="244">
        <v>2006</v>
      </c>
      <c r="L995" s="244" t="s">
        <v>1097</v>
      </c>
    </row>
    <row r="996" spans="1:12">
      <c r="A996" s="244">
        <v>995</v>
      </c>
      <c r="B996" s="244" t="s">
        <v>2106</v>
      </c>
      <c r="C996" s="244" t="s">
        <v>279</v>
      </c>
      <c r="D996" s="244" t="s">
        <v>1079</v>
      </c>
      <c r="E996" s="244" t="s">
        <v>399</v>
      </c>
      <c r="F996" s="244">
        <v>1984</v>
      </c>
      <c r="H996" s="244" t="s">
        <v>1081</v>
      </c>
      <c r="I996" s="244" t="s">
        <v>405</v>
      </c>
      <c r="J996" s="244" t="s">
        <v>1091</v>
      </c>
      <c r="K996" s="244">
        <v>2003</v>
      </c>
      <c r="L996" s="244" t="s">
        <v>1099</v>
      </c>
    </row>
    <row r="997" spans="1:12">
      <c r="A997" s="244">
        <v>996</v>
      </c>
      <c r="B997" s="244" t="s">
        <v>2107</v>
      </c>
      <c r="C997" s="244" t="s">
        <v>309</v>
      </c>
      <c r="D997" s="244" t="s">
        <v>411</v>
      </c>
      <c r="E997" s="244" t="s">
        <v>399</v>
      </c>
      <c r="F997" s="244">
        <v>1991</v>
      </c>
      <c r="H997" s="244" t="s">
        <v>1081</v>
      </c>
      <c r="I997" s="244" t="s">
        <v>405</v>
      </c>
      <c r="J997" s="244" t="s">
        <v>1087</v>
      </c>
      <c r="K997" s="244">
        <v>2009</v>
      </c>
      <c r="L997" s="244" t="s">
        <v>1104</v>
      </c>
    </row>
    <row r="998" spans="1:12">
      <c r="A998" s="244">
        <v>997</v>
      </c>
      <c r="B998" s="244" t="s">
        <v>2108</v>
      </c>
      <c r="C998" s="244" t="s">
        <v>659</v>
      </c>
      <c r="D998" s="244" t="s">
        <v>471</v>
      </c>
      <c r="E998" s="244" t="s">
        <v>399</v>
      </c>
      <c r="F998" s="244">
        <v>1988</v>
      </c>
      <c r="H998" s="244" t="s">
        <v>1081</v>
      </c>
      <c r="I998" s="244" t="s">
        <v>405</v>
      </c>
      <c r="J998" s="244" t="s">
        <v>1087</v>
      </c>
      <c r="K998" s="244">
        <v>2011</v>
      </c>
      <c r="L998" s="244" t="s">
        <v>1094</v>
      </c>
    </row>
    <row r="999" spans="1:12">
      <c r="A999" s="244">
        <v>998</v>
      </c>
      <c r="B999" s="244" t="s">
        <v>2109</v>
      </c>
      <c r="C999" s="244" t="s">
        <v>278</v>
      </c>
      <c r="D999" s="244" t="s">
        <v>678</v>
      </c>
      <c r="E999" s="244" t="s">
        <v>399</v>
      </c>
      <c r="F999" s="244">
        <v>1994</v>
      </c>
      <c r="H999" s="244" t="s">
        <v>1081</v>
      </c>
      <c r="I999" s="244" t="s">
        <v>405</v>
      </c>
      <c r="J999" s="244" t="s">
        <v>1087</v>
      </c>
      <c r="K999" s="244">
        <v>2012</v>
      </c>
      <c r="L999" s="244" t="s">
        <v>1097</v>
      </c>
    </row>
    <row r="1000" spans="1:12">
      <c r="A1000" s="244">
        <v>999</v>
      </c>
      <c r="B1000" s="244" t="s">
        <v>2110</v>
      </c>
      <c r="C1000" s="244" t="s">
        <v>177</v>
      </c>
      <c r="D1000" s="244" t="s">
        <v>691</v>
      </c>
      <c r="E1000" s="244" t="s">
        <v>399</v>
      </c>
      <c r="F1000" s="244">
        <v>1993</v>
      </c>
      <c r="H1000" s="244" t="s">
        <v>1081</v>
      </c>
      <c r="I1000" s="244" t="s">
        <v>405</v>
      </c>
      <c r="J1000" s="244" t="s">
        <v>1087</v>
      </c>
      <c r="K1000" s="244">
        <v>2011</v>
      </c>
      <c r="L1000" s="244" t="s">
        <v>1097</v>
      </c>
    </row>
    <row r="1001" spans="1:12">
      <c r="A1001" s="244">
        <v>1000</v>
      </c>
      <c r="B1001" s="244" t="s">
        <v>2111</v>
      </c>
      <c r="C1001" s="244" t="s">
        <v>292</v>
      </c>
      <c r="D1001" s="244" t="s">
        <v>684</v>
      </c>
      <c r="E1001" s="244" t="s">
        <v>399</v>
      </c>
      <c r="F1001" s="244">
        <v>1988</v>
      </c>
      <c r="H1001" s="244" t="s">
        <v>1081</v>
      </c>
      <c r="I1001" s="244" t="s">
        <v>405</v>
      </c>
      <c r="J1001" s="244" t="s">
        <v>1087</v>
      </c>
      <c r="K1001" s="244">
        <v>2006</v>
      </c>
      <c r="L1001" s="244" t="s">
        <v>1097</v>
      </c>
    </row>
    <row r="1002" spans="1:12">
      <c r="A1002" s="244">
        <v>1001</v>
      </c>
      <c r="B1002" s="244" t="s">
        <v>2112</v>
      </c>
      <c r="C1002" s="244" t="s">
        <v>182</v>
      </c>
      <c r="D1002" s="244" t="s">
        <v>453</v>
      </c>
      <c r="E1002" s="244" t="s">
        <v>399</v>
      </c>
      <c r="F1002" s="244">
        <v>1999</v>
      </c>
      <c r="H1002" s="244" t="s">
        <v>1081</v>
      </c>
      <c r="I1002" s="244" t="s">
        <v>405</v>
      </c>
      <c r="J1002" s="244" t="s">
        <v>1087</v>
      </c>
      <c r="K1002" s="244">
        <v>2016</v>
      </c>
      <c r="L1002" s="244" t="s">
        <v>1097</v>
      </c>
    </row>
    <row r="1003" spans="1:12">
      <c r="A1003" s="244">
        <v>1002</v>
      </c>
      <c r="B1003" s="244" t="s">
        <v>2113</v>
      </c>
      <c r="C1003" s="244" t="s">
        <v>278</v>
      </c>
      <c r="D1003" s="244" t="s">
        <v>557</v>
      </c>
      <c r="E1003" s="244" t="s">
        <v>399</v>
      </c>
      <c r="F1003" s="244">
        <v>1993</v>
      </c>
      <c r="H1003" s="244" t="s">
        <v>1081</v>
      </c>
      <c r="I1003" s="244" t="s">
        <v>405</v>
      </c>
      <c r="J1003" s="244" t="s">
        <v>1087</v>
      </c>
      <c r="K1003" s="244">
        <v>2012</v>
      </c>
      <c r="L1003" s="244" t="s">
        <v>1097</v>
      </c>
    </row>
    <row r="1004" spans="1:12">
      <c r="A1004" s="244">
        <v>1003</v>
      </c>
      <c r="B1004" s="244" t="s">
        <v>2114</v>
      </c>
      <c r="C1004" s="244" t="s">
        <v>272</v>
      </c>
      <c r="D1004" s="244" t="s">
        <v>736</v>
      </c>
      <c r="E1004" s="244" t="s">
        <v>399</v>
      </c>
      <c r="F1004" s="244">
        <v>1988</v>
      </c>
      <c r="H1004" s="244" t="s">
        <v>1081</v>
      </c>
      <c r="I1004" s="244" t="s">
        <v>405</v>
      </c>
      <c r="J1004" s="244" t="s">
        <v>1087</v>
      </c>
      <c r="K1004" s="244">
        <v>2012</v>
      </c>
      <c r="L1004" s="244" t="s">
        <v>1095</v>
      </c>
    </row>
    <row r="1005" spans="1:12">
      <c r="A1005" s="244">
        <v>1004</v>
      </c>
      <c r="B1005" s="244" t="s">
        <v>2115</v>
      </c>
      <c r="C1005" s="244" t="s">
        <v>255</v>
      </c>
      <c r="D1005" s="244" t="s">
        <v>805</v>
      </c>
      <c r="E1005" s="244" t="s">
        <v>399</v>
      </c>
      <c r="F1005" s="244">
        <v>1990</v>
      </c>
      <c r="H1005" s="244" t="s">
        <v>1081</v>
      </c>
      <c r="I1005" s="244" t="s">
        <v>405</v>
      </c>
      <c r="J1005" s="244" t="s">
        <v>1087</v>
      </c>
      <c r="K1005" s="244">
        <v>2008</v>
      </c>
      <c r="L1005" s="244" t="s">
        <v>1097</v>
      </c>
    </row>
    <row r="1006" spans="1:12">
      <c r="A1006" s="244">
        <v>1005</v>
      </c>
      <c r="B1006" s="244" t="s">
        <v>2116</v>
      </c>
      <c r="C1006" s="244" t="s">
        <v>255</v>
      </c>
      <c r="D1006" s="244" t="s">
        <v>435</v>
      </c>
      <c r="E1006" s="244" t="s">
        <v>399</v>
      </c>
      <c r="F1006" s="244">
        <v>1991</v>
      </c>
      <c r="H1006" s="244" t="s">
        <v>1081</v>
      </c>
      <c r="I1006" s="244" t="s">
        <v>405</v>
      </c>
      <c r="J1006" s="244" t="s">
        <v>1087</v>
      </c>
      <c r="K1006" s="244">
        <v>2009</v>
      </c>
      <c r="L1006" s="244" t="s">
        <v>1098</v>
      </c>
    </row>
    <row r="1007" spans="1:12">
      <c r="A1007" s="244">
        <v>1006</v>
      </c>
      <c r="B1007" s="244" t="s">
        <v>2117</v>
      </c>
      <c r="C1007" s="244" t="s">
        <v>243</v>
      </c>
      <c r="D1007" s="244" t="s">
        <v>535</v>
      </c>
      <c r="E1007" s="244" t="s">
        <v>399</v>
      </c>
      <c r="F1007" s="244">
        <v>1996</v>
      </c>
      <c r="H1007" s="244" t="s">
        <v>1081</v>
      </c>
      <c r="I1007" s="244" t="s">
        <v>405</v>
      </c>
      <c r="J1007" s="244" t="s">
        <v>1087</v>
      </c>
      <c r="K1007" s="244">
        <v>2015</v>
      </c>
      <c r="L1007" s="244" t="s">
        <v>1097</v>
      </c>
    </row>
    <row r="1008" spans="1:12">
      <c r="A1008" s="244">
        <v>1007</v>
      </c>
      <c r="B1008" s="244" t="s">
        <v>2118</v>
      </c>
      <c r="C1008" s="244" t="s">
        <v>182</v>
      </c>
      <c r="D1008" s="244" t="s">
        <v>453</v>
      </c>
      <c r="E1008" s="244" t="s">
        <v>399</v>
      </c>
      <c r="F1008" s="244">
        <v>1993</v>
      </c>
      <c r="H1008" s="244" t="s">
        <v>1081</v>
      </c>
      <c r="I1008" s="244" t="s">
        <v>405</v>
      </c>
      <c r="J1008" s="244" t="s">
        <v>1087</v>
      </c>
      <c r="K1008" s="244">
        <v>2011</v>
      </c>
      <c r="L1008" s="244" t="s">
        <v>1095</v>
      </c>
    </row>
    <row r="1009" spans="1:12">
      <c r="A1009" s="244">
        <v>1008</v>
      </c>
      <c r="B1009" s="244" t="s">
        <v>2119</v>
      </c>
      <c r="C1009" s="244" t="s">
        <v>818</v>
      </c>
      <c r="D1009" s="244" t="s">
        <v>819</v>
      </c>
      <c r="E1009" s="244" t="s">
        <v>399</v>
      </c>
      <c r="F1009" s="244">
        <v>1987</v>
      </c>
      <c r="H1009" s="244" t="s">
        <v>1081</v>
      </c>
      <c r="I1009" s="244" t="s">
        <v>405</v>
      </c>
      <c r="J1009" s="244" t="s">
        <v>1087</v>
      </c>
      <c r="K1009" s="244">
        <v>2005</v>
      </c>
      <c r="L1009" s="244" t="s">
        <v>1094</v>
      </c>
    </row>
    <row r="1010" spans="1:12">
      <c r="A1010" s="244">
        <v>1009</v>
      </c>
      <c r="B1010" s="244" t="s">
        <v>2120</v>
      </c>
      <c r="C1010" s="244" t="s">
        <v>265</v>
      </c>
      <c r="D1010" s="244" t="s">
        <v>424</v>
      </c>
      <c r="E1010" s="244" t="s">
        <v>399</v>
      </c>
      <c r="F1010" s="244">
        <v>1996</v>
      </c>
      <c r="H1010" s="244" t="s">
        <v>1081</v>
      </c>
      <c r="I1010" s="244" t="s">
        <v>405</v>
      </c>
      <c r="J1010" s="244" t="s">
        <v>1087</v>
      </c>
      <c r="K1010" s="244">
        <v>2014</v>
      </c>
      <c r="L1010" s="244" t="s">
        <v>1106</v>
      </c>
    </row>
    <row r="1011" spans="1:12">
      <c r="A1011" s="244">
        <v>1010</v>
      </c>
      <c r="B1011" s="244" t="s">
        <v>2121</v>
      </c>
      <c r="C1011" s="244" t="s">
        <v>223</v>
      </c>
      <c r="D1011" s="244" t="s">
        <v>876</v>
      </c>
      <c r="E1011" s="244" t="s">
        <v>399</v>
      </c>
      <c r="F1011" s="244">
        <v>0</v>
      </c>
      <c r="H1011" s="244" t="s">
        <v>1081</v>
      </c>
      <c r="I1011" s="244" t="s">
        <v>405</v>
      </c>
      <c r="J1011" s="244" t="s">
        <v>401</v>
      </c>
      <c r="K1011" s="244">
        <v>2004</v>
      </c>
      <c r="L1011" s="244" t="s">
        <v>1097</v>
      </c>
    </row>
    <row r="1012" spans="1:12">
      <c r="A1012" s="244">
        <v>1011</v>
      </c>
      <c r="B1012" s="244" t="s">
        <v>2122</v>
      </c>
      <c r="C1012" s="244" t="s">
        <v>198</v>
      </c>
      <c r="D1012" s="244" t="s">
        <v>573</v>
      </c>
      <c r="E1012" s="244" t="s">
        <v>399</v>
      </c>
      <c r="F1012" s="244">
        <v>1997</v>
      </c>
      <c r="H1012" s="244" t="s">
        <v>1081</v>
      </c>
      <c r="I1012" s="244" t="s">
        <v>405</v>
      </c>
      <c r="J1012" s="244" t="s">
        <v>401</v>
      </c>
      <c r="K1012" s="244">
        <v>2015</v>
      </c>
      <c r="L1012" s="244" t="s">
        <v>1094</v>
      </c>
    </row>
    <row r="1013" spans="1:12">
      <c r="A1013" s="244">
        <v>1012</v>
      </c>
      <c r="B1013" s="244" t="s">
        <v>2123</v>
      </c>
      <c r="C1013" s="244" t="s">
        <v>182</v>
      </c>
      <c r="D1013" s="244" t="s">
        <v>690</v>
      </c>
      <c r="E1013" s="244" t="s">
        <v>399</v>
      </c>
      <c r="F1013" s="244">
        <v>0</v>
      </c>
      <c r="H1013" s="244" t="s">
        <v>1081</v>
      </c>
      <c r="I1013" s="244" t="s">
        <v>405</v>
      </c>
      <c r="J1013" s="244" t="s">
        <v>401</v>
      </c>
      <c r="K1013" s="244">
        <v>2003</v>
      </c>
      <c r="L1013" s="244" t="s">
        <v>1094</v>
      </c>
    </row>
    <row r="1014" spans="1:12">
      <c r="A1014" s="244">
        <v>1013</v>
      </c>
      <c r="B1014" s="244" t="s">
        <v>2124</v>
      </c>
      <c r="C1014" s="244" t="s">
        <v>197</v>
      </c>
      <c r="D1014" s="244" t="s">
        <v>519</v>
      </c>
      <c r="E1014" s="244" t="s">
        <v>399</v>
      </c>
      <c r="F1014" s="244">
        <v>1999</v>
      </c>
      <c r="H1014" s="244" t="s">
        <v>1081</v>
      </c>
      <c r="I1014" s="244" t="s">
        <v>405</v>
      </c>
      <c r="J1014" s="244" t="s">
        <v>401</v>
      </c>
      <c r="K1014" s="244">
        <v>2016</v>
      </c>
      <c r="L1014" s="244" t="s">
        <v>1094</v>
      </c>
    </row>
    <row r="1015" spans="1:12">
      <c r="A1015" s="244">
        <v>1014</v>
      </c>
      <c r="B1015" s="244" t="s">
        <v>2125</v>
      </c>
      <c r="C1015" s="244" t="s">
        <v>772</v>
      </c>
      <c r="D1015" s="244" t="s">
        <v>608</v>
      </c>
      <c r="E1015" s="244" t="s">
        <v>399</v>
      </c>
      <c r="F1015" s="244">
        <v>1993</v>
      </c>
      <c r="H1015" s="244" t="s">
        <v>1081</v>
      </c>
      <c r="I1015" s="244" t="s">
        <v>405</v>
      </c>
      <c r="J1015" s="244" t="s">
        <v>401</v>
      </c>
      <c r="K1015" s="244">
        <v>2010</v>
      </c>
      <c r="L1015" s="244" t="s">
        <v>1098</v>
      </c>
    </row>
    <row r="1016" spans="1:12">
      <c r="A1016" s="244">
        <v>1015</v>
      </c>
      <c r="B1016" s="244" t="s">
        <v>2126</v>
      </c>
      <c r="C1016" s="244" t="s">
        <v>255</v>
      </c>
      <c r="D1016" s="244" t="s">
        <v>802</v>
      </c>
      <c r="E1016" s="244" t="s">
        <v>399</v>
      </c>
      <c r="F1016" s="244">
        <v>1994</v>
      </c>
      <c r="H1016" s="244" t="s">
        <v>1081</v>
      </c>
      <c r="I1016" s="244" t="s">
        <v>405</v>
      </c>
      <c r="J1016" s="244" t="s">
        <v>401</v>
      </c>
      <c r="K1016" s="244">
        <v>2012</v>
      </c>
      <c r="L1016" s="244" t="s">
        <v>1095</v>
      </c>
    </row>
    <row r="1017" spans="1:12">
      <c r="A1017" s="244">
        <v>1016</v>
      </c>
      <c r="B1017" s="244" t="s">
        <v>2127</v>
      </c>
      <c r="C1017" s="244" t="s">
        <v>203</v>
      </c>
      <c r="D1017" s="244" t="s">
        <v>523</v>
      </c>
      <c r="E1017" s="244" t="s">
        <v>399</v>
      </c>
      <c r="F1017" s="244">
        <v>1991</v>
      </c>
      <c r="H1017" s="244" t="s">
        <v>1081</v>
      </c>
      <c r="I1017" s="244" t="s">
        <v>405</v>
      </c>
      <c r="J1017" s="244" t="s">
        <v>401</v>
      </c>
      <c r="K1017" s="244">
        <v>2010</v>
      </c>
      <c r="L1017" s="244" t="s">
        <v>1097</v>
      </c>
    </row>
    <row r="1018" spans="1:12">
      <c r="A1018" s="244">
        <v>1017</v>
      </c>
      <c r="B1018" s="244" t="s">
        <v>2128</v>
      </c>
      <c r="C1018" s="244" t="s">
        <v>675</v>
      </c>
      <c r="D1018" s="244" t="s">
        <v>467</v>
      </c>
      <c r="E1018" s="244" t="s">
        <v>399</v>
      </c>
      <c r="F1018" s="244">
        <v>1990</v>
      </c>
      <c r="H1018" s="244" t="s">
        <v>1081</v>
      </c>
      <c r="I1018" s="244" t="s">
        <v>405</v>
      </c>
      <c r="J1018" s="244" t="s">
        <v>401</v>
      </c>
      <c r="K1018" s="244">
        <v>2009</v>
      </c>
      <c r="L1018" s="244" t="s">
        <v>1097</v>
      </c>
    </row>
    <row r="1019" spans="1:12">
      <c r="A1019" s="244">
        <v>1018</v>
      </c>
      <c r="B1019" s="244" t="s">
        <v>2129</v>
      </c>
      <c r="C1019" s="244" t="s">
        <v>176</v>
      </c>
      <c r="D1019" s="244" t="s">
        <v>959</v>
      </c>
      <c r="E1019" s="244" t="s">
        <v>399</v>
      </c>
      <c r="F1019" s="244">
        <v>1997</v>
      </c>
      <c r="H1019" s="244" t="s">
        <v>1081</v>
      </c>
      <c r="I1019" s="244" t="s">
        <v>405</v>
      </c>
      <c r="J1019" s="244" t="s">
        <v>401</v>
      </c>
      <c r="K1019" s="244">
        <v>2015</v>
      </c>
      <c r="L1019" s="244" t="s">
        <v>1097</v>
      </c>
    </row>
    <row r="1020" spans="1:12">
      <c r="A1020" s="244">
        <v>1019</v>
      </c>
      <c r="B1020" s="244" t="s">
        <v>2130</v>
      </c>
      <c r="C1020" s="244" t="s">
        <v>286</v>
      </c>
      <c r="D1020" s="244" t="s">
        <v>409</v>
      </c>
      <c r="E1020" s="244" t="s">
        <v>399</v>
      </c>
      <c r="F1020" s="244">
        <v>1991</v>
      </c>
      <c r="H1020" s="244" t="s">
        <v>1081</v>
      </c>
      <c r="I1020" s="244" t="s">
        <v>405</v>
      </c>
      <c r="J1020" s="244" t="s">
        <v>401</v>
      </c>
      <c r="K1020" s="244">
        <v>2009</v>
      </c>
      <c r="L1020" s="244" t="s">
        <v>1094</v>
      </c>
    </row>
    <row r="1021" spans="1:12">
      <c r="A1021" s="244">
        <v>1020</v>
      </c>
      <c r="B1021" s="244" t="s">
        <v>2131</v>
      </c>
      <c r="C1021" s="244" t="s">
        <v>215</v>
      </c>
      <c r="D1021" s="244" t="s">
        <v>444</v>
      </c>
      <c r="E1021" s="244" t="s">
        <v>399</v>
      </c>
      <c r="F1021" s="244">
        <v>1997</v>
      </c>
      <c r="H1021" s="244" t="s">
        <v>1081</v>
      </c>
      <c r="I1021" s="244" t="s">
        <v>405</v>
      </c>
      <c r="J1021" s="244" t="s">
        <v>401</v>
      </c>
      <c r="K1021" s="244">
        <v>2015</v>
      </c>
      <c r="L1021" s="244" t="s">
        <v>1094</v>
      </c>
    </row>
    <row r="1022" spans="1:12">
      <c r="A1022" s="244">
        <v>1021</v>
      </c>
      <c r="B1022" s="244" t="s">
        <v>2132</v>
      </c>
      <c r="C1022" s="244" t="s">
        <v>219</v>
      </c>
      <c r="D1022" s="244" t="s">
        <v>552</v>
      </c>
      <c r="E1022" s="244" t="s">
        <v>399</v>
      </c>
      <c r="F1022" s="244">
        <v>1997</v>
      </c>
      <c r="H1022" s="244" t="s">
        <v>1081</v>
      </c>
      <c r="I1022" s="244" t="s">
        <v>405</v>
      </c>
      <c r="J1022" s="244" t="s">
        <v>401</v>
      </c>
      <c r="K1022" s="244">
        <v>2014</v>
      </c>
      <c r="L1022" s="244" t="s">
        <v>1094</v>
      </c>
    </row>
    <row r="1023" spans="1:12">
      <c r="A1023" s="244">
        <v>1022</v>
      </c>
      <c r="B1023" s="244" t="s">
        <v>2133</v>
      </c>
      <c r="C1023" s="244" t="s">
        <v>284</v>
      </c>
      <c r="D1023" s="244" t="s">
        <v>435</v>
      </c>
      <c r="E1023" s="244" t="s">
        <v>399</v>
      </c>
      <c r="F1023" s="244">
        <v>1992</v>
      </c>
      <c r="H1023" s="244" t="s">
        <v>1081</v>
      </c>
      <c r="I1023" s="244" t="s">
        <v>405</v>
      </c>
      <c r="J1023" s="244" t="s">
        <v>401</v>
      </c>
      <c r="K1023" s="244">
        <v>2009</v>
      </c>
      <c r="L1023" s="244" t="s">
        <v>1100</v>
      </c>
    </row>
    <row r="1024" spans="1:12">
      <c r="A1024" s="244">
        <v>1023</v>
      </c>
      <c r="B1024" s="244" t="s">
        <v>2134</v>
      </c>
      <c r="C1024" s="244" t="s">
        <v>232</v>
      </c>
      <c r="D1024" s="244" t="s">
        <v>668</v>
      </c>
      <c r="E1024" s="244" t="s">
        <v>399</v>
      </c>
      <c r="F1024" s="244">
        <v>1997</v>
      </c>
      <c r="H1024" s="244" t="s">
        <v>1081</v>
      </c>
      <c r="I1024" s="244" t="s">
        <v>405</v>
      </c>
      <c r="J1024" s="244" t="s">
        <v>402</v>
      </c>
      <c r="K1024" s="244">
        <v>2015</v>
      </c>
      <c r="L1024" s="244" t="s">
        <v>1094</v>
      </c>
    </row>
    <row r="1025" spans="1:12">
      <c r="A1025" s="244">
        <v>1024</v>
      </c>
      <c r="B1025" s="244" t="s">
        <v>2135</v>
      </c>
      <c r="C1025" s="244" t="s">
        <v>356</v>
      </c>
      <c r="D1025" s="244" t="s">
        <v>611</v>
      </c>
      <c r="E1025" s="244" t="s">
        <v>399</v>
      </c>
      <c r="F1025" s="244">
        <v>1995</v>
      </c>
      <c r="H1025" s="244" t="s">
        <v>1081</v>
      </c>
      <c r="I1025" s="244" t="s">
        <v>405</v>
      </c>
      <c r="J1025" s="244" t="s">
        <v>402</v>
      </c>
      <c r="K1025" s="244">
        <v>2014</v>
      </c>
      <c r="L1025" s="244" t="s">
        <v>1094</v>
      </c>
    </row>
    <row r="1026" spans="1:12">
      <c r="A1026" s="244">
        <v>1025</v>
      </c>
      <c r="B1026" s="244" t="s">
        <v>2136</v>
      </c>
      <c r="C1026" s="244" t="s">
        <v>214</v>
      </c>
      <c r="D1026" s="244" t="s">
        <v>463</v>
      </c>
      <c r="E1026" s="244" t="s">
        <v>399</v>
      </c>
      <c r="F1026" s="244">
        <v>1992</v>
      </c>
      <c r="H1026" s="244" t="s">
        <v>1081</v>
      </c>
      <c r="I1026" s="244" t="s">
        <v>405</v>
      </c>
      <c r="J1026" s="244" t="s">
        <v>402</v>
      </c>
      <c r="K1026" s="244">
        <v>2010</v>
      </c>
      <c r="L1026" s="244" t="s">
        <v>1098</v>
      </c>
    </row>
    <row r="1027" spans="1:12">
      <c r="A1027" s="244">
        <v>1026</v>
      </c>
      <c r="B1027" s="244" t="s">
        <v>2137</v>
      </c>
      <c r="C1027" s="244" t="s">
        <v>210</v>
      </c>
      <c r="D1027" s="244" t="s">
        <v>663</v>
      </c>
      <c r="E1027" s="244" t="s">
        <v>399</v>
      </c>
      <c r="F1027" s="244">
        <v>1999</v>
      </c>
      <c r="H1027" s="244" t="s">
        <v>1081</v>
      </c>
      <c r="I1027" s="244" t="s">
        <v>405</v>
      </c>
      <c r="J1027" s="244" t="s">
        <v>402</v>
      </c>
      <c r="K1027" s="244">
        <v>2016</v>
      </c>
      <c r="L1027" s="244" t="s">
        <v>1098</v>
      </c>
    </row>
    <row r="1028" spans="1:12">
      <c r="A1028" s="244">
        <v>1027</v>
      </c>
      <c r="B1028" s="244" t="s">
        <v>2138</v>
      </c>
      <c r="C1028" s="244" t="s">
        <v>226</v>
      </c>
      <c r="D1028" s="244" t="s">
        <v>498</v>
      </c>
      <c r="E1028" s="244" t="s">
        <v>399</v>
      </c>
      <c r="F1028" s="244">
        <v>1990</v>
      </c>
      <c r="H1028" s="244" t="s">
        <v>1081</v>
      </c>
      <c r="I1028" s="244" t="s">
        <v>405</v>
      </c>
      <c r="J1028" s="244" t="s">
        <v>1089</v>
      </c>
      <c r="K1028" s="244">
        <v>2007</v>
      </c>
      <c r="L1028" s="244" t="s">
        <v>1094</v>
      </c>
    </row>
    <row r="1029" spans="1:12">
      <c r="A1029" s="244">
        <v>1028</v>
      </c>
      <c r="B1029" s="244" t="s">
        <v>2139</v>
      </c>
      <c r="C1029" s="244" t="s">
        <v>280</v>
      </c>
      <c r="D1029" s="244" t="s">
        <v>750</v>
      </c>
      <c r="E1029" s="244" t="s">
        <v>399</v>
      </c>
      <c r="F1029" s="244">
        <v>1987</v>
      </c>
      <c r="H1029" s="244" t="s">
        <v>1081</v>
      </c>
      <c r="I1029" s="244" t="s">
        <v>405</v>
      </c>
      <c r="J1029" s="244" t="s">
        <v>1089</v>
      </c>
      <c r="K1029" s="244">
        <v>2005</v>
      </c>
      <c r="L1029" s="244" t="s">
        <v>1095</v>
      </c>
    </row>
    <row r="1030" spans="1:12">
      <c r="A1030" s="244">
        <v>1029</v>
      </c>
      <c r="B1030" s="244" t="s">
        <v>2140</v>
      </c>
      <c r="C1030" s="244" t="s">
        <v>367</v>
      </c>
      <c r="D1030" s="244" t="s">
        <v>788</v>
      </c>
      <c r="E1030" s="244" t="s">
        <v>399</v>
      </c>
      <c r="F1030" s="244">
        <v>1997</v>
      </c>
      <c r="H1030" s="244" t="s">
        <v>1082</v>
      </c>
      <c r="I1030" s="244" t="s">
        <v>405</v>
      </c>
      <c r="J1030" s="244" t="s">
        <v>1087</v>
      </c>
      <c r="K1030" s="244">
        <v>2016</v>
      </c>
      <c r="L1030" s="244" t="s">
        <v>1097</v>
      </c>
    </row>
    <row r="1031" spans="1:12">
      <c r="A1031" s="244">
        <v>1030</v>
      </c>
      <c r="B1031" s="244" t="s">
        <v>2141</v>
      </c>
      <c r="C1031" s="244" t="s">
        <v>174</v>
      </c>
      <c r="D1031" s="244" t="s">
        <v>451</v>
      </c>
      <c r="E1031" s="244" t="s">
        <v>399</v>
      </c>
      <c r="F1031" s="244">
        <v>1998</v>
      </c>
      <c r="H1031" s="244" t="s">
        <v>1081</v>
      </c>
      <c r="I1031" s="244" t="s">
        <v>405</v>
      </c>
      <c r="J1031" s="244" t="s">
        <v>402</v>
      </c>
      <c r="K1031" s="244">
        <v>2016</v>
      </c>
      <c r="L1031" s="244" t="s">
        <v>1097</v>
      </c>
    </row>
    <row r="1032" spans="1:12">
      <c r="A1032" s="244">
        <v>1031</v>
      </c>
      <c r="B1032" s="244" t="s">
        <v>2142</v>
      </c>
      <c r="C1032" s="244" t="s">
        <v>483</v>
      </c>
      <c r="D1032" s="244" t="s">
        <v>424</v>
      </c>
      <c r="E1032" s="244" t="s">
        <v>399</v>
      </c>
      <c r="F1032" s="244">
        <v>1993</v>
      </c>
      <c r="H1032" s="244" t="s">
        <v>1081</v>
      </c>
      <c r="I1032" s="244" t="s">
        <v>405</v>
      </c>
      <c r="J1032" s="244" t="s">
        <v>401</v>
      </c>
      <c r="K1032" s="244">
        <v>2012</v>
      </c>
      <c r="L1032" s="244" t="s">
        <v>1095</v>
      </c>
    </row>
    <row r="1033" spans="1:12">
      <c r="A1033" s="244">
        <v>1032</v>
      </c>
      <c r="B1033" s="244" t="s">
        <v>2143</v>
      </c>
      <c r="C1033" s="244" t="s">
        <v>176</v>
      </c>
      <c r="D1033" s="244" t="s">
        <v>870</v>
      </c>
      <c r="E1033" s="244" t="s">
        <v>399</v>
      </c>
      <c r="F1033" s="244">
        <v>1993</v>
      </c>
      <c r="H1033" s="244" t="s">
        <v>1081</v>
      </c>
      <c r="I1033" s="244" t="s">
        <v>405</v>
      </c>
      <c r="J1033" s="244" t="s">
        <v>401</v>
      </c>
      <c r="K1033" s="244">
        <v>2011</v>
      </c>
      <c r="L1033" s="244" t="s">
        <v>1096</v>
      </c>
    </row>
    <row r="1034" spans="1:12">
      <c r="A1034" s="244">
        <v>1033</v>
      </c>
      <c r="B1034" s="244" t="s">
        <v>2144</v>
      </c>
      <c r="C1034" s="244" t="s">
        <v>207</v>
      </c>
      <c r="D1034" s="244" t="s">
        <v>453</v>
      </c>
      <c r="E1034" s="244" t="s">
        <v>399</v>
      </c>
      <c r="F1034" s="244">
        <v>1995</v>
      </c>
      <c r="H1034" s="244" t="s">
        <v>1081</v>
      </c>
      <c r="I1034" s="244" t="s">
        <v>405</v>
      </c>
      <c r="J1034" s="244" t="s">
        <v>402</v>
      </c>
      <c r="K1034" s="244">
        <v>2014</v>
      </c>
      <c r="L1034" s="244" t="s">
        <v>1097</v>
      </c>
    </row>
    <row r="1035" spans="1:12">
      <c r="A1035" s="244">
        <v>1034</v>
      </c>
      <c r="B1035" s="244" t="s">
        <v>2145</v>
      </c>
      <c r="C1035" s="244" t="s">
        <v>240</v>
      </c>
      <c r="D1035" s="244" t="s">
        <v>509</v>
      </c>
      <c r="E1035" s="244" t="s">
        <v>399</v>
      </c>
      <c r="F1035" s="244">
        <v>1989</v>
      </c>
      <c r="H1035" s="244" t="s">
        <v>1081</v>
      </c>
      <c r="I1035" s="244" t="s">
        <v>405</v>
      </c>
      <c r="J1035" s="244" t="s">
        <v>1087</v>
      </c>
      <c r="K1035" s="244">
        <v>2008</v>
      </c>
      <c r="L1035" s="244" t="s">
        <v>1094</v>
      </c>
    </row>
    <row r="1036" spans="1:12">
      <c r="A1036" s="244">
        <v>1035</v>
      </c>
      <c r="B1036" s="244" t="s">
        <v>2146</v>
      </c>
      <c r="C1036" s="244" t="s">
        <v>963</v>
      </c>
      <c r="D1036" s="244" t="s">
        <v>492</v>
      </c>
      <c r="E1036" s="244" t="s">
        <v>399</v>
      </c>
      <c r="F1036" s="244">
        <v>0</v>
      </c>
      <c r="H1036" s="244" t="s">
        <v>1081</v>
      </c>
      <c r="I1036" s="244" t="s">
        <v>405</v>
      </c>
      <c r="J1036" s="244" t="s">
        <v>401</v>
      </c>
      <c r="K1036" s="244">
        <v>2004</v>
      </c>
      <c r="L1036" s="244" t="s">
        <v>1094</v>
      </c>
    </row>
    <row r="1037" spans="1:12">
      <c r="A1037" s="244">
        <v>1036</v>
      </c>
      <c r="B1037" s="244" t="s">
        <v>2147</v>
      </c>
      <c r="C1037" s="244" t="s">
        <v>978</v>
      </c>
      <c r="D1037" s="244" t="s">
        <v>453</v>
      </c>
      <c r="E1037" s="244" t="s">
        <v>399</v>
      </c>
      <c r="F1037" s="244">
        <v>1996</v>
      </c>
      <c r="H1037" s="244" t="s">
        <v>1081</v>
      </c>
      <c r="I1037" s="244" t="s">
        <v>405</v>
      </c>
      <c r="J1037" s="244" t="s">
        <v>401</v>
      </c>
      <c r="K1037" s="244">
        <v>2014</v>
      </c>
      <c r="L1037" s="244" t="s">
        <v>1094</v>
      </c>
    </row>
    <row r="1038" spans="1:12">
      <c r="A1038" s="244">
        <v>1037</v>
      </c>
      <c r="B1038" s="244" t="s">
        <v>2148</v>
      </c>
      <c r="C1038" s="244" t="s">
        <v>840</v>
      </c>
      <c r="D1038" s="244" t="s">
        <v>599</v>
      </c>
      <c r="E1038" s="244" t="s">
        <v>399</v>
      </c>
      <c r="F1038" s="244">
        <v>1992</v>
      </c>
      <c r="H1038" s="244" t="s">
        <v>1081</v>
      </c>
      <c r="I1038" s="244" t="s">
        <v>405</v>
      </c>
      <c r="J1038" s="244" t="s">
        <v>1087</v>
      </c>
      <c r="K1038" s="244">
        <v>2014</v>
      </c>
      <c r="L1038" s="244" t="s">
        <v>1096</v>
      </c>
    </row>
    <row r="1039" spans="1:12">
      <c r="A1039" s="244">
        <v>1038</v>
      </c>
      <c r="B1039" s="244" t="s">
        <v>2149</v>
      </c>
      <c r="C1039" s="244" t="s">
        <v>511</v>
      </c>
      <c r="D1039" s="244" t="s">
        <v>458</v>
      </c>
      <c r="E1039" s="244" t="s">
        <v>399</v>
      </c>
      <c r="F1039" s="244">
        <v>1986</v>
      </c>
      <c r="H1039" s="244" t="s">
        <v>1081</v>
      </c>
      <c r="I1039" s="244" t="s">
        <v>405</v>
      </c>
      <c r="J1039" s="244" t="s">
        <v>1087</v>
      </c>
      <c r="K1039" s="244">
        <v>2013</v>
      </c>
      <c r="L1039" s="244" t="s">
        <v>1097</v>
      </c>
    </row>
    <row r="1040" spans="1:12">
      <c r="A1040" s="244">
        <v>1039</v>
      </c>
      <c r="B1040" s="244" t="s">
        <v>2150</v>
      </c>
      <c r="C1040" s="244" t="s">
        <v>206</v>
      </c>
      <c r="D1040" s="244" t="s">
        <v>474</v>
      </c>
      <c r="E1040" s="244" t="s">
        <v>399</v>
      </c>
      <c r="F1040" s="244">
        <v>1992</v>
      </c>
      <c r="H1040" s="244" t="s">
        <v>1081</v>
      </c>
      <c r="I1040" s="244" t="s">
        <v>405</v>
      </c>
      <c r="J1040" s="244" t="s">
        <v>402</v>
      </c>
      <c r="K1040" s="244">
        <v>2010</v>
      </c>
      <c r="L1040" s="244" t="s">
        <v>1097</v>
      </c>
    </row>
    <row r="1041" spans="1:12">
      <c r="A1041" s="244">
        <v>1040</v>
      </c>
      <c r="B1041" s="244" t="s">
        <v>2151</v>
      </c>
      <c r="C1041" s="244" t="s">
        <v>265</v>
      </c>
      <c r="D1041" s="244" t="s">
        <v>613</v>
      </c>
      <c r="E1041" s="244" t="s">
        <v>399</v>
      </c>
      <c r="F1041" s="244">
        <v>1992</v>
      </c>
      <c r="H1041" s="244" t="s">
        <v>1081</v>
      </c>
      <c r="I1041" s="244" t="s">
        <v>405</v>
      </c>
      <c r="J1041" s="244" t="s">
        <v>401</v>
      </c>
      <c r="K1041" s="244">
        <v>2010</v>
      </c>
      <c r="L1041" s="244" t="s">
        <v>1094</v>
      </c>
    </row>
    <row r="1042" spans="1:12">
      <c r="A1042" s="244">
        <v>1041</v>
      </c>
      <c r="B1042" s="244" t="s">
        <v>2152</v>
      </c>
      <c r="C1042" s="244" t="s">
        <v>1012</v>
      </c>
      <c r="D1042" s="244" t="s">
        <v>562</v>
      </c>
      <c r="E1042" s="244" t="s">
        <v>399</v>
      </c>
      <c r="F1042" s="244">
        <v>1993</v>
      </c>
      <c r="H1042" s="244" t="s">
        <v>1081</v>
      </c>
      <c r="I1042" s="244" t="s">
        <v>405</v>
      </c>
      <c r="J1042" s="244" t="s">
        <v>402</v>
      </c>
      <c r="K1042" s="244">
        <v>2011</v>
      </c>
      <c r="L1042" s="244" t="s">
        <v>1099</v>
      </c>
    </row>
    <row r="1043" spans="1:12">
      <c r="A1043" s="244">
        <v>1042</v>
      </c>
      <c r="B1043" s="244" t="s">
        <v>2153</v>
      </c>
      <c r="C1043" s="244" t="s">
        <v>208</v>
      </c>
      <c r="D1043" s="244" t="s">
        <v>1050</v>
      </c>
      <c r="E1043" s="244" t="s">
        <v>399</v>
      </c>
      <c r="F1043" s="244">
        <v>1989</v>
      </c>
      <c r="H1043" s="244" t="s">
        <v>1081</v>
      </c>
      <c r="I1043" s="244" t="s">
        <v>405</v>
      </c>
      <c r="J1043" s="244" t="s">
        <v>402</v>
      </c>
      <c r="K1043" s="244">
        <v>2009</v>
      </c>
      <c r="L1043" s="244" t="s">
        <v>1097</v>
      </c>
    </row>
    <row r="1044" spans="1:12">
      <c r="A1044" s="244">
        <v>1043</v>
      </c>
      <c r="B1044" s="244" t="s">
        <v>2154</v>
      </c>
      <c r="C1044" s="244" t="s">
        <v>316</v>
      </c>
      <c r="D1044" s="244" t="s">
        <v>496</v>
      </c>
      <c r="E1044" s="244" t="s">
        <v>399</v>
      </c>
      <c r="F1044" s="244">
        <v>1994</v>
      </c>
      <c r="H1044" s="244" t="s">
        <v>1081</v>
      </c>
      <c r="I1044" s="244" t="s">
        <v>405</v>
      </c>
      <c r="J1044" s="244" t="s">
        <v>1087</v>
      </c>
      <c r="K1044" s="244">
        <v>2012</v>
      </c>
      <c r="L1044" s="244" t="s">
        <v>1094</v>
      </c>
    </row>
    <row r="1045" spans="1:12">
      <c r="A1045" s="244">
        <v>1044</v>
      </c>
      <c r="B1045" s="244" t="s">
        <v>2155</v>
      </c>
      <c r="C1045" s="244" t="s">
        <v>716</v>
      </c>
      <c r="D1045" s="244" t="s">
        <v>498</v>
      </c>
      <c r="E1045" s="244" t="s">
        <v>399</v>
      </c>
      <c r="F1045" s="244">
        <v>1992</v>
      </c>
      <c r="H1045" s="244" t="s">
        <v>1081</v>
      </c>
      <c r="I1045" s="244" t="s">
        <v>405</v>
      </c>
      <c r="J1045" s="244" t="s">
        <v>1087</v>
      </c>
      <c r="K1045" s="244">
        <v>2010</v>
      </c>
      <c r="L1045" s="244" t="s">
        <v>1099</v>
      </c>
    </row>
    <row r="1046" spans="1:12">
      <c r="A1046" s="244">
        <v>1045</v>
      </c>
      <c r="B1046" s="244" t="s">
        <v>2156</v>
      </c>
      <c r="C1046" s="244" t="s">
        <v>270</v>
      </c>
      <c r="D1046" s="244" t="s">
        <v>750</v>
      </c>
      <c r="E1046" s="244" t="s">
        <v>399</v>
      </c>
      <c r="F1046" s="244">
        <v>1992</v>
      </c>
      <c r="H1046" s="244" t="s">
        <v>1081</v>
      </c>
      <c r="I1046" s="244" t="s">
        <v>405</v>
      </c>
      <c r="J1046" s="244" t="s">
        <v>401</v>
      </c>
      <c r="K1046" s="244">
        <v>2010</v>
      </c>
      <c r="L1046" s="244" t="s">
        <v>1094</v>
      </c>
    </row>
    <row r="1047" spans="1:12">
      <c r="A1047" s="244">
        <v>1046</v>
      </c>
      <c r="B1047" s="244" t="s">
        <v>2157</v>
      </c>
      <c r="C1047" s="244" t="s">
        <v>366</v>
      </c>
      <c r="D1047" s="244" t="s">
        <v>453</v>
      </c>
      <c r="E1047" s="244" t="s">
        <v>399</v>
      </c>
      <c r="F1047" s="244">
        <v>1982</v>
      </c>
      <c r="H1047" s="244" t="s">
        <v>1081</v>
      </c>
      <c r="I1047" s="244" t="s">
        <v>405</v>
      </c>
      <c r="J1047" s="244" t="s">
        <v>402</v>
      </c>
      <c r="K1047" s="244">
        <v>2000</v>
      </c>
      <c r="L1047" s="244" t="s">
        <v>1097</v>
      </c>
    </row>
    <row r="1048" spans="1:12">
      <c r="A1048" s="244">
        <v>1047</v>
      </c>
      <c r="B1048" s="244" t="s">
        <v>2158</v>
      </c>
      <c r="C1048" s="244" t="s">
        <v>221</v>
      </c>
      <c r="D1048" s="244" t="s">
        <v>883</v>
      </c>
      <c r="E1048" s="244" t="s">
        <v>399</v>
      </c>
      <c r="F1048" s="244">
        <v>1974</v>
      </c>
      <c r="H1048" s="244" t="s">
        <v>1081</v>
      </c>
      <c r="I1048" s="244" t="s">
        <v>405</v>
      </c>
      <c r="J1048" s="244" t="s">
        <v>402</v>
      </c>
      <c r="K1048" s="244">
        <v>1992</v>
      </c>
      <c r="L1048" s="244" t="s">
        <v>1097</v>
      </c>
    </row>
    <row r="1049" spans="1:12">
      <c r="A1049" s="244">
        <v>1048</v>
      </c>
      <c r="B1049" s="244" t="s">
        <v>2159</v>
      </c>
      <c r="C1049" s="244" t="s">
        <v>741</v>
      </c>
      <c r="D1049" s="244" t="s">
        <v>408</v>
      </c>
      <c r="E1049" s="244" t="s">
        <v>60</v>
      </c>
      <c r="F1049" s="244">
        <v>1998</v>
      </c>
      <c r="H1049" s="244" t="s">
        <v>1081</v>
      </c>
      <c r="I1049" s="244" t="s">
        <v>405</v>
      </c>
      <c r="J1049" s="244" t="s">
        <v>1087</v>
      </c>
      <c r="K1049" s="244">
        <v>2016</v>
      </c>
      <c r="L1049" s="244" t="s">
        <v>1095</v>
      </c>
    </row>
    <row r="1050" spans="1:12">
      <c r="A1050" s="244">
        <v>1049</v>
      </c>
      <c r="B1050" s="244" t="s">
        <v>2160</v>
      </c>
      <c r="C1050" s="244" t="s">
        <v>331</v>
      </c>
      <c r="D1050" s="244" t="s">
        <v>844</v>
      </c>
      <c r="E1050" s="244" t="s">
        <v>399</v>
      </c>
      <c r="F1050" s="244">
        <v>1995</v>
      </c>
      <c r="H1050" s="244" t="s">
        <v>1081</v>
      </c>
      <c r="I1050" s="244" t="s">
        <v>405</v>
      </c>
      <c r="J1050" s="244" t="s">
        <v>1087</v>
      </c>
      <c r="K1050" s="244">
        <v>2013</v>
      </c>
      <c r="L1050" s="244" t="s">
        <v>1094</v>
      </c>
    </row>
    <row r="1051" spans="1:12">
      <c r="A1051" s="244">
        <v>1050</v>
      </c>
      <c r="B1051" s="244" t="s">
        <v>2161</v>
      </c>
      <c r="C1051" s="244" t="s">
        <v>306</v>
      </c>
      <c r="D1051" s="244" t="s">
        <v>467</v>
      </c>
      <c r="E1051" s="244" t="s">
        <v>399</v>
      </c>
      <c r="F1051" s="244">
        <v>1995</v>
      </c>
      <c r="H1051" s="244" t="s">
        <v>1081</v>
      </c>
      <c r="I1051" s="244" t="s">
        <v>405</v>
      </c>
      <c r="J1051" s="244" t="s">
        <v>401</v>
      </c>
      <c r="K1051" s="244">
        <v>2014</v>
      </c>
      <c r="L1051" s="244" t="s">
        <v>1094</v>
      </c>
    </row>
    <row r="1052" spans="1:12">
      <c r="A1052" s="244">
        <v>1051</v>
      </c>
      <c r="B1052" s="244" t="s">
        <v>2162</v>
      </c>
      <c r="C1052" s="244" t="s">
        <v>893</v>
      </c>
      <c r="D1052" s="244" t="s">
        <v>408</v>
      </c>
      <c r="E1052" s="244" t="s">
        <v>399</v>
      </c>
      <c r="F1052" s="244">
        <v>1994</v>
      </c>
      <c r="H1052" s="244" t="s">
        <v>1081</v>
      </c>
      <c r="I1052" s="244" t="s">
        <v>405</v>
      </c>
      <c r="J1052" s="244" t="s">
        <v>402</v>
      </c>
      <c r="K1052" s="244">
        <v>2011</v>
      </c>
      <c r="L1052" s="244" t="s">
        <v>1097</v>
      </c>
    </row>
    <row r="1053" spans="1:12">
      <c r="A1053" s="244">
        <v>1052</v>
      </c>
      <c r="B1053" s="244" t="s">
        <v>2163</v>
      </c>
      <c r="C1053" s="244" t="s">
        <v>680</v>
      </c>
      <c r="D1053" s="244" t="s">
        <v>451</v>
      </c>
      <c r="E1053" s="244" t="s">
        <v>399</v>
      </c>
      <c r="F1053" s="244">
        <v>0</v>
      </c>
      <c r="H1053" s="244" t="s">
        <v>1081</v>
      </c>
      <c r="I1053" s="244" t="s">
        <v>405</v>
      </c>
      <c r="J1053" s="244" t="s">
        <v>1087</v>
      </c>
      <c r="K1053" s="244">
        <v>2004</v>
      </c>
      <c r="L1053" s="244" t="s">
        <v>1094</v>
      </c>
    </row>
    <row r="1054" spans="1:12">
      <c r="A1054" s="244">
        <v>1053</v>
      </c>
      <c r="B1054" s="244" t="s">
        <v>2164</v>
      </c>
      <c r="C1054" s="244" t="s">
        <v>221</v>
      </c>
      <c r="D1054" s="244" t="s">
        <v>408</v>
      </c>
      <c r="E1054" s="244" t="s">
        <v>399</v>
      </c>
      <c r="F1054" s="244">
        <v>1985</v>
      </c>
      <c r="H1054" s="244" t="s">
        <v>1081</v>
      </c>
      <c r="I1054" s="244" t="s">
        <v>405</v>
      </c>
      <c r="J1054" s="244" t="s">
        <v>1087</v>
      </c>
      <c r="K1054" s="244">
        <v>2014</v>
      </c>
      <c r="L1054" s="244" t="s">
        <v>1097</v>
      </c>
    </row>
    <row r="1055" spans="1:12">
      <c r="A1055" s="244">
        <v>1054</v>
      </c>
      <c r="B1055" s="244" t="s">
        <v>2165</v>
      </c>
      <c r="C1055" s="244" t="s">
        <v>289</v>
      </c>
      <c r="D1055" s="244" t="s">
        <v>583</v>
      </c>
      <c r="E1055" s="244" t="s">
        <v>399</v>
      </c>
      <c r="F1055" s="244">
        <v>1985</v>
      </c>
      <c r="H1055" s="244" t="s">
        <v>1081</v>
      </c>
      <c r="I1055" s="244" t="s">
        <v>405</v>
      </c>
      <c r="J1055" s="244" t="s">
        <v>402</v>
      </c>
      <c r="K1055" s="244">
        <v>2005</v>
      </c>
      <c r="L1055" s="244" t="s">
        <v>1097</v>
      </c>
    </row>
    <row r="1056" spans="1:12">
      <c r="A1056" s="244">
        <v>1055</v>
      </c>
      <c r="B1056" s="244" t="s">
        <v>2166</v>
      </c>
      <c r="C1056" s="244" t="s">
        <v>240</v>
      </c>
      <c r="D1056" s="244" t="s">
        <v>545</v>
      </c>
      <c r="E1056" s="244" t="s">
        <v>399</v>
      </c>
      <c r="F1056" s="244">
        <v>1991</v>
      </c>
      <c r="H1056" s="244" t="s">
        <v>1081</v>
      </c>
      <c r="I1056" s="244" t="s">
        <v>405</v>
      </c>
      <c r="J1056" s="244" t="s">
        <v>1087</v>
      </c>
      <c r="K1056" s="244">
        <v>2014</v>
      </c>
      <c r="L1056" s="244" t="s">
        <v>1097</v>
      </c>
    </row>
    <row r="1057" spans="1:12">
      <c r="A1057" s="244">
        <v>1056</v>
      </c>
      <c r="B1057" s="244" t="s">
        <v>2167</v>
      </c>
      <c r="C1057" s="244" t="s">
        <v>181</v>
      </c>
      <c r="D1057" s="244" t="s">
        <v>450</v>
      </c>
      <c r="E1057" s="244" t="s">
        <v>399</v>
      </c>
      <c r="F1057" s="244">
        <v>1986</v>
      </c>
      <c r="H1057" s="244" t="s">
        <v>1081</v>
      </c>
      <c r="I1057" s="244" t="s">
        <v>405</v>
      </c>
      <c r="J1057" s="244" t="s">
        <v>402</v>
      </c>
      <c r="K1057" s="244">
        <v>2004</v>
      </c>
      <c r="L1057" s="244" t="s">
        <v>1097</v>
      </c>
    </row>
    <row r="1058" spans="1:12">
      <c r="A1058" s="244">
        <v>1057</v>
      </c>
      <c r="B1058" s="244" t="s">
        <v>2168</v>
      </c>
      <c r="C1058" s="244" t="s">
        <v>174</v>
      </c>
      <c r="D1058" s="244" t="s">
        <v>623</v>
      </c>
      <c r="E1058" s="244" t="s">
        <v>399</v>
      </c>
      <c r="F1058" s="244">
        <v>1990</v>
      </c>
      <c r="H1058" s="244" t="s">
        <v>1081</v>
      </c>
      <c r="I1058" s="244" t="s">
        <v>405</v>
      </c>
      <c r="J1058" s="244" t="s">
        <v>1087</v>
      </c>
      <c r="K1058" s="244">
        <v>2011</v>
      </c>
      <c r="L1058" s="244" t="s">
        <v>1095</v>
      </c>
    </row>
    <row r="1059" spans="1:12">
      <c r="A1059" s="244">
        <v>1058</v>
      </c>
      <c r="B1059" s="244" t="s">
        <v>2169</v>
      </c>
      <c r="C1059" s="244" t="s">
        <v>674</v>
      </c>
      <c r="D1059" s="244" t="s">
        <v>613</v>
      </c>
      <c r="E1059" s="244" t="s">
        <v>399</v>
      </c>
      <c r="F1059" s="244">
        <v>1993</v>
      </c>
      <c r="H1059" s="244" t="s">
        <v>1081</v>
      </c>
      <c r="I1059" s="244" t="s">
        <v>405</v>
      </c>
      <c r="J1059" s="244" t="s">
        <v>1087</v>
      </c>
      <c r="K1059" s="244">
        <v>2011</v>
      </c>
      <c r="L1059" s="244" t="s">
        <v>1099</v>
      </c>
    </row>
    <row r="1060" spans="1:12">
      <c r="A1060" s="244">
        <v>1059</v>
      </c>
      <c r="B1060" s="244" t="s">
        <v>2170</v>
      </c>
      <c r="C1060" s="244" t="s">
        <v>182</v>
      </c>
      <c r="D1060" s="244" t="s">
        <v>734</v>
      </c>
      <c r="E1060" s="244" t="s">
        <v>399</v>
      </c>
      <c r="F1060" s="244">
        <v>1992</v>
      </c>
      <c r="H1060" s="244" t="s">
        <v>1081</v>
      </c>
      <c r="I1060" s="244" t="s">
        <v>405</v>
      </c>
      <c r="J1060" s="244" t="s">
        <v>1087</v>
      </c>
      <c r="K1060" s="244">
        <v>2013</v>
      </c>
      <c r="L1060" s="244" t="s">
        <v>1097</v>
      </c>
    </row>
    <row r="1061" spans="1:12">
      <c r="A1061" s="244">
        <v>1060</v>
      </c>
      <c r="B1061" s="244" t="s">
        <v>2171</v>
      </c>
      <c r="C1061" s="244" t="s">
        <v>385</v>
      </c>
      <c r="D1061" s="244" t="s">
        <v>767</v>
      </c>
      <c r="E1061" s="244" t="s">
        <v>399</v>
      </c>
      <c r="F1061" s="244">
        <v>1992</v>
      </c>
      <c r="H1061" s="244" t="s">
        <v>1081</v>
      </c>
      <c r="I1061" s="244" t="s">
        <v>405</v>
      </c>
      <c r="J1061" s="244" t="s">
        <v>1087</v>
      </c>
      <c r="K1061" s="244">
        <v>2011</v>
      </c>
      <c r="L1061" s="244" t="s">
        <v>1097</v>
      </c>
    </row>
    <row r="1062" spans="1:12">
      <c r="A1062" s="244">
        <v>1061</v>
      </c>
      <c r="B1062" s="244" t="s">
        <v>2172</v>
      </c>
      <c r="C1062" s="244" t="s">
        <v>201</v>
      </c>
      <c r="D1062" s="244" t="s">
        <v>492</v>
      </c>
      <c r="E1062" s="244" t="s">
        <v>399</v>
      </c>
      <c r="F1062" s="244">
        <v>1993</v>
      </c>
      <c r="H1062" s="244" t="s">
        <v>1081</v>
      </c>
      <c r="I1062" s="244" t="s">
        <v>405</v>
      </c>
      <c r="J1062" s="244" t="s">
        <v>1087</v>
      </c>
      <c r="K1062" s="244">
        <v>2011</v>
      </c>
      <c r="L1062" s="244" t="s">
        <v>1094</v>
      </c>
    </row>
    <row r="1063" spans="1:12">
      <c r="A1063" s="244">
        <v>1062</v>
      </c>
      <c r="B1063" s="244" t="s">
        <v>2173</v>
      </c>
      <c r="C1063" s="244" t="s">
        <v>335</v>
      </c>
      <c r="D1063" s="244" t="s">
        <v>848</v>
      </c>
      <c r="E1063" s="244" t="s">
        <v>399</v>
      </c>
      <c r="F1063" s="244">
        <v>1993</v>
      </c>
      <c r="H1063" s="244" t="s">
        <v>1081</v>
      </c>
      <c r="I1063" s="244" t="s">
        <v>405</v>
      </c>
      <c r="J1063" s="244" t="s">
        <v>401</v>
      </c>
      <c r="K1063" s="244">
        <v>2010</v>
      </c>
      <c r="L1063" s="244" t="s">
        <v>1097</v>
      </c>
    </row>
    <row r="1064" spans="1:12">
      <c r="A1064" s="244">
        <v>1063</v>
      </c>
      <c r="B1064" s="244" t="s">
        <v>2174</v>
      </c>
      <c r="C1064" s="244" t="s">
        <v>301</v>
      </c>
      <c r="D1064" s="244" t="s">
        <v>676</v>
      </c>
      <c r="E1064" s="244" t="s">
        <v>399</v>
      </c>
      <c r="F1064" s="244">
        <v>1988</v>
      </c>
      <c r="H1064" s="244" t="s">
        <v>1081</v>
      </c>
      <c r="I1064" s="244" t="s">
        <v>405</v>
      </c>
      <c r="J1064" s="244" t="s">
        <v>401</v>
      </c>
      <c r="K1064" s="244">
        <v>2007</v>
      </c>
      <c r="L1064" s="244" t="s">
        <v>1098</v>
      </c>
    </row>
    <row r="1065" spans="1:12">
      <c r="A1065" s="244">
        <v>1064</v>
      </c>
      <c r="B1065" s="244" t="s">
        <v>2175</v>
      </c>
      <c r="C1065" s="244" t="s">
        <v>198</v>
      </c>
      <c r="D1065" s="244" t="s">
        <v>408</v>
      </c>
      <c r="E1065" s="244" t="s">
        <v>399</v>
      </c>
      <c r="F1065" s="244">
        <v>1996</v>
      </c>
      <c r="H1065" s="244" t="s">
        <v>1081</v>
      </c>
      <c r="I1065" s="244" t="s">
        <v>405</v>
      </c>
      <c r="J1065" s="244" t="s">
        <v>401</v>
      </c>
      <c r="K1065" s="244">
        <v>2014</v>
      </c>
      <c r="L1065" s="244" t="s">
        <v>1094</v>
      </c>
    </row>
    <row r="1066" spans="1:12">
      <c r="A1066" s="244">
        <v>1065</v>
      </c>
      <c r="B1066" s="244" t="s">
        <v>2176</v>
      </c>
      <c r="C1066" s="244" t="s">
        <v>891</v>
      </c>
      <c r="D1066" s="244" t="s">
        <v>480</v>
      </c>
      <c r="E1066" s="244" t="s">
        <v>399</v>
      </c>
      <c r="F1066" s="244">
        <v>0</v>
      </c>
      <c r="H1066" s="244" t="s">
        <v>1081</v>
      </c>
      <c r="I1066" s="244" t="s">
        <v>405</v>
      </c>
      <c r="J1066" s="244" t="s">
        <v>401</v>
      </c>
      <c r="K1066" s="244">
        <v>2004</v>
      </c>
      <c r="L1066" s="244" t="s">
        <v>1094</v>
      </c>
    </row>
    <row r="1067" spans="1:12">
      <c r="A1067" s="244">
        <v>1066</v>
      </c>
      <c r="B1067" s="244" t="s">
        <v>2177</v>
      </c>
      <c r="C1067" s="244" t="s">
        <v>923</v>
      </c>
      <c r="D1067" s="244" t="s">
        <v>622</v>
      </c>
      <c r="E1067" s="244" t="s">
        <v>399</v>
      </c>
      <c r="F1067" s="244">
        <v>1993</v>
      </c>
      <c r="H1067" s="244" t="s">
        <v>1081</v>
      </c>
      <c r="I1067" s="244" t="s">
        <v>405</v>
      </c>
      <c r="J1067" s="244" t="s">
        <v>401</v>
      </c>
      <c r="K1067" s="244">
        <v>2011</v>
      </c>
      <c r="L1067" s="244" t="s">
        <v>1098</v>
      </c>
    </row>
    <row r="1068" spans="1:12">
      <c r="A1068" s="244">
        <v>1067</v>
      </c>
      <c r="B1068" s="244" t="s">
        <v>2178</v>
      </c>
      <c r="C1068" s="244" t="s">
        <v>297</v>
      </c>
      <c r="D1068" s="244" t="s">
        <v>552</v>
      </c>
      <c r="E1068" s="244" t="s">
        <v>399</v>
      </c>
      <c r="F1068" s="244">
        <v>1993</v>
      </c>
      <c r="H1068" s="244" t="s">
        <v>1081</v>
      </c>
      <c r="I1068" s="244" t="s">
        <v>405</v>
      </c>
      <c r="J1068" s="244" t="s">
        <v>401</v>
      </c>
      <c r="K1068" s="244">
        <v>2011</v>
      </c>
      <c r="L1068" s="244" t="s">
        <v>1094</v>
      </c>
    </row>
    <row r="1069" spans="1:12">
      <c r="A1069" s="244">
        <v>1068</v>
      </c>
      <c r="B1069" s="244" t="s">
        <v>2179</v>
      </c>
      <c r="C1069" s="244" t="s">
        <v>224</v>
      </c>
      <c r="D1069" s="244" t="s">
        <v>432</v>
      </c>
      <c r="E1069" s="244" t="s">
        <v>399</v>
      </c>
      <c r="F1069" s="244">
        <v>1994</v>
      </c>
      <c r="H1069" s="244" t="s">
        <v>1081</v>
      </c>
      <c r="I1069" s="244" t="s">
        <v>405</v>
      </c>
      <c r="J1069" s="244" t="s">
        <v>401</v>
      </c>
      <c r="K1069" s="244">
        <v>2012</v>
      </c>
      <c r="L1069" s="244" t="s">
        <v>1094</v>
      </c>
    </row>
    <row r="1070" spans="1:12">
      <c r="A1070" s="244">
        <v>1069</v>
      </c>
      <c r="B1070" s="244" t="s">
        <v>2180</v>
      </c>
      <c r="C1070" s="244" t="s">
        <v>286</v>
      </c>
      <c r="D1070" s="244" t="s">
        <v>726</v>
      </c>
      <c r="E1070" s="244" t="s">
        <v>399</v>
      </c>
      <c r="F1070" s="244">
        <v>1986</v>
      </c>
      <c r="H1070" s="244" t="s">
        <v>1081</v>
      </c>
      <c r="I1070" s="244" t="s">
        <v>405</v>
      </c>
      <c r="J1070" s="244" t="s">
        <v>401</v>
      </c>
      <c r="K1070" s="244">
        <v>2005</v>
      </c>
      <c r="L1070" s="244" t="s">
        <v>1094</v>
      </c>
    </row>
    <row r="1071" spans="1:12">
      <c r="A1071" s="244">
        <v>1070</v>
      </c>
      <c r="B1071" s="244" t="s">
        <v>2181</v>
      </c>
      <c r="C1071" s="244" t="s">
        <v>301</v>
      </c>
      <c r="D1071" s="244" t="s">
        <v>417</v>
      </c>
      <c r="E1071" s="244" t="s">
        <v>399</v>
      </c>
      <c r="F1071" s="244">
        <v>1989</v>
      </c>
      <c r="H1071" s="244" t="s">
        <v>1081</v>
      </c>
      <c r="I1071" s="244" t="s">
        <v>405</v>
      </c>
      <c r="J1071" s="244" t="s">
        <v>402</v>
      </c>
      <c r="K1071" s="244">
        <v>2007</v>
      </c>
      <c r="L1071" s="244" t="s">
        <v>1097</v>
      </c>
    </row>
    <row r="1072" spans="1:12">
      <c r="A1072" s="244">
        <v>1071</v>
      </c>
      <c r="B1072" s="244" t="s">
        <v>2182</v>
      </c>
      <c r="C1072" s="244" t="s">
        <v>269</v>
      </c>
      <c r="D1072" s="244" t="s">
        <v>754</v>
      </c>
      <c r="E1072" s="244" t="s">
        <v>399</v>
      </c>
      <c r="F1072" s="244">
        <v>1988</v>
      </c>
      <c r="H1072" s="244" t="s">
        <v>1081</v>
      </c>
      <c r="I1072" s="244" t="s">
        <v>405</v>
      </c>
      <c r="J1072" s="244" t="s">
        <v>1089</v>
      </c>
      <c r="K1072" s="244">
        <v>2010</v>
      </c>
      <c r="L1072" s="244" t="s">
        <v>1094</v>
      </c>
    </row>
    <row r="1073" spans="1:12">
      <c r="A1073" s="244">
        <v>1072</v>
      </c>
      <c r="B1073" s="244" t="s">
        <v>2183</v>
      </c>
      <c r="C1073" s="244" t="s">
        <v>182</v>
      </c>
      <c r="D1073" s="244" t="s">
        <v>530</v>
      </c>
      <c r="E1073" s="244" t="s">
        <v>399</v>
      </c>
      <c r="F1073" s="244">
        <v>1993</v>
      </c>
      <c r="H1073" s="244" t="s">
        <v>1081</v>
      </c>
      <c r="I1073" s="244" t="s">
        <v>405</v>
      </c>
      <c r="J1073" s="244" t="s">
        <v>1089</v>
      </c>
      <c r="K1073" s="244">
        <v>2012</v>
      </c>
      <c r="L1073" s="244" t="s">
        <v>1106</v>
      </c>
    </row>
    <row r="1074" spans="1:12">
      <c r="A1074" s="244">
        <v>1073</v>
      </c>
      <c r="B1074" s="244" t="s">
        <v>2184</v>
      </c>
      <c r="C1074" s="244" t="s">
        <v>229</v>
      </c>
      <c r="D1074" s="244" t="s">
        <v>514</v>
      </c>
      <c r="E1074" s="244" t="s">
        <v>399</v>
      </c>
      <c r="F1074" s="244">
        <v>1996</v>
      </c>
      <c r="H1074" s="244" t="s">
        <v>1081</v>
      </c>
      <c r="I1074" s="244" t="s">
        <v>405</v>
      </c>
      <c r="J1074" s="244" t="s">
        <v>1087</v>
      </c>
      <c r="K1074" s="244">
        <v>2014</v>
      </c>
      <c r="L1074" s="244" t="s">
        <v>1099</v>
      </c>
    </row>
    <row r="1075" spans="1:12">
      <c r="A1075" s="244">
        <v>1074</v>
      </c>
      <c r="B1075" s="244" t="s">
        <v>2185</v>
      </c>
      <c r="C1075" s="244" t="s">
        <v>892</v>
      </c>
      <c r="D1075" s="244" t="s">
        <v>427</v>
      </c>
      <c r="E1075" s="244" t="s">
        <v>399</v>
      </c>
      <c r="F1075" s="244">
        <v>1992</v>
      </c>
      <c r="H1075" s="244" t="s">
        <v>1081</v>
      </c>
      <c r="I1075" s="244" t="s">
        <v>405</v>
      </c>
      <c r="J1075" s="244" t="s">
        <v>401</v>
      </c>
      <c r="K1075" s="244">
        <v>2009</v>
      </c>
      <c r="L1075" s="244" t="s">
        <v>1094</v>
      </c>
    </row>
    <row r="1076" spans="1:12">
      <c r="A1076" s="244">
        <v>1075</v>
      </c>
      <c r="B1076" s="244" t="s">
        <v>2186</v>
      </c>
      <c r="C1076" s="244" t="s">
        <v>183</v>
      </c>
      <c r="D1076" s="244" t="s">
        <v>1051</v>
      </c>
      <c r="E1076" s="244" t="s">
        <v>399</v>
      </c>
      <c r="F1076" s="244">
        <v>1995</v>
      </c>
      <c r="H1076" s="244" t="s">
        <v>1081</v>
      </c>
      <c r="I1076" s="244" t="s">
        <v>405</v>
      </c>
      <c r="J1076" s="244" t="s">
        <v>402</v>
      </c>
      <c r="K1076" s="244">
        <v>2013</v>
      </c>
      <c r="L1076" s="244" t="s">
        <v>1097</v>
      </c>
    </row>
    <row r="1077" spans="1:12">
      <c r="A1077" s="244">
        <v>1076</v>
      </c>
      <c r="B1077" s="244" t="s">
        <v>2187</v>
      </c>
      <c r="C1077" s="244" t="s">
        <v>477</v>
      </c>
      <c r="D1077" s="244" t="s">
        <v>424</v>
      </c>
      <c r="E1077" s="244" t="s">
        <v>399</v>
      </c>
      <c r="F1077" s="244">
        <v>1996</v>
      </c>
      <c r="H1077" s="244" t="s">
        <v>1081</v>
      </c>
      <c r="I1077" s="244" t="s">
        <v>405</v>
      </c>
      <c r="J1077" s="244" t="s">
        <v>1087</v>
      </c>
      <c r="K1077" s="244">
        <v>2013</v>
      </c>
      <c r="L1077" s="244" t="s">
        <v>1097</v>
      </c>
    </row>
    <row r="1078" spans="1:12">
      <c r="A1078" s="244">
        <v>1077</v>
      </c>
      <c r="B1078" s="244" t="s">
        <v>2188</v>
      </c>
      <c r="C1078" s="244" t="s">
        <v>240</v>
      </c>
      <c r="D1078" s="244" t="s">
        <v>781</v>
      </c>
      <c r="E1078" s="244" t="s">
        <v>399</v>
      </c>
      <c r="F1078" s="244">
        <v>1996</v>
      </c>
      <c r="H1078" s="244" t="s">
        <v>1081</v>
      </c>
      <c r="I1078" s="244" t="s">
        <v>405</v>
      </c>
      <c r="J1078" s="244" t="s">
        <v>1087</v>
      </c>
      <c r="K1078" s="244">
        <v>2014</v>
      </c>
      <c r="L1078" s="244" t="s">
        <v>1099</v>
      </c>
    </row>
    <row r="1079" spans="1:12">
      <c r="A1079" s="244">
        <v>1078</v>
      </c>
      <c r="B1079" s="244" t="s">
        <v>2189</v>
      </c>
      <c r="C1079" s="244" t="s">
        <v>887</v>
      </c>
      <c r="D1079" s="244" t="s">
        <v>895</v>
      </c>
      <c r="E1079" s="244" t="s">
        <v>399</v>
      </c>
      <c r="F1079" s="244">
        <v>1998</v>
      </c>
      <c r="H1079" s="244" t="s">
        <v>1081</v>
      </c>
      <c r="I1079" s="244" t="s">
        <v>405</v>
      </c>
      <c r="J1079" s="244" t="s">
        <v>401</v>
      </c>
      <c r="K1079" s="244">
        <v>2016</v>
      </c>
      <c r="L1079" s="244" t="s">
        <v>1095</v>
      </c>
    </row>
    <row r="1080" spans="1:12">
      <c r="A1080" s="244">
        <v>1079</v>
      </c>
      <c r="B1080" s="244" t="s">
        <v>2190</v>
      </c>
      <c r="C1080" s="244" t="s">
        <v>177</v>
      </c>
      <c r="D1080" s="244" t="s">
        <v>451</v>
      </c>
      <c r="E1080" s="244" t="s">
        <v>399</v>
      </c>
      <c r="F1080" s="244">
        <v>1993</v>
      </c>
      <c r="H1080" s="244" t="s">
        <v>1081</v>
      </c>
      <c r="I1080" s="244" t="s">
        <v>405</v>
      </c>
      <c r="J1080" s="244" t="s">
        <v>402</v>
      </c>
      <c r="K1080" s="244">
        <v>2011</v>
      </c>
      <c r="L1080" s="244" t="s">
        <v>1097</v>
      </c>
    </row>
    <row r="1081" spans="1:12">
      <c r="A1081" s="244">
        <v>1080</v>
      </c>
      <c r="B1081" s="244" t="s">
        <v>2191</v>
      </c>
      <c r="C1081" s="244" t="s">
        <v>182</v>
      </c>
      <c r="D1081" s="244" t="s">
        <v>1060</v>
      </c>
      <c r="E1081" s="244" t="s">
        <v>399</v>
      </c>
      <c r="F1081" s="244">
        <v>1979</v>
      </c>
      <c r="H1081" s="244" t="s">
        <v>1081</v>
      </c>
      <c r="I1081" s="244" t="s">
        <v>405</v>
      </c>
      <c r="J1081" s="244" t="s">
        <v>402</v>
      </c>
      <c r="K1081" s="244">
        <v>1997</v>
      </c>
      <c r="L1081" s="244" t="s">
        <v>1103</v>
      </c>
    </row>
    <row r="1082" spans="1:12">
      <c r="A1082" s="244">
        <v>1081</v>
      </c>
      <c r="B1082" s="244" t="s">
        <v>2192</v>
      </c>
      <c r="C1082" s="244" t="s">
        <v>222</v>
      </c>
      <c r="D1082" s="244" t="s">
        <v>756</v>
      </c>
      <c r="E1082" s="244" t="s">
        <v>399</v>
      </c>
      <c r="F1082" s="244">
        <v>1995</v>
      </c>
      <c r="H1082" s="244" t="s">
        <v>1081</v>
      </c>
      <c r="I1082" s="244" t="s">
        <v>405</v>
      </c>
      <c r="J1082" s="244" t="s">
        <v>1087</v>
      </c>
      <c r="K1082" s="244">
        <v>2013</v>
      </c>
      <c r="L1082" s="244" t="s">
        <v>1097</v>
      </c>
    </row>
    <row r="1083" spans="1:12">
      <c r="A1083" s="244">
        <v>1082</v>
      </c>
      <c r="B1083" s="244" t="s">
        <v>2193</v>
      </c>
      <c r="C1083" s="244" t="s">
        <v>209</v>
      </c>
      <c r="D1083" s="244" t="s">
        <v>462</v>
      </c>
      <c r="E1083" s="244" t="s">
        <v>399</v>
      </c>
      <c r="F1083" s="244">
        <v>1998</v>
      </c>
      <c r="H1083" s="244" t="s">
        <v>1081</v>
      </c>
      <c r="I1083" s="244" t="s">
        <v>405</v>
      </c>
      <c r="J1083" s="244" t="s">
        <v>1087</v>
      </c>
      <c r="K1083" s="244">
        <v>2016</v>
      </c>
      <c r="L1083" s="244" t="s">
        <v>1096</v>
      </c>
    </row>
    <row r="1084" spans="1:12">
      <c r="A1084" s="244">
        <v>1083</v>
      </c>
      <c r="B1084" s="244" t="s">
        <v>2194</v>
      </c>
      <c r="C1084" s="244" t="s">
        <v>202</v>
      </c>
      <c r="D1084" s="244" t="s">
        <v>485</v>
      </c>
      <c r="E1084" s="244" t="s">
        <v>399</v>
      </c>
      <c r="F1084" s="244">
        <v>1992</v>
      </c>
      <c r="H1084" s="244" t="s">
        <v>1081</v>
      </c>
      <c r="I1084" s="244" t="s">
        <v>405</v>
      </c>
      <c r="J1084" s="244" t="s">
        <v>1087</v>
      </c>
      <c r="K1084" s="244">
        <v>2011</v>
      </c>
      <c r="L1084" s="244" t="s">
        <v>1095</v>
      </c>
    </row>
    <row r="1085" spans="1:12">
      <c r="A1085" s="244">
        <v>1084</v>
      </c>
      <c r="B1085" s="244" t="s">
        <v>2195</v>
      </c>
      <c r="C1085" s="244" t="s">
        <v>195</v>
      </c>
      <c r="D1085" s="244" t="s">
        <v>427</v>
      </c>
      <c r="E1085" s="244" t="s">
        <v>399</v>
      </c>
      <c r="F1085" s="244">
        <v>1992</v>
      </c>
      <c r="H1085" s="244" t="s">
        <v>1081</v>
      </c>
      <c r="I1085" s="244" t="s">
        <v>405</v>
      </c>
      <c r="J1085" s="244" t="s">
        <v>401</v>
      </c>
      <c r="K1085" s="244">
        <v>2010</v>
      </c>
      <c r="L1085" s="244" t="s">
        <v>1094</v>
      </c>
    </row>
    <row r="1086" spans="1:12">
      <c r="A1086" s="244">
        <v>1085</v>
      </c>
      <c r="B1086" s="244" t="s">
        <v>2196</v>
      </c>
      <c r="C1086" s="244" t="s">
        <v>183</v>
      </c>
      <c r="D1086" s="244" t="s">
        <v>805</v>
      </c>
      <c r="E1086" s="244" t="s">
        <v>399</v>
      </c>
      <c r="F1086" s="244">
        <v>1988</v>
      </c>
      <c r="H1086" s="244" t="s">
        <v>1081</v>
      </c>
      <c r="I1086" s="244" t="s">
        <v>405</v>
      </c>
      <c r="J1086" s="244" t="s">
        <v>401</v>
      </c>
      <c r="K1086" s="244">
        <v>2005</v>
      </c>
      <c r="L1086" s="244" t="s">
        <v>1097</v>
      </c>
    </row>
    <row r="1087" spans="1:12">
      <c r="A1087" s="244">
        <v>1086</v>
      </c>
      <c r="B1087" s="244" t="s">
        <v>2197</v>
      </c>
      <c r="C1087" s="244" t="s">
        <v>180</v>
      </c>
      <c r="D1087" s="244" t="s">
        <v>572</v>
      </c>
      <c r="E1087" s="244" t="s">
        <v>399</v>
      </c>
      <c r="F1087" s="244">
        <v>1987</v>
      </c>
      <c r="H1087" s="244" t="s">
        <v>1081</v>
      </c>
      <c r="I1087" s="244" t="s">
        <v>405</v>
      </c>
      <c r="J1087" s="244" t="s">
        <v>402</v>
      </c>
      <c r="K1087" s="244">
        <v>2005</v>
      </c>
      <c r="L1087" s="244" t="s">
        <v>1094</v>
      </c>
    </row>
    <row r="1088" spans="1:12">
      <c r="A1088" s="244">
        <v>1087</v>
      </c>
      <c r="B1088" s="244" t="s">
        <v>2198</v>
      </c>
      <c r="C1088" s="244" t="s">
        <v>186</v>
      </c>
      <c r="D1088" s="244" t="s">
        <v>533</v>
      </c>
      <c r="E1088" s="244" t="s">
        <v>399</v>
      </c>
      <c r="F1088" s="244">
        <v>1987</v>
      </c>
      <c r="H1088" s="244" t="s">
        <v>1081</v>
      </c>
      <c r="I1088" s="244" t="s">
        <v>405</v>
      </c>
      <c r="J1088" s="244" t="s">
        <v>402</v>
      </c>
      <c r="K1088" s="244">
        <v>2005</v>
      </c>
      <c r="L1088" s="244" t="s">
        <v>1095</v>
      </c>
    </row>
    <row r="1089" spans="1:12">
      <c r="A1089" s="244">
        <v>1088</v>
      </c>
      <c r="B1089" s="244" t="s">
        <v>2199</v>
      </c>
      <c r="C1089" s="244" t="s">
        <v>297</v>
      </c>
      <c r="D1089" s="244" t="s">
        <v>432</v>
      </c>
      <c r="E1089" s="244" t="s">
        <v>399</v>
      </c>
      <c r="F1089" s="244">
        <v>1993</v>
      </c>
      <c r="H1089" s="244" t="s">
        <v>1081</v>
      </c>
      <c r="I1089" s="244" t="s">
        <v>405</v>
      </c>
      <c r="J1089" s="244" t="s">
        <v>1087</v>
      </c>
      <c r="K1089" s="244">
        <v>2011</v>
      </c>
      <c r="L1089" s="244" t="s">
        <v>1097</v>
      </c>
    </row>
    <row r="1090" spans="1:12">
      <c r="A1090" s="244">
        <v>1089</v>
      </c>
      <c r="B1090" s="244" t="s">
        <v>2200</v>
      </c>
      <c r="C1090" s="244" t="s">
        <v>311</v>
      </c>
      <c r="D1090" s="244" t="s">
        <v>845</v>
      </c>
      <c r="E1090" s="244" t="s">
        <v>399</v>
      </c>
      <c r="F1090" s="244">
        <v>1996</v>
      </c>
      <c r="H1090" s="244" t="s">
        <v>1081</v>
      </c>
      <c r="I1090" s="244" t="s">
        <v>405</v>
      </c>
      <c r="J1090" s="244" t="s">
        <v>1087</v>
      </c>
      <c r="K1090" s="244">
        <v>2014</v>
      </c>
      <c r="L1090" s="244" t="s">
        <v>1095</v>
      </c>
    </row>
    <row r="1091" spans="1:12">
      <c r="A1091" s="244">
        <v>1090</v>
      </c>
      <c r="B1091" s="244" t="s">
        <v>2201</v>
      </c>
      <c r="C1091" s="244" t="s">
        <v>304</v>
      </c>
      <c r="D1091" s="244" t="s">
        <v>653</v>
      </c>
      <c r="E1091" s="244" t="s">
        <v>399</v>
      </c>
      <c r="F1091" s="244">
        <v>1993</v>
      </c>
      <c r="H1091" s="244" t="s">
        <v>1081</v>
      </c>
      <c r="I1091" s="244" t="s">
        <v>405</v>
      </c>
      <c r="J1091" s="244" t="s">
        <v>1087</v>
      </c>
      <c r="K1091" s="244">
        <v>2014</v>
      </c>
      <c r="L1091" s="244" t="s">
        <v>1097</v>
      </c>
    </row>
    <row r="1092" spans="1:12">
      <c r="A1092" s="244">
        <v>1091</v>
      </c>
      <c r="B1092" s="244" t="s">
        <v>2202</v>
      </c>
      <c r="C1092" s="244" t="s">
        <v>193</v>
      </c>
      <c r="D1092" s="244" t="s">
        <v>519</v>
      </c>
      <c r="E1092" s="244" t="s">
        <v>399</v>
      </c>
      <c r="F1092" s="244">
        <v>1995</v>
      </c>
      <c r="H1092" s="244" t="s">
        <v>1081</v>
      </c>
      <c r="I1092" s="244" t="s">
        <v>405</v>
      </c>
      <c r="J1092" s="244" t="s">
        <v>1087</v>
      </c>
      <c r="K1092" s="244">
        <v>2013</v>
      </c>
      <c r="L1092" s="244" t="s">
        <v>1106</v>
      </c>
    </row>
    <row r="1093" spans="1:12">
      <c r="A1093" s="244">
        <v>1092</v>
      </c>
      <c r="B1093" s="244" t="s">
        <v>2203</v>
      </c>
      <c r="C1093" s="244" t="s">
        <v>500</v>
      </c>
      <c r="D1093" s="244" t="s">
        <v>1056</v>
      </c>
      <c r="E1093" s="244" t="s">
        <v>399</v>
      </c>
      <c r="F1093" s="244">
        <v>1987</v>
      </c>
      <c r="H1093" s="244" t="s">
        <v>1081</v>
      </c>
      <c r="I1093" s="244" t="s">
        <v>405</v>
      </c>
      <c r="J1093" s="244" t="s">
        <v>402</v>
      </c>
      <c r="K1093" s="244">
        <v>2005</v>
      </c>
      <c r="L1093" s="244" t="s">
        <v>1094</v>
      </c>
    </row>
    <row r="1094" spans="1:12">
      <c r="A1094" s="244">
        <v>1093</v>
      </c>
      <c r="B1094" s="244" t="s">
        <v>2204</v>
      </c>
      <c r="C1094" s="244" t="s">
        <v>747</v>
      </c>
      <c r="D1094" s="244" t="s">
        <v>531</v>
      </c>
      <c r="E1094" s="244" t="s">
        <v>399</v>
      </c>
      <c r="F1094" s="244">
        <v>1993</v>
      </c>
      <c r="H1094" s="244" t="s">
        <v>1081</v>
      </c>
      <c r="I1094" s="244" t="s">
        <v>405</v>
      </c>
      <c r="J1094" s="244" t="s">
        <v>1087</v>
      </c>
      <c r="K1094" s="244">
        <v>2011</v>
      </c>
      <c r="L1094" s="244" t="s">
        <v>1098</v>
      </c>
    </row>
    <row r="1095" spans="1:12">
      <c r="A1095" s="244">
        <v>1094</v>
      </c>
      <c r="B1095" s="244" t="s">
        <v>2205</v>
      </c>
      <c r="C1095" s="244" t="s">
        <v>827</v>
      </c>
      <c r="D1095" s="244" t="s">
        <v>828</v>
      </c>
      <c r="E1095" s="244" t="s">
        <v>399</v>
      </c>
      <c r="F1095" s="244">
        <v>1997</v>
      </c>
      <c r="H1095" s="244" t="s">
        <v>1081</v>
      </c>
      <c r="I1095" s="244" t="s">
        <v>405</v>
      </c>
      <c r="J1095" s="244" t="s">
        <v>1087</v>
      </c>
      <c r="K1095" s="244">
        <v>2015</v>
      </c>
      <c r="L1095" s="244" t="s">
        <v>1097</v>
      </c>
    </row>
    <row r="1096" spans="1:12">
      <c r="A1096" s="244">
        <v>1095</v>
      </c>
      <c r="B1096" s="244" t="s">
        <v>2206</v>
      </c>
      <c r="C1096" s="244" t="s">
        <v>234</v>
      </c>
      <c r="D1096" s="244" t="s">
        <v>1030</v>
      </c>
      <c r="E1096" s="244" t="s">
        <v>399</v>
      </c>
      <c r="F1096" s="244">
        <v>1993</v>
      </c>
      <c r="H1096" s="244" t="s">
        <v>1081</v>
      </c>
      <c r="I1096" s="244" t="s">
        <v>405</v>
      </c>
      <c r="J1096" s="244" t="s">
        <v>402</v>
      </c>
      <c r="K1096" s="244">
        <v>2010</v>
      </c>
      <c r="L1096" s="244" t="s">
        <v>1098</v>
      </c>
    </row>
    <row r="1097" spans="1:12">
      <c r="A1097" s="244">
        <v>1096</v>
      </c>
      <c r="B1097" s="244" t="s">
        <v>2207</v>
      </c>
      <c r="C1097" s="244" t="s">
        <v>210</v>
      </c>
      <c r="D1097" s="244" t="s">
        <v>592</v>
      </c>
      <c r="E1097" s="244" t="s">
        <v>399</v>
      </c>
      <c r="F1097" s="244">
        <v>1993</v>
      </c>
      <c r="H1097" s="244" t="s">
        <v>1081</v>
      </c>
      <c r="I1097" s="244" t="s">
        <v>405</v>
      </c>
      <c r="J1097" s="244" t="s">
        <v>1087</v>
      </c>
      <c r="K1097" s="244">
        <v>2011</v>
      </c>
      <c r="L1097" s="244" t="s">
        <v>1095</v>
      </c>
    </row>
    <row r="1098" spans="1:12">
      <c r="A1098" s="244">
        <v>1097</v>
      </c>
      <c r="B1098" s="244" t="s">
        <v>2208</v>
      </c>
      <c r="C1098" s="244" t="s">
        <v>553</v>
      </c>
      <c r="D1098" s="244" t="s">
        <v>807</v>
      </c>
      <c r="E1098" s="244" t="s">
        <v>399</v>
      </c>
      <c r="F1098" s="244">
        <v>1992</v>
      </c>
      <c r="H1098" s="244" t="s">
        <v>1081</v>
      </c>
      <c r="I1098" s="244" t="s">
        <v>405</v>
      </c>
      <c r="J1098" s="244" t="s">
        <v>1087</v>
      </c>
      <c r="K1098" s="244">
        <v>2010</v>
      </c>
      <c r="L1098" s="244" t="s">
        <v>1098</v>
      </c>
    </row>
    <row r="1099" spans="1:12">
      <c r="A1099" s="244">
        <v>1098</v>
      </c>
      <c r="B1099" s="244" t="s">
        <v>2209</v>
      </c>
      <c r="C1099" s="244" t="s">
        <v>837</v>
      </c>
      <c r="D1099" s="244" t="s">
        <v>491</v>
      </c>
      <c r="E1099" s="244" t="s">
        <v>399</v>
      </c>
      <c r="F1099" s="244">
        <v>1987</v>
      </c>
      <c r="H1099" s="244" t="s">
        <v>1081</v>
      </c>
      <c r="I1099" s="244" t="s">
        <v>405</v>
      </c>
      <c r="J1099" s="244" t="s">
        <v>1087</v>
      </c>
      <c r="K1099" s="244">
        <v>2014</v>
      </c>
      <c r="L1099" s="244" t="s">
        <v>1095</v>
      </c>
    </row>
    <row r="1100" spans="1:12">
      <c r="A1100" s="244">
        <v>1099</v>
      </c>
      <c r="B1100" s="244" t="s">
        <v>2210</v>
      </c>
      <c r="C1100" s="244" t="s">
        <v>278</v>
      </c>
      <c r="D1100" s="244" t="s">
        <v>860</v>
      </c>
      <c r="E1100" s="244" t="s">
        <v>399</v>
      </c>
      <c r="F1100" s="244">
        <v>1993</v>
      </c>
      <c r="H1100" s="244" t="s">
        <v>1081</v>
      </c>
      <c r="I1100" s="244" t="s">
        <v>405</v>
      </c>
      <c r="J1100" s="244" t="s">
        <v>401</v>
      </c>
      <c r="K1100" s="244">
        <v>2012</v>
      </c>
      <c r="L1100" s="244" t="s">
        <v>1095</v>
      </c>
    </row>
    <row r="1101" spans="1:12">
      <c r="A1101" s="244">
        <v>1100</v>
      </c>
      <c r="B1101" s="244" t="s">
        <v>2211</v>
      </c>
      <c r="C1101" s="244" t="s">
        <v>205</v>
      </c>
      <c r="D1101" s="244" t="s">
        <v>900</v>
      </c>
      <c r="E1101" s="244" t="s">
        <v>399</v>
      </c>
      <c r="F1101" s="244">
        <v>0</v>
      </c>
      <c r="H1101" s="244" t="s">
        <v>1081</v>
      </c>
      <c r="I1101" s="244" t="s">
        <v>405</v>
      </c>
      <c r="J1101" s="244" t="s">
        <v>401</v>
      </c>
      <c r="K1101" s="244">
        <v>1998</v>
      </c>
      <c r="L1101" s="244" t="s">
        <v>1106</v>
      </c>
    </row>
    <row r="1102" spans="1:12">
      <c r="A1102" s="244">
        <v>1101</v>
      </c>
      <c r="B1102" s="244" t="s">
        <v>2212</v>
      </c>
      <c r="C1102" s="244" t="s">
        <v>182</v>
      </c>
      <c r="D1102" s="244" t="s">
        <v>408</v>
      </c>
      <c r="E1102" s="244" t="s">
        <v>399</v>
      </c>
      <c r="F1102" s="244">
        <v>1994</v>
      </c>
      <c r="H1102" s="244" t="s">
        <v>1081</v>
      </c>
      <c r="I1102" s="244" t="s">
        <v>405</v>
      </c>
      <c r="J1102" s="244" t="s">
        <v>401</v>
      </c>
      <c r="K1102" s="244">
        <v>2012</v>
      </c>
      <c r="L1102" s="244" t="s">
        <v>1097</v>
      </c>
    </row>
    <row r="1103" spans="1:12">
      <c r="A1103" s="244">
        <v>1102</v>
      </c>
      <c r="B1103" s="244" t="s">
        <v>2213</v>
      </c>
      <c r="C1103" s="244" t="s">
        <v>284</v>
      </c>
      <c r="D1103" s="244" t="s">
        <v>501</v>
      </c>
      <c r="E1103" s="244" t="s">
        <v>399</v>
      </c>
      <c r="F1103" s="244">
        <v>1988</v>
      </c>
      <c r="H1103" s="244" t="s">
        <v>1081</v>
      </c>
      <c r="I1103" s="244" t="s">
        <v>405</v>
      </c>
      <c r="J1103" s="244" t="s">
        <v>402</v>
      </c>
      <c r="K1103" s="244">
        <v>2007</v>
      </c>
      <c r="L1103" s="244" t="s">
        <v>1097</v>
      </c>
    </row>
    <row r="1104" spans="1:12">
      <c r="A1104" s="244">
        <v>1103</v>
      </c>
      <c r="B1104" s="244" t="s">
        <v>2214</v>
      </c>
      <c r="C1104" s="244" t="s">
        <v>183</v>
      </c>
      <c r="D1104" s="244" t="s">
        <v>1048</v>
      </c>
      <c r="E1104" s="244" t="s">
        <v>399</v>
      </c>
      <c r="F1104" s="244">
        <v>1984</v>
      </c>
      <c r="H1104" s="244" t="s">
        <v>1081</v>
      </c>
      <c r="I1104" s="244" t="s">
        <v>405</v>
      </c>
      <c r="J1104" s="244" t="s">
        <v>402</v>
      </c>
      <c r="K1104" s="244">
        <v>2003</v>
      </c>
      <c r="L1104" s="244" t="s">
        <v>1097</v>
      </c>
    </row>
    <row r="1105" spans="1:12">
      <c r="A1105" s="244">
        <v>1104</v>
      </c>
      <c r="B1105" s="244" t="s">
        <v>2215</v>
      </c>
      <c r="C1105" s="244" t="s">
        <v>279</v>
      </c>
      <c r="D1105" s="244" t="s">
        <v>719</v>
      </c>
      <c r="E1105" s="244" t="s">
        <v>399</v>
      </c>
      <c r="F1105" s="244">
        <v>1993</v>
      </c>
      <c r="H1105" s="244" t="s">
        <v>1081</v>
      </c>
      <c r="I1105" s="244" t="s">
        <v>405</v>
      </c>
      <c r="J1105" s="244" t="s">
        <v>1090</v>
      </c>
      <c r="K1105" s="244">
        <v>2010</v>
      </c>
      <c r="L1105" s="244" t="s">
        <v>1096</v>
      </c>
    </row>
    <row r="1106" spans="1:12">
      <c r="A1106" s="244">
        <v>1105</v>
      </c>
      <c r="B1106" s="244" t="s">
        <v>2216</v>
      </c>
      <c r="C1106" s="244" t="s">
        <v>176</v>
      </c>
      <c r="D1106" s="244" t="s">
        <v>583</v>
      </c>
      <c r="E1106" s="244" t="s">
        <v>399</v>
      </c>
      <c r="F1106" s="244">
        <v>1986</v>
      </c>
      <c r="H1106" s="244" t="s">
        <v>1081</v>
      </c>
      <c r="I1106" s="244" t="s">
        <v>405</v>
      </c>
      <c r="J1106" s="244" t="s">
        <v>401</v>
      </c>
      <c r="K1106" s="244">
        <v>2005</v>
      </c>
      <c r="L1106" s="244" t="s">
        <v>1097</v>
      </c>
    </row>
    <row r="1107" spans="1:12">
      <c r="A1107" s="244">
        <v>1106</v>
      </c>
      <c r="B1107" s="244" t="s">
        <v>2217</v>
      </c>
      <c r="C1107" s="244" t="s">
        <v>182</v>
      </c>
      <c r="D1107" s="244" t="s">
        <v>1016</v>
      </c>
      <c r="E1107" s="244" t="s">
        <v>399</v>
      </c>
      <c r="F1107" s="244">
        <v>1987</v>
      </c>
      <c r="H1107" s="244" t="s">
        <v>1081</v>
      </c>
      <c r="I1107" s="244" t="s">
        <v>405</v>
      </c>
      <c r="J1107" s="244" t="s">
        <v>402</v>
      </c>
      <c r="K1107" s="244">
        <v>2005</v>
      </c>
      <c r="L1107" s="244" t="s">
        <v>1097</v>
      </c>
    </row>
    <row r="1108" spans="1:12">
      <c r="A1108" s="244">
        <v>1107</v>
      </c>
      <c r="B1108" s="244" t="s">
        <v>2218</v>
      </c>
      <c r="C1108" s="244" t="s">
        <v>240</v>
      </c>
      <c r="D1108" s="244" t="s">
        <v>820</v>
      </c>
      <c r="E1108" s="244" t="s">
        <v>399</v>
      </c>
      <c r="F1108" s="244">
        <v>1981</v>
      </c>
      <c r="H1108" s="244" t="s">
        <v>1081</v>
      </c>
      <c r="I1108" s="244" t="s">
        <v>405</v>
      </c>
      <c r="J1108" s="244" t="s">
        <v>402</v>
      </c>
      <c r="K1108" s="244">
        <v>1999</v>
      </c>
      <c r="L1108" s="244" t="s">
        <v>1097</v>
      </c>
    </row>
    <row r="1109" spans="1:12">
      <c r="A1109" s="244">
        <v>1108</v>
      </c>
      <c r="B1109" s="244" t="s">
        <v>2219</v>
      </c>
      <c r="C1109" s="244" t="s">
        <v>242</v>
      </c>
      <c r="D1109" s="244" t="s">
        <v>422</v>
      </c>
      <c r="E1109" s="244" t="s">
        <v>399</v>
      </c>
      <c r="F1109" s="244">
        <v>1992</v>
      </c>
      <c r="H1109" s="244" t="s">
        <v>1081</v>
      </c>
      <c r="I1109" s="244" t="s">
        <v>405</v>
      </c>
      <c r="J1109" s="244" t="s">
        <v>402</v>
      </c>
      <c r="K1109" s="244">
        <v>2013</v>
      </c>
      <c r="L1109" s="244" t="s">
        <v>1097</v>
      </c>
    </row>
    <row r="1110" spans="1:12">
      <c r="A1110" s="244">
        <v>1109</v>
      </c>
      <c r="B1110" s="244" t="s">
        <v>2220</v>
      </c>
      <c r="C1110" s="244" t="s">
        <v>246</v>
      </c>
      <c r="D1110" s="244" t="s">
        <v>498</v>
      </c>
      <c r="E1110" s="244" t="s">
        <v>399</v>
      </c>
      <c r="F1110" s="244">
        <v>1995</v>
      </c>
      <c r="H1110" s="244" t="s">
        <v>1081</v>
      </c>
      <c r="I1110" s="244" t="s">
        <v>405</v>
      </c>
      <c r="J1110" s="244" t="s">
        <v>1087</v>
      </c>
      <c r="K1110" s="244">
        <v>2013</v>
      </c>
      <c r="L1110" s="244" t="s">
        <v>1095</v>
      </c>
    </row>
    <row r="1111" spans="1:12">
      <c r="A1111" s="244">
        <v>1110</v>
      </c>
      <c r="B1111" s="244" t="s">
        <v>2221</v>
      </c>
      <c r="C1111" s="244" t="s">
        <v>724</v>
      </c>
      <c r="D1111" s="244" t="s">
        <v>697</v>
      </c>
      <c r="E1111" s="244" t="s">
        <v>399</v>
      </c>
      <c r="F1111" s="244">
        <v>1996</v>
      </c>
      <c r="H1111" s="244" t="s">
        <v>1081</v>
      </c>
      <c r="I1111" s="244" t="s">
        <v>405</v>
      </c>
      <c r="J1111" s="244" t="s">
        <v>1087</v>
      </c>
      <c r="K1111" s="244">
        <v>2014</v>
      </c>
      <c r="L1111" s="244" t="s">
        <v>1099</v>
      </c>
    </row>
    <row r="1112" spans="1:12">
      <c r="A1112" s="244">
        <v>1111</v>
      </c>
      <c r="B1112" s="244" t="s">
        <v>2222</v>
      </c>
      <c r="C1112" s="244" t="s">
        <v>727</v>
      </c>
      <c r="D1112" s="244" t="s">
        <v>481</v>
      </c>
      <c r="E1112" s="244" t="s">
        <v>399</v>
      </c>
      <c r="F1112" s="244">
        <v>1994</v>
      </c>
      <c r="H1112" s="244" t="s">
        <v>1081</v>
      </c>
      <c r="I1112" s="244" t="s">
        <v>405</v>
      </c>
      <c r="J1112" s="244" t="s">
        <v>1087</v>
      </c>
      <c r="K1112" s="244">
        <v>2013</v>
      </c>
      <c r="L1112" s="244" t="s">
        <v>1103</v>
      </c>
    </row>
    <row r="1113" spans="1:12">
      <c r="A1113" s="244">
        <v>1112</v>
      </c>
      <c r="B1113" s="244" t="s">
        <v>2223</v>
      </c>
      <c r="C1113" s="244" t="s">
        <v>197</v>
      </c>
      <c r="D1113" s="244" t="s">
        <v>451</v>
      </c>
      <c r="E1113" s="244" t="s">
        <v>399</v>
      </c>
      <c r="F1113" s="244">
        <v>1993</v>
      </c>
      <c r="H1113" s="244" t="s">
        <v>1081</v>
      </c>
      <c r="I1113" s="244" t="s">
        <v>405</v>
      </c>
      <c r="J1113" s="244" t="s">
        <v>1087</v>
      </c>
      <c r="K1113" s="244">
        <v>2013</v>
      </c>
      <c r="L1113" s="244" t="s">
        <v>1102</v>
      </c>
    </row>
    <row r="1114" spans="1:12">
      <c r="A1114" s="244">
        <v>1113</v>
      </c>
      <c r="B1114" s="244" t="s">
        <v>2224</v>
      </c>
      <c r="C1114" s="244" t="s">
        <v>508</v>
      </c>
      <c r="D1114" s="244" t="s">
        <v>1025</v>
      </c>
      <c r="E1114" s="244" t="s">
        <v>399</v>
      </c>
      <c r="F1114" s="244">
        <v>1995</v>
      </c>
      <c r="H1114" s="244" t="s">
        <v>1081</v>
      </c>
      <c r="I1114" s="244" t="s">
        <v>405</v>
      </c>
      <c r="J1114" s="244" t="s">
        <v>402</v>
      </c>
      <c r="K1114" s="244">
        <v>2012</v>
      </c>
      <c r="L1114" s="244" t="s">
        <v>1094</v>
      </c>
    </row>
    <row r="1115" spans="1:12">
      <c r="A1115" s="244">
        <v>1114</v>
      </c>
      <c r="B1115" s="244" t="s">
        <v>2225</v>
      </c>
      <c r="C1115" s="244" t="s">
        <v>500</v>
      </c>
      <c r="D1115" s="244" t="s">
        <v>521</v>
      </c>
      <c r="E1115" s="244" t="s">
        <v>399</v>
      </c>
      <c r="F1115" s="244">
        <v>1995</v>
      </c>
      <c r="H1115" s="244" t="s">
        <v>1081</v>
      </c>
      <c r="I1115" s="244" t="s">
        <v>405</v>
      </c>
      <c r="J1115" s="244" t="s">
        <v>402</v>
      </c>
      <c r="K1115" s="244">
        <v>2013</v>
      </c>
      <c r="L1115" s="244" t="s">
        <v>1094</v>
      </c>
    </row>
    <row r="1116" spans="1:12">
      <c r="A1116" s="244">
        <v>1115</v>
      </c>
      <c r="B1116" s="244" t="s">
        <v>2226</v>
      </c>
      <c r="C1116" s="244" t="s">
        <v>180</v>
      </c>
      <c r="D1116" s="244" t="s">
        <v>572</v>
      </c>
      <c r="E1116" s="244" t="s">
        <v>399</v>
      </c>
      <c r="F1116" s="244">
        <v>1993</v>
      </c>
      <c r="H1116" s="244" t="s">
        <v>1081</v>
      </c>
      <c r="I1116" s="244" t="s">
        <v>405</v>
      </c>
      <c r="J1116" s="244" t="s">
        <v>402</v>
      </c>
      <c r="K1116" s="244">
        <v>2012</v>
      </c>
      <c r="L1116" s="244" t="s">
        <v>1094</v>
      </c>
    </row>
    <row r="1117" spans="1:12">
      <c r="A1117" s="244">
        <v>1116</v>
      </c>
      <c r="B1117" s="244" t="s">
        <v>2227</v>
      </c>
      <c r="C1117" s="244" t="s">
        <v>301</v>
      </c>
      <c r="D1117" s="244" t="s">
        <v>676</v>
      </c>
      <c r="E1117" s="244" t="s">
        <v>399</v>
      </c>
      <c r="F1117" s="244">
        <v>1991</v>
      </c>
      <c r="H1117" s="244" t="s">
        <v>1081</v>
      </c>
      <c r="I1117" s="244" t="s">
        <v>405</v>
      </c>
      <c r="J1117" s="244" t="s">
        <v>402</v>
      </c>
      <c r="K1117" s="244">
        <v>2011</v>
      </c>
      <c r="L1117" s="244" t="s">
        <v>1098</v>
      </c>
    </row>
    <row r="1118" spans="1:12">
      <c r="A1118" s="244">
        <v>1117</v>
      </c>
      <c r="B1118" s="244" t="s">
        <v>2228</v>
      </c>
      <c r="C1118" s="244" t="s">
        <v>313</v>
      </c>
      <c r="D1118" s="244" t="s">
        <v>440</v>
      </c>
      <c r="E1118" s="244" t="s">
        <v>399</v>
      </c>
      <c r="F1118" s="244">
        <v>1993</v>
      </c>
      <c r="H1118" s="244" t="s">
        <v>1081</v>
      </c>
      <c r="I1118" s="244" t="s">
        <v>405</v>
      </c>
      <c r="J1118" s="244" t="s">
        <v>1087</v>
      </c>
      <c r="K1118" s="244">
        <v>2012</v>
      </c>
      <c r="L1118" s="244" t="s">
        <v>1095</v>
      </c>
    </row>
    <row r="1119" spans="1:12">
      <c r="A1119" s="244">
        <v>1118</v>
      </c>
      <c r="B1119" s="244" t="s">
        <v>2229</v>
      </c>
      <c r="C1119" s="244" t="s">
        <v>656</v>
      </c>
      <c r="D1119" s="244" t="s">
        <v>657</v>
      </c>
      <c r="E1119" s="244" t="s">
        <v>399</v>
      </c>
      <c r="F1119" s="244">
        <v>1995</v>
      </c>
      <c r="H1119" s="244" t="s">
        <v>1081</v>
      </c>
      <c r="I1119" s="244" t="s">
        <v>405</v>
      </c>
      <c r="J1119" s="244" t="s">
        <v>1087</v>
      </c>
      <c r="K1119" s="244">
        <v>2013</v>
      </c>
      <c r="L1119" s="244" t="s">
        <v>1096</v>
      </c>
    </row>
    <row r="1120" spans="1:12">
      <c r="A1120" s="244">
        <v>1119</v>
      </c>
      <c r="B1120" s="244" t="s">
        <v>2230</v>
      </c>
      <c r="C1120" s="244" t="s">
        <v>205</v>
      </c>
      <c r="D1120" s="244" t="s">
        <v>1009</v>
      </c>
      <c r="E1120" s="244" t="s">
        <v>399</v>
      </c>
      <c r="F1120" s="244">
        <v>1975</v>
      </c>
      <c r="H1120" s="244" t="s">
        <v>1081</v>
      </c>
      <c r="I1120" s="244" t="s">
        <v>405</v>
      </c>
      <c r="J1120" s="244" t="s">
        <v>402</v>
      </c>
      <c r="K1120" s="244">
        <v>1994</v>
      </c>
      <c r="L1120" s="244" t="s">
        <v>1096</v>
      </c>
    </row>
    <row r="1121" spans="1:12">
      <c r="A1121" s="244">
        <v>1120</v>
      </c>
      <c r="B1121" s="244" t="s">
        <v>2231</v>
      </c>
      <c r="C1121" s="244" t="s">
        <v>962</v>
      </c>
      <c r="D1121" s="244" t="s">
        <v>544</v>
      </c>
      <c r="E1121" s="244" t="s">
        <v>399</v>
      </c>
      <c r="F1121" s="244">
        <v>0</v>
      </c>
      <c r="H1121" s="244" t="s">
        <v>1081</v>
      </c>
      <c r="I1121" s="244" t="s">
        <v>405</v>
      </c>
      <c r="J1121" s="244" t="s">
        <v>401</v>
      </c>
      <c r="K1121" s="244">
        <v>1998</v>
      </c>
      <c r="L1121" s="244" t="s">
        <v>1097</v>
      </c>
    </row>
    <row r="1122" spans="1:12">
      <c r="A1122" s="244">
        <v>1121</v>
      </c>
      <c r="B1122" s="244" t="s">
        <v>2232</v>
      </c>
      <c r="C1122" s="244" t="s">
        <v>196</v>
      </c>
      <c r="D1122" s="244" t="s">
        <v>1033</v>
      </c>
      <c r="E1122" s="244" t="s">
        <v>399</v>
      </c>
      <c r="F1122" s="244">
        <v>1983</v>
      </c>
      <c r="H1122" s="244" t="s">
        <v>1081</v>
      </c>
      <c r="I1122" s="244" t="s">
        <v>405</v>
      </c>
      <c r="J1122" s="244" t="s">
        <v>402</v>
      </c>
      <c r="K1122" s="244">
        <v>2004</v>
      </c>
      <c r="L1122" s="244" t="s">
        <v>1094</v>
      </c>
    </row>
    <row r="1123" spans="1:12">
      <c r="A1123" s="244">
        <v>1122</v>
      </c>
      <c r="B1123" s="244" t="s">
        <v>2233</v>
      </c>
      <c r="C1123" s="244" t="s">
        <v>312</v>
      </c>
      <c r="D1123" s="244" t="s">
        <v>451</v>
      </c>
      <c r="E1123" s="244" t="s">
        <v>399</v>
      </c>
      <c r="F1123" s="244">
        <v>1987</v>
      </c>
      <c r="H1123" s="244" t="s">
        <v>1081</v>
      </c>
      <c r="I1123" s="244" t="s">
        <v>405</v>
      </c>
      <c r="J1123" s="244" t="s">
        <v>1087</v>
      </c>
      <c r="K1123" s="244">
        <v>2015</v>
      </c>
      <c r="L1123" s="244" t="s">
        <v>1099</v>
      </c>
    </row>
    <row r="1124" spans="1:12">
      <c r="A1124" s="244">
        <v>1123</v>
      </c>
      <c r="B1124" s="244" t="s">
        <v>2234</v>
      </c>
      <c r="C1124" s="244" t="s">
        <v>182</v>
      </c>
      <c r="D1124" s="244" t="s">
        <v>539</v>
      </c>
      <c r="E1124" s="244" t="s">
        <v>60</v>
      </c>
      <c r="F1124" s="244">
        <v>1982</v>
      </c>
      <c r="H1124" s="244" t="s">
        <v>1081</v>
      </c>
      <c r="I1124" s="244" t="s">
        <v>405</v>
      </c>
      <c r="J1124" s="244" t="s">
        <v>1087</v>
      </c>
      <c r="K1124" s="244">
        <v>2013</v>
      </c>
      <c r="L1124" s="244" t="s">
        <v>1095</v>
      </c>
    </row>
    <row r="1125" spans="1:12">
      <c r="A1125" s="244">
        <v>1124</v>
      </c>
      <c r="B1125" s="244" t="s">
        <v>2235</v>
      </c>
      <c r="C1125" s="244" t="s">
        <v>176</v>
      </c>
      <c r="D1125" s="244" t="s">
        <v>447</v>
      </c>
      <c r="E1125" s="244" t="s">
        <v>60</v>
      </c>
      <c r="F1125" s="244">
        <v>1997</v>
      </c>
      <c r="H1125" s="244" t="s">
        <v>1081</v>
      </c>
      <c r="I1125" s="244" t="s">
        <v>405</v>
      </c>
      <c r="J1125" s="244" t="s">
        <v>401</v>
      </c>
      <c r="K1125" s="244">
        <v>2015</v>
      </c>
      <c r="L1125" s="244" t="s">
        <v>1108</v>
      </c>
    </row>
    <row r="1126" spans="1:12">
      <c r="A1126" s="244">
        <v>1125</v>
      </c>
      <c r="B1126" s="244" t="s">
        <v>2236</v>
      </c>
      <c r="C1126" s="244" t="s">
        <v>351</v>
      </c>
      <c r="D1126" s="244" t="s">
        <v>478</v>
      </c>
      <c r="E1126" s="244" t="s">
        <v>399</v>
      </c>
      <c r="F1126" s="244">
        <v>1971</v>
      </c>
      <c r="H1126" s="244" t="s">
        <v>1081</v>
      </c>
      <c r="I1126" s="244" t="s">
        <v>405</v>
      </c>
      <c r="J1126" s="244" t="s">
        <v>401</v>
      </c>
      <c r="K1126" s="244">
        <v>1989</v>
      </c>
      <c r="L1126" s="244" t="s">
        <v>1097</v>
      </c>
    </row>
    <row r="1127" spans="1:12">
      <c r="A1127" s="244">
        <v>1126</v>
      </c>
      <c r="B1127" s="244" t="s">
        <v>2237</v>
      </c>
      <c r="C1127" s="244" t="s">
        <v>621</v>
      </c>
      <c r="D1127" s="244" t="s">
        <v>622</v>
      </c>
      <c r="E1127" s="244" t="s">
        <v>399</v>
      </c>
      <c r="F1127" s="244">
        <v>1979</v>
      </c>
      <c r="H1127" s="244" t="s">
        <v>1081</v>
      </c>
      <c r="I1127" s="244" t="s">
        <v>405</v>
      </c>
      <c r="J1127" s="244" t="s">
        <v>1087</v>
      </c>
      <c r="K1127" s="244">
        <v>2009</v>
      </c>
      <c r="L1127" s="244" t="s">
        <v>1094</v>
      </c>
    </row>
    <row r="1128" spans="1:12">
      <c r="A1128" s="244">
        <v>1127</v>
      </c>
      <c r="B1128" s="244" t="s">
        <v>2238</v>
      </c>
      <c r="C1128" s="244" t="s">
        <v>242</v>
      </c>
      <c r="D1128" s="244" t="s">
        <v>453</v>
      </c>
      <c r="E1128" s="244" t="s">
        <v>399</v>
      </c>
      <c r="F1128" s="244">
        <v>1994</v>
      </c>
      <c r="H1128" s="244" t="s">
        <v>1081</v>
      </c>
      <c r="I1128" s="244" t="s">
        <v>405</v>
      </c>
      <c r="J1128" s="244" t="s">
        <v>1087</v>
      </c>
      <c r="K1128" s="244">
        <v>2012</v>
      </c>
      <c r="L1128" s="244" t="s">
        <v>1095</v>
      </c>
    </row>
    <row r="1129" spans="1:12">
      <c r="A1129" s="244">
        <v>1128</v>
      </c>
      <c r="B1129" s="244" t="s">
        <v>2239</v>
      </c>
      <c r="C1129" s="244" t="s">
        <v>704</v>
      </c>
      <c r="D1129" s="244" t="s">
        <v>538</v>
      </c>
      <c r="E1129" s="244" t="s">
        <v>399</v>
      </c>
      <c r="F1129" s="244">
        <v>1990</v>
      </c>
      <c r="H1129" s="244" t="s">
        <v>1081</v>
      </c>
      <c r="I1129" s="244" t="s">
        <v>405</v>
      </c>
      <c r="J1129" s="244" t="s">
        <v>1087</v>
      </c>
      <c r="K1129" s="244">
        <v>2008</v>
      </c>
      <c r="L1129" s="244" t="s">
        <v>1095</v>
      </c>
    </row>
    <row r="1130" spans="1:12">
      <c r="A1130" s="244">
        <v>1129</v>
      </c>
      <c r="B1130" s="244" t="s">
        <v>2240</v>
      </c>
      <c r="C1130" s="244" t="s">
        <v>174</v>
      </c>
      <c r="D1130" s="244" t="s">
        <v>444</v>
      </c>
      <c r="E1130" s="244" t="s">
        <v>399</v>
      </c>
      <c r="F1130" s="244">
        <v>1985</v>
      </c>
      <c r="H1130" s="244" t="s">
        <v>1081</v>
      </c>
      <c r="I1130" s="244" t="s">
        <v>405</v>
      </c>
      <c r="J1130" s="244" t="s">
        <v>402</v>
      </c>
      <c r="K1130" s="244">
        <v>2002</v>
      </c>
      <c r="L1130" s="244" t="s">
        <v>1094</v>
      </c>
    </row>
    <row r="1131" spans="1:12">
      <c r="A1131" s="244">
        <v>1130</v>
      </c>
      <c r="B1131" s="244" t="s">
        <v>2241</v>
      </c>
      <c r="C1131" s="244" t="s">
        <v>280</v>
      </c>
      <c r="D1131" s="244" t="s">
        <v>695</v>
      </c>
      <c r="E1131" s="244" t="s">
        <v>399</v>
      </c>
      <c r="F1131" s="244">
        <v>1991</v>
      </c>
      <c r="H1131" s="244" t="s">
        <v>1081</v>
      </c>
      <c r="I1131" s="244" t="s">
        <v>405</v>
      </c>
      <c r="J1131" s="244" t="s">
        <v>1087</v>
      </c>
      <c r="K1131" s="244">
        <v>2009</v>
      </c>
      <c r="L1131" s="244" t="s">
        <v>1097</v>
      </c>
    </row>
    <row r="1132" spans="1:12">
      <c r="A1132" s="244">
        <v>1131</v>
      </c>
      <c r="B1132" s="244" t="s">
        <v>2242</v>
      </c>
      <c r="C1132" s="244" t="s">
        <v>176</v>
      </c>
      <c r="D1132" s="244" t="s">
        <v>713</v>
      </c>
      <c r="E1132" s="244" t="s">
        <v>399</v>
      </c>
      <c r="F1132" s="244">
        <v>1990</v>
      </c>
      <c r="H1132" s="244" t="s">
        <v>1081</v>
      </c>
      <c r="I1132" s="244" t="s">
        <v>405</v>
      </c>
      <c r="J1132" s="244" t="s">
        <v>1087</v>
      </c>
      <c r="K1132" s="244">
        <v>2008</v>
      </c>
      <c r="L1132" s="244" t="s">
        <v>1097</v>
      </c>
    </row>
    <row r="1133" spans="1:12">
      <c r="A1133" s="244">
        <v>1132</v>
      </c>
      <c r="B1133" s="244" t="s">
        <v>2243</v>
      </c>
      <c r="C1133" s="244" t="s">
        <v>182</v>
      </c>
      <c r="D1133" s="244" t="s">
        <v>768</v>
      </c>
      <c r="E1133" s="244" t="s">
        <v>399</v>
      </c>
      <c r="F1133" s="244">
        <v>1994</v>
      </c>
      <c r="H1133" s="244" t="s">
        <v>1082</v>
      </c>
      <c r="I1133" s="244" t="s">
        <v>405</v>
      </c>
      <c r="J1133" s="244" t="s">
        <v>1087</v>
      </c>
      <c r="K1133" s="244">
        <v>2012</v>
      </c>
      <c r="L1133" s="244" t="s">
        <v>1094</v>
      </c>
    </row>
    <row r="1134" spans="1:12">
      <c r="A1134" s="244">
        <v>1133</v>
      </c>
      <c r="B1134" s="244" t="s">
        <v>2244</v>
      </c>
      <c r="C1134" s="244" t="s">
        <v>280</v>
      </c>
      <c r="D1134" s="244" t="s">
        <v>530</v>
      </c>
      <c r="E1134" s="244" t="s">
        <v>399</v>
      </c>
      <c r="F1134" s="244">
        <v>1995</v>
      </c>
      <c r="H1134" s="244" t="s">
        <v>1082</v>
      </c>
      <c r="I1134" s="244" t="s">
        <v>405</v>
      </c>
      <c r="J1134" s="244" t="s">
        <v>1087</v>
      </c>
      <c r="K1134" s="244">
        <v>2014</v>
      </c>
      <c r="L1134" s="244" t="s">
        <v>1097</v>
      </c>
    </row>
    <row r="1135" spans="1:12">
      <c r="A1135" s="244">
        <v>1134</v>
      </c>
      <c r="B1135" s="244" t="s">
        <v>2245</v>
      </c>
      <c r="C1135" s="244" t="s">
        <v>196</v>
      </c>
      <c r="D1135" s="244" t="s">
        <v>447</v>
      </c>
      <c r="E1135" s="244" t="s">
        <v>399</v>
      </c>
      <c r="F1135" s="244">
        <v>1995</v>
      </c>
      <c r="H1135" s="244" t="s">
        <v>1081</v>
      </c>
      <c r="I1135" s="244" t="s">
        <v>405</v>
      </c>
      <c r="J1135" s="244" t="s">
        <v>1088</v>
      </c>
      <c r="K1135" s="244">
        <v>2014</v>
      </c>
      <c r="L1135" s="244" t="s">
        <v>1097</v>
      </c>
    </row>
    <row r="1136" spans="1:12">
      <c r="A1136" s="244">
        <v>1135</v>
      </c>
      <c r="B1136" s="244" t="s">
        <v>2246</v>
      </c>
      <c r="C1136" s="244" t="s">
        <v>815</v>
      </c>
      <c r="D1136" s="244" t="s">
        <v>816</v>
      </c>
      <c r="E1136" s="244" t="s">
        <v>399</v>
      </c>
      <c r="F1136" s="244">
        <v>1995</v>
      </c>
      <c r="H1136" s="244" t="s">
        <v>1081</v>
      </c>
      <c r="I1136" s="244" t="s">
        <v>405</v>
      </c>
      <c r="J1136" s="244" t="s">
        <v>1087</v>
      </c>
      <c r="K1136" s="244">
        <v>2013</v>
      </c>
      <c r="L1136" s="244" t="s">
        <v>1095</v>
      </c>
    </row>
    <row r="1137" spans="1:12">
      <c r="A1137" s="244">
        <v>1136</v>
      </c>
      <c r="B1137" s="244" t="s">
        <v>2247</v>
      </c>
      <c r="C1137" s="244" t="s">
        <v>197</v>
      </c>
      <c r="D1137" s="244" t="s">
        <v>762</v>
      </c>
      <c r="E1137" s="244" t="s">
        <v>399</v>
      </c>
      <c r="F1137" s="244">
        <v>1996</v>
      </c>
      <c r="H1137" s="244" t="s">
        <v>1081</v>
      </c>
      <c r="I1137" s="244" t="s">
        <v>405</v>
      </c>
      <c r="J1137" s="244" t="s">
        <v>401</v>
      </c>
      <c r="K1137" s="244">
        <v>2016</v>
      </c>
      <c r="L1137" s="244" t="s">
        <v>1097</v>
      </c>
    </row>
    <row r="1138" spans="1:12">
      <c r="A1138" s="244">
        <v>1137</v>
      </c>
      <c r="B1138" s="244" t="s">
        <v>2248</v>
      </c>
      <c r="C1138" s="244" t="s">
        <v>941</v>
      </c>
      <c r="D1138" s="244" t="s">
        <v>525</v>
      </c>
      <c r="E1138" s="244" t="s">
        <v>399</v>
      </c>
      <c r="F1138" s="244">
        <v>1998</v>
      </c>
      <c r="H1138" s="244" t="s">
        <v>1081</v>
      </c>
      <c r="I1138" s="244" t="s">
        <v>405</v>
      </c>
      <c r="J1138" s="244" t="s">
        <v>401</v>
      </c>
      <c r="K1138" s="244">
        <v>2016</v>
      </c>
      <c r="L1138" s="244" t="s">
        <v>1097</v>
      </c>
    </row>
    <row r="1139" spans="1:12">
      <c r="A1139" s="244">
        <v>1138</v>
      </c>
      <c r="B1139" s="244" t="s">
        <v>2249</v>
      </c>
      <c r="C1139" s="244" t="s">
        <v>702</v>
      </c>
      <c r="D1139" s="244" t="s">
        <v>703</v>
      </c>
      <c r="E1139" s="244" t="s">
        <v>399</v>
      </c>
      <c r="F1139" s="244">
        <v>1990</v>
      </c>
      <c r="H1139" s="244" t="s">
        <v>1081</v>
      </c>
      <c r="I1139" s="244" t="s">
        <v>405</v>
      </c>
      <c r="J1139" s="244" t="s">
        <v>1087</v>
      </c>
      <c r="K1139" s="244">
        <v>2012</v>
      </c>
      <c r="L1139" s="244" t="s">
        <v>1095</v>
      </c>
    </row>
    <row r="1140" spans="1:12">
      <c r="A1140" s="244">
        <v>1139</v>
      </c>
      <c r="B1140" s="244" t="s">
        <v>2250</v>
      </c>
      <c r="C1140" s="244" t="s">
        <v>212</v>
      </c>
      <c r="D1140" s="244" t="s">
        <v>655</v>
      </c>
      <c r="E1140" s="244" t="s">
        <v>399</v>
      </c>
      <c r="F1140" s="244">
        <v>1981</v>
      </c>
      <c r="H1140" s="244" t="s">
        <v>1081</v>
      </c>
      <c r="I1140" s="244" t="s">
        <v>405</v>
      </c>
      <c r="J1140" s="244" t="s">
        <v>1087</v>
      </c>
      <c r="K1140" s="244">
        <v>2007</v>
      </c>
      <c r="L1140" s="244" t="s">
        <v>1097</v>
      </c>
    </row>
    <row r="1141" spans="1:12">
      <c r="A1141" s="244">
        <v>1140</v>
      </c>
      <c r="B1141" s="244" t="s">
        <v>2251</v>
      </c>
      <c r="C1141" s="244" t="s">
        <v>221</v>
      </c>
      <c r="D1141" s="244" t="s">
        <v>453</v>
      </c>
      <c r="E1141" s="244" t="s">
        <v>399</v>
      </c>
      <c r="F1141" s="244">
        <v>0</v>
      </c>
      <c r="H1141" s="244" t="s">
        <v>1081</v>
      </c>
      <c r="I1141" s="244" t="s">
        <v>405</v>
      </c>
      <c r="J1141" s="244" t="s">
        <v>401</v>
      </c>
      <c r="K1141" s="244">
        <v>1996</v>
      </c>
      <c r="L1141" s="244" t="s">
        <v>1097</v>
      </c>
    </row>
    <row r="1142" spans="1:12">
      <c r="A1142" s="244">
        <v>1141</v>
      </c>
      <c r="B1142" s="244" t="s">
        <v>2252</v>
      </c>
      <c r="C1142" s="244" t="s">
        <v>182</v>
      </c>
      <c r="D1142" s="244" t="s">
        <v>544</v>
      </c>
      <c r="E1142" s="244" t="s">
        <v>399</v>
      </c>
      <c r="F1142" s="244">
        <v>1994</v>
      </c>
      <c r="H1142" s="244" t="s">
        <v>1081</v>
      </c>
      <c r="I1142" s="244" t="s">
        <v>405</v>
      </c>
      <c r="J1142" s="244" t="s">
        <v>401</v>
      </c>
      <c r="K1142" s="244">
        <v>2013</v>
      </c>
      <c r="L1142" s="244" t="s">
        <v>1094</v>
      </c>
    </row>
    <row r="1143" spans="1:12">
      <c r="A1143" s="244">
        <v>1142</v>
      </c>
      <c r="B1143" s="244" t="s">
        <v>2253</v>
      </c>
      <c r="C1143" s="244" t="s">
        <v>176</v>
      </c>
      <c r="D1143" s="244" t="s">
        <v>817</v>
      </c>
      <c r="E1143" s="244" t="s">
        <v>399</v>
      </c>
      <c r="F1143" s="244">
        <v>0</v>
      </c>
      <c r="H1143" s="244" t="s">
        <v>1081</v>
      </c>
      <c r="I1143" s="244" t="s">
        <v>405</v>
      </c>
      <c r="J1143" s="244" t="s">
        <v>401</v>
      </c>
      <c r="K1143" s="244">
        <v>1997</v>
      </c>
      <c r="L1143" s="244" t="s">
        <v>1094</v>
      </c>
    </row>
    <row r="1144" spans="1:12">
      <c r="A1144" s="244">
        <v>1143</v>
      </c>
      <c r="B1144" s="244" t="s">
        <v>2254</v>
      </c>
      <c r="C1144" s="244" t="s">
        <v>335</v>
      </c>
      <c r="D1144" s="244" t="s">
        <v>427</v>
      </c>
      <c r="E1144" s="244" t="s">
        <v>399</v>
      </c>
      <c r="F1144" s="244">
        <v>1992</v>
      </c>
      <c r="H1144" s="244" t="s">
        <v>1081</v>
      </c>
      <c r="I1144" s="244" t="s">
        <v>405</v>
      </c>
      <c r="J1144" s="244" t="s">
        <v>1087</v>
      </c>
      <c r="K1144" s="244">
        <v>2012</v>
      </c>
      <c r="L1144" s="244" t="s">
        <v>1099</v>
      </c>
    </row>
    <row r="1145" spans="1:12">
      <c r="A1145" s="244">
        <v>1144</v>
      </c>
      <c r="B1145" s="244" t="s">
        <v>2255</v>
      </c>
      <c r="C1145" s="244" t="s">
        <v>253</v>
      </c>
      <c r="D1145" s="244" t="s">
        <v>408</v>
      </c>
      <c r="E1145" s="244" t="s">
        <v>399</v>
      </c>
      <c r="F1145" s="244">
        <v>1987</v>
      </c>
      <c r="H1145" s="244" t="s">
        <v>1081</v>
      </c>
      <c r="I1145" s="244" t="s">
        <v>405</v>
      </c>
      <c r="J1145" s="244" t="s">
        <v>1087</v>
      </c>
      <c r="K1145" s="244">
        <v>2013</v>
      </c>
      <c r="L1145" s="244" t="s">
        <v>1097</v>
      </c>
    </row>
    <row r="1146" spans="1:12">
      <c r="A1146" s="244">
        <v>1145</v>
      </c>
      <c r="B1146" s="244" t="s">
        <v>2256</v>
      </c>
      <c r="C1146" s="244" t="s">
        <v>284</v>
      </c>
      <c r="D1146" s="244" t="s">
        <v>679</v>
      </c>
      <c r="E1146" s="244" t="s">
        <v>399</v>
      </c>
      <c r="F1146" s="244">
        <v>1990</v>
      </c>
      <c r="H1146" s="244" t="s">
        <v>1081</v>
      </c>
      <c r="I1146" s="244" t="s">
        <v>405</v>
      </c>
      <c r="J1146" s="244" t="s">
        <v>1087</v>
      </c>
      <c r="K1146" s="244">
        <v>2008</v>
      </c>
      <c r="L1146" s="244" t="s">
        <v>1095</v>
      </c>
    </row>
    <row r="1147" spans="1:12">
      <c r="A1147" s="244">
        <v>1146</v>
      </c>
      <c r="B1147" s="244" t="s">
        <v>2257</v>
      </c>
      <c r="C1147" s="244" t="s">
        <v>236</v>
      </c>
      <c r="D1147" s="244" t="s">
        <v>453</v>
      </c>
      <c r="E1147" s="244" t="s">
        <v>399</v>
      </c>
      <c r="F1147" s="244">
        <v>1993</v>
      </c>
      <c r="H1147" s="244" t="s">
        <v>1081</v>
      </c>
      <c r="I1147" s="244" t="s">
        <v>405</v>
      </c>
      <c r="J1147" s="244" t="s">
        <v>1087</v>
      </c>
      <c r="K1147" s="244">
        <v>2010</v>
      </c>
      <c r="L1147" s="244" t="s">
        <v>1097</v>
      </c>
    </row>
    <row r="1148" spans="1:12">
      <c r="A1148" s="244">
        <v>1147</v>
      </c>
      <c r="B1148" s="244" t="s">
        <v>2258</v>
      </c>
      <c r="C1148" s="244" t="s">
        <v>178</v>
      </c>
      <c r="D1148" s="244" t="s">
        <v>461</v>
      </c>
      <c r="E1148" s="244" t="s">
        <v>399</v>
      </c>
      <c r="F1148" s="244">
        <v>1997</v>
      </c>
      <c r="H1148" s="244" t="s">
        <v>1081</v>
      </c>
      <c r="I1148" s="244" t="s">
        <v>405</v>
      </c>
      <c r="J1148" s="244" t="s">
        <v>1087</v>
      </c>
      <c r="K1148" s="244">
        <v>2015</v>
      </c>
      <c r="L1148" s="244" t="s">
        <v>1097</v>
      </c>
    </row>
    <row r="1149" spans="1:12">
      <c r="A1149" s="244">
        <v>1148</v>
      </c>
      <c r="B1149" s="244" t="s">
        <v>2259</v>
      </c>
      <c r="C1149" s="244" t="s">
        <v>278</v>
      </c>
      <c r="D1149" s="244" t="s">
        <v>583</v>
      </c>
      <c r="E1149" s="244" t="s">
        <v>399</v>
      </c>
      <c r="F1149" s="244">
        <v>1998</v>
      </c>
      <c r="H1149" s="244" t="s">
        <v>1081</v>
      </c>
      <c r="I1149" s="244" t="s">
        <v>405</v>
      </c>
      <c r="J1149" s="244" t="s">
        <v>1087</v>
      </c>
      <c r="K1149" s="244">
        <v>2016</v>
      </c>
      <c r="L1149" s="244" t="s">
        <v>1097</v>
      </c>
    </row>
    <row r="1150" spans="1:12">
      <c r="A1150" s="244">
        <v>1149</v>
      </c>
      <c r="B1150" s="244" t="s">
        <v>2260</v>
      </c>
      <c r="C1150" s="244" t="s">
        <v>203</v>
      </c>
      <c r="D1150" s="244" t="s">
        <v>836</v>
      </c>
      <c r="E1150" s="244" t="s">
        <v>399</v>
      </c>
      <c r="F1150" s="244">
        <v>1988</v>
      </c>
      <c r="H1150" s="244" t="s">
        <v>1081</v>
      </c>
      <c r="I1150" s="244" t="s">
        <v>405</v>
      </c>
      <c r="J1150" s="244" t="s">
        <v>1087</v>
      </c>
      <c r="K1150" s="244">
        <v>2008</v>
      </c>
      <c r="L1150" s="244" t="s">
        <v>1098</v>
      </c>
    </row>
    <row r="1151" spans="1:12">
      <c r="A1151" s="244">
        <v>1150</v>
      </c>
      <c r="B1151" s="244" t="s">
        <v>2261</v>
      </c>
      <c r="C1151" s="244" t="s">
        <v>227</v>
      </c>
      <c r="D1151" s="244" t="s">
        <v>488</v>
      </c>
      <c r="E1151" s="244" t="s">
        <v>399</v>
      </c>
      <c r="F1151" s="244">
        <v>1994</v>
      </c>
      <c r="H1151" s="244" t="s">
        <v>1082</v>
      </c>
      <c r="I1151" s="244" t="s">
        <v>405</v>
      </c>
      <c r="J1151" s="244" t="s">
        <v>401</v>
      </c>
      <c r="K1151" s="244">
        <v>2013</v>
      </c>
      <c r="L1151" s="244" t="s">
        <v>1094</v>
      </c>
    </row>
    <row r="1152" spans="1:12">
      <c r="A1152" s="244">
        <v>1151</v>
      </c>
      <c r="B1152" s="244" t="s">
        <v>2262</v>
      </c>
      <c r="C1152" s="244" t="s">
        <v>209</v>
      </c>
      <c r="D1152" s="244" t="s">
        <v>595</v>
      </c>
      <c r="E1152" s="244" t="s">
        <v>399</v>
      </c>
      <c r="F1152" s="244">
        <v>1988</v>
      </c>
      <c r="H1152" s="244" t="s">
        <v>1081</v>
      </c>
      <c r="I1152" s="244" t="s">
        <v>405</v>
      </c>
      <c r="J1152" s="244" t="s">
        <v>401</v>
      </c>
      <c r="K1152" s="244">
        <v>2005</v>
      </c>
      <c r="L1152" s="244" t="s">
        <v>1097</v>
      </c>
    </row>
    <row r="1153" spans="1:12">
      <c r="A1153" s="244">
        <v>1152</v>
      </c>
      <c r="B1153" s="244" t="s">
        <v>2263</v>
      </c>
      <c r="C1153" s="244" t="s">
        <v>249</v>
      </c>
      <c r="D1153" s="244" t="s">
        <v>492</v>
      </c>
      <c r="E1153" s="244" t="s">
        <v>399</v>
      </c>
      <c r="F1153" s="244">
        <v>1997</v>
      </c>
      <c r="H1153" s="244" t="s">
        <v>1082</v>
      </c>
      <c r="I1153" s="244" t="s">
        <v>405</v>
      </c>
      <c r="J1153" s="244" t="s">
        <v>401</v>
      </c>
      <c r="K1153" s="244">
        <v>2016</v>
      </c>
      <c r="L1153" s="244" t="s">
        <v>1097</v>
      </c>
    </row>
    <row r="1154" spans="1:12">
      <c r="A1154" s="244">
        <v>1153</v>
      </c>
      <c r="B1154" s="244" t="s">
        <v>2264</v>
      </c>
      <c r="C1154" s="244" t="s">
        <v>180</v>
      </c>
      <c r="D1154" s="244" t="s">
        <v>492</v>
      </c>
      <c r="E1154" s="244" t="s">
        <v>399</v>
      </c>
      <c r="F1154" s="244">
        <v>1998</v>
      </c>
      <c r="H1154" s="244" t="s">
        <v>1081</v>
      </c>
      <c r="I1154" s="244" t="s">
        <v>405</v>
      </c>
      <c r="J1154" s="244" t="s">
        <v>401</v>
      </c>
      <c r="K1154" s="244">
        <v>2015</v>
      </c>
      <c r="L1154" s="244" t="s">
        <v>1096</v>
      </c>
    </row>
    <row r="1155" spans="1:12">
      <c r="A1155" s="244">
        <v>1154</v>
      </c>
      <c r="B1155" s="244" t="s">
        <v>2265</v>
      </c>
      <c r="C1155" s="244" t="s">
        <v>242</v>
      </c>
      <c r="D1155" s="244" t="s">
        <v>408</v>
      </c>
      <c r="E1155" s="244" t="s">
        <v>399</v>
      </c>
      <c r="F1155" s="244">
        <v>1996</v>
      </c>
      <c r="H1155" s="244" t="s">
        <v>1081</v>
      </c>
      <c r="I1155" s="244" t="s">
        <v>405</v>
      </c>
      <c r="J1155" s="244" t="s">
        <v>401</v>
      </c>
      <c r="K1155" s="244">
        <v>2014</v>
      </c>
      <c r="L1155" s="244" t="s">
        <v>1097</v>
      </c>
    </row>
    <row r="1156" spans="1:12">
      <c r="A1156" s="244">
        <v>1155</v>
      </c>
      <c r="B1156" s="244" t="s">
        <v>2266</v>
      </c>
      <c r="C1156" s="244" t="s">
        <v>237</v>
      </c>
      <c r="D1156" s="244" t="s">
        <v>573</v>
      </c>
      <c r="E1156" s="244" t="s">
        <v>399</v>
      </c>
      <c r="F1156" s="244">
        <v>1995</v>
      </c>
      <c r="H1156" s="244" t="s">
        <v>1081</v>
      </c>
      <c r="I1156" s="244" t="s">
        <v>405</v>
      </c>
      <c r="J1156" s="244" t="s">
        <v>401</v>
      </c>
      <c r="K1156" s="244">
        <v>2013</v>
      </c>
      <c r="L1156" s="244" t="s">
        <v>1097</v>
      </c>
    </row>
    <row r="1157" spans="1:12">
      <c r="A1157" s="244">
        <v>1156</v>
      </c>
      <c r="B1157" s="244" t="s">
        <v>2267</v>
      </c>
      <c r="C1157" s="244" t="s">
        <v>286</v>
      </c>
      <c r="D1157" s="244" t="s">
        <v>622</v>
      </c>
      <c r="E1157" s="244" t="s">
        <v>399</v>
      </c>
      <c r="F1157" s="244">
        <v>1990</v>
      </c>
      <c r="H1157" s="244" t="s">
        <v>1081</v>
      </c>
      <c r="I1157" s="244" t="s">
        <v>405</v>
      </c>
      <c r="J1157" s="244" t="s">
        <v>402</v>
      </c>
      <c r="K1157" s="244">
        <v>2010</v>
      </c>
      <c r="L1157" s="244" t="s">
        <v>1094</v>
      </c>
    </row>
    <row r="1158" spans="1:12">
      <c r="A1158" s="244">
        <v>1157</v>
      </c>
      <c r="B1158" s="244" t="s">
        <v>2268</v>
      </c>
      <c r="C1158" s="244" t="s">
        <v>1045</v>
      </c>
      <c r="D1158" s="244" t="s">
        <v>534</v>
      </c>
      <c r="E1158" s="244" t="s">
        <v>399</v>
      </c>
      <c r="F1158" s="244">
        <v>1993</v>
      </c>
      <c r="H1158" s="244" t="s">
        <v>1081</v>
      </c>
      <c r="I1158" s="244" t="s">
        <v>405</v>
      </c>
      <c r="J1158" s="244" t="s">
        <v>402</v>
      </c>
      <c r="K1158" s="244">
        <v>2011</v>
      </c>
      <c r="L1158" s="244" t="s">
        <v>1094</v>
      </c>
    </row>
    <row r="1159" spans="1:12">
      <c r="A1159" s="244">
        <v>1158</v>
      </c>
      <c r="B1159" s="244" t="s">
        <v>2258</v>
      </c>
      <c r="C1159" s="244" t="s">
        <v>528</v>
      </c>
      <c r="D1159" s="244" t="s">
        <v>1067</v>
      </c>
      <c r="E1159" s="244" t="s">
        <v>399</v>
      </c>
      <c r="F1159" s="244">
        <v>1993</v>
      </c>
      <c r="H1159" s="244" t="s">
        <v>1081</v>
      </c>
      <c r="I1159" s="244" t="s">
        <v>405</v>
      </c>
      <c r="J1159" s="244" t="s">
        <v>1089</v>
      </c>
      <c r="K1159" s="244">
        <v>2013</v>
      </c>
      <c r="L1159" s="244" t="s">
        <v>1097</v>
      </c>
    </row>
    <row r="1160" spans="1:12">
      <c r="A1160" s="244">
        <v>1159</v>
      </c>
      <c r="B1160" s="244" t="s">
        <v>2269</v>
      </c>
      <c r="C1160" s="244" t="s">
        <v>212</v>
      </c>
      <c r="D1160" s="244" t="s">
        <v>495</v>
      </c>
      <c r="E1160" s="244" t="s">
        <v>399</v>
      </c>
      <c r="F1160" s="244">
        <v>1996</v>
      </c>
      <c r="H1160" s="244" t="s">
        <v>1081</v>
      </c>
      <c r="I1160" s="244" t="s">
        <v>405</v>
      </c>
      <c r="J1160" s="244" t="s">
        <v>1087</v>
      </c>
      <c r="K1160" s="244">
        <v>2014</v>
      </c>
      <c r="L1160" s="244" t="s">
        <v>1106</v>
      </c>
    </row>
    <row r="1161" spans="1:12">
      <c r="A1161" s="244">
        <v>1160</v>
      </c>
      <c r="B1161" s="244" t="s">
        <v>2270</v>
      </c>
      <c r="C1161" s="244" t="s">
        <v>675</v>
      </c>
      <c r="D1161" s="244" t="s">
        <v>481</v>
      </c>
      <c r="E1161" s="244" t="s">
        <v>399</v>
      </c>
      <c r="F1161" s="244">
        <v>1994</v>
      </c>
      <c r="H1161" s="244" t="s">
        <v>1081</v>
      </c>
      <c r="I1161" s="244" t="s">
        <v>405</v>
      </c>
      <c r="J1161" s="244" t="s">
        <v>1087</v>
      </c>
      <c r="K1161" s="244">
        <v>2012</v>
      </c>
      <c r="L1161" s="244" t="s">
        <v>1094</v>
      </c>
    </row>
    <row r="1162" spans="1:12">
      <c r="A1162" s="244">
        <v>1161</v>
      </c>
      <c r="B1162" s="244" t="s">
        <v>2271</v>
      </c>
      <c r="C1162" s="244" t="s">
        <v>183</v>
      </c>
      <c r="D1162" s="244" t="s">
        <v>555</v>
      </c>
      <c r="E1162" s="244" t="s">
        <v>399</v>
      </c>
      <c r="F1162" s="244">
        <v>1998</v>
      </c>
      <c r="H1162" s="244" t="s">
        <v>1081</v>
      </c>
      <c r="I1162" s="244" t="s">
        <v>405</v>
      </c>
      <c r="J1162" s="244" t="s">
        <v>401</v>
      </c>
      <c r="K1162" s="244">
        <v>2016</v>
      </c>
      <c r="L1162" s="244" t="s">
        <v>1094</v>
      </c>
    </row>
    <row r="1163" spans="1:12">
      <c r="A1163" s="244">
        <v>1162</v>
      </c>
      <c r="B1163" s="244" t="s">
        <v>2272</v>
      </c>
      <c r="C1163" s="244" t="s">
        <v>191</v>
      </c>
      <c r="D1163" s="244" t="s">
        <v>902</v>
      </c>
      <c r="E1163" s="244" t="s">
        <v>399</v>
      </c>
      <c r="F1163" s="244">
        <v>1996</v>
      </c>
      <c r="H1163" s="244" t="s">
        <v>1081</v>
      </c>
      <c r="I1163" s="244" t="s">
        <v>405</v>
      </c>
      <c r="J1163" s="244" t="s">
        <v>401</v>
      </c>
      <c r="K1163" s="244">
        <v>2014</v>
      </c>
      <c r="L1163" s="244" t="s">
        <v>1094</v>
      </c>
    </row>
    <row r="1164" spans="1:12">
      <c r="A1164" s="244">
        <v>1163</v>
      </c>
      <c r="B1164" s="244" t="s">
        <v>2273</v>
      </c>
      <c r="C1164" s="244" t="s">
        <v>273</v>
      </c>
      <c r="D1164" s="244" t="s">
        <v>584</v>
      </c>
      <c r="E1164" s="244" t="s">
        <v>399</v>
      </c>
      <c r="F1164" s="244">
        <v>1994</v>
      </c>
      <c r="H1164" s="244" t="s">
        <v>1081</v>
      </c>
      <c r="I1164" s="244" t="s">
        <v>405</v>
      </c>
      <c r="J1164" s="244" t="s">
        <v>402</v>
      </c>
      <c r="K1164" s="244">
        <v>2013</v>
      </c>
      <c r="L1164" s="244" t="s">
        <v>1094</v>
      </c>
    </row>
    <row r="1165" spans="1:12">
      <c r="A1165" s="244">
        <v>1164</v>
      </c>
      <c r="B1165" s="244" t="s">
        <v>2274</v>
      </c>
      <c r="C1165" s="244" t="s">
        <v>332</v>
      </c>
      <c r="D1165" s="244" t="s">
        <v>445</v>
      </c>
      <c r="E1165" s="244" t="s">
        <v>399</v>
      </c>
      <c r="F1165" s="244">
        <v>1997</v>
      </c>
      <c r="H1165" s="244" t="s">
        <v>1081</v>
      </c>
      <c r="I1165" s="244" t="s">
        <v>405</v>
      </c>
      <c r="J1165" s="244" t="s">
        <v>402</v>
      </c>
      <c r="K1165" s="244">
        <v>2015</v>
      </c>
      <c r="L1165" s="244" t="s">
        <v>1097</v>
      </c>
    </row>
    <row r="1166" spans="1:12">
      <c r="A1166" s="244">
        <v>1165</v>
      </c>
      <c r="B1166" s="244" t="s">
        <v>2275</v>
      </c>
      <c r="C1166" s="244" t="s">
        <v>281</v>
      </c>
      <c r="D1166" s="244" t="s">
        <v>648</v>
      </c>
      <c r="E1166" s="244" t="s">
        <v>399</v>
      </c>
      <c r="F1166" s="244">
        <v>1995</v>
      </c>
      <c r="H1166" s="244" t="s">
        <v>1081</v>
      </c>
      <c r="I1166" s="244" t="s">
        <v>405</v>
      </c>
      <c r="J1166" s="244" t="s">
        <v>1087</v>
      </c>
      <c r="K1166" s="244">
        <v>2013</v>
      </c>
      <c r="L1166" s="244" t="s">
        <v>1099</v>
      </c>
    </row>
    <row r="1167" spans="1:12">
      <c r="A1167" s="244">
        <v>1166</v>
      </c>
      <c r="B1167" s="244" t="s">
        <v>2276</v>
      </c>
      <c r="C1167" s="244" t="s">
        <v>666</v>
      </c>
      <c r="D1167" s="244" t="s">
        <v>667</v>
      </c>
      <c r="E1167" s="244" t="s">
        <v>399</v>
      </c>
      <c r="F1167" s="244">
        <v>1979</v>
      </c>
      <c r="H1167" s="244" t="s">
        <v>1081</v>
      </c>
      <c r="I1167" s="244" t="s">
        <v>405</v>
      </c>
      <c r="J1167" s="244" t="s">
        <v>1087</v>
      </c>
      <c r="K1167" s="244">
        <v>2011</v>
      </c>
      <c r="L1167" s="244" t="s">
        <v>1095</v>
      </c>
    </row>
    <row r="1168" spans="1:12">
      <c r="A1168" s="244">
        <v>1167</v>
      </c>
      <c r="B1168" s="244" t="s">
        <v>2277</v>
      </c>
      <c r="C1168" s="244" t="s">
        <v>183</v>
      </c>
      <c r="D1168" s="244" t="s">
        <v>463</v>
      </c>
      <c r="E1168" s="244" t="s">
        <v>399</v>
      </c>
      <c r="F1168" s="244">
        <v>1995</v>
      </c>
      <c r="H1168" s="244" t="s">
        <v>1081</v>
      </c>
      <c r="I1168" s="244" t="s">
        <v>405</v>
      </c>
      <c r="J1168" s="244" t="s">
        <v>1087</v>
      </c>
      <c r="K1168" s="244">
        <v>2014</v>
      </c>
      <c r="L1168" s="244" t="s">
        <v>1099</v>
      </c>
    </row>
    <row r="1169" spans="1:12">
      <c r="A1169" s="244">
        <v>1168</v>
      </c>
      <c r="B1169" s="244" t="s">
        <v>2278</v>
      </c>
      <c r="C1169" s="244" t="s">
        <v>253</v>
      </c>
      <c r="D1169" s="244" t="s">
        <v>412</v>
      </c>
      <c r="E1169" s="244" t="s">
        <v>399</v>
      </c>
      <c r="F1169" s="244">
        <v>1995</v>
      </c>
      <c r="H1169" s="244" t="s">
        <v>1081</v>
      </c>
      <c r="I1169" s="244" t="s">
        <v>405</v>
      </c>
      <c r="J1169" s="244" t="s">
        <v>1087</v>
      </c>
      <c r="K1169" s="244">
        <v>2012</v>
      </c>
      <c r="L1169" s="244" t="s">
        <v>1097</v>
      </c>
    </row>
    <row r="1170" spans="1:12">
      <c r="A1170" s="244">
        <v>1169</v>
      </c>
      <c r="B1170" s="244" t="s">
        <v>2279</v>
      </c>
      <c r="C1170" s="244" t="s">
        <v>278</v>
      </c>
      <c r="D1170" s="244" t="s">
        <v>516</v>
      </c>
      <c r="E1170" s="244" t="s">
        <v>399</v>
      </c>
      <c r="F1170" s="244">
        <v>1991</v>
      </c>
      <c r="H1170" s="244" t="s">
        <v>1081</v>
      </c>
      <c r="I1170" s="244" t="s">
        <v>405</v>
      </c>
      <c r="J1170" s="244" t="s">
        <v>1087</v>
      </c>
      <c r="K1170" s="244">
        <v>2014</v>
      </c>
      <c r="L1170" s="244" t="s">
        <v>1095</v>
      </c>
    </row>
    <row r="1171" spans="1:12">
      <c r="A1171" s="244">
        <v>1170</v>
      </c>
      <c r="B1171" s="244" t="s">
        <v>2280</v>
      </c>
      <c r="C1171" s="244" t="s">
        <v>182</v>
      </c>
      <c r="D1171" s="244" t="s">
        <v>633</v>
      </c>
      <c r="E1171" s="244" t="s">
        <v>399</v>
      </c>
      <c r="F1171" s="244">
        <v>1990</v>
      </c>
      <c r="H1171" s="244" t="s">
        <v>1081</v>
      </c>
      <c r="I1171" s="244" t="s">
        <v>405</v>
      </c>
      <c r="J1171" s="244" t="s">
        <v>1087</v>
      </c>
      <c r="K1171" s="244">
        <v>2009</v>
      </c>
      <c r="L1171" s="244" t="s">
        <v>1095</v>
      </c>
    </row>
    <row r="1172" spans="1:12">
      <c r="A1172" s="244">
        <v>1171</v>
      </c>
      <c r="B1172" s="244" t="s">
        <v>2281</v>
      </c>
      <c r="C1172" s="244" t="s">
        <v>285</v>
      </c>
      <c r="D1172" s="244" t="s">
        <v>622</v>
      </c>
      <c r="E1172" s="244" t="s">
        <v>399</v>
      </c>
      <c r="F1172" s="244">
        <v>1987</v>
      </c>
      <c r="H1172" s="244" t="s">
        <v>1081</v>
      </c>
      <c r="I1172" s="244" t="s">
        <v>405</v>
      </c>
      <c r="J1172" s="244" t="s">
        <v>1087</v>
      </c>
      <c r="K1172" s="244">
        <v>2006</v>
      </c>
      <c r="L1172" s="244" t="s">
        <v>1094</v>
      </c>
    </row>
    <row r="1173" spans="1:12">
      <c r="A1173" s="244">
        <v>1172</v>
      </c>
      <c r="B1173" s="244" t="s">
        <v>2282</v>
      </c>
      <c r="C1173" s="244" t="s">
        <v>176</v>
      </c>
      <c r="D1173" s="244" t="s">
        <v>534</v>
      </c>
      <c r="E1173" s="244" t="s">
        <v>399</v>
      </c>
      <c r="F1173" s="244">
        <v>1993</v>
      </c>
      <c r="H1173" s="244" t="s">
        <v>1081</v>
      </c>
      <c r="I1173" s="244" t="s">
        <v>405</v>
      </c>
      <c r="J1173" s="244" t="s">
        <v>401</v>
      </c>
      <c r="K1173" s="244">
        <v>2012</v>
      </c>
      <c r="L1173" s="244" t="s">
        <v>1097</v>
      </c>
    </row>
    <row r="1174" spans="1:12">
      <c r="A1174" s="244">
        <v>1173</v>
      </c>
      <c r="B1174" s="244" t="s">
        <v>2283</v>
      </c>
      <c r="C1174" s="244" t="s">
        <v>469</v>
      </c>
      <c r="D1174" s="244" t="s">
        <v>592</v>
      </c>
      <c r="E1174" s="244" t="s">
        <v>399</v>
      </c>
      <c r="F1174" s="244">
        <v>1987</v>
      </c>
      <c r="H1174" s="244" t="s">
        <v>1081</v>
      </c>
      <c r="I1174" s="244" t="s">
        <v>405</v>
      </c>
      <c r="J1174" s="244" t="s">
        <v>402</v>
      </c>
      <c r="K1174" s="244">
        <v>2006</v>
      </c>
      <c r="L1174" s="244" t="s">
        <v>1094</v>
      </c>
    </row>
    <row r="1175" spans="1:12">
      <c r="A1175" s="244">
        <v>1174</v>
      </c>
      <c r="B1175" s="244" t="s">
        <v>2284</v>
      </c>
      <c r="C1175" s="244" t="s">
        <v>182</v>
      </c>
      <c r="D1175" s="244" t="s">
        <v>543</v>
      </c>
      <c r="E1175" s="244" t="s">
        <v>399</v>
      </c>
      <c r="F1175" s="244">
        <v>1980</v>
      </c>
      <c r="H1175" s="244" t="s">
        <v>1081</v>
      </c>
      <c r="I1175" s="244" t="s">
        <v>405</v>
      </c>
      <c r="J1175" s="244" t="s">
        <v>402</v>
      </c>
      <c r="K1175" s="244">
        <v>1999</v>
      </c>
      <c r="L1175" s="244" t="s">
        <v>1097</v>
      </c>
    </row>
    <row r="1176" spans="1:12">
      <c r="A1176" s="244">
        <v>1175</v>
      </c>
      <c r="B1176" s="244" t="s">
        <v>2284</v>
      </c>
      <c r="C1176" s="244" t="s">
        <v>174</v>
      </c>
      <c r="D1176" s="244" t="s">
        <v>1068</v>
      </c>
      <c r="E1176" s="244" t="s">
        <v>399</v>
      </c>
      <c r="F1176" s="244">
        <v>1993</v>
      </c>
      <c r="H1176" s="244" t="s">
        <v>1081</v>
      </c>
      <c r="I1176" s="244" t="s">
        <v>405</v>
      </c>
      <c r="J1176" s="244" t="s">
        <v>1089</v>
      </c>
      <c r="K1176" s="244">
        <v>2012</v>
      </c>
      <c r="L1176" s="244" t="s">
        <v>1094</v>
      </c>
    </row>
    <row r="1177" spans="1:12">
      <c r="A1177" s="244">
        <v>1176</v>
      </c>
      <c r="B1177" s="244" t="s">
        <v>2285</v>
      </c>
      <c r="C1177" s="244" t="s">
        <v>258</v>
      </c>
      <c r="D1177" s="244" t="s">
        <v>453</v>
      </c>
      <c r="E1177" s="244" t="s">
        <v>399</v>
      </c>
      <c r="F1177" s="244">
        <v>1998</v>
      </c>
      <c r="H1177" s="244" t="s">
        <v>1081</v>
      </c>
      <c r="I1177" s="244" t="s">
        <v>405</v>
      </c>
      <c r="J1177" s="244" t="s">
        <v>401</v>
      </c>
      <c r="K1177" s="244">
        <v>2016</v>
      </c>
      <c r="L1177" s="244" t="s">
        <v>1095</v>
      </c>
    </row>
    <row r="1178" spans="1:12">
      <c r="A1178" s="244">
        <v>1177</v>
      </c>
      <c r="B1178" s="244" t="s">
        <v>2286</v>
      </c>
      <c r="C1178" s="244" t="s">
        <v>203</v>
      </c>
      <c r="D1178" s="244" t="s">
        <v>450</v>
      </c>
      <c r="E1178" s="244" t="s">
        <v>399</v>
      </c>
      <c r="F1178" s="244">
        <v>1995</v>
      </c>
      <c r="H1178" s="244" t="s">
        <v>1081</v>
      </c>
      <c r="I1178" s="244" t="s">
        <v>405</v>
      </c>
      <c r="J1178" s="244" t="s">
        <v>1087</v>
      </c>
      <c r="K1178" s="244">
        <v>2013</v>
      </c>
      <c r="L1178" s="244" t="s">
        <v>1095</v>
      </c>
    </row>
    <row r="1179" spans="1:12">
      <c r="A1179" s="244">
        <v>1178</v>
      </c>
      <c r="B1179" s="244" t="s">
        <v>2287</v>
      </c>
      <c r="C1179" s="244" t="s">
        <v>216</v>
      </c>
      <c r="D1179" s="244" t="s">
        <v>613</v>
      </c>
      <c r="E1179" s="244" t="s">
        <v>399</v>
      </c>
      <c r="F1179" s="244">
        <v>1998</v>
      </c>
      <c r="H1179" s="244" t="s">
        <v>1081</v>
      </c>
      <c r="I1179" s="244" t="s">
        <v>405</v>
      </c>
      <c r="J1179" s="244" t="s">
        <v>401</v>
      </c>
      <c r="K1179" s="244">
        <v>2016</v>
      </c>
      <c r="L1179" s="244" t="s">
        <v>1098</v>
      </c>
    </row>
    <row r="1180" spans="1:12">
      <c r="A1180" s="244">
        <v>1179</v>
      </c>
      <c r="B1180" s="244" t="s">
        <v>2288</v>
      </c>
      <c r="C1180" s="244" t="s">
        <v>179</v>
      </c>
      <c r="D1180" s="244" t="s">
        <v>986</v>
      </c>
      <c r="E1180" s="244" t="s">
        <v>399</v>
      </c>
      <c r="F1180" s="244">
        <v>1993</v>
      </c>
      <c r="H1180" s="244" t="s">
        <v>1081</v>
      </c>
      <c r="I1180" s="244" t="s">
        <v>405</v>
      </c>
      <c r="J1180" s="244" t="s">
        <v>401</v>
      </c>
      <c r="K1180" s="244">
        <v>2012</v>
      </c>
      <c r="L1180" s="244" t="s">
        <v>1099</v>
      </c>
    </row>
    <row r="1181" spans="1:12">
      <c r="A1181" s="244">
        <v>1180</v>
      </c>
      <c r="B1181" s="244" t="s">
        <v>2289</v>
      </c>
      <c r="C1181" s="244" t="s">
        <v>1017</v>
      </c>
      <c r="D1181" s="244" t="s">
        <v>1018</v>
      </c>
      <c r="E1181" s="244" t="s">
        <v>399</v>
      </c>
      <c r="F1181" s="244">
        <v>1993</v>
      </c>
      <c r="H1181" s="244" t="s">
        <v>1081</v>
      </c>
      <c r="I1181" s="244" t="s">
        <v>405</v>
      </c>
      <c r="J1181" s="244" t="s">
        <v>402</v>
      </c>
      <c r="K1181" s="244">
        <v>2011</v>
      </c>
      <c r="L1181" s="244" t="s">
        <v>1094</v>
      </c>
    </row>
    <row r="1182" spans="1:12">
      <c r="A1182" s="244">
        <v>1181</v>
      </c>
      <c r="B1182" s="244" t="s">
        <v>2290</v>
      </c>
      <c r="C1182" s="244" t="s">
        <v>261</v>
      </c>
      <c r="D1182" s="244" t="s">
        <v>865</v>
      </c>
      <c r="E1182" s="244" t="s">
        <v>60</v>
      </c>
      <c r="F1182" s="244">
        <v>1998</v>
      </c>
      <c r="H1182" s="244" t="s">
        <v>1081</v>
      </c>
      <c r="I1182" s="244" t="s">
        <v>405</v>
      </c>
      <c r="J1182" s="244" t="s">
        <v>401</v>
      </c>
      <c r="K1182" s="244">
        <v>2016</v>
      </c>
      <c r="L1182" s="244" t="s">
        <v>1095</v>
      </c>
    </row>
    <row r="1183" spans="1:12">
      <c r="A1183" s="244">
        <v>1182</v>
      </c>
      <c r="B1183" s="244" t="s">
        <v>1112</v>
      </c>
      <c r="C1183" s="267" t="s">
        <v>274</v>
      </c>
      <c r="D1183" s="267" t="s">
        <v>1001</v>
      </c>
      <c r="E1183" s="267" t="s">
        <v>399</v>
      </c>
      <c r="F1183" s="267"/>
      <c r="H1183" s="244" t="s">
        <v>1081</v>
      </c>
      <c r="I1183" s="244" t="s">
        <v>405</v>
      </c>
      <c r="J1183" s="267" t="s">
        <v>1113</v>
      </c>
      <c r="K1183" s="267">
        <v>2015</v>
      </c>
      <c r="L1183" s="267" t="s">
        <v>1098</v>
      </c>
    </row>
  </sheetData>
  <sheetProtection password="CC21" sheet="1" objects="1" scenarios="1"/>
  <autoFilter ref="A1:U1"/>
  <conditionalFormatting sqref="A14348:A65536 A1:A14286">
    <cfRule type="duplicateValues" dxfId="6" priority="9"/>
  </conditionalFormatting>
  <conditionalFormatting sqref="A14106">
    <cfRule type="duplicateValues" dxfId="5" priority="10"/>
  </conditionalFormatting>
  <conditionalFormatting sqref="A14239:A14286">
    <cfRule type="duplicateValues" dxfId="4" priority="11"/>
  </conditionalFormatting>
  <conditionalFormatting sqref="A14102:A14105">
    <cfRule type="duplicateValues" dxfId="3" priority="12"/>
  </conditionalFormatting>
  <conditionalFormatting sqref="A14102:A14238">
    <cfRule type="duplicateValues" dxfId="2" priority="13"/>
  </conditionalFormatting>
  <conditionalFormatting sqref="A14102:A14286">
    <cfRule type="duplicateValues" dxfId="1" priority="14"/>
  </conditionalFormatting>
  <conditionalFormatting sqref="A14334:A14347">
    <cfRule type="duplicateValues" dxfId="0" priority="7"/>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6</vt:i4>
      </vt:variant>
    </vt:vector>
  </HeadingPairs>
  <TitlesOfParts>
    <vt:vector size="6" baseType="lpstr">
      <vt:lpstr>تعليمات التسجيل</vt:lpstr>
      <vt:lpstr>إدخال البيانات</vt:lpstr>
      <vt:lpstr>الإستمارة</vt:lpstr>
      <vt:lpstr>السجل العام</vt:lpstr>
      <vt:lpstr>ورقة3</vt:lpstr>
      <vt:lpstr>ورقة2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ss</cp:lastModifiedBy>
  <cp:lastPrinted>2018-11-11T20:11:18Z</cp:lastPrinted>
  <dcterms:created xsi:type="dcterms:W3CDTF">2015-06-05T18:17:20Z</dcterms:created>
  <dcterms:modified xsi:type="dcterms:W3CDTF">2019-01-28T07:27:28Z</dcterms:modified>
</cp:coreProperties>
</file>