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استمارات ف1 2023-2024 قدامى\الحقوق\نهائي 2\"/>
    </mc:Choice>
  </mc:AlternateContent>
  <xr:revisionPtr revIDLastSave="0" documentId="13_ncr:1_{6EE7DBB5-0D1B-4159-A99E-58DEAFC44BEF}" xr6:coauthVersionLast="47" xr6:coauthVersionMax="47" xr10:uidLastSave="{00000000-0000-0000-0000-000000000000}"/>
  <workbookProtection workbookAlgorithmName="SHA-512" workbookHashValue="eh8p6vS8mb3rS9QrWqgPUqWOidmbUTfz/7cclZBsf3A7gyarK67ivX9X+Ru/BZARxGXbLucUTjXnCIEQekKXpw==" workbookSaltValue="sRY0RK9GQvFUlSzVehGejw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5" r:id="rId2"/>
    <sheet name="اختيار المقررات" sheetId="5" r:id="rId3"/>
    <sheet name="الإستمارة" sheetId="11" r:id="rId4"/>
    <sheet name="leg" sheetId="2" r:id="rId5"/>
    <sheet name="ورقة4" sheetId="10" state="hidden" r:id="rId6"/>
    <sheet name="ورقة2" sheetId="4" state="hidden" r:id="rId7"/>
  </sheets>
  <definedNames>
    <definedName name="_xlnm._FilterDatabase" localSheetId="4" hidden="1">leg!#REF!</definedName>
    <definedName name="_xlnm._FilterDatabase" localSheetId="2" hidden="1">'اختيار المقررات'!$BF$5:$BG$5</definedName>
    <definedName name="_xlnm._FilterDatabase" localSheetId="1" hidden="1">'إدخال البيانات'!$I$4:$I$19</definedName>
    <definedName name="_xlnm._FilterDatabase" localSheetId="6" hidden="1">ورقة2!$A$2:$AH$2710</definedName>
    <definedName name="_xlnm._FilterDatabase" localSheetId="5" hidden="1">ورقة4!$A$2:$BM$2694</definedName>
    <definedName name="_xlnm.Print_Area" localSheetId="3">الإستمارة!$B$1:$R$44</definedName>
  </definedNames>
  <calcPr calcId="181029"/>
</workbook>
</file>

<file path=xl/calcChain.xml><?xml version="1.0" encoding="utf-8"?>
<calcChain xmlns="http://schemas.openxmlformats.org/spreadsheetml/2006/main">
  <c r="C50" i="5" l="1"/>
  <c r="C49" i="5"/>
  <c r="AB5" i="5" l="1"/>
  <c r="W5" i="5"/>
  <c r="Q5" i="5"/>
  <c r="A2" i="15" l="1"/>
  <c r="Z28" i="5" s="1"/>
  <c r="GK5" i="2" s="1"/>
  <c r="W27" i="5" l="1"/>
  <c r="F8" i="15"/>
  <c r="E8" i="15"/>
  <c r="D8" i="15"/>
  <c r="C8" i="15"/>
  <c r="B20" i="11" l="1"/>
  <c r="G11" i="15"/>
  <c r="Q4" i="5" s="1"/>
  <c r="F11" i="15"/>
  <c r="L4" i="5" s="1"/>
  <c r="Q5" i="2" s="1"/>
  <c r="E11" i="15"/>
  <c r="E4" i="5" s="1"/>
  <c r="C11" i="15"/>
  <c r="D11" i="15"/>
  <c r="B11" i="15"/>
  <c r="AE1" i="5" s="1"/>
  <c r="A11" i="15"/>
  <c r="AB1" i="5" s="1"/>
  <c r="B8" i="15"/>
  <c r="W1" i="5" s="1"/>
  <c r="A8" i="15"/>
  <c r="Q1" i="5" s="1"/>
  <c r="D1" i="15"/>
  <c r="L1" i="5" s="1"/>
  <c r="L3" i="5" l="1"/>
  <c r="AB3" i="5"/>
  <c r="W3" i="5"/>
  <c r="J25" i="11"/>
  <c r="E22" i="11"/>
  <c r="FQ5" i="2"/>
  <c r="FK5" i="2"/>
  <c r="J24" i="11" l="1"/>
  <c r="G41" i="11"/>
  <c r="AE22" i="11"/>
  <c r="AE4" i="5"/>
  <c r="O5" i="2" s="1"/>
  <c r="AB4" i="5"/>
  <c r="N5" i="2" s="1"/>
  <c r="W4" i="5"/>
  <c r="M5" i="2" s="1"/>
  <c r="W2" i="5"/>
  <c r="J3" i="11" s="1"/>
  <c r="Z6" i="11" s="1"/>
  <c r="Y6" i="11" s="1"/>
  <c r="Q2" i="5"/>
  <c r="H2" i="5"/>
  <c r="GA5" i="2" s="1"/>
  <c r="E1" i="5"/>
  <c r="AB2" i="5"/>
  <c r="I8" i="5" l="1"/>
  <c r="B8" i="5" s="1"/>
  <c r="C43" i="5"/>
  <c r="C42" i="5"/>
  <c r="C45" i="5"/>
  <c r="C46" i="5"/>
  <c r="C48" i="5"/>
  <c r="C47" i="5"/>
  <c r="C44" i="5"/>
  <c r="E2" i="5"/>
  <c r="N27" i="5" s="1"/>
  <c r="P6" i="11"/>
  <c r="Z19" i="11" s="1"/>
  <c r="Y19" i="11" s="1"/>
  <c r="E3" i="5"/>
  <c r="K7" i="11"/>
  <c r="Z22" i="11" s="1"/>
  <c r="Y22" i="11" s="1"/>
  <c r="D7" i="11"/>
  <c r="Z20" i="11" s="1"/>
  <c r="Y20" i="11" s="1"/>
  <c r="H7" i="11"/>
  <c r="Z21" i="11" s="1"/>
  <c r="Y21" i="11" s="1"/>
  <c r="N4" i="11"/>
  <c r="Z11" i="11" s="1"/>
  <c r="Y11" i="11" s="1"/>
  <c r="FX5" i="2"/>
  <c r="FY5" i="2"/>
  <c r="N3" i="11"/>
  <c r="Z5" i="11" s="1"/>
  <c r="Y5" i="11" s="1"/>
  <c r="F3" i="11"/>
  <c r="Z7" i="11" s="1"/>
  <c r="Y7" i="11" s="1"/>
  <c r="FZ5" i="2"/>
  <c r="A5" i="2"/>
  <c r="D2" i="11"/>
  <c r="E36" i="11" s="1"/>
  <c r="E41" i="11" s="1"/>
  <c r="B35" i="5" l="1"/>
  <c r="C35" i="5" s="1"/>
  <c r="B36" i="5"/>
  <c r="C36" i="5" s="1"/>
  <c r="B31" i="5"/>
  <c r="C31" i="5" s="1"/>
  <c r="B34" i="5"/>
  <c r="C34" i="5" s="1"/>
  <c r="B29" i="5"/>
  <c r="C29" i="5" s="1"/>
  <c r="B28" i="5"/>
  <c r="C28" i="5" s="1"/>
  <c r="B30" i="5"/>
  <c r="C30" i="5" s="1"/>
  <c r="B32" i="5"/>
  <c r="C32" i="5" s="1"/>
  <c r="B33" i="5"/>
  <c r="C33" i="5" s="1"/>
  <c r="GG5" i="2" s="1"/>
  <c r="B6" i="5"/>
  <c r="I5" i="2"/>
  <c r="AE3" i="5"/>
  <c r="FH5" i="2"/>
  <c r="K22" i="11"/>
  <c r="FI5" i="2"/>
  <c r="N22" i="11"/>
  <c r="FJ5" i="2"/>
  <c r="J23" i="11"/>
  <c r="H2" i="1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D4" i="11"/>
  <c r="P5" i="11"/>
  <c r="Z15" i="11" s="1"/>
  <c r="Y15" i="11" s="1"/>
  <c r="Q3" i="5"/>
  <c r="GF5" i="2" l="1"/>
  <c r="B30" i="11"/>
  <c r="B31" i="11"/>
  <c r="GH5" i="2"/>
  <c r="M31" i="11"/>
  <c r="GJ5" i="2"/>
  <c r="G31" i="11"/>
  <c r="GI5" i="2"/>
  <c r="G30" i="1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B36" i="11"/>
  <c r="B41" i="11" s="1"/>
  <c r="Z8" i="11"/>
  <c r="Y8" i="11" s="1"/>
  <c r="H35" i="11"/>
  <c r="H40" i="11" s="1"/>
  <c r="GB5" i="2" l="1"/>
  <c r="B28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AA17" i="5" s="1"/>
  <c r="Y17" i="5"/>
  <c r="S17" i="5" s="1"/>
  <c r="Q17" i="5"/>
  <c r="K17" i="5" s="1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AA8" i="5" s="1"/>
  <c r="Y8" i="5"/>
  <c r="S8" i="5" s="1"/>
  <c r="Q8" i="5"/>
  <c r="K8" i="5" s="1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B17" i="5" s="1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J13" i="5" l="1"/>
  <c r="N15" i="5"/>
  <c r="F24" i="5"/>
  <c r="I24" i="5"/>
  <c r="V15" i="5"/>
  <c r="F15" i="5"/>
  <c r="G15" i="5"/>
  <c r="AD15" i="5"/>
  <c r="N24" i="5"/>
  <c r="V24" i="5"/>
  <c r="AD24" i="5"/>
  <c r="AG24" i="5"/>
  <c r="AF24" i="5"/>
  <c r="AE24" i="5"/>
  <c r="Q15" i="5"/>
  <c r="P15" i="5"/>
  <c r="O15" i="5"/>
  <c r="H24" i="5"/>
  <c r="G24" i="5"/>
  <c r="X15" i="5"/>
  <c r="W15" i="5"/>
  <c r="Y15" i="5"/>
  <c r="I15" i="5"/>
  <c r="H15" i="5"/>
  <c r="AG15" i="5"/>
  <c r="AF15" i="5"/>
  <c r="AE15" i="5"/>
  <c r="Q24" i="5"/>
  <c r="P24" i="5"/>
  <c r="O24" i="5"/>
  <c r="W24" i="5"/>
  <c r="Y24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AG26" i="5" l="1"/>
  <c r="T6" i="5"/>
  <c r="AC30" i="5" l="1"/>
  <c r="M21" i="11" s="1"/>
  <c r="AG30" i="5"/>
  <c r="W23" i="11"/>
  <c r="C27" i="5" l="1"/>
  <c r="B27" i="11" s="1"/>
  <c r="J8" i="5" l="1"/>
  <c r="U24" i="11"/>
  <c r="W30" i="11" s="1"/>
  <c r="U23" i="11"/>
  <c r="W32" i="11" s="1"/>
  <c r="U22" i="11"/>
  <c r="W29" i="11" s="1"/>
  <c r="U25" i="11"/>
  <c r="W35" i="11" s="1"/>
  <c r="B1" i="11"/>
  <c r="AQ5" i="2" l="1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CO5" i="2" s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AL20" i="5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V12" i="11" l="1"/>
  <c r="B13" i="11" s="1"/>
  <c r="V11" i="11"/>
  <c r="B12" i="11" s="1"/>
  <c r="V14" i="11"/>
  <c r="B15" i="11" s="1"/>
  <c r="V16" i="11"/>
  <c r="B17" i="11" s="1"/>
  <c r="V20" i="11"/>
  <c r="J13" i="11" s="1"/>
  <c r="V24" i="11"/>
  <c r="J17" i="11" s="1"/>
  <c r="V21" i="11"/>
  <c r="J14" i="11" s="1"/>
  <c r="V17" i="11"/>
  <c r="B18" i="11" s="1"/>
  <c r="V13" i="11"/>
  <c r="B14" i="11" s="1"/>
  <c r="V23" i="11"/>
  <c r="J16" i="11" s="1"/>
  <c r="V18" i="11"/>
  <c r="B19" i="11" s="1"/>
  <c r="V22" i="11"/>
  <c r="J15" i="11" s="1"/>
  <c r="V19" i="11"/>
  <c r="J12" i="11" s="1"/>
  <c r="L12" i="11" s="1"/>
  <c r="V15" i="11"/>
  <c r="B16" i="11" s="1"/>
  <c r="FW5" i="2"/>
  <c r="V28" i="11"/>
  <c r="V35" i="11"/>
  <c r="V39" i="11"/>
  <c r="V43" i="11"/>
  <c r="V47" i="11"/>
  <c r="V29" i="11"/>
  <c r="V44" i="11"/>
  <c r="V27" i="11"/>
  <c r="J19" i="11" s="1"/>
  <c r="V32" i="11"/>
  <c r="V38" i="11"/>
  <c r="V42" i="11"/>
  <c r="V46" i="11"/>
  <c r="V50" i="11"/>
  <c r="V40" i="11"/>
  <c r="V26" i="11"/>
  <c r="J18" i="11" s="1"/>
  <c r="V30" i="11"/>
  <c r="V37" i="11"/>
  <c r="V41" i="11"/>
  <c r="V45" i="11"/>
  <c r="V49" i="11"/>
  <c r="V36" i="11"/>
  <c r="V48" i="1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P12" i="11"/>
  <c r="K12" i="11"/>
  <c r="H15" i="11"/>
  <c r="C15" i="11"/>
  <c r="D15" i="11"/>
  <c r="C13" i="11"/>
  <c r="H13" i="11"/>
  <c r="D13" i="11"/>
  <c r="P16" i="11"/>
  <c r="L16" i="11"/>
  <c r="K16" i="11"/>
  <c r="K17" i="11" l="1"/>
  <c r="FF5" i="2" s="1"/>
  <c r="P17" i="11"/>
  <c r="L17" i="11"/>
  <c r="AJ5" i="2" l="1"/>
  <c r="AH5" i="2"/>
  <c r="AL5" i="2"/>
  <c r="CV5" i="2"/>
  <c r="ET5" i="2"/>
  <c r="AN5" i="2"/>
  <c r="AP5" i="2"/>
  <c r="BV5" i="2"/>
  <c r="CZ5" i="2"/>
  <c r="CT5" i="2"/>
  <c r="DB5" i="2"/>
  <c r="BZ5" i="2"/>
  <c r="CN5" i="2"/>
  <c r="BD5" i="2"/>
  <c r="CP5" i="2"/>
  <c r="CX5" i="2"/>
  <c r="CR5" i="2"/>
  <c r="AR5" i="2"/>
  <c r="BT5" i="2"/>
  <c r="BL5" i="2"/>
  <c r="ER5" i="2"/>
  <c r="BX5" i="2"/>
  <c r="V5" i="2"/>
  <c r="EF5" i="2"/>
  <c r="CD5" i="2"/>
  <c r="DX5" i="2"/>
  <c r="DL5" i="2"/>
  <c r="EL5" i="2"/>
  <c r="EB5" i="2"/>
  <c r="BH5" i="2"/>
  <c r="AZ5" i="2"/>
  <c r="BN5" i="2"/>
  <c r="DF5" i="2"/>
  <c r="DZ5" i="2"/>
  <c r="ED5" i="2"/>
  <c r="BF5" i="2"/>
  <c r="BJ5" i="2"/>
  <c r="BR5" i="2"/>
  <c r="FB5" i="2"/>
  <c r="FD5" i="2"/>
  <c r="CL5" i="2"/>
  <c r="CH5" i="2"/>
  <c r="EZ5" i="2"/>
  <c r="DJ5" i="2"/>
  <c r="DR5" i="2"/>
  <c r="AD5" i="2"/>
  <c r="AF5" i="2"/>
  <c r="DH5" i="2"/>
  <c r="EN5" i="2"/>
  <c r="BP5" i="2"/>
  <c r="CJ5" i="2"/>
  <c r="AX5" i="2"/>
  <c r="CF5" i="2"/>
  <c r="T5" i="2"/>
  <c r="DN5" i="2"/>
  <c r="DP5" i="2"/>
  <c r="AB5" i="2"/>
  <c r="AT5" i="2"/>
  <c r="AV5" i="2"/>
  <c r="X5" i="2"/>
  <c r="EV5" i="2"/>
  <c r="EH5" i="2"/>
  <c r="DT5" i="2"/>
  <c r="DD5" i="2"/>
  <c r="CB5" i="2"/>
  <c r="EP5" i="2"/>
  <c r="BB5" i="2"/>
  <c r="Z5" i="2"/>
  <c r="EX5" i="2"/>
  <c r="EJ5" i="2"/>
  <c r="DV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N30" i="5" s="1"/>
  <c r="AA24" i="5"/>
  <c r="AD27" i="5" l="1"/>
  <c r="FL5" i="2"/>
  <c r="E24" i="11"/>
  <c r="T25" i="5"/>
  <c r="FM5" i="2" l="1"/>
  <c r="E23" i="11"/>
  <c r="N28" i="5"/>
  <c r="W28" i="5" s="1"/>
  <c r="E26" i="11" s="1"/>
  <c r="E25" i="11" l="1"/>
  <c r="FO5" i="2"/>
  <c r="FP5" i="2"/>
  <c r="W29" i="5"/>
  <c r="F35" i="11" s="1"/>
  <c r="FR5" i="2" l="1"/>
  <c r="AD29" i="5"/>
  <c r="F40" i="11" s="1"/>
  <c r="FS5" i="2" l="1"/>
</calcChain>
</file>

<file path=xl/sharedStrings.xml><?xml version="1.0" encoding="utf-8"?>
<sst xmlns="http://schemas.openxmlformats.org/spreadsheetml/2006/main" count="60732" uniqueCount="9109">
  <si>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</si>
  <si>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</si>
  <si>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</si>
  <si>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</si>
  <si>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</si>
  <si>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</si>
  <si>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</si>
  <si>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</si>
  <si>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</si>
  <si>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</si>
  <si>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</si>
  <si>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</si>
  <si>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</si>
  <si>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</si>
  <si>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</si>
  <si>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</si>
  <si>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</si>
  <si>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</si>
  <si>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</si>
  <si>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</si>
  <si>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</si>
  <si>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</si>
  <si>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</si>
  <si>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</si>
  <si>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</si>
  <si>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</si>
  <si>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</si>
  <si>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</si>
  <si>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</si>
  <si>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</si>
  <si>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</si>
  <si>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</si>
  <si>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</si>
  <si>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</si>
  <si>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</si>
  <si>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</si>
  <si>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</si>
  <si>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</si>
  <si>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</si>
  <si>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</si>
  <si>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</si>
  <si>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</si>
  <si>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</si>
  <si>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</si>
  <si>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</si>
  <si>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</si>
  <si>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</si>
  <si>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</si>
  <si>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</si>
  <si>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</si>
  <si>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</si>
  <si>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</si>
  <si>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</si>
  <si>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</si>
  <si>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</si>
  <si>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</si>
  <si>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</si>
  <si>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</si>
  <si>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حمد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</si>
  <si>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</si>
  <si>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</si>
  <si>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</si>
  <si>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</si>
  <si>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</si>
  <si>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</si>
  <si>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</si>
  <si>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</si>
  <si>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</si>
  <si>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</si>
  <si>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</si>
  <si>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</si>
  <si>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</si>
  <si>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</si>
  <si>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</si>
  <si>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</si>
  <si>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</si>
  <si>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</si>
  <si>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</si>
  <si>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</si>
  <si>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</si>
  <si>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</si>
  <si>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</si>
  <si>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</si>
  <si>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</si>
  <si>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</si>
  <si>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</si>
  <si>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</si>
  <si>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</si>
  <si>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</si>
  <si>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</si>
  <si>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</si>
  <si>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</si>
  <si>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</si>
  <si>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</si>
  <si>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</si>
  <si>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</si>
  <si>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</si>
  <si>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</si>
  <si>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</si>
  <si>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</si>
  <si>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</si>
  <si>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</si>
  <si>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</si>
  <si>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</si>
  <si>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</si>
  <si>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</si>
  <si>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</si>
  <si>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</si>
  <si>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</si>
  <si>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</si>
  <si>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</si>
  <si>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</si>
  <si>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</si>
  <si>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</si>
  <si>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</si>
  <si>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</si>
  <si>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</si>
  <si>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</si>
  <si>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</si>
  <si>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</si>
  <si>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</si>
  <si>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</si>
  <si>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</si>
  <si>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</si>
  <si>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</si>
  <si>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</si>
  <si>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</si>
  <si>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</si>
  <si>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</si>
  <si>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</si>
  <si>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</si>
  <si>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</si>
  <si>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</si>
  <si>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</si>
  <si>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</si>
  <si>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</si>
  <si>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</si>
  <si>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</si>
  <si>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</si>
  <si>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</si>
  <si>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</si>
  <si>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</si>
  <si>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</si>
  <si>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</si>
  <si>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</si>
  <si>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</si>
  <si>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</si>
  <si>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</si>
  <si>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</si>
  <si>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</si>
  <si>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</si>
  <si>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</si>
  <si>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</si>
  <si>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</si>
  <si>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</si>
  <si>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</si>
  <si>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</si>
  <si>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</si>
  <si>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</si>
  <si>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</si>
  <si>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</si>
  <si>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</si>
  <si>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</si>
  <si>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</si>
  <si>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</si>
  <si>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</si>
  <si>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</si>
  <si>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</si>
  <si>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</si>
  <si>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</si>
  <si>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</si>
  <si>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</si>
  <si>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</si>
  <si>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</si>
  <si>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</si>
  <si>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</si>
  <si>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</si>
  <si>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</si>
  <si>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</si>
  <si>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</si>
  <si>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</si>
  <si>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</si>
  <si>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</si>
  <si>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</si>
  <si>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</si>
  <si>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</si>
  <si>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</si>
  <si>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</si>
  <si>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</si>
  <si>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</si>
  <si>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</si>
  <si>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</si>
  <si>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</si>
  <si>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محمد</t>
  </si>
  <si>
    <t>محمود</t>
  </si>
  <si>
    <t>هدى</t>
  </si>
  <si>
    <t>علي</t>
  </si>
  <si>
    <t>حياة</t>
  </si>
  <si>
    <t>حمدان</t>
  </si>
  <si>
    <t>صبحي</t>
  </si>
  <si>
    <t>حسين حمود</t>
  </si>
  <si>
    <t>احمد</t>
  </si>
  <si>
    <t>فاطمة</t>
  </si>
  <si>
    <t>يوسف</t>
  </si>
  <si>
    <t>عائشة</t>
  </si>
  <si>
    <t>فطوم</t>
  </si>
  <si>
    <t>فوزي</t>
  </si>
  <si>
    <t>ابتسام</t>
  </si>
  <si>
    <t>خالد</t>
  </si>
  <si>
    <t>سعاد</t>
  </si>
  <si>
    <t>غادة</t>
  </si>
  <si>
    <t>عزيز</t>
  </si>
  <si>
    <t>كمال</t>
  </si>
  <si>
    <t>نوال</t>
  </si>
  <si>
    <t>اسماعيل</t>
  </si>
  <si>
    <t>رمزيه</t>
  </si>
  <si>
    <t>سناء</t>
  </si>
  <si>
    <t>فائز</t>
  </si>
  <si>
    <t>خضر</t>
  </si>
  <si>
    <t>مامون</t>
  </si>
  <si>
    <t>يونس</t>
  </si>
  <si>
    <t>فتحيه</t>
  </si>
  <si>
    <t>الهام</t>
  </si>
  <si>
    <t>منى</t>
  </si>
  <si>
    <t>سمير</t>
  </si>
  <si>
    <t>جميل</t>
  </si>
  <si>
    <t>ابراهيم</t>
  </si>
  <si>
    <t>حفيظه</t>
  </si>
  <si>
    <t>منيرة</t>
  </si>
  <si>
    <t>جورج</t>
  </si>
  <si>
    <t>كوثر</t>
  </si>
  <si>
    <t>بثينه</t>
  </si>
  <si>
    <t>صبحية</t>
  </si>
  <si>
    <t>خليل</t>
  </si>
  <si>
    <t>دلال</t>
  </si>
  <si>
    <t>موسى</t>
  </si>
  <si>
    <t>هشام</t>
  </si>
  <si>
    <t>نبيله</t>
  </si>
  <si>
    <t>حسين</t>
  </si>
  <si>
    <t>فطيم</t>
  </si>
  <si>
    <t>محمد حسان</t>
  </si>
  <si>
    <t>جمانه</t>
  </si>
  <si>
    <t>عبد الكريم</t>
  </si>
  <si>
    <t>نظير</t>
  </si>
  <si>
    <t>لميا</t>
  </si>
  <si>
    <t>سلمى</t>
  </si>
  <si>
    <t>ايمان</t>
  </si>
  <si>
    <t>رنا</t>
  </si>
  <si>
    <t>مريم</t>
  </si>
  <si>
    <t>نعيم</t>
  </si>
  <si>
    <t>هديه</t>
  </si>
  <si>
    <t>توفيق</t>
  </si>
  <si>
    <t>منيره</t>
  </si>
  <si>
    <t>فاطمه</t>
  </si>
  <si>
    <t>رياض</t>
  </si>
  <si>
    <t>محاسن</t>
  </si>
  <si>
    <t>تغريد</t>
  </si>
  <si>
    <t>اسمهان</t>
  </si>
  <si>
    <t>حسن</t>
  </si>
  <si>
    <t>عليه</t>
  </si>
  <si>
    <t>سعده</t>
  </si>
  <si>
    <t>محمد علي</t>
  </si>
  <si>
    <t>سميرة</t>
  </si>
  <si>
    <t>عبد الرزاق</t>
  </si>
  <si>
    <t>ممدوح</t>
  </si>
  <si>
    <t>خديجه</t>
  </si>
  <si>
    <t>بهجت</t>
  </si>
  <si>
    <t>معتز</t>
  </si>
  <si>
    <t>عبد الحميد</t>
  </si>
  <si>
    <t>فوزيه</t>
  </si>
  <si>
    <t>عدنان</t>
  </si>
  <si>
    <t>عبد الله</t>
  </si>
  <si>
    <t>سحر</t>
  </si>
  <si>
    <t>عبد الغني</t>
  </si>
  <si>
    <t>اميره</t>
  </si>
  <si>
    <t>رشيد</t>
  </si>
  <si>
    <t>فجر</t>
  </si>
  <si>
    <t>مياسه</t>
  </si>
  <si>
    <t>غازي</t>
  </si>
  <si>
    <t>خديجة</t>
  </si>
  <si>
    <t>محمد عدنان</t>
  </si>
  <si>
    <t>غاده</t>
  </si>
  <si>
    <t>نبيل</t>
  </si>
  <si>
    <t>عيسى</t>
  </si>
  <si>
    <t>عبد الرحمن</t>
  </si>
  <si>
    <t>فايز</t>
  </si>
  <si>
    <t>اسعد</t>
  </si>
  <si>
    <t>الياس</t>
  </si>
  <si>
    <t>عائده</t>
  </si>
  <si>
    <t>صالح</t>
  </si>
  <si>
    <t>عليا</t>
  </si>
  <si>
    <t>فريد</t>
  </si>
  <si>
    <t>امل</t>
  </si>
  <si>
    <t>عاطف</t>
  </si>
  <si>
    <t>حبيب</t>
  </si>
  <si>
    <t>ناديا</t>
  </si>
  <si>
    <t>يحيى</t>
  </si>
  <si>
    <t>طلال</t>
  </si>
  <si>
    <t>محمد سعيد</t>
  </si>
  <si>
    <t>ندى</t>
  </si>
  <si>
    <t>وليد</t>
  </si>
  <si>
    <t>مها</t>
  </si>
  <si>
    <t>حامد</t>
  </si>
  <si>
    <t>زينب</t>
  </si>
  <si>
    <t>عزيزه</t>
  </si>
  <si>
    <t>صباح</t>
  </si>
  <si>
    <t>عز الدين</t>
  </si>
  <si>
    <t>نديم</t>
  </si>
  <si>
    <t>نزار</t>
  </si>
  <si>
    <t>فكريه</t>
  </si>
  <si>
    <t>بشرى</t>
  </si>
  <si>
    <t>مصطفى</t>
  </si>
  <si>
    <t>انصاف</t>
  </si>
  <si>
    <t>جمال</t>
  </si>
  <si>
    <t>سليمان</t>
  </si>
  <si>
    <t>رضوان</t>
  </si>
  <si>
    <t>تميم</t>
  </si>
  <si>
    <t>ماجده</t>
  </si>
  <si>
    <t>جميلة</t>
  </si>
  <si>
    <t>فيصل</t>
  </si>
  <si>
    <t>بديع</t>
  </si>
  <si>
    <t>نزيه</t>
  </si>
  <si>
    <t>سهام</t>
  </si>
  <si>
    <t>محسن</t>
  </si>
  <si>
    <t>جودت</t>
  </si>
  <si>
    <t>نوفه</t>
  </si>
  <si>
    <t>موفق</t>
  </si>
  <si>
    <t>سوسن</t>
  </si>
  <si>
    <t>فريال</t>
  </si>
  <si>
    <t>اديبه</t>
  </si>
  <si>
    <t>ايمن</t>
  </si>
  <si>
    <t>نور الدين</t>
  </si>
  <si>
    <t>منذر</t>
  </si>
  <si>
    <t>غسان</t>
  </si>
  <si>
    <t>انعام</t>
  </si>
  <si>
    <t>محمد سليم</t>
  </si>
  <si>
    <t>سكينه</t>
  </si>
  <si>
    <t>اصف</t>
  </si>
  <si>
    <t>اميرة</t>
  </si>
  <si>
    <t>نور</t>
  </si>
  <si>
    <t>سليم</t>
  </si>
  <si>
    <t>ياسر</t>
  </si>
  <si>
    <t>فلك</t>
  </si>
  <si>
    <t>عمر</t>
  </si>
  <si>
    <t>حكمت</t>
  </si>
  <si>
    <t>سلام</t>
  </si>
  <si>
    <t>سميره</t>
  </si>
  <si>
    <t>نعيمه</t>
  </si>
  <si>
    <t>هيثم</t>
  </si>
  <si>
    <t>صافي</t>
  </si>
  <si>
    <t>ساميه</t>
  </si>
  <si>
    <t>عبد اللطيف</t>
  </si>
  <si>
    <t>عبدو</t>
  </si>
  <si>
    <t>روضه</t>
  </si>
  <si>
    <t>عفاف</t>
  </si>
  <si>
    <t>نوره</t>
  </si>
  <si>
    <t>ثناء</t>
  </si>
  <si>
    <t>زيد</t>
  </si>
  <si>
    <t>نصر</t>
  </si>
  <si>
    <t>زريفه</t>
  </si>
  <si>
    <t>اكرم</t>
  </si>
  <si>
    <t>نادر</t>
  </si>
  <si>
    <t>ذكاء</t>
  </si>
  <si>
    <t>نعيمة</t>
  </si>
  <si>
    <t>ماجد</t>
  </si>
  <si>
    <t>حنان</t>
  </si>
  <si>
    <t>دولت</t>
  </si>
  <si>
    <t>فوزية</t>
  </si>
  <si>
    <t>امال</t>
  </si>
  <si>
    <t>مفيده</t>
  </si>
  <si>
    <t>نجاح</t>
  </si>
  <si>
    <t>عادل</t>
  </si>
  <si>
    <t>حميده</t>
  </si>
  <si>
    <t>بشير</t>
  </si>
  <si>
    <t>رائده</t>
  </si>
  <si>
    <t>شوكت</t>
  </si>
  <si>
    <t>مصعب</t>
  </si>
  <si>
    <t>حميد</t>
  </si>
  <si>
    <t>نوفة</t>
  </si>
  <si>
    <t>جهاد</t>
  </si>
  <si>
    <t>محمد ابراهيم</t>
  </si>
  <si>
    <t>ليلى</t>
  </si>
  <si>
    <t>محمد الحسين</t>
  </si>
  <si>
    <t>حمده</t>
  </si>
  <si>
    <t>عبد المنعم</t>
  </si>
  <si>
    <t>حياه</t>
  </si>
  <si>
    <t>نايف</t>
  </si>
  <si>
    <t>محي الدين</t>
  </si>
  <si>
    <t>فاتن</t>
  </si>
  <si>
    <t>امينة</t>
  </si>
  <si>
    <t>محمد فايز</t>
  </si>
  <si>
    <t>محمد شفيق</t>
  </si>
  <si>
    <t>سعدو</t>
  </si>
  <si>
    <t>نهله</t>
  </si>
  <si>
    <t>ياسين</t>
  </si>
  <si>
    <t>نواف</t>
  </si>
  <si>
    <t>عبد الجليل</t>
  </si>
  <si>
    <t>سعيد</t>
  </si>
  <si>
    <t>رمضان</t>
  </si>
  <si>
    <t>امنه</t>
  </si>
  <si>
    <t>امين</t>
  </si>
  <si>
    <t>سليمه</t>
  </si>
  <si>
    <t>جلال</t>
  </si>
  <si>
    <t>فؤاد</t>
  </si>
  <si>
    <t>نعمات</t>
  </si>
  <si>
    <t>طه</t>
  </si>
  <si>
    <t>خالدية</t>
  </si>
  <si>
    <t>شفيق</t>
  </si>
  <si>
    <t>فاروق</t>
  </si>
  <si>
    <t>زهير</t>
  </si>
  <si>
    <t>جورجيت</t>
  </si>
  <si>
    <t>منير</t>
  </si>
  <si>
    <t>فاديا</t>
  </si>
  <si>
    <t>مروان</t>
  </si>
  <si>
    <t>اديب</t>
  </si>
  <si>
    <t>امنة</t>
  </si>
  <si>
    <t>زبيده</t>
  </si>
  <si>
    <t>تيسير</t>
  </si>
  <si>
    <t>بشيرة</t>
  </si>
  <si>
    <t>غازيه</t>
  </si>
  <si>
    <t>سهيله</t>
  </si>
  <si>
    <t>فايزه</t>
  </si>
  <si>
    <t>ايناس</t>
  </si>
  <si>
    <t>عبد الاله</t>
  </si>
  <si>
    <t>انتصار</t>
  </si>
  <si>
    <t>صلاح الدين</t>
  </si>
  <si>
    <t>غالب</t>
  </si>
  <si>
    <t>رحمه</t>
  </si>
  <si>
    <t>جمال الدين</t>
  </si>
  <si>
    <t>ناجي</t>
  </si>
  <si>
    <t>جهيده</t>
  </si>
  <si>
    <t>جهينه</t>
  </si>
  <si>
    <t>رانيه</t>
  </si>
  <si>
    <t>مهى</t>
  </si>
  <si>
    <t>فواز</t>
  </si>
  <si>
    <t>هاله</t>
  </si>
  <si>
    <t>سلمان</t>
  </si>
  <si>
    <t>أحمد</t>
  </si>
  <si>
    <t>مكرم</t>
  </si>
  <si>
    <t>عبد العزيز</t>
  </si>
  <si>
    <t>سميحه</t>
  </si>
  <si>
    <t>صالحه</t>
  </si>
  <si>
    <t>بديعه</t>
  </si>
  <si>
    <t>منصور</t>
  </si>
  <si>
    <t>ديب</t>
  </si>
  <si>
    <t>مؤيد</t>
  </si>
  <si>
    <t>قاسم</t>
  </si>
  <si>
    <t>منا</t>
  </si>
  <si>
    <t>حيدر</t>
  </si>
  <si>
    <t>ناهده</t>
  </si>
  <si>
    <t>سامر</t>
  </si>
  <si>
    <t>جميله</t>
  </si>
  <si>
    <t>عبده</t>
  </si>
  <si>
    <t>هاجر</t>
  </si>
  <si>
    <t>هلال</t>
  </si>
  <si>
    <t>عبد الحكيم</t>
  </si>
  <si>
    <t>اعتدال</t>
  </si>
  <si>
    <t>محمد امين</t>
  </si>
  <si>
    <t>محمد نذير</t>
  </si>
  <si>
    <t>محمد بشير</t>
  </si>
  <si>
    <t>فاضل</t>
  </si>
  <si>
    <t>شفيقه</t>
  </si>
  <si>
    <t>حسان</t>
  </si>
  <si>
    <t>ميسون</t>
  </si>
  <si>
    <t>امير</t>
  </si>
  <si>
    <t>حسام الدين</t>
  </si>
  <si>
    <t>عوض</t>
  </si>
  <si>
    <t>بسام</t>
  </si>
  <si>
    <t>امينه</t>
  </si>
  <si>
    <t>محمد خير</t>
  </si>
  <si>
    <t>ضياء الدين</t>
  </si>
  <si>
    <t>علي احمد</t>
  </si>
  <si>
    <t>سهيل</t>
  </si>
  <si>
    <t>نجاة</t>
  </si>
  <si>
    <t>محمد العلي</t>
  </si>
  <si>
    <t>محمد عمر</t>
  </si>
  <si>
    <t>عماد الدين</t>
  </si>
  <si>
    <t>مرعي</t>
  </si>
  <si>
    <t>نضال</t>
  </si>
  <si>
    <t>ريما</t>
  </si>
  <si>
    <t>كامل</t>
  </si>
  <si>
    <t>نايفه</t>
  </si>
  <si>
    <t>عبير</t>
  </si>
  <si>
    <t>رحاب</t>
  </si>
  <si>
    <t>محمد سمير</t>
  </si>
  <si>
    <t>دحام</t>
  </si>
  <si>
    <t>احلام</t>
  </si>
  <si>
    <t>رجب</t>
  </si>
  <si>
    <t>رجاء</t>
  </si>
  <si>
    <t>باسمه</t>
  </si>
  <si>
    <t>رنده</t>
  </si>
  <si>
    <t>هاشم</t>
  </si>
  <si>
    <t>سلطان</t>
  </si>
  <si>
    <t>خليفه</t>
  </si>
  <si>
    <t>عماد</t>
  </si>
  <si>
    <t>شهيره</t>
  </si>
  <si>
    <t>احمد الاحمد</t>
  </si>
  <si>
    <t>رحيل</t>
  </si>
  <si>
    <t>فهد</t>
  </si>
  <si>
    <t>ماهر</t>
  </si>
  <si>
    <t>امتثال</t>
  </si>
  <si>
    <t>شحاده</t>
  </si>
  <si>
    <t>ميساء</t>
  </si>
  <si>
    <t>رامز</t>
  </si>
  <si>
    <t>زكريا</t>
  </si>
  <si>
    <t>خلدون</t>
  </si>
  <si>
    <t>عزت</t>
  </si>
  <si>
    <t>وفيق</t>
  </si>
  <si>
    <t>نجوى</t>
  </si>
  <si>
    <t>بسمه</t>
  </si>
  <si>
    <t>نهاد</t>
  </si>
  <si>
    <t>ماري</t>
  </si>
  <si>
    <t>محمد تيسير</t>
  </si>
  <si>
    <t>اسماء</t>
  </si>
  <si>
    <t>عائشه</t>
  </si>
  <si>
    <t>ناهد</t>
  </si>
  <si>
    <t>علي حيدر</t>
  </si>
  <si>
    <t>انيس</t>
  </si>
  <si>
    <t>غزاله</t>
  </si>
  <si>
    <t>صفاء</t>
  </si>
  <si>
    <t>وائل</t>
  </si>
  <si>
    <t>هزاع</t>
  </si>
  <si>
    <t>عطاف</t>
  </si>
  <si>
    <t>محمد جمال</t>
  </si>
  <si>
    <t>عصام</t>
  </si>
  <si>
    <t>سمر</t>
  </si>
  <si>
    <t>محمد حمزه</t>
  </si>
  <si>
    <t>نجيب</t>
  </si>
  <si>
    <t>زياد</t>
  </si>
  <si>
    <t>عمار</t>
  </si>
  <si>
    <t>راغده</t>
  </si>
  <si>
    <t>جواهر</t>
  </si>
  <si>
    <t>احسان</t>
  </si>
  <si>
    <t>قمر</t>
  </si>
  <si>
    <t>سامي</t>
  </si>
  <si>
    <t>رفعه</t>
  </si>
  <si>
    <t>سوزان</t>
  </si>
  <si>
    <t>مازن</t>
  </si>
  <si>
    <t>حليمه</t>
  </si>
  <si>
    <t>فريز</t>
  </si>
  <si>
    <t>فضه</t>
  </si>
  <si>
    <t>محمد مازن</t>
  </si>
  <si>
    <t>عبد القادر</t>
  </si>
  <si>
    <t>تركي</t>
  </si>
  <si>
    <t>وسيم</t>
  </si>
  <si>
    <t>خلف</t>
  </si>
  <si>
    <t>علي محمد</t>
  </si>
  <si>
    <t>بشار</t>
  </si>
  <si>
    <t>سلوى</t>
  </si>
  <si>
    <t>لينا</t>
  </si>
  <si>
    <t>عامر</t>
  </si>
  <si>
    <t>محمد سامي</t>
  </si>
  <si>
    <t>اسامه</t>
  </si>
  <si>
    <t>محمد عثمان</t>
  </si>
  <si>
    <t>فتحي</t>
  </si>
  <si>
    <t>اقبال</t>
  </si>
  <si>
    <t>جمعه</t>
  </si>
  <si>
    <t>خضره</t>
  </si>
  <si>
    <t>نورس</t>
  </si>
  <si>
    <t>عبد الهادي</t>
  </si>
  <si>
    <t>احمد عيسى</t>
  </si>
  <si>
    <t>هدية</t>
  </si>
  <si>
    <t>فراس</t>
  </si>
  <si>
    <t>لؤي</t>
  </si>
  <si>
    <t>انس</t>
  </si>
  <si>
    <t>محمد خالد</t>
  </si>
  <si>
    <t>مالك</t>
  </si>
  <si>
    <t>مهديه</t>
  </si>
  <si>
    <t>عثمان</t>
  </si>
  <si>
    <t>محمد نبيل</t>
  </si>
  <si>
    <t>صفوان</t>
  </si>
  <si>
    <t>غيداء</t>
  </si>
  <si>
    <t>ناصر</t>
  </si>
  <si>
    <t>جنان</t>
  </si>
  <si>
    <t>باسل</t>
  </si>
  <si>
    <t>غياث</t>
  </si>
  <si>
    <t>شريف</t>
  </si>
  <si>
    <t>نسيبه</t>
  </si>
  <si>
    <t>حسنه</t>
  </si>
  <si>
    <t>فضيله</t>
  </si>
  <si>
    <t>عبد الحسيب</t>
  </si>
  <si>
    <t>مهنا</t>
  </si>
  <si>
    <t>محمد رضوان</t>
  </si>
  <si>
    <t>انور</t>
  </si>
  <si>
    <t>نيروز</t>
  </si>
  <si>
    <t>محمد عماد</t>
  </si>
  <si>
    <t>محمد مروان</t>
  </si>
  <si>
    <t>زكي</t>
  </si>
  <si>
    <t>ريدان</t>
  </si>
  <si>
    <t>عبد الوهاب</t>
  </si>
  <si>
    <t>حافظ</t>
  </si>
  <si>
    <t>صلاح</t>
  </si>
  <si>
    <t>كوكب</t>
  </si>
  <si>
    <t>ميليا</t>
  </si>
  <si>
    <t>فياض</t>
  </si>
  <si>
    <t>احمد جديد</t>
  </si>
  <si>
    <t>فريزه</t>
  </si>
  <si>
    <t>رابعه</t>
  </si>
  <si>
    <t>فيحاء</t>
  </si>
  <si>
    <t>فرحان</t>
  </si>
  <si>
    <t>فارس</t>
  </si>
  <si>
    <t>هاني</t>
  </si>
  <si>
    <t>آمال</t>
  </si>
  <si>
    <t>عبد الناصر</t>
  </si>
  <si>
    <t>رانيا</t>
  </si>
  <si>
    <t>مهند</t>
  </si>
  <si>
    <t>عواد</t>
  </si>
  <si>
    <t>بدر</t>
  </si>
  <si>
    <t>صبحه</t>
  </si>
  <si>
    <t>عبير سليمان</t>
  </si>
  <si>
    <t>قصي</t>
  </si>
  <si>
    <t>عائدة</t>
  </si>
  <si>
    <t>محمد بسام</t>
  </si>
  <si>
    <t>اسعاف</t>
  </si>
  <si>
    <t>سجيع</t>
  </si>
  <si>
    <t>فاطمة صالح</t>
  </si>
  <si>
    <t>كامله</t>
  </si>
  <si>
    <t>علا</t>
  </si>
  <si>
    <t>ربا</t>
  </si>
  <si>
    <t>محمد غزوان</t>
  </si>
  <si>
    <t>فائزه</t>
  </si>
  <si>
    <t>أيمن</t>
  </si>
  <si>
    <t>أنور</t>
  </si>
  <si>
    <t>محمد يوسف</t>
  </si>
  <si>
    <t>دياب</t>
  </si>
  <si>
    <t>اميمه</t>
  </si>
  <si>
    <t>نذير</t>
  </si>
  <si>
    <t>منار</t>
  </si>
  <si>
    <t>أمل</t>
  </si>
  <si>
    <t>صياح</t>
  </si>
  <si>
    <t>تركيه</t>
  </si>
  <si>
    <t>محمد ياسين</t>
  </si>
  <si>
    <t>خلود</t>
  </si>
  <si>
    <t>علياء</t>
  </si>
  <si>
    <t>معين</t>
  </si>
  <si>
    <t>نظيرة</t>
  </si>
  <si>
    <t>فاديه</t>
  </si>
  <si>
    <t>ساره</t>
  </si>
  <si>
    <t>فهميه</t>
  </si>
  <si>
    <t>الاء غنام</t>
  </si>
  <si>
    <t>مياده</t>
  </si>
  <si>
    <t>صبحيه</t>
  </si>
  <si>
    <t>بهيه</t>
  </si>
  <si>
    <t>محمد سامر</t>
  </si>
  <si>
    <t>زينه</t>
  </si>
  <si>
    <t>غفران</t>
  </si>
  <si>
    <t>علي العلي</t>
  </si>
  <si>
    <t>مزين</t>
  </si>
  <si>
    <t>ادهم</t>
  </si>
  <si>
    <t>نجاه</t>
  </si>
  <si>
    <t>حسام</t>
  </si>
  <si>
    <t>ميرفت</t>
  </si>
  <si>
    <t>زكيه</t>
  </si>
  <si>
    <t>نسرين</t>
  </si>
  <si>
    <t>رابيا</t>
  </si>
  <si>
    <t>منال</t>
  </si>
  <si>
    <t>مفيد</t>
  </si>
  <si>
    <t>عيشه</t>
  </si>
  <si>
    <t>احمد مرعي</t>
  </si>
  <si>
    <t>بدر الدين</t>
  </si>
  <si>
    <t>نادره</t>
  </si>
  <si>
    <t>رباح</t>
  </si>
  <si>
    <t>برهان</t>
  </si>
  <si>
    <t>بشيره</t>
  </si>
  <si>
    <t>ربيعه</t>
  </si>
  <si>
    <t>يعقوب</t>
  </si>
  <si>
    <t>عيده</t>
  </si>
  <si>
    <t>عارف</t>
  </si>
  <si>
    <t>نعمه</t>
  </si>
  <si>
    <t>شذى</t>
  </si>
  <si>
    <t>بدريه</t>
  </si>
  <si>
    <t>محمد فواز</t>
  </si>
  <si>
    <t>علاء الدين</t>
  </si>
  <si>
    <t>فاتنه</t>
  </si>
  <si>
    <t>محمد عيد</t>
  </si>
  <si>
    <t>ناديه</t>
  </si>
  <si>
    <t>مي</t>
  </si>
  <si>
    <t>نور الهدى</t>
  </si>
  <si>
    <t>ريم</t>
  </si>
  <si>
    <t>رمزي</t>
  </si>
  <si>
    <t>غصون</t>
  </si>
  <si>
    <t>احمد المحمد</t>
  </si>
  <si>
    <t>حاتم</t>
  </si>
  <si>
    <t>علي ابراهيم</t>
  </si>
  <si>
    <t>ذيب</t>
  </si>
  <si>
    <t>مي الصالح</t>
  </si>
  <si>
    <t>تهاني</t>
  </si>
  <si>
    <t>فدوى</t>
  </si>
  <si>
    <t>شاديه</t>
  </si>
  <si>
    <t>ضياء</t>
  </si>
  <si>
    <t>فوزه</t>
  </si>
  <si>
    <t>سالم</t>
  </si>
  <si>
    <t>رابحه</t>
  </si>
  <si>
    <t>مطيع</t>
  </si>
  <si>
    <t>رغداء</t>
  </si>
  <si>
    <t>باسم</t>
  </si>
  <si>
    <t>رزان</t>
  </si>
  <si>
    <t>لطفيه</t>
  </si>
  <si>
    <t>نبيهه</t>
  </si>
  <si>
    <t>زهور</t>
  </si>
  <si>
    <t>رفيده</t>
  </si>
  <si>
    <t>سماح</t>
  </si>
  <si>
    <t>زهره</t>
  </si>
  <si>
    <t>عبد الرحمن محمد</t>
  </si>
  <si>
    <t>فريده</t>
  </si>
  <si>
    <t>عذاب</t>
  </si>
  <si>
    <t>سفيره</t>
  </si>
  <si>
    <t>فردوس</t>
  </si>
  <si>
    <t>نجود</t>
  </si>
  <si>
    <t>شاديا</t>
  </si>
  <si>
    <t>خوله</t>
  </si>
  <si>
    <t>اياد</t>
  </si>
  <si>
    <t>ثريا</t>
  </si>
  <si>
    <t>جابر</t>
  </si>
  <si>
    <t>رسميه</t>
  </si>
  <si>
    <t>رويده</t>
  </si>
  <si>
    <t>نعمت</t>
  </si>
  <si>
    <t>فداء</t>
  </si>
  <si>
    <t>علي علي</t>
  </si>
  <si>
    <t>فطومه</t>
  </si>
  <si>
    <t>محمد ديب</t>
  </si>
  <si>
    <t>ملكه</t>
  </si>
  <si>
    <t>مسره</t>
  </si>
  <si>
    <t>عربيه</t>
  </si>
  <si>
    <t>تماضر</t>
  </si>
  <si>
    <t>افتكار</t>
  </si>
  <si>
    <t>جاسم</t>
  </si>
  <si>
    <t>عواطف</t>
  </si>
  <si>
    <t>لمياء</t>
  </si>
  <si>
    <t>ناريمان</t>
  </si>
  <si>
    <t>بهجه</t>
  </si>
  <si>
    <t>احمد حيدر</t>
  </si>
  <si>
    <t>احمد حبيب</t>
  </si>
  <si>
    <t>معن</t>
  </si>
  <si>
    <t>تمام</t>
  </si>
  <si>
    <t>احمد علي</t>
  </si>
  <si>
    <t>طارق</t>
  </si>
  <si>
    <t>سميه</t>
  </si>
  <si>
    <t>شعبان</t>
  </si>
  <si>
    <t>كاسر</t>
  </si>
  <si>
    <t>نهى</t>
  </si>
  <si>
    <t>انيسه</t>
  </si>
  <si>
    <t>مكيه</t>
  </si>
  <si>
    <t>نصر الدين</t>
  </si>
  <si>
    <t>رغده</t>
  </si>
  <si>
    <t>نجمه</t>
  </si>
  <si>
    <t>ردينه</t>
  </si>
  <si>
    <t>ناهي</t>
  </si>
  <si>
    <t>ثائر</t>
  </si>
  <si>
    <t>كريمه</t>
  </si>
  <si>
    <t>اسيا</t>
  </si>
  <si>
    <t>منتهى</t>
  </si>
  <si>
    <t>جبر</t>
  </si>
  <si>
    <t>ريم دياب</t>
  </si>
  <si>
    <t>ريمه</t>
  </si>
  <si>
    <t>فاتح</t>
  </si>
  <si>
    <t>ظريفه</t>
  </si>
  <si>
    <t>ترفه</t>
  </si>
  <si>
    <t>عبدالحميد</t>
  </si>
  <si>
    <t>حمود</t>
  </si>
  <si>
    <t>مزيد</t>
  </si>
  <si>
    <t>قيس</t>
  </si>
  <si>
    <t>عبدالله</t>
  </si>
  <si>
    <t>محمد اديب</t>
  </si>
  <si>
    <t>عبدالرحمن</t>
  </si>
  <si>
    <t>ازدهار</t>
  </si>
  <si>
    <t>الطيف</t>
  </si>
  <si>
    <t>نهلا</t>
  </si>
  <si>
    <t>اماني</t>
  </si>
  <si>
    <t>علاء الزعبي</t>
  </si>
  <si>
    <t>نهيده</t>
  </si>
  <si>
    <t>ليلا</t>
  </si>
  <si>
    <t>خيريه</t>
  </si>
  <si>
    <t>نظيره</t>
  </si>
  <si>
    <t>رفيقه</t>
  </si>
  <si>
    <t>سهيلا</t>
  </si>
  <si>
    <t>لمى</t>
  </si>
  <si>
    <t>رائد</t>
  </si>
  <si>
    <t>مؤمنه</t>
  </si>
  <si>
    <t>عبدالرزاق</t>
  </si>
  <si>
    <t>محمد المصري</t>
  </si>
  <si>
    <t>كفاح</t>
  </si>
  <si>
    <t>سهير</t>
  </si>
  <si>
    <t>عبدالعزيز</t>
  </si>
  <si>
    <t>عبود</t>
  </si>
  <si>
    <t>ترياق</t>
  </si>
  <si>
    <t>ملك</t>
  </si>
  <si>
    <t>نزهه</t>
  </si>
  <si>
    <t>لطيفه</t>
  </si>
  <si>
    <t>اتحاد</t>
  </si>
  <si>
    <t>جوريه</t>
  </si>
  <si>
    <t>نديمه</t>
  </si>
  <si>
    <t>نزيهه</t>
  </si>
  <si>
    <t>مطره</t>
  </si>
  <si>
    <t>زاهد</t>
  </si>
  <si>
    <t>بسيمه</t>
  </si>
  <si>
    <t>جمانا</t>
  </si>
  <si>
    <t>شكريه</t>
  </si>
  <si>
    <t>بهاء الدين</t>
  </si>
  <si>
    <t>رشا</t>
  </si>
  <si>
    <t>رفاعيه</t>
  </si>
  <si>
    <t>نجم</t>
  </si>
  <si>
    <t>عرفان</t>
  </si>
  <si>
    <t>ضحيه</t>
  </si>
  <si>
    <t>نصره</t>
  </si>
  <si>
    <t>شيخه</t>
  </si>
  <si>
    <t>راضي</t>
  </si>
  <si>
    <t>ليندا</t>
  </si>
  <si>
    <t>شريفه</t>
  </si>
  <si>
    <t>حيدر يوسف</t>
  </si>
  <si>
    <t>شاهه</t>
  </si>
  <si>
    <t>عصمت</t>
  </si>
  <si>
    <t>ضحى</t>
  </si>
  <si>
    <t>شاميه</t>
  </si>
  <si>
    <t>نبيلا</t>
  </si>
  <si>
    <t>مشهور</t>
  </si>
  <si>
    <t>مظهر</t>
  </si>
  <si>
    <t>فرزت</t>
  </si>
  <si>
    <t>رزق</t>
  </si>
  <si>
    <t>نجلا</t>
  </si>
  <si>
    <t>نبيها</t>
  </si>
  <si>
    <t>شاهين</t>
  </si>
  <si>
    <t>حلوه</t>
  </si>
  <si>
    <t>فهيده</t>
  </si>
  <si>
    <t>نجوه</t>
  </si>
  <si>
    <t>جوهره</t>
  </si>
  <si>
    <t>سماهر</t>
  </si>
  <si>
    <t>محمد عبد الكريم</t>
  </si>
  <si>
    <t>نجله</t>
  </si>
  <si>
    <t>خدوج</t>
  </si>
  <si>
    <t>كرم الحلبوني</t>
  </si>
  <si>
    <t>رولا</t>
  </si>
  <si>
    <t>محمد الدالي</t>
  </si>
  <si>
    <t>محمد السيد</t>
  </si>
  <si>
    <t>رضيه</t>
  </si>
  <si>
    <t>مرام</t>
  </si>
  <si>
    <t>محمد مصطفى</t>
  </si>
  <si>
    <t>محمد توفيق</t>
  </si>
  <si>
    <t>عايد</t>
  </si>
  <si>
    <t>زهريه</t>
  </si>
  <si>
    <t>شكري</t>
  </si>
  <si>
    <t>محمد صالح</t>
  </si>
  <si>
    <t>حوريه</t>
  </si>
  <si>
    <t>جهان</t>
  </si>
  <si>
    <t>مانيا</t>
  </si>
  <si>
    <t>امون</t>
  </si>
  <si>
    <t>عبد الغفور</t>
  </si>
  <si>
    <t>راشد</t>
  </si>
  <si>
    <t>سميا</t>
  </si>
  <si>
    <t>مرضيه</t>
  </si>
  <si>
    <t>شاهر</t>
  </si>
  <si>
    <t>أميره</t>
  </si>
  <si>
    <t>أمينه</t>
  </si>
  <si>
    <t>شما</t>
  </si>
  <si>
    <t>محمد الحمصي</t>
  </si>
  <si>
    <t>محمد برهان</t>
  </si>
  <si>
    <t>عطية</t>
  </si>
  <si>
    <t>ربى</t>
  </si>
  <si>
    <t>احمد سليمان</t>
  </si>
  <si>
    <t>عبدالكريم</t>
  </si>
  <si>
    <t>اسماعيل المحمد</t>
  </si>
  <si>
    <t>أكرم</t>
  </si>
  <si>
    <t>نقولا</t>
  </si>
  <si>
    <t>متعب</t>
  </si>
  <si>
    <t>آمنه</t>
  </si>
  <si>
    <t>فتاة</t>
  </si>
  <si>
    <t>سعيدة</t>
  </si>
  <si>
    <t>عبدالسلام</t>
  </si>
  <si>
    <t>زكية</t>
  </si>
  <si>
    <t>آمنة</t>
  </si>
  <si>
    <t>عفيفه</t>
  </si>
  <si>
    <t>ربيع</t>
  </si>
  <si>
    <t>عيسى الاحمد</t>
  </si>
  <si>
    <t>بهجة</t>
  </si>
  <si>
    <t>رسمية</t>
  </si>
  <si>
    <t>محمد معلا</t>
  </si>
  <si>
    <t>غدير</t>
  </si>
  <si>
    <t>روضة</t>
  </si>
  <si>
    <t>أحلام</t>
  </si>
  <si>
    <t>كفا</t>
  </si>
  <si>
    <t>محمدعلي</t>
  </si>
  <si>
    <t>محمدهيثم</t>
  </si>
  <si>
    <t>فطمه</t>
  </si>
  <si>
    <t>معينه</t>
  </si>
  <si>
    <t>جاد الله</t>
  </si>
  <si>
    <t>سعدى</t>
  </si>
  <si>
    <t>رمزه</t>
  </si>
  <si>
    <t>رفاه</t>
  </si>
  <si>
    <t>داود</t>
  </si>
  <si>
    <t>بشار ابراهيم</t>
  </si>
  <si>
    <t>مجيب</t>
  </si>
  <si>
    <t>محمد درويش</t>
  </si>
  <si>
    <t>عروبه</t>
  </si>
  <si>
    <t>محمد جلال</t>
  </si>
  <si>
    <t>نجلاء</t>
  </si>
  <si>
    <t>شمس الدين</t>
  </si>
  <si>
    <t>محمد نديم</t>
  </si>
  <si>
    <t>ميسر</t>
  </si>
  <si>
    <t>روز</t>
  </si>
  <si>
    <t>رويدة</t>
  </si>
  <si>
    <t>نديده</t>
  </si>
  <si>
    <t>لينه</t>
  </si>
  <si>
    <t>محمدخير</t>
  </si>
  <si>
    <t>كاملة</t>
  </si>
  <si>
    <t>صالحة</t>
  </si>
  <si>
    <t>زين</t>
  </si>
  <si>
    <t>كرم</t>
  </si>
  <si>
    <t>يوسف حسين</t>
  </si>
  <si>
    <t>صقر</t>
  </si>
  <si>
    <t>رائدة</t>
  </si>
  <si>
    <t>حسن جعفر</t>
  </si>
  <si>
    <t>سامر سليمان</t>
  </si>
  <si>
    <t>حيان</t>
  </si>
  <si>
    <t>حسنا</t>
  </si>
  <si>
    <t>بدر الدين الاخرس</t>
  </si>
  <si>
    <t>محمد مقصود</t>
  </si>
  <si>
    <t>عقيلة</t>
  </si>
  <si>
    <t>محسنه</t>
  </si>
  <si>
    <t>محمد الحاج</t>
  </si>
  <si>
    <t>محمد تحسين</t>
  </si>
  <si>
    <t>يعرب</t>
  </si>
  <si>
    <t>عمادالدين</t>
  </si>
  <si>
    <t>نوفليه</t>
  </si>
  <si>
    <t>صفية</t>
  </si>
  <si>
    <t>عبدالباسط</t>
  </si>
  <si>
    <t>محمدرضوان</t>
  </si>
  <si>
    <t>عرسان</t>
  </si>
  <si>
    <t>غالية</t>
  </si>
  <si>
    <t>سليمان السليمان</t>
  </si>
  <si>
    <t>علي صالح</t>
  </si>
  <si>
    <t>رقيبه</t>
  </si>
  <si>
    <t>اثنيه</t>
  </si>
  <si>
    <t>ريعان</t>
  </si>
  <si>
    <t>تمره</t>
  </si>
  <si>
    <t>عبيده</t>
  </si>
  <si>
    <t>مروة الحسين</t>
  </si>
  <si>
    <t>أميمه</t>
  </si>
  <si>
    <t>أميرة</t>
  </si>
  <si>
    <t>جهاد الدين</t>
  </si>
  <si>
    <t>ايليا</t>
  </si>
  <si>
    <t>لؤي الحسن</t>
  </si>
  <si>
    <t>ندوة</t>
  </si>
  <si>
    <t>بغداد</t>
  </si>
  <si>
    <t>دعاء</t>
  </si>
  <si>
    <t>محمد حلاق</t>
  </si>
  <si>
    <t>شيراز</t>
  </si>
  <si>
    <t>لبنى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</si>
  <si>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</si>
  <si>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</si>
  <si>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</si>
  <si>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</si>
  <si>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</si>
  <si>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</si>
  <si>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</si>
  <si>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زاهيه</t>
  </si>
  <si>
    <t>نافله</t>
  </si>
  <si>
    <t>سناء عثمان</t>
  </si>
  <si>
    <t>خانم</t>
  </si>
  <si>
    <t>زيدان</t>
  </si>
  <si>
    <t>رفيق</t>
  </si>
  <si>
    <t>علي صقر</t>
  </si>
  <si>
    <t>ريا</t>
  </si>
  <si>
    <t>علي اسماعيل</t>
  </si>
  <si>
    <t>محمد فهد</t>
  </si>
  <si>
    <t>ركان</t>
  </si>
  <si>
    <t>ادريس</t>
  </si>
  <si>
    <t>ليله</t>
  </si>
  <si>
    <t>ختام</t>
  </si>
  <si>
    <t>نمر</t>
  </si>
  <si>
    <t>عبد السلام</t>
  </si>
  <si>
    <t>امونه</t>
  </si>
  <si>
    <t>محمد شاكر</t>
  </si>
  <si>
    <t>سامية</t>
  </si>
  <si>
    <t>عزيزة</t>
  </si>
  <si>
    <t>فيروز</t>
  </si>
  <si>
    <t>محمد طه</t>
  </si>
  <si>
    <t>مروه</t>
  </si>
  <si>
    <t>فائزة</t>
  </si>
  <si>
    <t>احمد عجيب</t>
  </si>
  <si>
    <t>محمد منصور</t>
  </si>
  <si>
    <t>اسما</t>
  </si>
  <si>
    <t>لبابه</t>
  </si>
  <si>
    <t>احمد حسن</t>
  </si>
  <si>
    <t>بسيم</t>
  </si>
  <si>
    <t>زبيدة</t>
  </si>
  <si>
    <t>خلايق</t>
  </si>
  <si>
    <t>محمد حمود</t>
  </si>
  <si>
    <t>اناس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</si>
  <si>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</si>
  <si>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</si>
  <si>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</si>
  <si>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أنيسه</t>
  </si>
  <si>
    <t>ريم علي</t>
  </si>
  <si>
    <t xml:space="preserve">منى </t>
  </si>
  <si>
    <t>بسيمة</t>
  </si>
  <si>
    <t>الفصل الأول من العام الدراسي 2020-2021</t>
  </si>
  <si>
    <t>رنكوس</t>
  </si>
  <si>
    <t>قرفا</t>
  </si>
  <si>
    <t>جديدة عرطوز</t>
  </si>
  <si>
    <t>اللاذقيه</t>
  </si>
  <si>
    <t>حماه</t>
  </si>
  <si>
    <t>ادلب</t>
  </si>
  <si>
    <t>جرمانا</t>
  </si>
  <si>
    <t>معضميه</t>
  </si>
  <si>
    <t>جيرود</t>
  </si>
  <si>
    <t>عين حور</t>
  </si>
  <si>
    <t>السيدة زينب</t>
  </si>
  <si>
    <t>طيبة الامام</t>
  </si>
  <si>
    <t>الكسوة</t>
  </si>
  <si>
    <t>دوما</t>
  </si>
  <si>
    <t>كسوه</t>
  </si>
  <si>
    <t>خان ارنبة</t>
  </si>
  <si>
    <t>منبج</t>
  </si>
  <si>
    <t>تلشهاب</t>
  </si>
  <si>
    <t>الكسوه</t>
  </si>
  <si>
    <t>نوى</t>
  </si>
  <si>
    <t>التل</t>
  </si>
  <si>
    <t>جبله</t>
  </si>
  <si>
    <t>السوق</t>
  </si>
  <si>
    <t>الصنمين</t>
  </si>
  <si>
    <t>يبرود</t>
  </si>
  <si>
    <t>الضمير</t>
  </si>
  <si>
    <t>القصير</t>
  </si>
  <si>
    <t>النبك</t>
  </si>
  <si>
    <t>الشجره</t>
  </si>
  <si>
    <t>الكويت</t>
  </si>
  <si>
    <t>مصياف</t>
  </si>
  <si>
    <t>قطنا</t>
  </si>
  <si>
    <t>مخيم اليرموك</t>
  </si>
  <si>
    <t>ميادين</t>
  </si>
  <si>
    <t>راس المعره</t>
  </si>
  <si>
    <t>القامشلي</t>
  </si>
  <si>
    <t>القطيفة</t>
  </si>
  <si>
    <t>شطحه</t>
  </si>
  <si>
    <t>زبداني</t>
  </si>
  <si>
    <t>حرستا</t>
  </si>
  <si>
    <t>عرى</t>
  </si>
  <si>
    <t>نبل</t>
  </si>
  <si>
    <t>صافيتا</t>
  </si>
  <si>
    <t>سعسع</t>
  </si>
  <si>
    <t>الرقه</t>
  </si>
  <si>
    <t>قارة</t>
  </si>
  <si>
    <t>بصرى الشام</t>
  </si>
  <si>
    <t>قاره</t>
  </si>
  <si>
    <t>معرتمصرين</t>
  </si>
  <si>
    <t>بسين</t>
  </si>
  <si>
    <t>ابو ظبي</t>
  </si>
  <si>
    <t>عرمان</t>
  </si>
  <si>
    <t>تل حويري</t>
  </si>
  <si>
    <t>ريحان</t>
  </si>
  <si>
    <t>صبورة</t>
  </si>
  <si>
    <t>بيت سحم</t>
  </si>
  <si>
    <t>الحميديه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</si>
  <si>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</si>
  <si>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</si>
  <si>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</si>
  <si>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</si>
  <si>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</si>
  <si>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</si>
  <si>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</si>
  <si>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</si>
  <si>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</si>
  <si>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</si>
  <si>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</si>
  <si>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</si>
  <si>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</si>
  <si>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</si>
  <si>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</si>
  <si>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</si>
  <si>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</si>
  <si>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</si>
  <si>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</si>
  <si>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</si>
  <si>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</si>
  <si>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</si>
  <si>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</si>
  <si>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</si>
  <si>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</si>
  <si>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</si>
  <si>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</si>
  <si>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</si>
  <si>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</si>
  <si>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</si>
  <si>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</si>
  <si>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</si>
  <si>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</si>
  <si>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</si>
  <si>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</si>
  <si>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</si>
  <si>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</si>
  <si>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</si>
  <si>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</si>
  <si>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</si>
  <si>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</si>
  <si>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</si>
  <si>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</si>
  <si>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</si>
  <si>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</si>
  <si>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</si>
  <si>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</si>
  <si>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</si>
  <si>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</si>
  <si>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</si>
  <si>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</si>
  <si>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</si>
  <si>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</si>
  <si>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</si>
  <si>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</si>
  <si>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</si>
  <si>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</si>
  <si>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</si>
  <si>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</si>
  <si>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</si>
  <si>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</si>
  <si>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</si>
  <si>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</si>
  <si>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</si>
  <si>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</si>
  <si>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</si>
  <si>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</si>
  <si>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</si>
  <si>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</si>
  <si>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</si>
  <si>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</si>
  <si>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</si>
  <si>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م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</si>
  <si>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</si>
  <si>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</si>
  <si>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</si>
  <si>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</si>
  <si>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</si>
  <si>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</si>
  <si>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</si>
  <si>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</si>
  <si>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</si>
  <si>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</si>
  <si>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</si>
  <si>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</si>
  <si>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</si>
  <si>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</si>
  <si>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</si>
  <si>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</si>
  <si>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</si>
  <si>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</si>
  <si>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</si>
  <si>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</si>
  <si>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غريب</t>
  </si>
  <si>
    <t>نبع الصخر</t>
  </si>
  <si>
    <t>محمد سالم</t>
  </si>
  <si>
    <t>محمد حسن</t>
  </si>
  <si>
    <t>قدسيا</t>
  </si>
  <si>
    <t>ليبيا</t>
  </si>
  <si>
    <t>مدينه</t>
  </si>
  <si>
    <t>محمد ياسر</t>
  </si>
  <si>
    <t>ازرع</t>
  </si>
  <si>
    <t>دنيا</t>
  </si>
  <si>
    <t>رويدا</t>
  </si>
  <si>
    <t>محمد حاتم</t>
  </si>
  <si>
    <t>سبينة</t>
  </si>
  <si>
    <t>عمار الحسن</t>
  </si>
  <si>
    <t>وحيد</t>
  </si>
  <si>
    <t>عزام</t>
  </si>
  <si>
    <t>الميادين</t>
  </si>
  <si>
    <t>مطيعه</t>
  </si>
  <si>
    <t>رحيبة</t>
  </si>
  <si>
    <t>تدمر</t>
  </si>
  <si>
    <t>مقبوله</t>
  </si>
  <si>
    <t>راتب</t>
  </si>
  <si>
    <t>محمد قاسم</t>
  </si>
  <si>
    <t>يلدا</t>
  </si>
  <si>
    <t>محمد ايمن</t>
  </si>
  <si>
    <t>حمزه</t>
  </si>
  <si>
    <t>الثورة</t>
  </si>
  <si>
    <t>حسناء</t>
  </si>
  <si>
    <t>وسام الخطيب</t>
  </si>
  <si>
    <t>سميح</t>
  </si>
  <si>
    <t>سرغايا</t>
  </si>
  <si>
    <t>الحتان</t>
  </si>
  <si>
    <t>عبد الباسط</t>
  </si>
  <si>
    <t>طاهر</t>
  </si>
  <si>
    <t>ناجيه</t>
  </si>
  <si>
    <t>احمد ديب</t>
  </si>
  <si>
    <t>عرطوز</t>
  </si>
  <si>
    <t>البوكمال</t>
  </si>
  <si>
    <t>شهبا</t>
  </si>
  <si>
    <t>طالب</t>
  </si>
  <si>
    <t>رأس المعرة</t>
  </si>
  <si>
    <t>شهيرة</t>
  </si>
  <si>
    <t>داريا</t>
  </si>
  <si>
    <t>عسال الورد</t>
  </si>
  <si>
    <t>نورالهدى</t>
  </si>
  <si>
    <t>معضمية</t>
  </si>
  <si>
    <t>بركات</t>
  </si>
  <si>
    <t>جبلة</t>
  </si>
  <si>
    <t>صبريه</t>
  </si>
  <si>
    <t>منور</t>
  </si>
  <si>
    <t>دمر</t>
  </si>
  <si>
    <t>عاموده</t>
  </si>
  <si>
    <t>جباب</t>
  </si>
  <si>
    <t>بهيجه</t>
  </si>
  <si>
    <t>المشيرفه</t>
  </si>
  <si>
    <t>يرموك</t>
  </si>
  <si>
    <t>سهيلة</t>
  </si>
  <si>
    <t>قبر الست</t>
  </si>
  <si>
    <t>تل التتن</t>
  </si>
  <si>
    <t>تواني</t>
  </si>
  <si>
    <t>كميل</t>
  </si>
  <si>
    <t>كويت</t>
  </si>
  <si>
    <t>مساكن برزه</t>
  </si>
  <si>
    <t>سهوة الخضر</t>
  </si>
  <si>
    <t>عدلا</t>
  </si>
  <si>
    <t>باسل محمد</t>
  </si>
  <si>
    <t>خالده</t>
  </si>
  <si>
    <t>سراب</t>
  </si>
  <si>
    <t>حسيبه</t>
  </si>
  <si>
    <t>لما الكراد</t>
  </si>
  <si>
    <t>علية</t>
  </si>
  <si>
    <t>سكينة</t>
  </si>
  <si>
    <t>بكر</t>
  </si>
  <si>
    <t xml:space="preserve">علي </t>
  </si>
  <si>
    <t>جبعدين</t>
  </si>
  <si>
    <t>عسليه</t>
  </si>
  <si>
    <t>عبدالرحيم</t>
  </si>
  <si>
    <t xml:space="preserve">مريم </t>
  </si>
  <si>
    <t>بترياس</t>
  </si>
  <si>
    <t>حضر</t>
  </si>
  <si>
    <t>سبينه</t>
  </si>
  <si>
    <t>نايله</t>
  </si>
  <si>
    <t>رستم</t>
  </si>
  <si>
    <t>حزه</t>
  </si>
  <si>
    <t>عمر الخطيب</t>
  </si>
  <si>
    <t>كفر العواميد</t>
  </si>
  <si>
    <t>محمدزهير</t>
  </si>
  <si>
    <t>نوفا</t>
  </si>
  <si>
    <t xml:space="preserve">حسن </t>
  </si>
  <si>
    <t xml:space="preserve">عصام </t>
  </si>
  <si>
    <t>رانية</t>
  </si>
  <si>
    <t xml:space="preserve">ميسون </t>
  </si>
  <si>
    <t>جومانة</t>
  </si>
  <si>
    <t>HALA</t>
  </si>
  <si>
    <t>Damascus</t>
  </si>
  <si>
    <t>DAMASCUS</t>
  </si>
  <si>
    <t>damascous</t>
  </si>
  <si>
    <t>MARYAM</t>
  </si>
  <si>
    <t xml:space="preserve">damascous </t>
  </si>
  <si>
    <t xml:space="preserve">حماه </t>
  </si>
  <si>
    <t>damas</t>
  </si>
  <si>
    <t>damascus</t>
  </si>
  <si>
    <t xml:space="preserve">دمشق </t>
  </si>
  <si>
    <t>DARAA</t>
  </si>
  <si>
    <t>TARTOUS</t>
  </si>
  <si>
    <t>tartous</t>
  </si>
  <si>
    <t>HAMA</t>
  </si>
  <si>
    <t>sahar</t>
  </si>
  <si>
    <t xml:space="preserve">Damascus </t>
  </si>
  <si>
    <t>SHAHIRA</t>
  </si>
  <si>
    <t>hamah</t>
  </si>
  <si>
    <t>fatemah</t>
  </si>
  <si>
    <t>hama</t>
  </si>
  <si>
    <t>Latakia</t>
  </si>
  <si>
    <t>Amal</t>
  </si>
  <si>
    <t>seham</t>
  </si>
  <si>
    <t>LATAKIA</t>
  </si>
  <si>
    <t>alepo</t>
  </si>
  <si>
    <t>كفير يبوس</t>
  </si>
  <si>
    <t>najat</t>
  </si>
  <si>
    <t>daraa</t>
  </si>
  <si>
    <t xml:space="preserve">مصياف </t>
  </si>
  <si>
    <t>zahra</t>
  </si>
  <si>
    <t>latakea</t>
  </si>
  <si>
    <t>MAYADA</t>
  </si>
  <si>
    <t xml:space="preserve">damascus </t>
  </si>
  <si>
    <t>Lina</t>
  </si>
  <si>
    <t>DAMASCUS SUBURB</t>
  </si>
  <si>
    <t>najah</t>
  </si>
  <si>
    <t>DAMAS SUBURB</t>
  </si>
  <si>
    <t>sohela</t>
  </si>
  <si>
    <t>aisha</t>
  </si>
  <si>
    <t>salha</t>
  </si>
  <si>
    <t>السقيلبية</t>
  </si>
  <si>
    <t>fteem</t>
  </si>
  <si>
    <t>MONERA</t>
  </si>
  <si>
    <t>Damascus Countryside</t>
  </si>
  <si>
    <t>houms</t>
  </si>
  <si>
    <t xml:space="preserve">قطنا </t>
  </si>
  <si>
    <t>laila</t>
  </si>
  <si>
    <t>aidah</t>
  </si>
  <si>
    <t>DAMAS SURUB</t>
  </si>
  <si>
    <t>mohamad</t>
  </si>
  <si>
    <t>MAISAA</t>
  </si>
  <si>
    <t>IDLIB</t>
  </si>
  <si>
    <t>ALRAQA</t>
  </si>
  <si>
    <t>DALAL</t>
  </si>
  <si>
    <t>jamela</t>
  </si>
  <si>
    <t>FATOM</t>
  </si>
  <si>
    <t>MAHA</t>
  </si>
  <si>
    <t>RIF DAMACSUS</t>
  </si>
  <si>
    <t>AMINA</t>
  </si>
  <si>
    <t>hamoura</t>
  </si>
  <si>
    <t xml:space="preserve">مخيم اليرموك </t>
  </si>
  <si>
    <t>eman</t>
  </si>
  <si>
    <t>naumo algerd</t>
  </si>
  <si>
    <t>ahmad</t>
  </si>
  <si>
    <t>ENAAM</t>
  </si>
  <si>
    <t>swidaa</t>
  </si>
  <si>
    <t>AMAL</t>
  </si>
  <si>
    <t>nawal</t>
  </si>
  <si>
    <t>swaida</t>
  </si>
  <si>
    <t>zhoor</t>
  </si>
  <si>
    <t>fahmia</t>
  </si>
  <si>
    <t>rif damas</t>
  </si>
  <si>
    <t>katana</t>
  </si>
  <si>
    <t>shadia</t>
  </si>
  <si>
    <t>faten</t>
  </si>
  <si>
    <t>amira</t>
  </si>
  <si>
    <t>hayat</t>
  </si>
  <si>
    <t>fatima</t>
  </si>
  <si>
    <t>REIF DAMASCUS</t>
  </si>
  <si>
    <t>dalal</t>
  </si>
  <si>
    <t>maryam</t>
  </si>
  <si>
    <t>LINA</t>
  </si>
  <si>
    <t>esaaf</t>
  </si>
  <si>
    <t>mouhamad</t>
  </si>
  <si>
    <t>homs</t>
  </si>
  <si>
    <t>REMA</t>
  </si>
  <si>
    <t>FATEN</t>
  </si>
  <si>
    <t>nahla</t>
  </si>
  <si>
    <t>zenab</t>
  </si>
  <si>
    <t>Homs</t>
  </si>
  <si>
    <t>SAMERA</t>
  </si>
  <si>
    <t>Tartous</t>
  </si>
  <si>
    <t>hala</t>
  </si>
  <si>
    <t>Damascus Subourb</t>
  </si>
  <si>
    <t>anaam</t>
  </si>
  <si>
    <t>samar</t>
  </si>
  <si>
    <t>LATTAKIA</t>
  </si>
  <si>
    <t>asmahan</t>
  </si>
  <si>
    <t>amena</t>
  </si>
  <si>
    <t>SANAA</t>
  </si>
  <si>
    <t>hanan</t>
  </si>
  <si>
    <t>DIR ALZOUR</t>
  </si>
  <si>
    <t>jableh</t>
  </si>
  <si>
    <t>samera</t>
  </si>
  <si>
    <t>RANDA</t>
  </si>
  <si>
    <t>sabah</t>
  </si>
  <si>
    <t>TARTOS</t>
  </si>
  <si>
    <t>Swaida</t>
  </si>
  <si>
    <t>nada</t>
  </si>
  <si>
    <t>NAWAL</t>
  </si>
  <si>
    <t>DAMAS</t>
  </si>
  <si>
    <t>nadea</t>
  </si>
  <si>
    <t>khlood</t>
  </si>
  <si>
    <t>qamar</t>
  </si>
  <si>
    <t>RIF DAMASCUS</t>
  </si>
  <si>
    <t>aziza</t>
  </si>
  <si>
    <t>syria</t>
  </si>
  <si>
    <t>isaaf</t>
  </si>
  <si>
    <t>MONA</t>
  </si>
  <si>
    <t>nadia</t>
  </si>
  <si>
    <t>HANAN</t>
  </si>
  <si>
    <t>maha</t>
  </si>
  <si>
    <t>lattakia</t>
  </si>
  <si>
    <t xml:space="preserve">DAMASCUS SUBURB </t>
  </si>
  <si>
    <t>rema</t>
  </si>
  <si>
    <t>mouna</t>
  </si>
  <si>
    <t>FATEMA</t>
  </si>
  <si>
    <t xml:space="preserve">DAMASCUS </t>
  </si>
  <si>
    <t>fadwa</t>
  </si>
  <si>
    <t>SAWSAN</t>
  </si>
  <si>
    <t>REEF DAMASCUS</t>
  </si>
  <si>
    <t>RAEDA</t>
  </si>
  <si>
    <t>alswedaa</t>
  </si>
  <si>
    <t>samia</t>
  </si>
  <si>
    <t>abeer</t>
  </si>
  <si>
    <t>mona</t>
  </si>
  <si>
    <t>hasan</t>
  </si>
  <si>
    <t>fayza</t>
  </si>
  <si>
    <t xml:space="preserve">جرمانا </t>
  </si>
  <si>
    <t>HOMS</t>
  </si>
  <si>
    <t>RIF DIMASHQ</t>
  </si>
  <si>
    <t>yabroud</t>
  </si>
  <si>
    <t>Fatima</t>
  </si>
  <si>
    <t>altal</t>
  </si>
  <si>
    <t>SAMIRA</t>
  </si>
  <si>
    <t>mariam</t>
  </si>
  <si>
    <t>maysaa</t>
  </si>
  <si>
    <t xml:space="preserve">raghda </t>
  </si>
  <si>
    <t>EMAN</t>
  </si>
  <si>
    <t>ALEPPO</t>
  </si>
  <si>
    <t>amal</t>
  </si>
  <si>
    <t>NAJAH</t>
  </si>
  <si>
    <t>AMERA</t>
  </si>
  <si>
    <t xml:space="preserve">damscous </t>
  </si>
  <si>
    <t>salam</t>
  </si>
  <si>
    <t xml:space="preserve">DAMASCOUS </t>
  </si>
  <si>
    <t>rawda</t>
  </si>
  <si>
    <t>aeda</t>
  </si>
  <si>
    <t>HAMDA</t>
  </si>
  <si>
    <t>hasna</t>
  </si>
  <si>
    <t>damscous</t>
  </si>
  <si>
    <t>SEHAM</t>
  </si>
  <si>
    <t>zaynab</t>
  </si>
  <si>
    <t>thanaa</t>
  </si>
  <si>
    <t>ALTAL</t>
  </si>
  <si>
    <t xml:space="preserve">السيدة زينب </t>
  </si>
  <si>
    <t>FATIMA</t>
  </si>
  <si>
    <t>aesha</t>
  </si>
  <si>
    <t>SAMAR</t>
  </si>
  <si>
    <t>amera</t>
  </si>
  <si>
    <t>afaf</t>
  </si>
  <si>
    <t xml:space="preserve">حمص </t>
  </si>
  <si>
    <t xml:space="preserve">الكسوة </t>
  </si>
  <si>
    <t>hkmat</t>
  </si>
  <si>
    <t>Hama</t>
  </si>
  <si>
    <t xml:space="preserve">التل </t>
  </si>
  <si>
    <t>hamdah</t>
  </si>
  <si>
    <t>RASMIEH</t>
  </si>
  <si>
    <t xml:space="preserve">HAMA </t>
  </si>
  <si>
    <t>Amira</t>
  </si>
  <si>
    <t>MOUNA</t>
  </si>
  <si>
    <t>ahlam</t>
  </si>
  <si>
    <t>AMENAH</t>
  </si>
  <si>
    <t>MAYSAA</t>
  </si>
  <si>
    <t xml:space="preserve">حلب </t>
  </si>
  <si>
    <t>HOUSEEN</t>
  </si>
  <si>
    <t>damascus suburb</t>
  </si>
  <si>
    <t>nareman</t>
  </si>
  <si>
    <t>HOUDA</t>
  </si>
  <si>
    <t>RAJAA</t>
  </si>
  <si>
    <t>ADEBA</t>
  </si>
  <si>
    <t>Mothben</t>
  </si>
  <si>
    <t>SAHAR</t>
  </si>
  <si>
    <t>latakia</t>
  </si>
  <si>
    <t>GHADA</t>
  </si>
  <si>
    <t>fatema</t>
  </si>
  <si>
    <t>sameera</t>
  </si>
  <si>
    <t>tartoos</t>
  </si>
  <si>
    <t xml:space="preserve">MANAL </t>
  </si>
  <si>
    <t>MARYM</t>
  </si>
  <si>
    <t>FATMA</t>
  </si>
  <si>
    <t>Falak</t>
  </si>
  <si>
    <t>nagah</t>
  </si>
  <si>
    <t>nahe</t>
  </si>
  <si>
    <t>nazha</t>
  </si>
  <si>
    <t>DAMAS SUBRUB</t>
  </si>
  <si>
    <t>alia</t>
  </si>
  <si>
    <t>NABIHA</t>
  </si>
  <si>
    <t>REF DAMASCUS</t>
  </si>
  <si>
    <t>Damas</t>
  </si>
  <si>
    <t>SALWA</t>
  </si>
  <si>
    <t>RANIA</t>
  </si>
  <si>
    <t>EBTSAM</t>
  </si>
  <si>
    <t>Najwa</t>
  </si>
  <si>
    <t>YABROUD</t>
  </si>
  <si>
    <t>HUDA</t>
  </si>
  <si>
    <t>KAMELA</t>
  </si>
  <si>
    <t>zainab</t>
  </si>
  <si>
    <t>FATTEMA</t>
  </si>
  <si>
    <t>BADREAH</t>
  </si>
  <si>
    <t>najwa</t>
  </si>
  <si>
    <t>fatena</t>
  </si>
  <si>
    <t>manbej</t>
  </si>
  <si>
    <t>Rawda</t>
  </si>
  <si>
    <t xml:space="preserve">مشفى دوما </t>
  </si>
  <si>
    <t xml:space="preserve">maha </t>
  </si>
  <si>
    <t>thnaa</t>
  </si>
  <si>
    <t>NAJWA</t>
  </si>
  <si>
    <t>ZAKIA</t>
  </si>
  <si>
    <t>nofa</t>
  </si>
  <si>
    <t>damscus</t>
  </si>
  <si>
    <t>MARIAM</t>
  </si>
  <si>
    <t xml:space="preserve">ريف دمشق </t>
  </si>
  <si>
    <t>ALHASAKA</t>
  </si>
  <si>
    <t>maysoun</t>
  </si>
  <si>
    <t>NADA</t>
  </si>
  <si>
    <t>Mona</t>
  </si>
  <si>
    <t>ALQONETRA</t>
  </si>
  <si>
    <t>layla</t>
  </si>
  <si>
    <t>NAGAH</t>
  </si>
  <si>
    <t>bashera</t>
  </si>
  <si>
    <t>manal</t>
  </si>
  <si>
    <t>amina</t>
  </si>
  <si>
    <t xml:space="preserve">دوما </t>
  </si>
  <si>
    <t>ihsem</t>
  </si>
  <si>
    <t>der alzor</t>
  </si>
  <si>
    <t>SAFAA</t>
  </si>
  <si>
    <t>omar</t>
  </si>
  <si>
    <t>asmaa</t>
  </si>
  <si>
    <t xml:space="preserve">درعا </t>
  </si>
  <si>
    <t xml:space="preserve">طرطوس </t>
  </si>
  <si>
    <t>SOUAD</t>
  </si>
  <si>
    <t>azeza</t>
  </si>
  <si>
    <t>HAMIDA</t>
  </si>
  <si>
    <t xml:space="preserve">fatema </t>
  </si>
  <si>
    <t>REEM</t>
  </si>
  <si>
    <t>khadija</t>
  </si>
  <si>
    <t>damascos</t>
  </si>
  <si>
    <t>naser</t>
  </si>
  <si>
    <t>samer</t>
  </si>
  <si>
    <t>monera</t>
  </si>
  <si>
    <t>Huda</t>
  </si>
  <si>
    <t>MALAK</t>
  </si>
  <si>
    <t>KHERIA</t>
  </si>
  <si>
    <t>nabela</t>
  </si>
  <si>
    <t>deer alzour</t>
  </si>
  <si>
    <t>KHALIDA</t>
  </si>
  <si>
    <t>MOHAMAD ALI</t>
  </si>
  <si>
    <t>KHADEJA</t>
  </si>
  <si>
    <t xml:space="preserve">حماة </t>
  </si>
  <si>
    <t xml:space="preserve">حرستا </t>
  </si>
  <si>
    <t>LILA</t>
  </si>
  <si>
    <t>ELHAM</t>
  </si>
  <si>
    <t>QUNAITRA</t>
  </si>
  <si>
    <t>QATANA</t>
  </si>
  <si>
    <t>maream</t>
  </si>
  <si>
    <t>harsta</t>
  </si>
  <si>
    <t>doma</t>
  </si>
  <si>
    <t>sahnaya</t>
  </si>
  <si>
    <t>FADIA</t>
  </si>
  <si>
    <t>ALIA</t>
  </si>
  <si>
    <t>DEER EZZOR</t>
  </si>
  <si>
    <t>IDLIP</t>
  </si>
  <si>
    <t xml:space="preserve">homs </t>
  </si>
  <si>
    <t>MNAWAR</t>
  </si>
  <si>
    <t>nehad</t>
  </si>
  <si>
    <t>randa</t>
  </si>
  <si>
    <t>REHAB</t>
  </si>
  <si>
    <t>RAWDA</t>
  </si>
  <si>
    <t>DER ALZOR</t>
  </si>
  <si>
    <t>Samira</t>
  </si>
  <si>
    <t>Maha</t>
  </si>
  <si>
    <t xml:space="preserve">swaad </t>
  </si>
  <si>
    <t>khereah</t>
  </si>
  <si>
    <t>ABEER</t>
  </si>
  <si>
    <t>BASEMAH</t>
  </si>
  <si>
    <t>zakea</t>
  </si>
  <si>
    <t xml:space="preserve">ALEPPO </t>
  </si>
  <si>
    <t>Fatema</t>
  </si>
  <si>
    <t xml:space="preserve">قدسيا </t>
  </si>
  <si>
    <t>MOFEDA</t>
  </si>
  <si>
    <t>SALHA</t>
  </si>
  <si>
    <t>dara</t>
  </si>
  <si>
    <t>amona</t>
  </si>
  <si>
    <t>HAMEDAH</t>
  </si>
  <si>
    <t xml:space="preserve">مسحرة </t>
  </si>
  <si>
    <t>Alia</t>
  </si>
  <si>
    <t>noura</t>
  </si>
  <si>
    <t>BADRIA</t>
  </si>
  <si>
    <t>mari</t>
  </si>
  <si>
    <t>HWDA</t>
  </si>
  <si>
    <t>HASNA</t>
  </si>
  <si>
    <t>Seham</t>
  </si>
  <si>
    <t xml:space="preserve">سلميه </t>
  </si>
  <si>
    <t>DIMASHQ</t>
  </si>
  <si>
    <t>MOUNER</t>
  </si>
  <si>
    <t>mahmood</t>
  </si>
  <si>
    <t xml:space="preserve">ببيلا </t>
  </si>
  <si>
    <t>NOFA</t>
  </si>
  <si>
    <t>BAHEJA</t>
  </si>
  <si>
    <t>SAMER</t>
  </si>
  <si>
    <t>aliaa</t>
  </si>
  <si>
    <t>KHEREA</t>
  </si>
  <si>
    <t>YARMOUK</t>
  </si>
  <si>
    <t xml:space="preserve">fatemaa </t>
  </si>
  <si>
    <t xml:space="preserve">sabah </t>
  </si>
  <si>
    <t>alzaynah</t>
  </si>
  <si>
    <t>suzan</t>
  </si>
  <si>
    <t xml:space="preserve">تدمر </t>
  </si>
  <si>
    <t>Nasra</t>
  </si>
  <si>
    <t>NAJAT</t>
  </si>
  <si>
    <t>anbora</t>
  </si>
  <si>
    <t>raghdaa</t>
  </si>
  <si>
    <t>trkeah</t>
  </si>
  <si>
    <t>tamam</t>
  </si>
  <si>
    <t xml:space="preserve">maream </t>
  </si>
  <si>
    <t>JAMELA</t>
  </si>
  <si>
    <t>FAEZA</t>
  </si>
  <si>
    <t>KAOKAB</t>
  </si>
  <si>
    <t xml:space="preserve">رأس المعرة </t>
  </si>
  <si>
    <t xml:space="preserve">الضمير </t>
  </si>
  <si>
    <t xml:space="preserve">عين بالوج </t>
  </si>
  <si>
    <t xml:space="preserve">hoda </t>
  </si>
  <si>
    <t>Kawkab</t>
  </si>
  <si>
    <t>جنين</t>
  </si>
  <si>
    <t>aleah</t>
  </si>
  <si>
    <t>Mrdash</t>
  </si>
  <si>
    <t>الدالية</t>
  </si>
  <si>
    <t>بنان</t>
  </si>
  <si>
    <t xml:space="preserve">سبينة </t>
  </si>
  <si>
    <t>swisa</t>
  </si>
  <si>
    <t>فصل أول 2021-2022</t>
  </si>
  <si>
    <t>الفصل الأول من العام الدراسي 2021-2022</t>
  </si>
  <si>
    <t>الاستنفاذ</t>
  </si>
  <si>
    <t>فصل ثاني 2021-2022</t>
  </si>
  <si>
    <t>فصل أول 2022-2023</t>
  </si>
  <si>
    <t>فصل ثاني 2022-2023</t>
  </si>
  <si>
    <t>اسقبله</t>
  </si>
  <si>
    <t>مستنفذ بنتيجة امتحانات الفصل الأول للعام 2022-2023</t>
  </si>
  <si>
    <t>جديدة الوادي</t>
  </si>
  <si>
    <t>يسرى</t>
  </si>
  <si>
    <t>هيفاء</t>
  </si>
  <si>
    <t xml:space="preserve">عمر </t>
  </si>
  <si>
    <t>وفاء</t>
  </si>
  <si>
    <t>wafaa</t>
  </si>
  <si>
    <t>حسني</t>
  </si>
  <si>
    <t>مستنفذ بنتيجة امتحانات الفصل الثاني للعام 2020-2021</t>
  </si>
  <si>
    <t>مستنفذ بنتيجة امتحانات الفصل الاول للعام 2021-2022</t>
  </si>
  <si>
    <t>رئيفه</t>
  </si>
  <si>
    <t>نقير</t>
  </si>
  <si>
    <t>علي الاحمد</t>
  </si>
  <si>
    <t>القرداحة</t>
  </si>
  <si>
    <t>ديماس</t>
  </si>
  <si>
    <t>هيام</t>
  </si>
  <si>
    <t>رقيه</t>
  </si>
  <si>
    <t>بقين</t>
  </si>
  <si>
    <t>القريا</t>
  </si>
  <si>
    <t>ثلجه</t>
  </si>
  <si>
    <t>هناء</t>
  </si>
  <si>
    <t>عصريه</t>
  </si>
  <si>
    <t>محمد يحيى</t>
  </si>
  <si>
    <t>راس المعرة</t>
  </si>
  <si>
    <t>محمد خيربك</t>
  </si>
  <si>
    <t>قطيفة</t>
  </si>
  <si>
    <t>محمد حماد</t>
  </si>
  <si>
    <t>محمد المصطفى</t>
  </si>
  <si>
    <t>خيرية</t>
  </si>
  <si>
    <t>نورما</t>
  </si>
  <si>
    <t>نها</t>
  </si>
  <si>
    <t>شين</t>
  </si>
  <si>
    <t>ميمون</t>
  </si>
  <si>
    <t>كسوة</t>
  </si>
  <si>
    <t>علي يوسف</t>
  </si>
  <si>
    <t>وجيهه</t>
  </si>
  <si>
    <t>وصال</t>
  </si>
  <si>
    <t>دام الهنا</t>
  </si>
  <si>
    <t>نبك</t>
  </si>
  <si>
    <t>بلال</t>
  </si>
  <si>
    <t>محمد هيثم</t>
  </si>
  <si>
    <t>سميعه</t>
  </si>
  <si>
    <t>كفريا</t>
  </si>
  <si>
    <t>صحنايا</t>
  </si>
  <si>
    <t>محمد هشام</t>
  </si>
  <si>
    <t>ورده</t>
  </si>
  <si>
    <t xml:space="preserve">سليمان </t>
  </si>
  <si>
    <t>حتيتة التركمان</t>
  </si>
  <si>
    <t xml:space="preserve">الصمدانية </t>
  </si>
  <si>
    <t>الروضة</t>
  </si>
  <si>
    <t xml:space="preserve">اياد </t>
  </si>
  <si>
    <t>كماله</t>
  </si>
  <si>
    <t xml:space="preserve">الكويت </t>
  </si>
  <si>
    <t>هند</t>
  </si>
  <si>
    <t>اليرموك</t>
  </si>
  <si>
    <t>النشابية</t>
  </si>
  <si>
    <t>hiam</t>
  </si>
  <si>
    <t>hana</t>
  </si>
  <si>
    <t>hind</t>
  </si>
  <si>
    <t>HANAA</t>
  </si>
  <si>
    <t>halab</t>
  </si>
  <si>
    <t>وفيقه</t>
  </si>
  <si>
    <t>WAFEKA</t>
  </si>
  <si>
    <t>وطفه</t>
  </si>
  <si>
    <t>هنادي</t>
  </si>
  <si>
    <t>HAIFAA</t>
  </si>
  <si>
    <t>وفيقة</t>
  </si>
  <si>
    <t>wafika</t>
  </si>
  <si>
    <t>yousra</t>
  </si>
  <si>
    <t>وضحه</t>
  </si>
  <si>
    <t>راس العين</t>
  </si>
  <si>
    <t>WAFAA</t>
  </si>
  <si>
    <t>ysra</t>
  </si>
  <si>
    <t>فايزة</t>
  </si>
  <si>
    <t>وزيره</t>
  </si>
  <si>
    <t>المنصورة</t>
  </si>
  <si>
    <t xml:space="preserve">جمال </t>
  </si>
  <si>
    <t xml:space="preserve">احمد </t>
  </si>
  <si>
    <t>hanaa</t>
  </si>
  <si>
    <t>باسمة</t>
  </si>
  <si>
    <t>elham</t>
  </si>
  <si>
    <t>مشفى درعا</t>
  </si>
  <si>
    <t>وداد</t>
  </si>
  <si>
    <t>وحيده</t>
  </si>
  <si>
    <t>الزبداني</t>
  </si>
  <si>
    <t>شهرزاد</t>
  </si>
  <si>
    <t>هندي</t>
  </si>
  <si>
    <t>بكا</t>
  </si>
  <si>
    <t>مخلف</t>
  </si>
  <si>
    <t>بطيحه</t>
  </si>
  <si>
    <t>سلميه</t>
  </si>
  <si>
    <t>الحجر الاسود</t>
  </si>
  <si>
    <t>هلا</t>
  </si>
  <si>
    <t>موحسن</t>
  </si>
  <si>
    <t>عبد الفتاح</t>
  </si>
  <si>
    <t>shahba</t>
  </si>
  <si>
    <t>محمد ماهر</t>
  </si>
  <si>
    <t>مستنفذ بنتيجة امتحانات الفصل الثاني للعام 2022-2023</t>
  </si>
  <si>
    <t>مستنفذ بنتيجة امتحانات الفصل الثاني للعام 2021-2022</t>
  </si>
  <si>
    <t>نور الحلاق</t>
  </si>
  <si>
    <t>محمد محمد</t>
  </si>
  <si>
    <t>يسرا</t>
  </si>
  <si>
    <t>هنا</t>
  </si>
  <si>
    <t xml:space="preserve">هدى </t>
  </si>
  <si>
    <t>هناده</t>
  </si>
  <si>
    <t>محمد غسان</t>
  </si>
  <si>
    <t>سليمان سليمان</t>
  </si>
  <si>
    <t xml:space="preserve">محمد </t>
  </si>
  <si>
    <t>هويده</t>
  </si>
  <si>
    <t>وصفيه</t>
  </si>
  <si>
    <t>فريزة</t>
  </si>
  <si>
    <t>يمنى</t>
  </si>
  <si>
    <t>باسل علي</t>
  </si>
  <si>
    <t>اعادة ارتباط ف1 2023</t>
  </si>
  <si>
    <t>مشفى دوما</t>
  </si>
  <si>
    <t>اعادة ارتباط من ف1 2023</t>
  </si>
  <si>
    <t>ضعف الرسوم</t>
  </si>
  <si>
    <t>اعادة ارتباط من ف1 2022-2023</t>
  </si>
  <si>
    <t>WEDAD</t>
  </si>
  <si>
    <t>جادو</t>
  </si>
  <si>
    <t>زانه</t>
  </si>
  <si>
    <t>مسحره</t>
  </si>
  <si>
    <t>zanah</t>
  </si>
  <si>
    <t>محمد الشيخ</t>
  </si>
  <si>
    <t xml:space="preserve">نبيل </t>
  </si>
  <si>
    <t xml:space="preserve">صبورة </t>
  </si>
  <si>
    <t>ibtisam</t>
  </si>
  <si>
    <t>sanaa</t>
  </si>
  <si>
    <t>Thanaa</t>
  </si>
  <si>
    <t>Nada</t>
  </si>
  <si>
    <t>rajaa</t>
  </si>
  <si>
    <t>samah</t>
  </si>
  <si>
    <t>amaal</t>
  </si>
  <si>
    <t>ASMAA</t>
  </si>
  <si>
    <t>THANAA</t>
  </si>
  <si>
    <t>جمال عبد الناصر</t>
  </si>
  <si>
    <t>Sanaa</t>
  </si>
  <si>
    <t xml:space="preserve">DER ALZOUR </t>
  </si>
  <si>
    <t>aleppo</t>
  </si>
  <si>
    <t>alraka</t>
  </si>
  <si>
    <t>الدانا</t>
  </si>
  <si>
    <t>rabaa</t>
  </si>
  <si>
    <t>Alswaidaa</t>
  </si>
  <si>
    <t>فوزات</t>
  </si>
  <si>
    <t>harasta</t>
  </si>
  <si>
    <t>EDLEB</t>
  </si>
  <si>
    <t>Hajar</t>
  </si>
  <si>
    <t>boushra</t>
  </si>
  <si>
    <t>الاء المعلم</t>
  </si>
  <si>
    <t>حورية</t>
  </si>
  <si>
    <t>حنان جمول</t>
  </si>
  <si>
    <t>naema</t>
  </si>
  <si>
    <t>بلقيس</t>
  </si>
  <si>
    <t>ببيلا</t>
  </si>
  <si>
    <t>احمد هاني</t>
  </si>
  <si>
    <t>SABAH</t>
  </si>
  <si>
    <t>غباغب</t>
  </si>
  <si>
    <t>تحسين</t>
  </si>
  <si>
    <t>Yabroud</t>
  </si>
  <si>
    <t>هبا</t>
  </si>
  <si>
    <t>marim</t>
  </si>
  <si>
    <t>ghada</t>
  </si>
  <si>
    <t>رساس</t>
  </si>
  <si>
    <t>alea</t>
  </si>
  <si>
    <t>AMIRA</t>
  </si>
  <si>
    <t>AMENA</t>
  </si>
  <si>
    <t>ALQUNAETRA</t>
  </si>
  <si>
    <t>محمد سليمان</t>
  </si>
  <si>
    <t>حرفا</t>
  </si>
  <si>
    <t>اسكندر</t>
  </si>
  <si>
    <t xml:space="preserve">حنان </t>
  </si>
  <si>
    <t>HIFAA</t>
  </si>
  <si>
    <t>حمدة</t>
  </si>
  <si>
    <t>FATAT</t>
  </si>
  <si>
    <t xml:space="preserve">الرقة </t>
  </si>
  <si>
    <t>amouda</t>
  </si>
  <si>
    <t>اسرار</t>
  </si>
  <si>
    <t>asrar</t>
  </si>
  <si>
    <t xml:space="preserve">ادلب </t>
  </si>
  <si>
    <t>DAMASCOUS</t>
  </si>
  <si>
    <t>سوريا</t>
  </si>
  <si>
    <t>faez</t>
  </si>
  <si>
    <t>سعد الدين</t>
  </si>
  <si>
    <t>muna</t>
  </si>
  <si>
    <t>جباتا الخشب</t>
  </si>
  <si>
    <t xml:space="preserve">فاطمه </t>
  </si>
  <si>
    <t xml:space="preserve">امل </t>
  </si>
  <si>
    <t xml:space="preserve">بصير </t>
  </si>
  <si>
    <t xml:space="preserve">عيسى </t>
  </si>
  <si>
    <t>fatin</t>
  </si>
  <si>
    <t>ضهر مطرو</t>
  </si>
  <si>
    <t xml:space="preserve">فاطمة </t>
  </si>
  <si>
    <t>معرتماتر</t>
  </si>
  <si>
    <t xml:space="preserve">مها </t>
  </si>
  <si>
    <t xml:space="preserve">عبد الرحمن </t>
  </si>
  <si>
    <t>الجيد</t>
  </si>
  <si>
    <t>وجدان</t>
  </si>
  <si>
    <t>الاذقية</t>
  </si>
  <si>
    <t>NADEMA</t>
  </si>
  <si>
    <t>ديرالزور</t>
  </si>
  <si>
    <t>somia</t>
  </si>
  <si>
    <t>تركية</t>
  </si>
  <si>
    <t>محمد كمال</t>
  </si>
  <si>
    <t>izraa</t>
  </si>
  <si>
    <t>شبعا</t>
  </si>
  <si>
    <t xml:space="preserve">DAMASCOS </t>
  </si>
  <si>
    <t>AICHA</t>
  </si>
  <si>
    <t>DOMA</t>
  </si>
  <si>
    <t>kamar</t>
  </si>
  <si>
    <t>Wafaa</t>
  </si>
  <si>
    <t>علي محمود</t>
  </si>
  <si>
    <t>wajeha</t>
  </si>
  <si>
    <t>عربين</t>
  </si>
  <si>
    <t>NADIA</t>
  </si>
  <si>
    <t>saada</t>
  </si>
  <si>
    <t>FAYZA</t>
  </si>
  <si>
    <t>sawsan</t>
  </si>
  <si>
    <t>لميس</t>
  </si>
  <si>
    <t>شام</t>
  </si>
  <si>
    <t>nadrah</t>
  </si>
  <si>
    <t>رشا ابراهيم</t>
  </si>
  <si>
    <t>محمد صبحي</t>
  </si>
  <si>
    <t>ذيبان</t>
  </si>
  <si>
    <t xml:space="preserve">LATAKIA </t>
  </si>
  <si>
    <t>غزلانية</t>
  </si>
  <si>
    <t>صبيحه</t>
  </si>
  <si>
    <t>عتيبه</t>
  </si>
  <si>
    <t>FAYZAH</t>
  </si>
  <si>
    <t>هلاله</t>
  </si>
  <si>
    <t>ياسمين الحمد</t>
  </si>
  <si>
    <t>معلولا</t>
  </si>
  <si>
    <t>sham</t>
  </si>
  <si>
    <t>الباب</t>
  </si>
  <si>
    <t xml:space="preserve">هيثم </t>
  </si>
  <si>
    <t>ملكة</t>
  </si>
  <si>
    <t>jarmana</t>
  </si>
  <si>
    <t>AMINAH</t>
  </si>
  <si>
    <t>mayada</t>
  </si>
  <si>
    <t>saadah</t>
  </si>
  <si>
    <t>LAILA</t>
  </si>
  <si>
    <t>رامي شاهين</t>
  </si>
  <si>
    <t>اسراء المصري</t>
  </si>
  <si>
    <t>منين</t>
  </si>
  <si>
    <t>شاكر</t>
  </si>
  <si>
    <t>fayzah</t>
  </si>
  <si>
    <t>safaa</t>
  </si>
  <si>
    <t>الجبة</t>
  </si>
  <si>
    <t>Sahar</t>
  </si>
  <si>
    <t>KHADIJA</t>
  </si>
  <si>
    <t>الرياض</t>
  </si>
  <si>
    <t>دروشا</t>
  </si>
  <si>
    <t>damas suburb</t>
  </si>
  <si>
    <t>عهد</t>
  </si>
  <si>
    <t>intesar</t>
  </si>
  <si>
    <t>AWATEF</t>
  </si>
  <si>
    <t>ghazia</t>
  </si>
  <si>
    <t>حوش عرب</t>
  </si>
  <si>
    <t>السويدا</t>
  </si>
  <si>
    <t>Hasneh</t>
  </si>
  <si>
    <t>الهويا</t>
  </si>
  <si>
    <t xml:space="preserve">القطيفة </t>
  </si>
  <si>
    <t>amenah</t>
  </si>
  <si>
    <t>raghida</t>
  </si>
  <si>
    <t>ALYA</t>
  </si>
  <si>
    <t>AMERAH</t>
  </si>
  <si>
    <t>HAMAH</t>
  </si>
  <si>
    <t>فادية</t>
  </si>
  <si>
    <t>samr</t>
  </si>
  <si>
    <t>جسر الشغور</t>
  </si>
  <si>
    <t>محمد الصالح</t>
  </si>
  <si>
    <t>fatoum</t>
  </si>
  <si>
    <t>عباس</t>
  </si>
  <si>
    <t>نعمو الجرد</t>
  </si>
  <si>
    <t>ZEINAB</t>
  </si>
  <si>
    <t>AESHA</t>
  </si>
  <si>
    <t>moteaa</t>
  </si>
  <si>
    <t>رقية</t>
  </si>
  <si>
    <t>FAYROUZ</t>
  </si>
  <si>
    <t>reef damascus</t>
  </si>
  <si>
    <t>سميحة</t>
  </si>
  <si>
    <t>عناد</t>
  </si>
  <si>
    <t>افراح</t>
  </si>
  <si>
    <t>زملكا</t>
  </si>
  <si>
    <t>alswidaa</t>
  </si>
  <si>
    <t>فضة</t>
  </si>
  <si>
    <t>foda</t>
  </si>
  <si>
    <t>حنيفه</t>
  </si>
  <si>
    <t>سليمان المصري</t>
  </si>
  <si>
    <t>YUSRA</t>
  </si>
  <si>
    <t>ibtesam</t>
  </si>
  <si>
    <t>عبداللطيف</t>
  </si>
  <si>
    <t>جده</t>
  </si>
  <si>
    <t>تسيل</t>
  </si>
  <si>
    <t>تل ابيض</t>
  </si>
  <si>
    <t>NAHLA</t>
  </si>
  <si>
    <t>FATOMA</t>
  </si>
  <si>
    <t xml:space="preserve">اللاذقية </t>
  </si>
  <si>
    <t>YOUSRA</t>
  </si>
  <si>
    <t>RAYA</t>
  </si>
  <si>
    <t>حموره</t>
  </si>
  <si>
    <t>masyaf</t>
  </si>
  <si>
    <t>RANA</t>
  </si>
  <si>
    <t>مدينا</t>
  </si>
  <si>
    <t>مزيريب</t>
  </si>
  <si>
    <t>TARTUS</t>
  </si>
  <si>
    <t>خضرة</t>
  </si>
  <si>
    <t>بدا</t>
  </si>
  <si>
    <t>حفير فوقا</t>
  </si>
  <si>
    <t>IDLEB</t>
  </si>
  <si>
    <t>فاتنة</t>
  </si>
  <si>
    <t>KAWKAB</t>
  </si>
  <si>
    <t>khaola</t>
  </si>
  <si>
    <t>lama</t>
  </si>
  <si>
    <t xml:space="preserve">abeer </t>
  </si>
  <si>
    <t>Nabila</t>
  </si>
  <si>
    <t>Hayat</t>
  </si>
  <si>
    <t>AZIZAH</t>
  </si>
  <si>
    <t>Amina</t>
  </si>
  <si>
    <t>HANA</t>
  </si>
  <si>
    <t>ظافر</t>
  </si>
  <si>
    <t>malak</t>
  </si>
  <si>
    <t>Jabla</t>
  </si>
  <si>
    <t>لواحظ</t>
  </si>
  <si>
    <t>دير شميل</t>
  </si>
  <si>
    <t>علي سليمان</t>
  </si>
  <si>
    <t>لينده</t>
  </si>
  <si>
    <t>وسام</t>
  </si>
  <si>
    <t>ارجوان</t>
  </si>
  <si>
    <t>مجادل</t>
  </si>
  <si>
    <t>ALEPO</t>
  </si>
  <si>
    <t>talfeta</t>
  </si>
  <si>
    <t>جراجير</t>
  </si>
  <si>
    <t>naifah</t>
  </si>
  <si>
    <t>taghred</t>
  </si>
  <si>
    <t xml:space="preserve">faten </t>
  </si>
  <si>
    <t>FATHEA</t>
  </si>
  <si>
    <t xml:space="preserve">AMERA </t>
  </si>
  <si>
    <t>صميد</t>
  </si>
  <si>
    <t>محمد وليد</t>
  </si>
  <si>
    <t>سعيده</t>
  </si>
  <si>
    <t>hasaka</t>
  </si>
  <si>
    <t>مرسل</t>
  </si>
  <si>
    <t>houda</t>
  </si>
  <si>
    <t/>
  </si>
  <si>
    <t>محمد رياض</t>
  </si>
  <si>
    <t>aldana</t>
  </si>
  <si>
    <t xml:space="preserve">سحر </t>
  </si>
  <si>
    <t>iman</t>
  </si>
  <si>
    <t>salwa</t>
  </si>
  <si>
    <t>fatom</t>
  </si>
  <si>
    <t>rankous</t>
  </si>
  <si>
    <t>عين جندل</t>
  </si>
  <si>
    <t>محمد موفق</t>
  </si>
  <si>
    <t>jaramana</t>
  </si>
  <si>
    <t>داعل</t>
  </si>
  <si>
    <t>اشرفية صحنايا</t>
  </si>
  <si>
    <t>basma</t>
  </si>
  <si>
    <t>صديقة</t>
  </si>
  <si>
    <t>ABIR</t>
  </si>
  <si>
    <t>نجمة</t>
  </si>
  <si>
    <t>NEJMEH</t>
  </si>
  <si>
    <t>حسين عمران</t>
  </si>
  <si>
    <t>HUSSAIN OMRAN</t>
  </si>
  <si>
    <t>AMNA</t>
  </si>
  <si>
    <t>HANADI</t>
  </si>
  <si>
    <t>samerah</t>
  </si>
  <si>
    <t>sozan</t>
  </si>
  <si>
    <t xml:space="preserve">mona </t>
  </si>
  <si>
    <t>عين العرب</t>
  </si>
  <si>
    <t>هويدا</t>
  </si>
  <si>
    <t>تلفيتا</t>
  </si>
  <si>
    <t>salma</t>
  </si>
  <si>
    <t>yarmouk</t>
  </si>
  <si>
    <t>محمود حبيب</t>
  </si>
  <si>
    <t>هيسم</t>
  </si>
  <si>
    <t>كفر زيتا</t>
  </si>
  <si>
    <t>jamila</t>
  </si>
  <si>
    <t>rania</t>
  </si>
  <si>
    <t>ALHASSAKA</t>
  </si>
  <si>
    <t>nadema</t>
  </si>
  <si>
    <t>مميز</t>
  </si>
  <si>
    <t>بانياس</t>
  </si>
  <si>
    <t>الشقرانيه</t>
  </si>
  <si>
    <t>yarmok</t>
  </si>
  <si>
    <t>NOUSAYBA</t>
  </si>
  <si>
    <t>MAY</t>
  </si>
  <si>
    <t xml:space="preserve">فواز </t>
  </si>
  <si>
    <t>sada</t>
  </si>
  <si>
    <t>مجيده</t>
  </si>
  <si>
    <t>احسم</t>
  </si>
  <si>
    <t>SALMA</t>
  </si>
  <si>
    <t>HEND</t>
  </si>
  <si>
    <t>Hanaa</t>
  </si>
  <si>
    <t>huda</t>
  </si>
  <si>
    <t>القريتين</t>
  </si>
  <si>
    <t>حرجله</t>
  </si>
  <si>
    <t>NADRA</t>
  </si>
  <si>
    <t>نايل</t>
  </si>
  <si>
    <t>rif damascus</t>
  </si>
  <si>
    <t>عطيه</t>
  </si>
  <si>
    <t>NEHAD</t>
  </si>
  <si>
    <t>الكرك</t>
  </si>
  <si>
    <t>souad</t>
  </si>
  <si>
    <t>وديع</t>
  </si>
  <si>
    <t xml:space="preserve">معضمية </t>
  </si>
  <si>
    <t>bseen</t>
  </si>
  <si>
    <t>rasmea</t>
  </si>
  <si>
    <t>عقربا</t>
  </si>
  <si>
    <t>rana</t>
  </si>
  <si>
    <t>adeba</t>
  </si>
  <si>
    <t xml:space="preserve">AMAL </t>
  </si>
  <si>
    <t>mohamad alkaser</t>
  </si>
  <si>
    <t>rehab</t>
  </si>
  <si>
    <t>نجيه</t>
  </si>
  <si>
    <t>MAJEDA</t>
  </si>
  <si>
    <t>EBTISAM</t>
  </si>
  <si>
    <t>mnen</t>
  </si>
  <si>
    <t>FATMAH</t>
  </si>
  <si>
    <t xml:space="preserve">النبك </t>
  </si>
  <si>
    <t>BOSHRA</t>
  </si>
  <si>
    <t>HADEAH</t>
  </si>
  <si>
    <t>محمد غالب</t>
  </si>
  <si>
    <t>mnal</t>
  </si>
  <si>
    <t>NAIFAH</t>
  </si>
  <si>
    <t>رشدي</t>
  </si>
  <si>
    <t>اشرفيه صحنايا</t>
  </si>
  <si>
    <t>كفر بطنا</t>
  </si>
  <si>
    <t>nabiha</t>
  </si>
  <si>
    <t>صوران</t>
  </si>
  <si>
    <t xml:space="preserve">سعاد </t>
  </si>
  <si>
    <t>صلاخد</t>
  </si>
  <si>
    <t xml:space="preserve">اميرة </t>
  </si>
  <si>
    <t>ZAHRA</t>
  </si>
  <si>
    <t>خولة</t>
  </si>
  <si>
    <t>khola</t>
  </si>
  <si>
    <t>وسام محمد</t>
  </si>
  <si>
    <t>haifaa</t>
  </si>
  <si>
    <t>رغد</t>
  </si>
  <si>
    <t xml:space="preserve">رنا </t>
  </si>
  <si>
    <t>alnabk</t>
  </si>
  <si>
    <t>المعرة</t>
  </si>
  <si>
    <t>وجيه</t>
  </si>
  <si>
    <t>يمنه</t>
  </si>
  <si>
    <t>عبد الباري</t>
  </si>
  <si>
    <t>FADWA</t>
  </si>
  <si>
    <t>awatef</t>
  </si>
  <si>
    <t>محمد جمعه</t>
  </si>
  <si>
    <t>hajar</t>
  </si>
  <si>
    <t>شعلان</t>
  </si>
  <si>
    <t>محمد لطفي</t>
  </si>
  <si>
    <t>hadia</t>
  </si>
  <si>
    <t>RAMZIA</t>
  </si>
  <si>
    <t>احمد راتب</t>
  </si>
  <si>
    <t>MANAL</t>
  </si>
  <si>
    <t>حرجلة</t>
  </si>
  <si>
    <t>محمد احمد</t>
  </si>
  <si>
    <t>MUNA</t>
  </si>
  <si>
    <t>samira</t>
  </si>
  <si>
    <t>RANDAH</t>
  </si>
  <si>
    <t>NESREEN</t>
  </si>
  <si>
    <t>عنده</t>
  </si>
  <si>
    <t>داوود</t>
  </si>
  <si>
    <t>enaam</t>
  </si>
  <si>
    <t xml:space="preserve">WAFAA </t>
  </si>
  <si>
    <t>Dalal</t>
  </si>
  <si>
    <t>HAYAT</t>
  </si>
  <si>
    <t>MONTAHA</t>
  </si>
  <si>
    <t>الربوة</t>
  </si>
  <si>
    <t>NAEMA</t>
  </si>
  <si>
    <t>idleb</t>
  </si>
  <si>
    <t>ALEEPO</t>
  </si>
  <si>
    <t>حينة</t>
  </si>
  <si>
    <t>Roula</t>
  </si>
  <si>
    <t>safai</t>
  </si>
  <si>
    <t xml:space="preserve">بسام </t>
  </si>
  <si>
    <t>شيرين</t>
  </si>
  <si>
    <t>JARAMANA</t>
  </si>
  <si>
    <t>فراس عيسى</t>
  </si>
  <si>
    <t>عمران</t>
  </si>
  <si>
    <t>نايفة</t>
  </si>
  <si>
    <t>باسل اسماعيل</t>
  </si>
  <si>
    <t>halima</t>
  </si>
  <si>
    <t>KHOLOUD</t>
  </si>
  <si>
    <t>الرحا</t>
  </si>
  <si>
    <t xml:space="preserve">سمير </t>
  </si>
  <si>
    <t xml:space="preserve">زينب </t>
  </si>
  <si>
    <t>نجيبه</t>
  </si>
  <si>
    <t>najeba</t>
  </si>
  <si>
    <t>عطا</t>
  </si>
  <si>
    <t>SHADIA</t>
  </si>
  <si>
    <t>izdehar</t>
  </si>
  <si>
    <t>سرمين</t>
  </si>
  <si>
    <t>basema</t>
  </si>
  <si>
    <t>راجي</t>
  </si>
  <si>
    <t>فنزويلا</t>
  </si>
  <si>
    <t>مرفت</t>
  </si>
  <si>
    <t>mervat</t>
  </si>
  <si>
    <t xml:space="preserve">سهام </t>
  </si>
  <si>
    <t>احمد فؤاد</t>
  </si>
  <si>
    <t>maisaa</t>
  </si>
  <si>
    <t>نهيله</t>
  </si>
  <si>
    <t>heam</t>
  </si>
  <si>
    <t>المشرفة</t>
  </si>
  <si>
    <t>khadiga</t>
  </si>
  <si>
    <t>halemah</t>
  </si>
  <si>
    <t>ALEA</t>
  </si>
  <si>
    <t>Idlib</t>
  </si>
  <si>
    <t>WAZERA</t>
  </si>
  <si>
    <t>محمد زهير</t>
  </si>
  <si>
    <t>amani</t>
  </si>
  <si>
    <t xml:space="preserve">حماه العزيزية </t>
  </si>
  <si>
    <t>MAISOUN</t>
  </si>
  <si>
    <t>lamis</t>
  </si>
  <si>
    <t>ghazea</t>
  </si>
  <si>
    <t>rwaeda</t>
  </si>
  <si>
    <t xml:space="preserve">دلال </t>
  </si>
  <si>
    <t>Dala</t>
  </si>
  <si>
    <t>LAMIS</t>
  </si>
  <si>
    <t>artouz</t>
  </si>
  <si>
    <t>manar</t>
  </si>
  <si>
    <t>wafeka</t>
  </si>
  <si>
    <t xml:space="preserve">ميساء </t>
  </si>
  <si>
    <t>نور نصر</t>
  </si>
  <si>
    <t>hanadi</t>
  </si>
  <si>
    <t xml:space="preserve">MONA </t>
  </si>
  <si>
    <t xml:space="preserve">amal </t>
  </si>
  <si>
    <t>salameah</t>
  </si>
  <si>
    <t>Mouna</t>
  </si>
  <si>
    <t>مجد الابرش</t>
  </si>
  <si>
    <t>MERVAT</t>
  </si>
  <si>
    <t>Sawsan</t>
  </si>
  <si>
    <t>رفعت</t>
  </si>
  <si>
    <t>نبيلة</t>
  </si>
  <si>
    <t>كايد</t>
  </si>
  <si>
    <t>soaad</t>
  </si>
  <si>
    <t xml:space="preserve">إبراهيم </t>
  </si>
  <si>
    <t>RAHMA</t>
  </si>
  <si>
    <t>شمسيه</t>
  </si>
  <si>
    <t>Aleppo</t>
  </si>
  <si>
    <t>عبد الرحيم</t>
  </si>
  <si>
    <t>محمد امير</t>
  </si>
  <si>
    <t>hyam</t>
  </si>
  <si>
    <t>khloud</t>
  </si>
  <si>
    <t>naoua</t>
  </si>
  <si>
    <t>دره</t>
  </si>
  <si>
    <t>الرضيمة الشرقية</t>
  </si>
  <si>
    <t>احمد ابراهيم</t>
  </si>
  <si>
    <t>بكري</t>
  </si>
  <si>
    <t>Samar</t>
  </si>
  <si>
    <t>اعادة ارتباط ف2 2021-2022</t>
  </si>
  <si>
    <t>خبب</t>
  </si>
  <si>
    <t>حسنة</t>
  </si>
  <si>
    <t>shahera</t>
  </si>
  <si>
    <t>Doma</t>
  </si>
  <si>
    <t>محمد حمدان</t>
  </si>
  <si>
    <t>atebah</t>
  </si>
  <si>
    <t>alriyad</t>
  </si>
  <si>
    <t>عين الشعره</t>
  </si>
  <si>
    <t>RAGHDA</t>
  </si>
  <si>
    <t>der alzour</t>
  </si>
  <si>
    <t>Nadia</t>
  </si>
  <si>
    <t>amna</t>
  </si>
  <si>
    <t>AMMAL</t>
  </si>
  <si>
    <t>مها عيسى</t>
  </si>
  <si>
    <t>SAHNAYA</t>
  </si>
  <si>
    <t>Hanan</t>
  </si>
  <si>
    <t>ANESA</t>
  </si>
  <si>
    <t>HIAM</t>
  </si>
  <si>
    <t>abtisam</t>
  </si>
  <si>
    <t>مهدي</t>
  </si>
  <si>
    <t>ferial</t>
  </si>
  <si>
    <t>فاطمه صالح</t>
  </si>
  <si>
    <t>غازية</t>
  </si>
  <si>
    <t>HAMEDA</t>
  </si>
  <si>
    <t>رمزية</t>
  </si>
  <si>
    <t>محمد جلب</t>
  </si>
  <si>
    <t>نادرة</t>
  </si>
  <si>
    <t>اعادة ارتباط ف1 2021-2022</t>
  </si>
  <si>
    <t>دبي</t>
  </si>
  <si>
    <t>بلودان</t>
  </si>
  <si>
    <t>عدرا</t>
  </si>
  <si>
    <t>حسان حسن</t>
  </si>
  <si>
    <t>ALBOKAMAL</t>
  </si>
  <si>
    <t>مهند ابراهيم</t>
  </si>
  <si>
    <t>انطانيوس</t>
  </si>
  <si>
    <t>محمد فاتح</t>
  </si>
  <si>
    <t xml:space="preserve">الاذقية </t>
  </si>
  <si>
    <t>السيده زينب</t>
  </si>
  <si>
    <t>الزهراء</t>
  </si>
  <si>
    <t>مجيد</t>
  </si>
  <si>
    <t>طفس</t>
  </si>
  <si>
    <t>احمد الحسن</t>
  </si>
  <si>
    <t>وعد</t>
  </si>
  <si>
    <t>etarea</t>
  </si>
  <si>
    <t>mashfaadouma</t>
  </si>
  <si>
    <t>HUMES</t>
  </si>
  <si>
    <t>العبر</t>
  </si>
  <si>
    <t>SAMIA</t>
  </si>
  <si>
    <t>SIHAM</t>
  </si>
  <si>
    <t xml:space="preserve"> دمشق</t>
  </si>
  <si>
    <t>يسيره</t>
  </si>
  <si>
    <t>يسره</t>
  </si>
  <si>
    <t>قيطه</t>
  </si>
  <si>
    <t>bousra alsham</t>
  </si>
  <si>
    <t>siham</t>
  </si>
  <si>
    <t>yosra</t>
  </si>
  <si>
    <t xml:space="preserve">محمد سعيد </t>
  </si>
  <si>
    <t>reem</t>
  </si>
  <si>
    <t>حفيظة</t>
  </si>
  <si>
    <t>سميرا</t>
  </si>
  <si>
    <t>MAYSOUN</t>
  </si>
  <si>
    <t xml:space="preserve">ايمان </t>
  </si>
  <si>
    <t xml:space="preserve">الحسكة </t>
  </si>
  <si>
    <t>مثيلا</t>
  </si>
  <si>
    <t>نوح</t>
  </si>
  <si>
    <t>زبدين</t>
  </si>
  <si>
    <t>كرجيه</t>
  </si>
  <si>
    <t>محمد عبد الله</t>
  </si>
  <si>
    <t>رعد</t>
  </si>
  <si>
    <t>KAWTHAR</t>
  </si>
  <si>
    <t>عفيف</t>
  </si>
  <si>
    <t>متان</t>
  </si>
  <si>
    <t>لواء</t>
  </si>
  <si>
    <t>زاكيه</t>
  </si>
  <si>
    <t xml:space="preserve">حوش عرب </t>
  </si>
  <si>
    <t xml:space="preserve">صحنايا </t>
  </si>
  <si>
    <t>بشار علي</t>
  </si>
  <si>
    <t>ASHRAFET SHNAYA</t>
  </si>
  <si>
    <t>ALI AHMAD</t>
  </si>
  <si>
    <t>راميا</t>
  </si>
  <si>
    <t>Samera</t>
  </si>
  <si>
    <t>واصل</t>
  </si>
  <si>
    <t>khadega</t>
  </si>
  <si>
    <t>الغارية</t>
  </si>
  <si>
    <t>EDLIB</t>
  </si>
  <si>
    <t>ولاء</t>
  </si>
  <si>
    <t>سيف الدين</t>
  </si>
  <si>
    <t>JABLEH</t>
  </si>
  <si>
    <t>وهبه</t>
  </si>
  <si>
    <t>زينب علي</t>
  </si>
  <si>
    <t>wadha</t>
  </si>
  <si>
    <t>سفيرة</t>
  </si>
  <si>
    <t>Asmaa</t>
  </si>
  <si>
    <t xml:space="preserve">جبلة </t>
  </si>
  <si>
    <t>linda</t>
  </si>
  <si>
    <t xml:space="preserve">ناصر </t>
  </si>
  <si>
    <t>KUWAIT</t>
  </si>
  <si>
    <t>zakeah</t>
  </si>
  <si>
    <t>slwa</t>
  </si>
  <si>
    <t xml:space="preserve">hamaa </t>
  </si>
  <si>
    <t>محمدفؤاد</t>
  </si>
  <si>
    <t>DMASCUS</t>
  </si>
  <si>
    <t>damascuse</t>
  </si>
  <si>
    <t>reif damascus</t>
  </si>
  <si>
    <t>Sabah</t>
  </si>
  <si>
    <t>هيله</t>
  </si>
  <si>
    <t>مدين</t>
  </si>
  <si>
    <t>aldaleah</t>
  </si>
  <si>
    <t>Hiam</t>
  </si>
  <si>
    <t>منيفه</t>
  </si>
  <si>
    <t>badeaa</t>
  </si>
  <si>
    <t>ناهيه</t>
  </si>
  <si>
    <t>لولا</t>
  </si>
  <si>
    <t>BASHERA</t>
  </si>
  <si>
    <t>BADEAA</t>
  </si>
  <si>
    <t>احمد شعبان</t>
  </si>
  <si>
    <t>الشيخ مسكين</t>
  </si>
  <si>
    <t>البيرة</t>
  </si>
  <si>
    <t>EBTESAM</t>
  </si>
  <si>
    <t>اركيس</t>
  </si>
  <si>
    <t>HASAKA</t>
  </si>
  <si>
    <t>محمد جهاد</t>
  </si>
  <si>
    <t>محمد بشار</t>
  </si>
  <si>
    <t>الرفيد</t>
  </si>
  <si>
    <t>راغدة</t>
  </si>
  <si>
    <t>مضايا</t>
  </si>
  <si>
    <t>نسرين محمد</t>
  </si>
  <si>
    <t>اسد</t>
  </si>
  <si>
    <t>عمار صقر</t>
  </si>
  <si>
    <t>نسيم</t>
  </si>
  <si>
    <t>DAMSCUS</t>
  </si>
  <si>
    <t>ASHRAFET SAHNAYA</t>
  </si>
  <si>
    <t>Mariam</t>
  </si>
  <si>
    <t>حنيفة</t>
  </si>
  <si>
    <t>رافت</t>
  </si>
  <si>
    <t>اركان</t>
  </si>
  <si>
    <t>لطفي</t>
  </si>
  <si>
    <t>رسمي</t>
  </si>
  <si>
    <t>سعود</t>
  </si>
  <si>
    <t>محمد حسين</t>
  </si>
  <si>
    <t>HOMA</t>
  </si>
  <si>
    <t>demas</t>
  </si>
  <si>
    <t>alknetra</t>
  </si>
  <si>
    <t>wisal</t>
  </si>
  <si>
    <t>محمد معتز</t>
  </si>
  <si>
    <t xml:space="preserve">هيفاء </t>
  </si>
  <si>
    <t>ANAM</t>
  </si>
  <si>
    <t xml:space="preserve">زهير </t>
  </si>
  <si>
    <t xml:space="preserve">صبحي </t>
  </si>
  <si>
    <t>mareeam</t>
  </si>
  <si>
    <t>المعلقة</t>
  </si>
  <si>
    <t>Hala</t>
  </si>
  <si>
    <t>ZABADANI</t>
  </si>
  <si>
    <t>shafeka</t>
  </si>
  <si>
    <t>اشرفية الوادي</t>
  </si>
  <si>
    <t>غيثاء حسن</t>
  </si>
  <si>
    <t>rankos</t>
  </si>
  <si>
    <t>الديماس</t>
  </si>
  <si>
    <t>عريقة</t>
  </si>
  <si>
    <t>jerood</t>
  </si>
  <si>
    <t>نجيحه</t>
  </si>
  <si>
    <t>HAJAR</t>
  </si>
  <si>
    <t>خطار</t>
  </si>
  <si>
    <t>سويداء</t>
  </si>
  <si>
    <t>عطا الله</t>
  </si>
  <si>
    <t>fatem</t>
  </si>
  <si>
    <t>AFAF</t>
  </si>
  <si>
    <t>nariman</t>
  </si>
  <si>
    <t>ranea</t>
  </si>
  <si>
    <t>ابراهيم احمد</t>
  </si>
  <si>
    <t>صابر</t>
  </si>
  <si>
    <t>LAMAA</t>
  </si>
  <si>
    <t>DARIA</t>
  </si>
  <si>
    <t>منال الحاج علي</t>
  </si>
  <si>
    <t>FATEMAH</t>
  </si>
  <si>
    <t>ناصرية</t>
  </si>
  <si>
    <t>ALQAMSHLI</t>
  </si>
  <si>
    <t>ebtesam</t>
  </si>
  <si>
    <t>HAFEZA</t>
  </si>
  <si>
    <t>Maryam</t>
  </si>
  <si>
    <t>برهليا</t>
  </si>
  <si>
    <t>NAJLA</t>
  </si>
  <si>
    <t xml:space="preserve">هيام </t>
  </si>
  <si>
    <t>BASEMA</t>
  </si>
  <si>
    <t>wedad</t>
  </si>
  <si>
    <t>العتيبة</t>
  </si>
  <si>
    <t xml:space="preserve">محمود </t>
  </si>
  <si>
    <t>HODA</t>
  </si>
  <si>
    <t>منوه</t>
  </si>
  <si>
    <t>swedaa</t>
  </si>
  <si>
    <t>فيزه</t>
  </si>
  <si>
    <t>DERALZOR</t>
  </si>
  <si>
    <t>JAEROD</t>
  </si>
  <si>
    <t>مجاهد</t>
  </si>
  <si>
    <t>AMNEH</t>
  </si>
  <si>
    <t>حسن حسن</t>
  </si>
  <si>
    <t>محمد عرفان</t>
  </si>
  <si>
    <t xml:space="preserve">haefaa </t>
  </si>
  <si>
    <t>بشار صقر</t>
  </si>
  <si>
    <t>jeroud</t>
  </si>
  <si>
    <t xml:space="preserve">HIAM </t>
  </si>
  <si>
    <t xml:space="preserve">nagwa </t>
  </si>
  <si>
    <t>fatmeh</t>
  </si>
  <si>
    <t>مسعود</t>
  </si>
  <si>
    <t>ريتا</t>
  </si>
  <si>
    <t>رضية</t>
  </si>
  <si>
    <t>ضيا</t>
  </si>
  <si>
    <t xml:space="preserve">يوسف </t>
  </si>
  <si>
    <t>ناصر الدين</t>
  </si>
  <si>
    <t>محمد الطحان</t>
  </si>
  <si>
    <t>نهلة</t>
  </si>
  <si>
    <t>Nahla</t>
  </si>
  <si>
    <t>شمسكين</t>
  </si>
  <si>
    <t>khadegha</t>
  </si>
  <si>
    <t xml:space="preserve">منين </t>
  </si>
  <si>
    <t>darea</t>
  </si>
  <si>
    <t>علا سليمان</t>
  </si>
  <si>
    <t>ASIA</t>
  </si>
  <si>
    <t>حازم</t>
  </si>
  <si>
    <t>Amera</t>
  </si>
  <si>
    <t>حسين محمد</t>
  </si>
  <si>
    <t>الحجر الأسود</t>
  </si>
  <si>
    <t>احمد محمد</t>
  </si>
  <si>
    <t xml:space="preserve">ناديا </t>
  </si>
  <si>
    <t>Daraa</t>
  </si>
  <si>
    <t>وسام العلي</t>
  </si>
  <si>
    <t>nazera</t>
  </si>
  <si>
    <t>محمد مطاوع</t>
  </si>
  <si>
    <t>hoda</t>
  </si>
  <si>
    <t>نزيها</t>
  </si>
  <si>
    <t>NAZEHA</t>
  </si>
  <si>
    <t xml:space="preserve">damascos </t>
  </si>
  <si>
    <t>ساميا</t>
  </si>
  <si>
    <t>lena</t>
  </si>
  <si>
    <t>محمد عصام</t>
  </si>
  <si>
    <t>enas</t>
  </si>
  <si>
    <t>Rana</t>
  </si>
  <si>
    <t>محمد فهمي</t>
  </si>
  <si>
    <t>احمد فياض</t>
  </si>
  <si>
    <t>Joumana</t>
  </si>
  <si>
    <t>hasiba</t>
  </si>
  <si>
    <t>FATENA</t>
  </si>
  <si>
    <t>بعرين</t>
  </si>
  <si>
    <t>mariim</t>
  </si>
  <si>
    <t>زاهي</t>
  </si>
  <si>
    <t>هامة</t>
  </si>
  <si>
    <t>babela</t>
  </si>
  <si>
    <t>JAHEDA</t>
  </si>
  <si>
    <t xml:space="preserve">خان شيخون </t>
  </si>
  <si>
    <t xml:space="preserve">عبد الغني </t>
  </si>
  <si>
    <t>أمال</t>
  </si>
  <si>
    <t xml:space="preserve">السويداء </t>
  </si>
  <si>
    <t>kdsea</t>
  </si>
  <si>
    <t>علي داود</t>
  </si>
  <si>
    <t>محمد فائز</t>
  </si>
  <si>
    <t>yarmook</t>
  </si>
  <si>
    <t>دير العصافير</t>
  </si>
  <si>
    <t>محمد باسم</t>
  </si>
  <si>
    <t>NEMAT</t>
  </si>
  <si>
    <t>جويده</t>
  </si>
  <si>
    <t>عمار حسن</t>
  </si>
  <si>
    <t>سليمان سلوم</t>
  </si>
  <si>
    <t>fareza</t>
  </si>
  <si>
    <t>fathea</t>
  </si>
  <si>
    <t>رهيجه</t>
  </si>
  <si>
    <t>محمد بدران</t>
  </si>
  <si>
    <t>وليده</t>
  </si>
  <si>
    <t>DARA</t>
  </si>
  <si>
    <t>محمد وفيق</t>
  </si>
  <si>
    <t>ولاء شحاده</t>
  </si>
  <si>
    <t>ولاء سلوم</t>
  </si>
  <si>
    <t>هبه ابراهيم</t>
  </si>
  <si>
    <t xml:space="preserve">لطيفة </t>
  </si>
  <si>
    <t>مريم احمد</t>
  </si>
  <si>
    <t>وسيله</t>
  </si>
  <si>
    <t>بلين</t>
  </si>
  <si>
    <t xml:space="preserve">خليل </t>
  </si>
  <si>
    <t>والدتهاابتسام</t>
  </si>
  <si>
    <t>شهناز</t>
  </si>
  <si>
    <t>فركيا</t>
  </si>
  <si>
    <t>قلعة جندل</t>
  </si>
  <si>
    <t>جبا</t>
  </si>
  <si>
    <t>عبد الصمد</t>
  </si>
  <si>
    <t>حسان الاحمد</t>
  </si>
  <si>
    <t>ثمر</t>
  </si>
  <si>
    <t>hassan alahmad</t>
  </si>
  <si>
    <t>thamar</t>
  </si>
  <si>
    <t>نادين شعبان</t>
  </si>
  <si>
    <t>nadin shaaban</t>
  </si>
  <si>
    <t>munifa</t>
  </si>
  <si>
    <t>فادي كناج</t>
  </si>
  <si>
    <t>ميعار شاكر</t>
  </si>
  <si>
    <t>FADI KENAJ</t>
  </si>
  <si>
    <t>محمد رضوان السويداني</t>
  </si>
  <si>
    <t>mohamad radwan alswidani</t>
  </si>
  <si>
    <t>مناس علوش</t>
  </si>
  <si>
    <t xml:space="preserve">رحيبه </t>
  </si>
  <si>
    <t xml:space="preserve">manas  alosh </t>
  </si>
  <si>
    <t xml:space="preserve">fatat </t>
  </si>
  <si>
    <t>اسراء نزال</t>
  </si>
  <si>
    <t>ESRAA NAZZAL</t>
  </si>
  <si>
    <t>SHARIFA</t>
  </si>
  <si>
    <t>باسل نمورة</t>
  </si>
  <si>
    <t>basel namora</t>
  </si>
  <si>
    <t>khairla</t>
  </si>
  <si>
    <t>مالدا الزيات</t>
  </si>
  <si>
    <t>راويه</t>
  </si>
  <si>
    <t>MALDA ALZAYAT</t>
  </si>
  <si>
    <t>RAWYA</t>
  </si>
  <si>
    <t>DEIR ALZZOR</t>
  </si>
  <si>
    <t>ليلاس خولي</t>
  </si>
  <si>
    <t>LILAS KHOULI</t>
  </si>
  <si>
    <t>hatan</t>
  </si>
  <si>
    <t>امير صباغ</t>
  </si>
  <si>
    <t>AMER SABAG</t>
  </si>
  <si>
    <t>الاء الموسى</t>
  </si>
  <si>
    <t>مساكن السيدة زينب</t>
  </si>
  <si>
    <t>يزن النبلي</t>
  </si>
  <si>
    <t>عناب</t>
  </si>
  <si>
    <t>yazan alnbli</t>
  </si>
  <si>
    <t>suhila</t>
  </si>
  <si>
    <t>غاده مسعود</t>
  </si>
  <si>
    <t>لميه</t>
  </si>
  <si>
    <t xml:space="preserve">ghada  masowd </t>
  </si>
  <si>
    <t xml:space="preserve">lameh </t>
  </si>
  <si>
    <t>damas scuburb</t>
  </si>
  <si>
    <t>علاء العبد الله</t>
  </si>
  <si>
    <t>سويدان جزيره</t>
  </si>
  <si>
    <t>ALAA ALABDALLAH</t>
  </si>
  <si>
    <t>SAWASAN</t>
  </si>
  <si>
    <t>رهام الشيخ عمر</t>
  </si>
  <si>
    <t>نذار</t>
  </si>
  <si>
    <t>REHAM SHEIKH OMAR</t>
  </si>
  <si>
    <t>رنيم الزعبي</t>
  </si>
  <si>
    <t>RANEM ALZUBI</t>
  </si>
  <si>
    <t>احمد محرم</t>
  </si>
  <si>
    <t>غزلانبة</t>
  </si>
  <si>
    <t>AHMAD MOHARAM</t>
  </si>
  <si>
    <t>KHOLA</t>
  </si>
  <si>
    <t>ghadeda aljarsh</t>
  </si>
  <si>
    <t>وائل الدمني</t>
  </si>
  <si>
    <t>wael aldamani</t>
  </si>
  <si>
    <t>muafak</t>
  </si>
  <si>
    <t>نغم عبيد</t>
  </si>
  <si>
    <t>ريم ابوساعه</t>
  </si>
  <si>
    <t>nagham abed</t>
  </si>
  <si>
    <t>لين الاسعد</t>
  </si>
  <si>
    <t>زاهر</t>
  </si>
  <si>
    <t>leen alasaad</t>
  </si>
  <si>
    <t>daams</t>
  </si>
  <si>
    <t>افين كيكي</t>
  </si>
  <si>
    <t>AVEN KIKI</t>
  </si>
  <si>
    <t>almayaden</t>
  </si>
  <si>
    <t>محمد مويد الخباز</t>
  </si>
  <si>
    <t>بسام الديري</t>
  </si>
  <si>
    <t>BASSAM ALDERI</t>
  </si>
  <si>
    <t>alktah</t>
  </si>
  <si>
    <t>مادلين شاهين</t>
  </si>
  <si>
    <t>MADLEEN SHAHIN</t>
  </si>
  <si>
    <t>halbon</t>
  </si>
  <si>
    <t>آلاء بازرباشي</t>
  </si>
  <si>
    <t>alaa bazerbashi</t>
  </si>
  <si>
    <t>احمد الجنادي</t>
  </si>
  <si>
    <t>AHMAD ALJANADI</t>
  </si>
  <si>
    <t>HOSON</t>
  </si>
  <si>
    <t>محمد بجبوج</t>
  </si>
  <si>
    <t>muhamad bihabuh</t>
  </si>
  <si>
    <t>amanah</t>
  </si>
  <si>
    <t>ريم ابراهيم</t>
  </si>
  <si>
    <t>REEM IBRAHIM</t>
  </si>
  <si>
    <t>اكرم الحلاق</t>
  </si>
  <si>
    <t>akram alhallak</t>
  </si>
  <si>
    <t>دلال راشد</t>
  </si>
  <si>
    <t xml:space="preserve">محمد رشيد </t>
  </si>
  <si>
    <t>mhmmad rashed</t>
  </si>
  <si>
    <t>ALQOTAYFA</t>
  </si>
  <si>
    <t>عفراء سلامي</t>
  </si>
  <si>
    <t>afraa salami</t>
  </si>
  <si>
    <t>jawhra</t>
  </si>
  <si>
    <t>رشا القرعوش</t>
  </si>
  <si>
    <t xml:space="preserve">محمد سميرة </t>
  </si>
  <si>
    <t>rash  alkaroosh</t>
  </si>
  <si>
    <t>هيلين شعبان</t>
  </si>
  <si>
    <t>helein shouaaban</t>
  </si>
  <si>
    <t>بشر كمال الدين</t>
  </si>
  <si>
    <t>bshr kamal alden</t>
  </si>
  <si>
    <t>kadeja</t>
  </si>
  <si>
    <t>جودت عبد الله</t>
  </si>
  <si>
    <t>jawdat abdulla</t>
  </si>
  <si>
    <t>zein</t>
  </si>
  <si>
    <t>رنيم شكري</t>
  </si>
  <si>
    <t>Ranim Shukri</t>
  </si>
  <si>
    <t>Maram</t>
  </si>
  <si>
    <t>DARA'A</t>
  </si>
  <si>
    <t>عبد الرحمن الحمصي</t>
  </si>
  <si>
    <t>ABD ALRAHMAN ALHOMSI</t>
  </si>
  <si>
    <t>MANWA</t>
  </si>
  <si>
    <t>ALJAWADEAH</t>
  </si>
  <si>
    <t>صفاء الخطيب</t>
  </si>
  <si>
    <t>احمد بشير</t>
  </si>
  <si>
    <t>حمزة ابراهيم</t>
  </si>
  <si>
    <t>خالد العلوش</t>
  </si>
  <si>
    <t>KHALED ALOSH</t>
  </si>
  <si>
    <t>رهام نكد</t>
  </si>
  <si>
    <t>متروك</t>
  </si>
  <si>
    <t>ليلاس بكور الزيات</t>
  </si>
  <si>
    <t>غدير الحلبي</t>
  </si>
  <si>
    <t>gghadeer alhalabi</t>
  </si>
  <si>
    <t>kholoud</t>
  </si>
  <si>
    <t>احمد القبلان</t>
  </si>
  <si>
    <t>AHMAD ALKPLAN</t>
  </si>
  <si>
    <t>BLDOUAN</t>
  </si>
  <si>
    <t>الاء المارديني</t>
  </si>
  <si>
    <t>alaa almardini</t>
  </si>
  <si>
    <t>ALREAD</t>
  </si>
  <si>
    <t>نور داود</t>
  </si>
  <si>
    <t>NOUR DAWOD</t>
  </si>
  <si>
    <t>MAYADAH</t>
  </si>
  <si>
    <t>سعد الهفل</t>
  </si>
  <si>
    <t>SAAD ALHAFAL</t>
  </si>
  <si>
    <t>TARFA</t>
  </si>
  <si>
    <t>اخلاص الصالح</t>
  </si>
  <si>
    <t>ikhlaas alsalih</t>
  </si>
  <si>
    <t>sabha</t>
  </si>
  <si>
    <t>سلطان الموصلي</t>
  </si>
  <si>
    <t>زهور دره</t>
  </si>
  <si>
    <t>احمد الشوا</t>
  </si>
  <si>
    <t>رئيفة</t>
  </si>
  <si>
    <t>ahmad alshawa</t>
  </si>
  <si>
    <t>ranefa</t>
  </si>
  <si>
    <t>انس السقا</t>
  </si>
  <si>
    <t>anas alsakka</t>
  </si>
  <si>
    <t>مجد عرقوب</t>
  </si>
  <si>
    <t>majd arkoub</t>
  </si>
  <si>
    <t>مادلين حازم</t>
  </si>
  <si>
    <t>madlen hazem</t>
  </si>
  <si>
    <t>محمد مريمه</t>
  </si>
  <si>
    <t>mohamad marima</t>
  </si>
  <si>
    <t>تماره الكيبي</t>
  </si>
  <si>
    <t>التويم</t>
  </si>
  <si>
    <t>خالد الاحمد</t>
  </si>
  <si>
    <t>khaled alahamad</t>
  </si>
  <si>
    <t>alyah</t>
  </si>
  <si>
    <t>فراس اسعد</t>
  </si>
  <si>
    <t>فاطمة الحاج</t>
  </si>
  <si>
    <t>هاشمية</t>
  </si>
  <si>
    <t>fatima alhaj</t>
  </si>
  <si>
    <t>hashmia</t>
  </si>
  <si>
    <t>RAEF DAMASCUS</t>
  </si>
  <si>
    <t>غيث الجنان</t>
  </si>
  <si>
    <t>لندن</t>
  </si>
  <si>
    <t>gayth jannan</t>
  </si>
  <si>
    <t>خالد ليلا</t>
  </si>
  <si>
    <t>رهف جلول</t>
  </si>
  <si>
    <t>Rahaf gallol</t>
  </si>
  <si>
    <t>مجد الدين ناصر</t>
  </si>
  <si>
    <t>Majd eddin nasser</t>
  </si>
  <si>
    <t>عبد الكريم السيد</t>
  </si>
  <si>
    <t>حاكم</t>
  </si>
  <si>
    <t>باشه</t>
  </si>
  <si>
    <t>ABD ALKAREEM ALSAYED</t>
  </si>
  <si>
    <t>BASHA</t>
  </si>
  <si>
    <t>ياسمين أبو علي</t>
  </si>
  <si>
    <t xml:space="preserve">YASMIN  ABO ALI </t>
  </si>
  <si>
    <t xml:space="preserve">SUBHIA </t>
  </si>
  <si>
    <t>RAAS ALMORA</t>
  </si>
  <si>
    <t>زينب طالب</t>
  </si>
  <si>
    <t>ZAYNAB TALEB</t>
  </si>
  <si>
    <t>محمد ماهر الحبال</t>
  </si>
  <si>
    <t>فتون</t>
  </si>
  <si>
    <t>MOHAMMAD MAHER ALHABBAL</t>
  </si>
  <si>
    <t>FATOUN</t>
  </si>
  <si>
    <t>عمار عياره</t>
  </si>
  <si>
    <t>Ammar Ayara</t>
  </si>
  <si>
    <t>فؤاد بوز</t>
  </si>
  <si>
    <t>مهند علي</t>
  </si>
  <si>
    <t>mouhanad alali</t>
  </si>
  <si>
    <t>احمد الناطور</t>
  </si>
  <si>
    <t>AHMAD ALNATOUR</t>
  </si>
  <si>
    <t>جيهان بوحمدان</t>
  </si>
  <si>
    <t>JEHAN BOU HAMDAN</t>
  </si>
  <si>
    <t>RADEHA</t>
  </si>
  <si>
    <t>KESWA</t>
  </si>
  <si>
    <t>سلفانا نحيلي</t>
  </si>
  <si>
    <t>salfan naheali</t>
  </si>
  <si>
    <t>alila</t>
  </si>
  <si>
    <t>ديما الموصللي</t>
  </si>
  <si>
    <t xml:space="preserve">ثناء البحرة </t>
  </si>
  <si>
    <t>DIMA ALMOUSAALE</t>
  </si>
  <si>
    <t>ZABADANE</t>
  </si>
  <si>
    <t>دعاء كلاوي</t>
  </si>
  <si>
    <t>DOUAA KLAWE</t>
  </si>
  <si>
    <t>WALEDH</t>
  </si>
  <si>
    <t>ديالا الحكيم</t>
  </si>
  <si>
    <t>dyala alhakim</t>
  </si>
  <si>
    <t>فداء المحمد</t>
  </si>
  <si>
    <t>fidaa almohamad</t>
  </si>
  <si>
    <t>abdalrazak</t>
  </si>
  <si>
    <t>nahida</t>
  </si>
  <si>
    <t xml:space="preserve">damscus </t>
  </si>
  <si>
    <t xml:space="preserve">ندى الساجر </t>
  </si>
  <si>
    <t>هره</t>
  </si>
  <si>
    <t>الانبار</t>
  </si>
  <si>
    <t>NADA ALSAJER</t>
  </si>
  <si>
    <t>فريد خلوف</t>
  </si>
  <si>
    <t>بعث</t>
  </si>
  <si>
    <t>ميثاء</t>
  </si>
  <si>
    <t>FARID KHALLOUF</t>
  </si>
  <si>
    <t>MAYTHAA</t>
  </si>
  <si>
    <t xml:space="preserve">نقولا بدر </t>
  </si>
  <si>
    <t xml:space="preserve">راغدة </t>
  </si>
  <si>
    <t xml:space="preserve">النزهة </t>
  </si>
  <si>
    <t xml:space="preserve">nokwla  badr </t>
  </si>
  <si>
    <t xml:space="preserve">ragheda </t>
  </si>
  <si>
    <t xml:space="preserve">خليل الصالح </t>
  </si>
  <si>
    <t>KHALIL ALSALEH</t>
  </si>
  <si>
    <t>JENAN</t>
  </si>
  <si>
    <t xml:space="preserve">ملك النقري </t>
  </si>
  <si>
    <t xml:space="preserve">فهيم </t>
  </si>
  <si>
    <t xml:space="preserve">كريمه </t>
  </si>
  <si>
    <t>رام العنز</t>
  </si>
  <si>
    <t>MALAK ALNOKARI</t>
  </si>
  <si>
    <t>KAREMEH</t>
  </si>
  <si>
    <t xml:space="preserve">محمد علي سليمان </t>
  </si>
  <si>
    <t xml:space="preserve">مظهر </t>
  </si>
  <si>
    <t xml:space="preserve">باسم </t>
  </si>
  <si>
    <t xml:space="preserve">محمد سعيد البيرقدار </t>
  </si>
  <si>
    <t xml:space="preserve">عمار </t>
  </si>
  <si>
    <t xml:space="preserve">لينه </t>
  </si>
  <si>
    <t>mohamed saeed alberkdar</t>
  </si>
  <si>
    <t>lina</t>
  </si>
  <si>
    <t>kamshli</t>
  </si>
  <si>
    <t xml:space="preserve">سماح اللحام </t>
  </si>
  <si>
    <t>SAMAH ALLAHAM</t>
  </si>
  <si>
    <t>deer mama</t>
  </si>
  <si>
    <t xml:space="preserve">بشائر التركاوي </t>
  </si>
  <si>
    <t xml:space="preserve">تمام </t>
  </si>
  <si>
    <t xml:space="preserve">روعة </t>
  </si>
  <si>
    <t xml:space="preserve">ايهم عزيمه </t>
  </si>
  <si>
    <t xml:space="preserve">سماح </t>
  </si>
  <si>
    <t xml:space="preserve">نور الهدى المشوط </t>
  </si>
  <si>
    <t xml:space="preserve">اماني </t>
  </si>
  <si>
    <t>nour alhouda almishwitt</t>
  </si>
  <si>
    <t xml:space="preserve">محمد اياد الموصللي </t>
  </si>
  <si>
    <t>MHD EYAD ALMOWSLLE</t>
  </si>
  <si>
    <t xml:space="preserve">عبد العزيز الخليل </t>
  </si>
  <si>
    <t>abdulaziz al khalil</t>
  </si>
  <si>
    <t xml:space="preserve">ديالا الجراح </t>
  </si>
  <si>
    <t xml:space="preserve">منذر </t>
  </si>
  <si>
    <t>DYALA ALGARAH</t>
  </si>
  <si>
    <t>HIFA</t>
  </si>
  <si>
    <t xml:space="preserve">تهاني سقور </t>
  </si>
  <si>
    <t>سرسكيه</t>
  </si>
  <si>
    <t>TAHANI SAKKOR</t>
  </si>
  <si>
    <t>HOYAM</t>
  </si>
  <si>
    <t>وفاء احمد</t>
  </si>
  <si>
    <t>المجوي</t>
  </si>
  <si>
    <t>wafa ahmad</t>
  </si>
  <si>
    <t>هدى جيرودي</t>
  </si>
  <si>
    <t>HUDA JAIRODE</t>
  </si>
  <si>
    <t>MAREAM</t>
  </si>
  <si>
    <t xml:space="preserve">ساره الفرخ </t>
  </si>
  <si>
    <t>sara alfarkh</t>
  </si>
  <si>
    <t xml:space="preserve">بيان كلثوم </t>
  </si>
  <si>
    <t xml:space="preserve">رنده </t>
  </si>
  <si>
    <t>BAYAN KALTHOUM</t>
  </si>
  <si>
    <t xml:space="preserve">اميرة خلوف </t>
  </si>
  <si>
    <t xml:space="preserve">فخريه </t>
  </si>
  <si>
    <t>amera khalouf</t>
  </si>
  <si>
    <t>fakhreah</t>
  </si>
  <si>
    <t>نائلة الطويل</t>
  </si>
  <si>
    <t>هندية</t>
  </si>
  <si>
    <t>محمد سنقر</t>
  </si>
  <si>
    <t>رأفت الجباعي</t>
  </si>
  <si>
    <t>raafat aljbaei</t>
  </si>
  <si>
    <t>ريم باقي</t>
  </si>
  <si>
    <t>reem bakie</t>
  </si>
  <si>
    <t>abo zabi</t>
  </si>
  <si>
    <t>رنيم سرور</t>
  </si>
  <si>
    <t>ranem srour</t>
  </si>
  <si>
    <t>souzan</t>
  </si>
  <si>
    <t>اياد شاكر</t>
  </si>
  <si>
    <t>Eiad Shaker</t>
  </si>
  <si>
    <t>Fatimah</t>
  </si>
  <si>
    <t>markaba</t>
  </si>
  <si>
    <t>غصون رفاعي</t>
  </si>
  <si>
    <t>GHOSOUN REFAEI</t>
  </si>
  <si>
    <t>احمد خاروفه</t>
  </si>
  <si>
    <t>معاره الاتارب</t>
  </si>
  <si>
    <t>ahmad kharofah</t>
  </si>
  <si>
    <t>maryam khadija</t>
  </si>
  <si>
    <t>حسن العبيد</t>
  </si>
  <si>
    <t>وضاح الحسين النايف</t>
  </si>
  <si>
    <t>سيناء</t>
  </si>
  <si>
    <t>صبيخان</t>
  </si>
  <si>
    <t>علي نور الدين</t>
  </si>
  <si>
    <t>حطانيه</t>
  </si>
  <si>
    <t>ALI NOUR ALDEN</t>
  </si>
  <si>
    <t>NAFELA</t>
  </si>
  <si>
    <t>خلود قصاب</t>
  </si>
  <si>
    <t xml:space="preserve">راس العين </t>
  </si>
  <si>
    <t xml:space="preserve">kholod  kasab </t>
  </si>
  <si>
    <t xml:space="preserve">samera </t>
  </si>
  <si>
    <t>بتول سرميني</t>
  </si>
  <si>
    <t>BATOUL SARMINI</t>
  </si>
  <si>
    <t>khanshihoun</t>
  </si>
  <si>
    <t>walaa shhadh</t>
  </si>
  <si>
    <t>نوره حافظ</t>
  </si>
  <si>
    <t>NOURA HAFEZ</t>
  </si>
  <si>
    <t>نور الدين عزيزيه</t>
  </si>
  <si>
    <t>nour al deen azezyah</t>
  </si>
  <si>
    <t>althmeer</t>
  </si>
  <si>
    <t>نور الدين رجب</t>
  </si>
  <si>
    <t xml:space="preserve">noor aldeen  ragab </t>
  </si>
  <si>
    <t xml:space="preserve">faezaa </t>
  </si>
  <si>
    <t>مروان فارس</t>
  </si>
  <si>
    <t>marwan fares</t>
  </si>
  <si>
    <t>مراد شدود</t>
  </si>
  <si>
    <t xml:space="preserve">morad  shadod </t>
  </si>
  <si>
    <t xml:space="preserve">aedha </t>
  </si>
  <si>
    <t>محمود دالاتي</t>
  </si>
  <si>
    <t>MAHMOUD DALATI</t>
  </si>
  <si>
    <t>محمد عامر الكيال</t>
  </si>
  <si>
    <t>mohamad ameer al kayal</t>
  </si>
  <si>
    <t>ktah</t>
  </si>
  <si>
    <t>محمد الاحمر</t>
  </si>
  <si>
    <t>MIHAMMAD AL AHAMAR</t>
  </si>
  <si>
    <t>لانا ابو لباده</t>
  </si>
  <si>
    <t>محمد نهاد</t>
  </si>
  <si>
    <t>كنان خراطه</t>
  </si>
  <si>
    <t>عمركريدي</t>
  </si>
  <si>
    <t>ناتاليا</t>
  </si>
  <si>
    <t>علي خضور</t>
  </si>
  <si>
    <t>ali khadour</t>
  </si>
  <si>
    <t>عبد الرحمن حافظ</t>
  </si>
  <si>
    <t>abdullrahman hafez</t>
  </si>
  <si>
    <t>زين علي</t>
  </si>
  <si>
    <t>zain ali</t>
  </si>
  <si>
    <t>رهام المشرف</t>
  </si>
  <si>
    <t xml:space="preserve">REHAM  ALMOSHRF </t>
  </si>
  <si>
    <t xml:space="preserve">ABEER </t>
  </si>
  <si>
    <t>حسين عبد الحق</t>
  </si>
  <si>
    <t>حسين الخليل</t>
  </si>
  <si>
    <t>HUSSIN ALKHALIL</t>
  </si>
  <si>
    <t>WESAL</t>
  </si>
  <si>
    <t>انس الصالح</t>
  </si>
  <si>
    <t>ايمان خوالدي</t>
  </si>
  <si>
    <t>آمنه سعديه</t>
  </si>
  <si>
    <t>الاء الخطيب</t>
  </si>
  <si>
    <t>اكرم حبش</t>
  </si>
  <si>
    <t>akram habash</t>
  </si>
  <si>
    <t>msrah</t>
  </si>
  <si>
    <t>احمد الخباز</t>
  </si>
  <si>
    <t>ahmad alkhabaz</t>
  </si>
  <si>
    <t>احمد التركماني</t>
  </si>
  <si>
    <t>ahmad  altrkmane</t>
  </si>
  <si>
    <t>يحيى مهنا</t>
  </si>
  <si>
    <t>yhea mohana</t>
  </si>
  <si>
    <t>mokhaem alyarmok</t>
  </si>
  <si>
    <t>يامن عياش</t>
  </si>
  <si>
    <t>yamn ayash</t>
  </si>
  <si>
    <t>sbah</t>
  </si>
  <si>
    <t>ولاء حسن</t>
  </si>
  <si>
    <t xml:space="preserve">WALAA HASAN </t>
  </si>
  <si>
    <t>همسه غنام</t>
  </si>
  <si>
    <t>hamsah ghanam</t>
  </si>
  <si>
    <t>sakiatalnagm</t>
  </si>
  <si>
    <t>نور رحمه</t>
  </si>
  <si>
    <t>نور المصري</t>
  </si>
  <si>
    <t>مزة</t>
  </si>
  <si>
    <t>NOUR ALMASRI</t>
  </si>
  <si>
    <t>نور الكبيري</t>
  </si>
  <si>
    <t>noor alkabiri</t>
  </si>
  <si>
    <t>latefa</t>
  </si>
  <si>
    <t>نهى النجيب</t>
  </si>
  <si>
    <t>زكاء</t>
  </si>
  <si>
    <t>nouha alnajeb</t>
  </si>
  <si>
    <t>zakaa</t>
  </si>
  <si>
    <t>alsanamen</t>
  </si>
  <si>
    <t>نفين عثمان</t>
  </si>
  <si>
    <t>NIVIN OSMAN</t>
  </si>
  <si>
    <t>ناديا زغلول</t>
  </si>
  <si>
    <t>nadia zaghlol</t>
  </si>
  <si>
    <t>fakria</t>
  </si>
  <si>
    <t>مروه علي</t>
  </si>
  <si>
    <t>نجوم</t>
  </si>
  <si>
    <t>marwa ali</t>
  </si>
  <si>
    <t>njwm</t>
  </si>
  <si>
    <t>algiza</t>
  </si>
  <si>
    <t>محمد موسى</t>
  </si>
  <si>
    <t>هريرة</t>
  </si>
  <si>
    <t>MOHAMMAD MUSAA</t>
  </si>
  <si>
    <t>KHADIJUH</t>
  </si>
  <si>
    <t>محمد غيث بكور</t>
  </si>
  <si>
    <t>MOHAMMAD GHAITH BAKKOUR</t>
  </si>
  <si>
    <t>OBIDA</t>
  </si>
  <si>
    <t>محمد صبحي القاضي</t>
  </si>
  <si>
    <t>Mohammad Sbhe Alkady</t>
  </si>
  <si>
    <t>alnabik</t>
  </si>
  <si>
    <t>محمد بديع الخياط</t>
  </si>
  <si>
    <t>MOHAMMAD BADEE ALKHIAT</t>
  </si>
  <si>
    <t>قمر صلاحو</t>
  </si>
  <si>
    <t>أريحا</t>
  </si>
  <si>
    <t>AMAR SALAHO</t>
  </si>
  <si>
    <t>قمر الدرويش</t>
  </si>
  <si>
    <t>معضمية القلمون</t>
  </si>
  <si>
    <t>Qamr Aldarwiish</t>
  </si>
  <si>
    <t>Lubn</t>
  </si>
  <si>
    <t>فاتن النقار</t>
  </si>
  <si>
    <t>بقيلون</t>
  </si>
  <si>
    <t>علي الجوجي</t>
  </si>
  <si>
    <t>حطيبه</t>
  </si>
  <si>
    <t>ali aljoujy</t>
  </si>
  <si>
    <t>hateba</t>
  </si>
  <si>
    <t>عفيف شاهين</t>
  </si>
  <si>
    <t>بعبده</t>
  </si>
  <si>
    <t>عبير تيناوي</t>
  </si>
  <si>
    <t>غانيه</t>
  </si>
  <si>
    <t>شريفه ديوب</t>
  </si>
  <si>
    <t>نوار</t>
  </si>
  <si>
    <t>الحارة القبلية</t>
  </si>
  <si>
    <t>sharefa dayob</t>
  </si>
  <si>
    <t>nawar</t>
  </si>
  <si>
    <t>شام البوارشي</t>
  </si>
  <si>
    <t>برلنتي</t>
  </si>
  <si>
    <t>سماح ودعه</t>
  </si>
  <si>
    <t>samah wadaa</t>
  </si>
  <si>
    <t>ريما الزبدي</t>
  </si>
  <si>
    <t>remaa alzbedec</t>
  </si>
  <si>
    <t>maeadaa</t>
  </si>
  <si>
    <t>رنده الخطيب</t>
  </si>
  <si>
    <t>رانيا ابراهيم</t>
  </si>
  <si>
    <t>حسان زنبق</t>
  </si>
  <si>
    <t>HASSAN ZANBAK</t>
  </si>
  <si>
    <t>Deir Ezzor</t>
  </si>
  <si>
    <t>ثائر الحميمي</t>
  </si>
  <si>
    <t>thaeer  alhameme</t>
  </si>
  <si>
    <t>تاج الخطيب</t>
  </si>
  <si>
    <t>TAJ  ALKHATEEB</t>
  </si>
  <si>
    <t>ESRAR</t>
  </si>
  <si>
    <t>بدريه غجيه</t>
  </si>
  <si>
    <t>آلان الكركوتلي</t>
  </si>
  <si>
    <t>أكارم عساف</t>
  </si>
  <si>
    <t>AKARIM A'ASAF</t>
  </si>
  <si>
    <t>اميره الحفار</t>
  </si>
  <si>
    <t>AMEERA ALHAFFAR</t>
  </si>
  <si>
    <t>احمد رشق</t>
  </si>
  <si>
    <t>AHMAD RACHAK</t>
  </si>
  <si>
    <t>يسرى علي</t>
  </si>
  <si>
    <t>YESRA ALI</t>
  </si>
  <si>
    <t>MOUNTAHA</t>
  </si>
  <si>
    <t>يزيد كحيل</t>
  </si>
  <si>
    <t>ياسمين موهباني</t>
  </si>
  <si>
    <t>YASMEEN MOHABANE</t>
  </si>
  <si>
    <t>طلاع</t>
  </si>
  <si>
    <t>Yasmeen Alhamad</t>
  </si>
  <si>
    <t>Khawla</t>
  </si>
  <si>
    <t>ياسر ناصر</t>
  </si>
  <si>
    <t>وفاء الغضبان</t>
  </si>
  <si>
    <t>wafaa alghadban</t>
  </si>
  <si>
    <t>wisam mohamad</t>
  </si>
  <si>
    <t>وسام حسن</t>
  </si>
  <si>
    <t>wesam hasan</t>
  </si>
  <si>
    <t>هيسم هنيدي</t>
  </si>
  <si>
    <t>HAYSAM HENEDI</t>
  </si>
  <si>
    <t>MELEA</t>
  </si>
  <si>
    <t>mazraa alnoafor</t>
  </si>
  <si>
    <t>هند حسين</t>
  </si>
  <si>
    <t>HEND HUSSEIN</t>
  </si>
  <si>
    <t>REIF DAMASUS</t>
  </si>
  <si>
    <t>هناء الحمودالعبيد</t>
  </si>
  <si>
    <t>سوادي</t>
  </si>
  <si>
    <t>hanaa alhamoud alabed</t>
  </si>
  <si>
    <t>هدى حماد</t>
  </si>
  <si>
    <t>houda  hammad</t>
  </si>
  <si>
    <t>هبه الحسن</t>
  </si>
  <si>
    <t>heba alhassan</t>
  </si>
  <si>
    <t>Albard</t>
  </si>
  <si>
    <t>هبةالله حسين</t>
  </si>
  <si>
    <t>HIAB ALLAH HISSIEN</t>
  </si>
  <si>
    <t>MASSA</t>
  </si>
  <si>
    <t>هاني عباس</t>
  </si>
  <si>
    <t>نوره صبح</t>
  </si>
  <si>
    <t>طرابلس</t>
  </si>
  <si>
    <t>نورالهدى حيدر</t>
  </si>
  <si>
    <t>Noor Alhoda Haidar</t>
  </si>
  <si>
    <t>moudami Qlmon</t>
  </si>
  <si>
    <t>نور عبد المالك</t>
  </si>
  <si>
    <t>NOUR ABDULMALEK</t>
  </si>
  <si>
    <t>نور الشريف</t>
  </si>
  <si>
    <t xml:space="preserve">NOUR  ALSHARIF </t>
  </si>
  <si>
    <t xml:space="preserve">NAJMA </t>
  </si>
  <si>
    <t>نوال الخلف</t>
  </si>
  <si>
    <t>خالصة</t>
  </si>
  <si>
    <t>NAWAL ALKHALAF</t>
  </si>
  <si>
    <t>KHALSA</t>
  </si>
  <si>
    <t>نسرين الرومللي</t>
  </si>
  <si>
    <t>Nissren Al Rumlli</t>
  </si>
  <si>
    <t>ندى الحمزاوي</t>
  </si>
  <si>
    <t xml:space="preserve">NADA  ALJEMZAWI </t>
  </si>
  <si>
    <t xml:space="preserve">MOFEDAH </t>
  </si>
  <si>
    <t>نداء السمان</t>
  </si>
  <si>
    <t xml:space="preserve">شام </t>
  </si>
  <si>
    <t>نبال البعلبكي</t>
  </si>
  <si>
    <t>NEBAL ALBALBAKI</t>
  </si>
  <si>
    <t>ناهد العنداري</t>
  </si>
  <si>
    <t>nahed alendary</t>
  </si>
  <si>
    <t>radea</t>
  </si>
  <si>
    <t>ميساء عدره</t>
  </si>
  <si>
    <t>MAYSAA ADRA</t>
  </si>
  <si>
    <t>ميس ابراهيم</t>
  </si>
  <si>
    <t xml:space="preserve">MAYS  EBRAHIM </t>
  </si>
  <si>
    <t>منذر شيبان</t>
  </si>
  <si>
    <t>MONZER SHEBAN</t>
  </si>
  <si>
    <t>MAYSON</t>
  </si>
  <si>
    <t>artuz</t>
  </si>
  <si>
    <t>منتهى صبري</t>
  </si>
  <si>
    <t>عبدالباقي</t>
  </si>
  <si>
    <t>لمعه</t>
  </si>
  <si>
    <t>هلالية</t>
  </si>
  <si>
    <t>MONTAHA SABRI</t>
  </si>
  <si>
    <t>مصطفى القاسم</t>
  </si>
  <si>
    <t>مروه السيوري</t>
  </si>
  <si>
    <t>MARWA ALSYOURI</t>
  </si>
  <si>
    <t>مرح حسون</t>
  </si>
  <si>
    <t>مرام محمد</t>
  </si>
  <si>
    <t>maram muhamad</t>
  </si>
  <si>
    <t>محمود المشيعل</t>
  </si>
  <si>
    <t>سعيفان</t>
  </si>
  <si>
    <t>غديرالبستان</t>
  </si>
  <si>
    <t>MAHMOUD AL MESHAAL</t>
  </si>
  <si>
    <t>AQEELA</t>
  </si>
  <si>
    <t>محمدمحروس اليسقي</t>
  </si>
  <si>
    <t>mohamad mhros alyasqy</t>
  </si>
  <si>
    <t>almzariab</t>
  </si>
  <si>
    <t>محمدعلي الحمصي</t>
  </si>
  <si>
    <t>MOHAMMED ALI ALHOMSI</t>
  </si>
  <si>
    <t>محمدعبدالقادر العش</t>
  </si>
  <si>
    <t>MOHAMAD ABDALKADER ALESH</t>
  </si>
  <si>
    <t>محمدطارق حميدة</t>
  </si>
  <si>
    <t>mohamad hameda</t>
  </si>
  <si>
    <t>ragaa</t>
  </si>
  <si>
    <t>محمد قرش</t>
  </si>
  <si>
    <t>محمد عزوز</t>
  </si>
  <si>
    <t>المنطار</t>
  </si>
  <si>
    <t>mohammad azouz</t>
  </si>
  <si>
    <t>msohra</t>
  </si>
  <si>
    <t>محمد عبدو دانية</t>
  </si>
  <si>
    <t>محمد هزاع</t>
  </si>
  <si>
    <t>محمد زعبوط</t>
  </si>
  <si>
    <t>mohamad zaboutt</t>
  </si>
  <si>
    <t>MOHAMMAD DARWESH</t>
  </si>
  <si>
    <t>محمد حجازي خلف</t>
  </si>
  <si>
    <t>MOHAMMAD  HIJAZE KHALAF</t>
  </si>
  <si>
    <t>محمد الخليفه</t>
  </si>
  <si>
    <t>Mohamad Al Khalifa</t>
  </si>
  <si>
    <t>Safaa</t>
  </si>
  <si>
    <t>um alamad</t>
  </si>
  <si>
    <t>ماهر الدنف</t>
  </si>
  <si>
    <t>عبدالمطلب</t>
  </si>
  <si>
    <t>maher aldanaf</t>
  </si>
  <si>
    <t>لينا محمود</t>
  </si>
  <si>
    <t>Lina Mahmod</t>
  </si>
  <si>
    <t>لوسي الحاج علي</t>
  </si>
  <si>
    <t>lusie al hag ali</t>
  </si>
  <si>
    <t>waffaa</t>
  </si>
  <si>
    <t>لما اسماعيل</t>
  </si>
  <si>
    <t>أيوب</t>
  </si>
  <si>
    <t>lama ismaeel</t>
  </si>
  <si>
    <t>لقاء عبدو</t>
  </si>
  <si>
    <t>كوكب الخلف</t>
  </si>
  <si>
    <t>KAWKAB ALKHALAF</t>
  </si>
  <si>
    <t>FHMIAH</t>
  </si>
  <si>
    <t>كوثر حسين</t>
  </si>
  <si>
    <t>KAWTHAR HUSSEN</t>
  </si>
  <si>
    <t>كنده يوسف</t>
  </si>
  <si>
    <t>قمر دوابي</t>
  </si>
  <si>
    <t>همام</t>
  </si>
  <si>
    <t>kamar dawabe</t>
  </si>
  <si>
    <t>Damscus</t>
  </si>
  <si>
    <t>قمر الزيبق</t>
  </si>
  <si>
    <t>Qamar AL-Zaibaq</t>
  </si>
  <si>
    <t>Moufedah</t>
  </si>
  <si>
    <t>فوزيه خانم كبتول</t>
  </si>
  <si>
    <t>فهميه كلاليب العشابي</t>
  </si>
  <si>
    <t>fahmia alashabi</t>
  </si>
  <si>
    <t>فهد العايد</t>
  </si>
  <si>
    <t>الهوب</t>
  </si>
  <si>
    <t>fahed alaied</t>
  </si>
  <si>
    <t>alhoub</t>
  </si>
  <si>
    <t>فراس الحميدي</t>
  </si>
  <si>
    <t>معشوق</t>
  </si>
  <si>
    <t>فايز ناصر</t>
  </si>
  <si>
    <t>faeez nasser</t>
  </si>
  <si>
    <t>khdooj</t>
  </si>
  <si>
    <t>فاطمه ابراهيم</t>
  </si>
  <si>
    <t>FATIMA EBRAHIM</t>
  </si>
  <si>
    <t>LAMIA</t>
  </si>
  <si>
    <t>فادي فاخره</t>
  </si>
  <si>
    <t>fadi fakhra</t>
  </si>
  <si>
    <t>KHAN ARRNABIH</t>
  </si>
  <si>
    <t>فاتنه الراعي</t>
  </si>
  <si>
    <t>FATINAH ALRAAIY</t>
  </si>
  <si>
    <t>غصون منون</t>
  </si>
  <si>
    <t>روضة الوعر</t>
  </si>
  <si>
    <t>غزل العكش</t>
  </si>
  <si>
    <t>محمدسامر</t>
  </si>
  <si>
    <t>غرام ابراهيم</t>
  </si>
  <si>
    <t>موسى الحوله</t>
  </si>
  <si>
    <t>gharam ebraheem</t>
  </si>
  <si>
    <t>غدير حبيب</t>
  </si>
  <si>
    <t xml:space="preserve">ghader  habeb </t>
  </si>
  <si>
    <t>علي دو</t>
  </si>
  <si>
    <t>ALI DW</t>
  </si>
  <si>
    <t>علاء محفوظ</t>
  </si>
  <si>
    <t>ميار</t>
  </si>
  <si>
    <t>alaa mahfoaz</t>
  </si>
  <si>
    <t>mear</t>
  </si>
  <si>
    <t>عفراء كنوني عمروش</t>
  </si>
  <si>
    <t>AFRAA KANONI OMARUSH</t>
  </si>
  <si>
    <t>عصام علي</t>
  </si>
  <si>
    <t>تالين</t>
  </si>
  <si>
    <t>essam ali</t>
  </si>
  <si>
    <t>raeefa</t>
  </si>
  <si>
    <t>عبير خضير</t>
  </si>
  <si>
    <t>اوصاف</t>
  </si>
  <si>
    <t>عبير السيداحمد</t>
  </si>
  <si>
    <t>abir Alsaied ahmad</t>
  </si>
  <si>
    <t>عبدالرزاق فناش العمر</t>
  </si>
  <si>
    <t>عائده زهر الدين</t>
  </si>
  <si>
    <t>AIEDA ZAHER ALDEEN</t>
  </si>
  <si>
    <t>deer makr</t>
  </si>
  <si>
    <t>طه الطحان</t>
  </si>
  <si>
    <t>صفاء كنعان</t>
  </si>
  <si>
    <t xml:space="preserve">safaa kanan </t>
  </si>
  <si>
    <t xml:space="preserve">naheda </t>
  </si>
  <si>
    <t>صفاء جركس</t>
  </si>
  <si>
    <t>Safaa Jarkas</t>
  </si>
  <si>
    <t>brhilia</t>
  </si>
  <si>
    <t>شهزر الأديب</t>
  </si>
  <si>
    <t>صهيب</t>
  </si>
  <si>
    <t>شذا السحلي</t>
  </si>
  <si>
    <t>SHAZA AL-SHLE</t>
  </si>
  <si>
    <t>شادي البصار</t>
  </si>
  <si>
    <t>SHADI ALPSSAR</t>
  </si>
  <si>
    <t>SLEMA</t>
  </si>
  <si>
    <t>سوزان رحال</t>
  </si>
  <si>
    <t xml:space="preserve">جباتا الخشب </t>
  </si>
  <si>
    <t>سهاد كيوان</t>
  </si>
  <si>
    <t>مياماس</t>
  </si>
  <si>
    <t>سناء البيطار</t>
  </si>
  <si>
    <t>SANAA ALBITAR</t>
  </si>
  <si>
    <t>سميره ابوالسل</t>
  </si>
  <si>
    <t>samira aboalsal</t>
  </si>
  <si>
    <t>TLSHHAB</t>
  </si>
  <si>
    <t>سمر فنده</t>
  </si>
  <si>
    <t>samar fandah</t>
  </si>
  <si>
    <t>سماح نوح</t>
  </si>
  <si>
    <t>ناجله</t>
  </si>
  <si>
    <t>سليمان خليل</t>
  </si>
  <si>
    <t>محمدرضا</t>
  </si>
  <si>
    <t xml:space="preserve">SOLAIMAN  KHALEL </t>
  </si>
  <si>
    <t xml:space="preserve">RABEHA </t>
  </si>
  <si>
    <t>Damascus Counauside</t>
  </si>
  <si>
    <t>سلمان زعرور</t>
  </si>
  <si>
    <t>SALMAN ZAROR</t>
  </si>
  <si>
    <t>سامية بكار</t>
  </si>
  <si>
    <t>زينه صقر</t>
  </si>
  <si>
    <t>zena  sakar</t>
  </si>
  <si>
    <t>زينب النعسان</t>
  </si>
  <si>
    <t>زياد الصفدي</t>
  </si>
  <si>
    <t>زكيه صالح</t>
  </si>
  <si>
    <t xml:space="preserve">zakea  salh </t>
  </si>
  <si>
    <t xml:space="preserve">marem </t>
  </si>
  <si>
    <t>KERAWAN</t>
  </si>
  <si>
    <t>ريمه ابوفراج</t>
  </si>
  <si>
    <t>ريما ماشفج</t>
  </si>
  <si>
    <t>ريم السليمان</t>
  </si>
  <si>
    <t>Reem Solomon</t>
  </si>
  <si>
    <t>رويدا عطابه</t>
  </si>
  <si>
    <t>نزيرة</t>
  </si>
  <si>
    <t>RWEDA ATABA</t>
  </si>
  <si>
    <t>NAZERA</t>
  </si>
  <si>
    <t>روز سالم</t>
  </si>
  <si>
    <t>نجدي</t>
  </si>
  <si>
    <t>ROSR SALEM</t>
  </si>
  <si>
    <t>NAJDE</t>
  </si>
  <si>
    <t>kteifih</t>
  </si>
  <si>
    <t>روان طراف</t>
  </si>
  <si>
    <t>rawan taraf</t>
  </si>
  <si>
    <t>talzahab</t>
  </si>
  <si>
    <t>روان البريجاوي</t>
  </si>
  <si>
    <t>rawan albrejawi</t>
  </si>
  <si>
    <t>Altwani</t>
  </si>
  <si>
    <t>رهام مستوكرديه</t>
  </si>
  <si>
    <t>رهام الموسى</t>
  </si>
  <si>
    <t>RIHAM ALMOUSA</t>
  </si>
  <si>
    <t>YSRA</t>
  </si>
  <si>
    <t>رهام السلطي</t>
  </si>
  <si>
    <t>رشيق</t>
  </si>
  <si>
    <t>Reham Al Salti</t>
  </si>
  <si>
    <t>Huriyeh</t>
  </si>
  <si>
    <t>رنين يبرودي</t>
  </si>
  <si>
    <t>SALAMIAH</t>
  </si>
  <si>
    <t>رنا مراد</t>
  </si>
  <si>
    <t>ضامن</t>
  </si>
  <si>
    <t>رنا كيوان</t>
  </si>
  <si>
    <t>RANA KIWAN</t>
  </si>
  <si>
    <t>AASALEAH</t>
  </si>
  <si>
    <t>رنا المحضر</t>
  </si>
  <si>
    <t xml:space="preserve">RANA   ALMHDAR </t>
  </si>
  <si>
    <t>jaftlak</t>
  </si>
  <si>
    <t>رنا العثمان</t>
  </si>
  <si>
    <t>رشا بدر</t>
  </si>
  <si>
    <t>رشا المفلح</t>
  </si>
  <si>
    <t>RASHA ALMOFLEH</t>
  </si>
  <si>
    <t>karah</t>
  </si>
  <si>
    <t>رزان ياسين</t>
  </si>
  <si>
    <t>razan yassien</t>
  </si>
  <si>
    <t>khairiya</t>
  </si>
  <si>
    <t>رزان زرقه</t>
  </si>
  <si>
    <t>RAZAN ZARQA</t>
  </si>
  <si>
    <t>ربى الطواشي</t>
  </si>
  <si>
    <t>ruba altawashi</t>
  </si>
  <si>
    <t>رانية البني</t>
  </si>
  <si>
    <t>سهاد الأحمر</t>
  </si>
  <si>
    <t>ranea albne</t>
  </si>
  <si>
    <t>sihad</t>
  </si>
  <si>
    <t>راميا الاشقر</t>
  </si>
  <si>
    <t>رالدا</t>
  </si>
  <si>
    <t>Ramia ALACHKAR</t>
  </si>
  <si>
    <t>Ralda</t>
  </si>
  <si>
    <t>رامز غريب</t>
  </si>
  <si>
    <t>محرز</t>
  </si>
  <si>
    <t>Ramez Greeb</t>
  </si>
  <si>
    <t>Haseba</t>
  </si>
  <si>
    <t>Al-Harak</t>
  </si>
  <si>
    <t>رازه صالح</t>
  </si>
  <si>
    <t>razah saleh</t>
  </si>
  <si>
    <t>fawzyah</t>
  </si>
  <si>
    <t>Hamouria</t>
  </si>
  <si>
    <t>ديما الملقي</t>
  </si>
  <si>
    <t>DIMA ALMOLKI</t>
  </si>
  <si>
    <t>ديانه الصمادي</t>
  </si>
  <si>
    <t>خلود الغاوي</t>
  </si>
  <si>
    <t>KHLOUD AL-GHAWI</t>
  </si>
  <si>
    <t>DAM ALHANA</t>
  </si>
  <si>
    <t>dariah</t>
  </si>
  <si>
    <t>خديجه حليمه</t>
  </si>
  <si>
    <t>KHADEJA HALEMA</t>
  </si>
  <si>
    <t>ZAMLKA</t>
  </si>
  <si>
    <t>حنان الحمد</t>
  </si>
  <si>
    <t>HANAN ALHAMAD</t>
  </si>
  <si>
    <t>حسين محي الدين</t>
  </si>
  <si>
    <t>HUSSIEN MOHA ALDEAN</t>
  </si>
  <si>
    <t>RUKAIA</t>
  </si>
  <si>
    <t>ANKHL</t>
  </si>
  <si>
    <t>حسام الأحمد</t>
  </si>
  <si>
    <t>Hussam Al Ahmad</t>
  </si>
  <si>
    <t xml:space="preserve">adleb </t>
  </si>
  <si>
    <t>جواهر الجمعه</t>
  </si>
  <si>
    <t>jawaher aljomaa</t>
  </si>
  <si>
    <t>najeah</t>
  </si>
  <si>
    <t>جميلة سكريه</t>
  </si>
  <si>
    <t>ثناء الحسين</t>
  </si>
  <si>
    <t>ام الطيور</t>
  </si>
  <si>
    <t>THANAA ALHOUSEN</t>
  </si>
  <si>
    <t>تامر صالح</t>
  </si>
  <si>
    <t>دربل</t>
  </si>
  <si>
    <t>TAMEER SALEH</t>
  </si>
  <si>
    <t>بيان كيوان</t>
  </si>
  <si>
    <t>bayan kewaan</t>
  </si>
  <si>
    <t>rasha</t>
  </si>
  <si>
    <t>بشرى عنوز</t>
  </si>
  <si>
    <t>BOUSHRA AOUNOZ</t>
  </si>
  <si>
    <t>dyr ateah</t>
  </si>
  <si>
    <t>بشرى القصير</t>
  </si>
  <si>
    <t>BUSHRA  ALKASEER</t>
  </si>
  <si>
    <t xml:space="preserve">LATIFA </t>
  </si>
  <si>
    <t>بشار اسعد</t>
  </si>
  <si>
    <t xml:space="preserve">BASHAR ASAAD </t>
  </si>
  <si>
    <t>بسام اشريفة</t>
  </si>
  <si>
    <t>bassam ashrefah</t>
  </si>
  <si>
    <t>BAD ALDEEN ALAKHRAS</t>
  </si>
  <si>
    <t>بتول سلوم</t>
  </si>
  <si>
    <t>خولا</t>
  </si>
  <si>
    <t xml:space="preserve">BASEL MOHAMAD </t>
  </si>
  <si>
    <t xml:space="preserve">IBTESAM </t>
  </si>
  <si>
    <t>باسل الكردي</t>
  </si>
  <si>
    <t>BASEL ALKERDI</t>
  </si>
  <si>
    <t>Basel Ismaeli</t>
  </si>
  <si>
    <t>Wafa</t>
  </si>
  <si>
    <t>alkswah</t>
  </si>
  <si>
    <t>آيه شبيب</t>
  </si>
  <si>
    <t>aya shbeeb</t>
  </si>
  <si>
    <t>makiah</t>
  </si>
  <si>
    <t>آيه حمزه</t>
  </si>
  <si>
    <t>aya hamza</t>
  </si>
  <si>
    <t>maysa</t>
  </si>
  <si>
    <t>آمنة النعسان</t>
  </si>
  <si>
    <t>AMNEH ALNASSAN</t>
  </si>
  <si>
    <t>HANEFH</t>
  </si>
  <si>
    <t>ALHAJER ALSOAD</t>
  </si>
  <si>
    <t>آلاء عويتي</t>
  </si>
  <si>
    <t>دير ماكر</t>
  </si>
  <si>
    <t>ALAA AUETI</t>
  </si>
  <si>
    <t xml:space="preserve">damas </t>
  </si>
  <si>
    <t>أمل ناصر</t>
  </si>
  <si>
    <t>حربنوش</t>
  </si>
  <si>
    <t>amal nasir</t>
  </si>
  <si>
    <t>tourkih</t>
  </si>
  <si>
    <t>أسامه اتمت</t>
  </si>
  <si>
    <t>OSAMA ATMAT</t>
  </si>
  <si>
    <t>ايمان مراد</t>
  </si>
  <si>
    <t>خربة عواد</t>
  </si>
  <si>
    <t>eman mrad</t>
  </si>
  <si>
    <t>ايفلين سلمون</t>
  </si>
  <si>
    <t>نيصاف</t>
  </si>
  <si>
    <t>ايات المؤذن</t>
  </si>
  <si>
    <t>زينب السيد</t>
  </si>
  <si>
    <t>انصاف علي</t>
  </si>
  <si>
    <t>بصيره</t>
  </si>
  <si>
    <t xml:space="preserve">ENSAF  ALI </t>
  </si>
  <si>
    <t>BASERAH</t>
  </si>
  <si>
    <t>انسام الحسين</t>
  </si>
  <si>
    <t>امجد النيساني</t>
  </si>
  <si>
    <t>حُسن</t>
  </si>
  <si>
    <t>amjad alnesani</t>
  </si>
  <si>
    <t>dmascus</t>
  </si>
  <si>
    <t>اليس الحمد</t>
  </si>
  <si>
    <t>Alice Al hamad</t>
  </si>
  <si>
    <t>الورود خطيب</t>
  </si>
  <si>
    <t>معارة الارتيق</t>
  </si>
  <si>
    <t>alworoud khateb</t>
  </si>
  <si>
    <t>sabrea</t>
  </si>
  <si>
    <t>اسراء المطرود</t>
  </si>
  <si>
    <t>مدحت</t>
  </si>
  <si>
    <t>شاهناز</t>
  </si>
  <si>
    <t>Israa Almatroud</t>
  </si>
  <si>
    <t>Shahenas</t>
  </si>
  <si>
    <t>BATEHA</t>
  </si>
  <si>
    <t>اسراء الخن</t>
  </si>
  <si>
    <t>ريحاب</t>
  </si>
  <si>
    <t>ESRAA ALKHAN</t>
  </si>
  <si>
    <t>اروى السعود</t>
  </si>
  <si>
    <t>Arwa Alsoud</t>
  </si>
  <si>
    <t>ارام ديب</t>
  </si>
  <si>
    <t>aram deeb</t>
  </si>
  <si>
    <t xml:space="preserve">سليمانية </t>
  </si>
  <si>
    <t>ahmad ali</t>
  </si>
  <si>
    <t>bahia</t>
  </si>
  <si>
    <t>احمد سعد</t>
  </si>
  <si>
    <t>احلام الاشقر</t>
  </si>
  <si>
    <t>ahlam alashkar</t>
  </si>
  <si>
    <t>ieman</t>
  </si>
  <si>
    <t>tartos</t>
  </si>
  <si>
    <t>ibraheem  ahmad</t>
  </si>
  <si>
    <t>ابتسام مصطفى</t>
  </si>
  <si>
    <t>ebtesam mostafa</t>
  </si>
  <si>
    <t>samya</t>
  </si>
  <si>
    <t>تل كمبتري</t>
  </si>
  <si>
    <t>Mohamad Ali</t>
  </si>
  <si>
    <t>عين سليمو</t>
  </si>
  <si>
    <t>جعفر صالح</t>
  </si>
  <si>
    <t>مرح سلامه</t>
  </si>
  <si>
    <t>MARAH SALAMEH</t>
  </si>
  <si>
    <t>MOUINA</t>
  </si>
  <si>
    <t>alsoueda</t>
  </si>
  <si>
    <t>دنيا السيروان</t>
  </si>
  <si>
    <t>DONIA ALSERWAN</t>
  </si>
  <si>
    <t>احمد حباب</t>
  </si>
  <si>
    <t>بليون</t>
  </si>
  <si>
    <t>ahmad habab</t>
  </si>
  <si>
    <t>نمر ديب</t>
  </si>
  <si>
    <t>ماريا</t>
  </si>
  <si>
    <t>NUMER DEEB</t>
  </si>
  <si>
    <t>MARYA</t>
  </si>
  <si>
    <t>ماهر الحموي</t>
  </si>
  <si>
    <t>المنصوره</t>
  </si>
  <si>
    <t>MAHER ALHAMWI</t>
  </si>
  <si>
    <t>MAJIDA</t>
  </si>
  <si>
    <t>باسل شهيب</t>
  </si>
  <si>
    <t>basel shehayeb</t>
  </si>
  <si>
    <t>احمد الحسوني</t>
  </si>
  <si>
    <t>هدى عثمان</t>
  </si>
  <si>
    <t>الظاهرية</t>
  </si>
  <si>
    <t>AHMAD AL HASONI</t>
  </si>
  <si>
    <t>علاء شحاده</t>
  </si>
  <si>
    <t>مجبل</t>
  </si>
  <si>
    <t>alaa shhada</t>
  </si>
  <si>
    <t>fowzea</t>
  </si>
  <si>
    <t>منذر رباح</t>
  </si>
  <si>
    <t>MOUNZER RABAH</t>
  </si>
  <si>
    <t>فؤاد الرحيل</t>
  </si>
  <si>
    <t>FOUAD ALRAHEEL</t>
  </si>
  <si>
    <t>نرمين عشي</t>
  </si>
  <si>
    <t>nrmeen ashee</t>
  </si>
  <si>
    <t>alhaska</t>
  </si>
  <si>
    <t>مقداد داوود</t>
  </si>
  <si>
    <t>MEKDAD DAOUD</t>
  </si>
  <si>
    <t>FOZIA</t>
  </si>
  <si>
    <t>محمد زيني</t>
  </si>
  <si>
    <t>mohamad zini</t>
  </si>
  <si>
    <t>kawthr</t>
  </si>
  <si>
    <t>محمد حموش</t>
  </si>
  <si>
    <t>MOHAMAD HAMOUSH</t>
  </si>
  <si>
    <t>محمد الحسن البغا</t>
  </si>
  <si>
    <t>MOHAMAD HASAN ALBOUGHA</t>
  </si>
  <si>
    <t>FADYA</t>
  </si>
  <si>
    <t>محمد الحبل</t>
  </si>
  <si>
    <t>Mohammad  Al-Habl</t>
  </si>
  <si>
    <t>Fatem</t>
  </si>
  <si>
    <t>ali ahmad</t>
  </si>
  <si>
    <t>nabeha</t>
  </si>
  <si>
    <t>عرفان ورور</t>
  </si>
  <si>
    <t>arfan warwar</t>
  </si>
  <si>
    <t>fareda</t>
  </si>
  <si>
    <t>salmieh</t>
  </si>
  <si>
    <t>سهام طقيقة</t>
  </si>
  <si>
    <t>سلمى العاصي</t>
  </si>
  <si>
    <t xml:space="preserve">حسام </t>
  </si>
  <si>
    <t>SALMA ALASI</t>
  </si>
  <si>
    <t>HAFIZA</t>
  </si>
  <si>
    <t xml:space="preserve">EDLEB </t>
  </si>
  <si>
    <t>سالي الطويرش</t>
  </si>
  <si>
    <t>sally twairesh</t>
  </si>
  <si>
    <t>ذو الفقار علي</t>
  </si>
  <si>
    <t>zoualfekar ali</t>
  </si>
  <si>
    <t>حلا القيم</t>
  </si>
  <si>
    <t>جعفر مندو</t>
  </si>
  <si>
    <t>jaafar mndou</t>
  </si>
  <si>
    <t>Malh</t>
  </si>
  <si>
    <t>تهاني جوبان</t>
  </si>
  <si>
    <t>الميدان</t>
  </si>
  <si>
    <t>TAHANI JOUBAN</t>
  </si>
  <si>
    <t>تميم بكار</t>
  </si>
  <si>
    <t>بتول الفارس</t>
  </si>
  <si>
    <t>ايناس حليس</t>
  </si>
  <si>
    <t>enas hlees</t>
  </si>
  <si>
    <t>ysraa</t>
  </si>
  <si>
    <t>يوسف السلوم</t>
  </si>
  <si>
    <t>yousef alsaloum</t>
  </si>
  <si>
    <t>mehsen</t>
  </si>
  <si>
    <t>محمود جديد</t>
  </si>
  <si>
    <t>mahmoud jadid</t>
  </si>
  <si>
    <t>farizah</t>
  </si>
  <si>
    <t>مجد الاحمد</t>
  </si>
  <si>
    <t>فردوس الرمضان</t>
  </si>
  <si>
    <t>fardous alramadan</t>
  </si>
  <si>
    <t>غزل مرعي</t>
  </si>
  <si>
    <t>ghazl moraae</t>
  </si>
  <si>
    <t>علاء الحوشان</t>
  </si>
  <si>
    <t>ALAA ALHOSHAN</t>
  </si>
  <si>
    <t>دعاء شاويش</t>
  </si>
  <si>
    <t xml:space="preserve">douaa shawesh </t>
  </si>
  <si>
    <t>حمزه الصالح</t>
  </si>
  <si>
    <t>وادي العيون</t>
  </si>
  <si>
    <t>Hamzahh Alsalh</t>
  </si>
  <si>
    <t>HASAKEH</t>
  </si>
  <si>
    <t>جمانه الاسعد</t>
  </si>
  <si>
    <t>JOMANA ALASAAD</t>
  </si>
  <si>
    <t>MAHASEN</t>
  </si>
  <si>
    <t xml:space="preserve">DARIA </t>
  </si>
  <si>
    <t>اماني بربهان</t>
  </si>
  <si>
    <t>amanei barbahan</t>
  </si>
  <si>
    <t>maara alartek</t>
  </si>
  <si>
    <t>يعرب الرفاعي</t>
  </si>
  <si>
    <t>yaaroub alrefaee</t>
  </si>
  <si>
    <t>يسرى الشايب</t>
  </si>
  <si>
    <t>YESRA ALSHYEB</t>
  </si>
  <si>
    <t>HEAM</t>
  </si>
  <si>
    <t>يامن بدريه</t>
  </si>
  <si>
    <t>yamen badriya</t>
  </si>
  <si>
    <t>يارا عبده</t>
  </si>
  <si>
    <t>yara abdah</t>
  </si>
  <si>
    <t>ولاء محمود</t>
  </si>
  <si>
    <t>ولاء عشماوي</t>
  </si>
  <si>
    <t>اخلاص</t>
  </si>
  <si>
    <t>WALAA ASHMAWEY</t>
  </si>
  <si>
    <t>EKHLAS</t>
  </si>
  <si>
    <t>وائل جمعه</t>
  </si>
  <si>
    <t>هند زيتون</t>
  </si>
  <si>
    <t>hind zayton</t>
  </si>
  <si>
    <t>lola</t>
  </si>
  <si>
    <t>هنادي ابودايس</t>
  </si>
  <si>
    <t>HANADI ABO DAIS</t>
  </si>
  <si>
    <t>Alshajara</t>
  </si>
  <si>
    <t>هناء الشريده</t>
  </si>
  <si>
    <t>عويد</t>
  </si>
  <si>
    <t>شعاره</t>
  </si>
  <si>
    <t>HANAA ALSHARIDAH</t>
  </si>
  <si>
    <t>هلا عبيد</t>
  </si>
  <si>
    <t xml:space="preserve">سقبا </t>
  </si>
  <si>
    <t xml:space="preserve">hala  abeed </t>
  </si>
  <si>
    <t>alshekh masken</t>
  </si>
  <si>
    <t>هدى رجب</t>
  </si>
  <si>
    <t>hoda rajab</t>
  </si>
  <si>
    <t>hlal</t>
  </si>
  <si>
    <t>هبه بشير عبد الملك</t>
  </si>
  <si>
    <t>HEBA ADBALMALEK</t>
  </si>
  <si>
    <t>ANAAM</t>
  </si>
  <si>
    <t>هبه السايس</t>
  </si>
  <si>
    <t>HEBA ALSAYES</t>
  </si>
  <si>
    <t>نورالدين البارودي</t>
  </si>
  <si>
    <t>لوزيه</t>
  </si>
  <si>
    <t>Nour AlDeen AlBaroudi</t>
  </si>
  <si>
    <t>Lawzia</t>
  </si>
  <si>
    <t>نور علوش</t>
  </si>
  <si>
    <t xml:space="preserve">المعضمية  </t>
  </si>
  <si>
    <t>nour  aloush</t>
  </si>
  <si>
    <t>AEN SALMO</t>
  </si>
  <si>
    <t>نور حلبوني</t>
  </si>
  <si>
    <t>NOOR HALBONI</t>
  </si>
  <si>
    <t>ZENAB</t>
  </si>
  <si>
    <t>alsaferh</t>
  </si>
  <si>
    <t>نور بيازيد</t>
  </si>
  <si>
    <t>nour baiazed</t>
  </si>
  <si>
    <t>نغم الاطرش</t>
  </si>
  <si>
    <t>nagham alatrash</t>
  </si>
  <si>
    <t>alham</t>
  </si>
  <si>
    <t>نعيم أمانة</t>
  </si>
  <si>
    <t>عبدالجليل</t>
  </si>
  <si>
    <t>naaem amana</t>
  </si>
  <si>
    <t>balion</t>
  </si>
  <si>
    <t>نشأت شرف</t>
  </si>
  <si>
    <t>ذكير</t>
  </si>
  <si>
    <t>NASHAAT SHARAF</t>
  </si>
  <si>
    <t>RAMZEAH</t>
  </si>
  <si>
    <t>نجوى الحسيني</t>
  </si>
  <si>
    <t>محمدعدنان</t>
  </si>
  <si>
    <t xml:space="preserve">NAGWA ALHOSAENE </t>
  </si>
  <si>
    <t>NOOR ALHODA</t>
  </si>
  <si>
    <t>alhaskha</t>
  </si>
  <si>
    <t>ناهد يوسف</t>
  </si>
  <si>
    <t>nahed yousef</t>
  </si>
  <si>
    <t>مؤيد شبيب</t>
  </si>
  <si>
    <t>muaead shabeb</t>
  </si>
  <si>
    <t>منى حيدر</t>
  </si>
  <si>
    <t>صرنا</t>
  </si>
  <si>
    <t>MWNA HAIDAR</t>
  </si>
  <si>
    <t>ESAAF</t>
  </si>
  <si>
    <t>مضر الخبي</t>
  </si>
  <si>
    <t>madar alkhabe</t>
  </si>
  <si>
    <t xml:space="preserve">DAER MAKRAN </t>
  </si>
  <si>
    <t>مصطفى المصطفى العبدو</t>
  </si>
  <si>
    <t>غرور</t>
  </si>
  <si>
    <t>mostafa almostafa alabdo</t>
  </si>
  <si>
    <t>mahedah</t>
  </si>
  <si>
    <t xml:space="preserve">houms </t>
  </si>
  <si>
    <t>مريم ونوسه</t>
  </si>
  <si>
    <t>maryam wanosa</t>
  </si>
  <si>
    <t>مرام الدعبل</t>
  </si>
  <si>
    <t>نهال</t>
  </si>
  <si>
    <t>MARAM ALDOBUL</t>
  </si>
  <si>
    <t>NEHAL</t>
  </si>
  <si>
    <t>محمدعيد كنفش</t>
  </si>
  <si>
    <t>محمد حمزة</t>
  </si>
  <si>
    <t>راما</t>
  </si>
  <si>
    <t>mouhammad eid kanfash</t>
  </si>
  <si>
    <t>rama</t>
  </si>
  <si>
    <t>salmaea</t>
  </si>
  <si>
    <t>غيده</t>
  </si>
  <si>
    <t>محمد كلسلي</t>
  </si>
  <si>
    <t>فؤادمعتز</t>
  </si>
  <si>
    <t>جمانة</t>
  </si>
  <si>
    <t xml:space="preserve">MOHAMMED  KILISLY </t>
  </si>
  <si>
    <t xml:space="preserve">GOMANA </t>
  </si>
  <si>
    <t>محمد عقله</t>
  </si>
  <si>
    <t>mhmmad okleh</t>
  </si>
  <si>
    <t>deer ALZOUR</t>
  </si>
  <si>
    <t>محمد صيدناوي</t>
  </si>
  <si>
    <t>مهدى</t>
  </si>
  <si>
    <t>Mouhammad Seidnawi</t>
  </si>
  <si>
    <t>Malak</t>
  </si>
  <si>
    <t>محمد شاهين</t>
  </si>
  <si>
    <t>mohamad shahen</t>
  </si>
  <si>
    <t>محمد ديبة</t>
  </si>
  <si>
    <t>MOHAMMAD  DEBAH</t>
  </si>
  <si>
    <t>محمد الصدير</t>
  </si>
  <si>
    <t>بينين</t>
  </si>
  <si>
    <t>mhmmad alsader</t>
  </si>
  <si>
    <t>SWIDAA</t>
  </si>
  <si>
    <t>لينا معروف</t>
  </si>
  <si>
    <t>lena maroof</t>
  </si>
  <si>
    <t>waad</t>
  </si>
  <si>
    <t>كندة يعقوب</t>
  </si>
  <si>
    <t>kenda yaakoub</t>
  </si>
  <si>
    <t>كنان الأحمر</t>
  </si>
  <si>
    <t>Kenan Alahmar</t>
  </si>
  <si>
    <t>Dabascus</t>
  </si>
  <si>
    <t>كاترين الجوفاني</t>
  </si>
  <si>
    <t>KATRIEN ALGOFANY</t>
  </si>
  <si>
    <t>LYLA</t>
  </si>
  <si>
    <t>فاطمه الحاج محمد</t>
  </si>
  <si>
    <t>نباتة كبيرة</t>
  </si>
  <si>
    <t>Fatmah Alhaj mohamed</t>
  </si>
  <si>
    <t>Halimah</t>
  </si>
  <si>
    <t>harfa</t>
  </si>
  <si>
    <t>غيداء عوض</t>
  </si>
  <si>
    <t>GHAYDAA AWAD</t>
  </si>
  <si>
    <t>HUEAM</t>
  </si>
  <si>
    <t>غسان المصري</t>
  </si>
  <si>
    <t>ghassan almasri</t>
  </si>
  <si>
    <t>غاليه ترو</t>
  </si>
  <si>
    <t xml:space="preserve">اديب </t>
  </si>
  <si>
    <t>عمران السيد حسين</t>
  </si>
  <si>
    <t>OMRAN ALSSYED</t>
  </si>
  <si>
    <t>عمارالآغا</t>
  </si>
  <si>
    <t>AMMAR ALAGHA</t>
  </si>
  <si>
    <t>عماد عسكر</t>
  </si>
  <si>
    <t>رفيقة</t>
  </si>
  <si>
    <t>Emad easkar</t>
  </si>
  <si>
    <t>rafiquh</t>
  </si>
  <si>
    <t>Aen alkrom</t>
  </si>
  <si>
    <t>عماد الحماد</t>
  </si>
  <si>
    <t>يازي</t>
  </si>
  <si>
    <t>الشحيل</t>
  </si>
  <si>
    <t>EMAD ALHAMAD</t>
  </si>
  <si>
    <t>YAZI</t>
  </si>
  <si>
    <t xml:space="preserve">حبوس   </t>
  </si>
  <si>
    <t>ALI DAWD</t>
  </si>
  <si>
    <t>HBWS</t>
  </si>
  <si>
    <t>علي بلول</t>
  </si>
  <si>
    <t>Ali Balloul</t>
  </si>
  <si>
    <t>Orgoan</t>
  </si>
  <si>
    <t>TAFAS</t>
  </si>
  <si>
    <t>علاءالدين علي</t>
  </si>
  <si>
    <t>بيت شوهر</t>
  </si>
  <si>
    <t>alaa aldein ali</t>
  </si>
  <si>
    <t>sorea</t>
  </si>
  <si>
    <t>علا العقله</t>
  </si>
  <si>
    <t>OLA ALOKLEH</t>
  </si>
  <si>
    <t>عدوان مراد</t>
  </si>
  <si>
    <t>adwan mourad</t>
  </si>
  <si>
    <t>صفيه شبيب</t>
  </si>
  <si>
    <t>safea sbeb</t>
  </si>
  <si>
    <t>alsaeda zinab</t>
  </si>
  <si>
    <t>صافي ميكائيل</t>
  </si>
  <si>
    <t>لاذقية</t>
  </si>
  <si>
    <t>safi mekaiel</t>
  </si>
  <si>
    <t>صافي المصطفى</t>
  </si>
  <si>
    <t>SAFI ALMOSTAFA</t>
  </si>
  <si>
    <t>شيرين عباس</t>
  </si>
  <si>
    <t>SHEREEN ABBAS</t>
  </si>
  <si>
    <t>SAEDA</t>
  </si>
  <si>
    <t>شروق السيد</t>
  </si>
  <si>
    <t>SHORUK ALSEED</t>
  </si>
  <si>
    <t>سمير خلف</t>
  </si>
  <si>
    <t>SAMIR KHALAF</t>
  </si>
  <si>
    <t>سمر ميا</t>
  </si>
  <si>
    <t>SAMAR MAYYA</t>
  </si>
  <si>
    <t>سمر سلامه</t>
  </si>
  <si>
    <t>سميع</t>
  </si>
  <si>
    <t xml:space="preserve">SAMAR  SALAMEH </t>
  </si>
  <si>
    <t>سمر الشيخ محمد</t>
  </si>
  <si>
    <t>SAMAR ALSHIKH MOHAMAD</t>
  </si>
  <si>
    <t>SUBHIEH</t>
  </si>
  <si>
    <t>سماح اسماعيل</t>
  </si>
  <si>
    <t>samah ismaeel</t>
  </si>
  <si>
    <t xml:space="preserve">sleman  almasree </t>
  </si>
  <si>
    <t xml:space="preserve">fatima </t>
  </si>
  <si>
    <t>سلوى شمالي</t>
  </si>
  <si>
    <t>salwa shamali</t>
  </si>
  <si>
    <t>bahega</t>
  </si>
  <si>
    <t>ALMAYADEEN</t>
  </si>
  <si>
    <t>سلام الحلبي</t>
  </si>
  <si>
    <t>salam alhalabi</t>
  </si>
  <si>
    <t>shatha</t>
  </si>
  <si>
    <t>زينه نادر</t>
  </si>
  <si>
    <t>zainah nader</t>
  </si>
  <si>
    <t>fatat</t>
  </si>
  <si>
    <t>زينب الزير</t>
  </si>
  <si>
    <t>زينب الخالد</t>
  </si>
  <si>
    <t xml:space="preserve">دير خبية </t>
  </si>
  <si>
    <t>zainab al khaled</t>
  </si>
  <si>
    <t>زياد الاحمدالطعمه</t>
  </si>
  <si>
    <t>ziad alahmad tomah</t>
  </si>
  <si>
    <t>kherea</t>
  </si>
  <si>
    <t>روان الصحناوي</t>
  </si>
  <si>
    <t>rawan alsehnawy</t>
  </si>
  <si>
    <t>benen</t>
  </si>
  <si>
    <t>رنيم الحمصي</t>
  </si>
  <si>
    <t>RANIM ALHOMSI</t>
  </si>
  <si>
    <t>رنا ابونظام</t>
  </si>
  <si>
    <t>راما الشحادات</t>
  </si>
  <si>
    <t>Rama  Al shhadat</t>
  </si>
  <si>
    <t>Raaida</t>
  </si>
  <si>
    <t>راحيل حسن</t>
  </si>
  <si>
    <t>القنيه</t>
  </si>
  <si>
    <t>rahel hasan</t>
  </si>
  <si>
    <t>دريد الكردي</t>
  </si>
  <si>
    <t>dureid al kurdi</t>
  </si>
  <si>
    <t>aida</t>
  </si>
  <si>
    <t>دارين سلوم</t>
  </si>
  <si>
    <t>DAREEN SALLOUM</t>
  </si>
  <si>
    <t>TURKMANESTAN</t>
  </si>
  <si>
    <t>خيرت مطر</t>
  </si>
  <si>
    <t>khayrat matar</t>
  </si>
  <si>
    <t>خالد العثمان</t>
  </si>
  <si>
    <t>KHALED ALAOTHMAN</t>
  </si>
  <si>
    <t>حمزة المنطلب</t>
  </si>
  <si>
    <t>hamzah almontaleb</t>
  </si>
  <si>
    <t>Jindaires</t>
  </si>
  <si>
    <t>حسن محمد</t>
  </si>
  <si>
    <t>Hasan Mohammad</t>
  </si>
  <si>
    <t>جوليا العباس</t>
  </si>
  <si>
    <t>مزيده</t>
  </si>
  <si>
    <t>jolia alabas</t>
  </si>
  <si>
    <t>mazedah</t>
  </si>
  <si>
    <t>جهاد احمد علي</t>
  </si>
  <si>
    <t>JEHAD AHMAD ALI</t>
  </si>
  <si>
    <t>atshan</t>
  </si>
  <si>
    <t>جعفر عثمان</t>
  </si>
  <si>
    <t>مطيعة</t>
  </si>
  <si>
    <t>jaafar othman</t>
  </si>
  <si>
    <t>mouteha</t>
  </si>
  <si>
    <t>تميم سلمون</t>
  </si>
  <si>
    <t xml:space="preserve">tmem  salmon </t>
  </si>
  <si>
    <t xml:space="preserve">fatom </t>
  </si>
  <si>
    <t>بلال خضر</t>
  </si>
  <si>
    <t>BILAL KHEDER</t>
  </si>
  <si>
    <t>bashar saker</t>
  </si>
  <si>
    <t>Mary</t>
  </si>
  <si>
    <t>بسيم سليمان</t>
  </si>
  <si>
    <t>BASEM SOULAIMAN</t>
  </si>
  <si>
    <t>براءة كوجك</t>
  </si>
  <si>
    <t>baraa kogak</t>
  </si>
  <si>
    <t>snaa</t>
  </si>
  <si>
    <t>بتول ضميريه</t>
  </si>
  <si>
    <t>batol domiria</t>
  </si>
  <si>
    <t>hadr</t>
  </si>
  <si>
    <t>باسل خليل</t>
  </si>
  <si>
    <t>درتي</t>
  </si>
  <si>
    <t>أيمن الياسين</t>
  </si>
  <si>
    <t>أمينة</t>
  </si>
  <si>
    <t>AYMAN ALYASSEN</t>
  </si>
  <si>
    <t>أيمن الدكاك</t>
  </si>
  <si>
    <t>AYMAN ALDAKAK</t>
  </si>
  <si>
    <t>أمجد القنطار</t>
  </si>
  <si>
    <t>شمس</t>
  </si>
  <si>
    <t>AMJAD ALKUNTAR</t>
  </si>
  <si>
    <t>SHAMS</t>
  </si>
  <si>
    <t>mashekh</t>
  </si>
  <si>
    <t>ايمان محاسن</t>
  </si>
  <si>
    <t>شقا</t>
  </si>
  <si>
    <t>اليسار ابراهيم</t>
  </si>
  <si>
    <t xml:space="preserve">alesar  abrageem </t>
  </si>
  <si>
    <t>الرباب محمد</t>
  </si>
  <si>
    <t>ALRABAB MOHAMMAD</t>
  </si>
  <si>
    <t>HYIAM</t>
  </si>
  <si>
    <t>اسراء قاسم</t>
  </si>
  <si>
    <t>اريج العشعوش</t>
  </si>
  <si>
    <t>احمد شاهين</t>
  </si>
  <si>
    <t>ahmad shahen</t>
  </si>
  <si>
    <t>ولاء حلوم</t>
  </si>
  <si>
    <t>WALAA HALLOUM</t>
  </si>
  <si>
    <t>SWAISA-NEMRA</t>
  </si>
  <si>
    <t>ملهم الحسين</t>
  </si>
  <si>
    <t>انيره</t>
  </si>
  <si>
    <t>MOLHAM ALHUSSIEN</t>
  </si>
  <si>
    <t>ALDANA</t>
  </si>
  <si>
    <t>محمد الدياب</t>
  </si>
  <si>
    <t>ضحوه</t>
  </si>
  <si>
    <t>وسام االعواد</t>
  </si>
  <si>
    <t>wissam awad</t>
  </si>
  <si>
    <t>asria</t>
  </si>
  <si>
    <t>عفش</t>
  </si>
  <si>
    <t>عائشة العبود</t>
  </si>
  <si>
    <t>بري الشرقي</t>
  </si>
  <si>
    <t>moohamad Ahmad</t>
  </si>
  <si>
    <t>oasefa</t>
  </si>
  <si>
    <t>نرمين زكور</t>
  </si>
  <si>
    <t>محمد ضاهر</t>
  </si>
  <si>
    <t>mohamad daher</t>
  </si>
  <si>
    <t>منهل عبد اللطيف</t>
  </si>
  <si>
    <t>MANHAL ABDUALLATIF</t>
  </si>
  <si>
    <t>AETEDAL</t>
  </si>
  <si>
    <t>Daal</t>
  </si>
  <si>
    <t>يمام صالح</t>
  </si>
  <si>
    <t>وائل عرموش</t>
  </si>
  <si>
    <t>Wael Armoshe</t>
  </si>
  <si>
    <t>Somea</t>
  </si>
  <si>
    <t>هيا القباني</t>
  </si>
  <si>
    <t>Haya Alabani</t>
  </si>
  <si>
    <t>Manar</t>
  </si>
  <si>
    <t>هشام الترك</t>
  </si>
  <si>
    <t>HESHAM ALTRK</t>
  </si>
  <si>
    <t>نورا الفرحان</t>
  </si>
  <si>
    <t>NOURA ALFARHAN</t>
  </si>
  <si>
    <t>MAGIDA</t>
  </si>
  <si>
    <t>نور قاسو</t>
  </si>
  <si>
    <t>Nour kassou</t>
  </si>
  <si>
    <t>razan</t>
  </si>
  <si>
    <t>نور الهدى دخل الله</t>
  </si>
  <si>
    <t>NOUR ALHOUDA DAKHL ALLAH</t>
  </si>
  <si>
    <t>ROUBA</t>
  </si>
  <si>
    <t>منتجب الخالد</t>
  </si>
  <si>
    <t>فريحه</t>
  </si>
  <si>
    <t>montajb alkaled</t>
  </si>
  <si>
    <t>fareha</t>
  </si>
  <si>
    <t>عصمان</t>
  </si>
  <si>
    <t>MOHAMMED MOHAMMED</t>
  </si>
  <si>
    <t>TURFA</t>
  </si>
  <si>
    <t>محمد طعمه</t>
  </si>
  <si>
    <t>MOHAMAD TOAMA</t>
  </si>
  <si>
    <t>khrba alshayab</t>
  </si>
  <si>
    <t>محمد سامر الحبال</t>
  </si>
  <si>
    <t>مليحا</t>
  </si>
  <si>
    <t>MOHAMAD KHALED</t>
  </si>
  <si>
    <t>Smaid</t>
  </si>
  <si>
    <t>محمد حسن مهاجر</t>
  </si>
  <si>
    <t>MHD HASAN MOHAJER</t>
  </si>
  <si>
    <t>kabasen</t>
  </si>
  <si>
    <t>مجد مراد</t>
  </si>
  <si>
    <t>MAJED MURAD</t>
  </si>
  <si>
    <t>ليث نحاس</t>
  </si>
  <si>
    <t>صونا</t>
  </si>
  <si>
    <t>فاطمه الفلاحه</t>
  </si>
  <si>
    <t>كفر ناسج</t>
  </si>
  <si>
    <t>fatima  alfalaha</t>
  </si>
  <si>
    <t>فارس حاج فارس</t>
  </si>
  <si>
    <t>FARIS HAJJ FARIS</t>
  </si>
  <si>
    <t>غفران العكله</t>
  </si>
  <si>
    <t>ghofran alokla</t>
  </si>
  <si>
    <t>علاء مخلوف</t>
  </si>
  <si>
    <t>ALAA MAKHLOF</t>
  </si>
  <si>
    <t>SHAMA</t>
  </si>
  <si>
    <t>علا ابراهيم</t>
  </si>
  <si>
    <t>ola ibrahim</t>
  </si>
  <si>
    <t>ALSWAIDAA</t>
  </si>
  <si>
    <t>عائشه افندي</t>
  </si>
  <si>
    <t>افندي</t>
  </si>
  <si>
    <t>AISHA AFANDI</t>
  </si>
  <si>
    <t>RAMZIEH</t>
  </si>
  <si>
    <t>عادل الحساني</t>
  </si>
  <si>
    <t>Adel Alhassani</t>
  </si>
  <si>
    <t>سومر عبد الرزاق</t>
  </si>
  <si>
    <t>somar abdalrazak</t>
  </si>
  <si>
    <t>سميه جمعه</t>
  </si>
  <si>
    <t>عبد الحليم</t>
  </si>
  <si>
    <t>لديده</t>
  </si>
  <si>
    <t>SUMAIA JUMAH</t>
  </si>
  <si>
    <t>LADEDA</t>
  </si>
  <si>
    <t>سارةابوحسن</t>
  </si>
  <si>
    <t>زياد نمر</t>
  </si>
  <si>
    <t>ZIAD NEMR</t>
  </si>
  <si>
    <t>روان السهلي</t>
  </si>
  <si>
    <t>رغدة</t>
  </si>
  <si>
    <t xml:space="preserve">rawan  alsahle </t>
  </si>
  <si>
    <t>رهف ابراهيم</t>
  </si>
  <si>
    <t>rahf ibrahim</t>
  </si>
  <si>
    <t>رنيم المدفعي</t>
  </si>
  <si>
    <t>ربى شيخ رشيد</t>
  </si>
  <si>
    <t>معينة</t>
  </si>
  <si>
    <t>ROUBA SHIKH RASHEED</t>
  </si>
  <si>
    <t>MUENA</t>
  </si>
  <si>
    <t xml:space="preserve">ALKSWA </t>
  </si>
  <si>
    <t>راما خوجه</t>
  </si>
  <si>
    <t>حنين خالد</t>
  </si>
  <si>
    <t xml:space="preserve">يرموك </t>
  </si>
  <si>
    <t>HANEN KHALED</t>
  </si>
  <si>
    <t>حسناء حماده</t>
  </si>
  <si>
    <t>HASNAA HAMADA</t>
  </si>
  <si>
    <t>حازم الجنيدي</t>
  </si>
  <si>
    <t>HAZEM  ALJNEDI</t>
  </si>
  <si>
    <t xml:space="preserve">HEND </t>
  </si>
  <si>
    <t>Altabaka</t>
  </si>
  <si>
    <t>جمال بوحسن</t>
  </si>
  <si>
    <t xml:space="preserve">رمزي </t>
  </si>
  <si>
    <t xml:space="preserve">صما </t>
  </si>
  <si>
    <t>jamal bou hasan</t>
  </si>
  <si>
    <t>بتول ديب</t>
  </si>
  <si>
    <t>BATOUL DEEB</t>
  </si>
  <si>
    <t>أنور أبو زين الدين عزام</t>
  </si>
  <si>
    <t>ورد</t>
  </si>
  <si>
    <t xml:space="preserve">anoar  abo zeen aldeen azam </t>
  </si>
  <si>
    <t>ward</t>
  </si>
  <si>
    <t>أنس عبد العزيز</t>
  </si>
  <si>
    <t>ANAS ABDULAZIZ</t>
  </si>
  <si>
    <t>TAHANI</t>
  </si>
  <si>
    <t>أنس حباب</t>
  </si>
  <si>
    <t>مكة المكرمة</t>
  </si>
  <si>
    <t>ايمان زعرور</t>
  </si>
  <si>
    <t xml:space="preserve">iman zarour </t>
  </si>
  <si>
    <t>HADR</t>
  </si>
  <si>
    <t>ايمان حماد</t>
  </si>
  <si>
    <t>eman hamad</t>
  </si>
  <si>
    <t>ايمان البلبوص</t>
  </si>
  <si>
    <t>iman albalbos</t>
  </si>
  <si>
    <t>inaam</t>
  </si>
  <si>
    <t>ALKRAMEH</t>
  </si>
  <si>
    <t>انصاف زيتون</t>
  </si>
  <si>
    <t xml:space="preserve">راس المعرة </t>
  </si>
  <si>
    <t xml:space="preserve">ansaf  zehoun </t>
  </si>
  <si>
    <t>الهام برانبو</t>
  </si>
  <si>
    <t>محمد معن</t>
  </si>
  <si>
    <t>elham baranbo</t>
  </si>
  <si>
    <t>احمد بيطار</t>
  </si>
  <si>
    <t>نشأت</t>
  </si>
  <si>
    <t>ahmad betar</t>
  </si>
  <si>
    <t>etaf</t>
  </si>
  <si>
    <t>وعد الحمود</t>
  </si>
  <si>
    <t xml:space="preserve">براغيدي </t>
  </si>
  <si>
    <t xml:space="preserve">waed </t>
  </si>
  <si>
    <t>MOADAMEA</t>
  </si>
  <si>
    <t>هيا مدور</t>
  </si>
  <si>
    <t>محمد عارف</t>
  </si>
  <si>
    <t>haya mdoar</t>
  </si>
  <si>
    <t>ALHASAKAH</t>
  </si>
  <si>
    <t>هاني دحدل</t>
  </si>
  <si>
    <t>hani dahdl</t>
  </si>
  <si>
    <t>نور متاعه عكاش</t>
  </si>
  <si>
    <t>NOOR MATAA AKASH</t>
  </si>
  <si>
    <t>HOYADA</t>
  </si>
  <si>
    <t>نرمين مصمص</t>
  </si>
  <si>
    <t>nermin masmas</t>
  </si>
  <si>
    <t>نازك الكردي</t>
  </si>
  <si>
    <t>nazek alkrdi</t>
  </si>
  <si>
    <t>منار العموري</t>
  </si>
  <si>
    <t xml:space="preserve">سعب القبلي </t>
  </si>
  <si>
    <t>manar al amouri</t>
  </si>
  <si>
    <t>haeah</t>
  </si>
  <si>
    <t>معلا عبد الرحمن</t>
  </si>
  <si>
    <t>moala abd alrahman</t>
  </si>
  <si>
    <t>MOHAMAD BADRAN</t>
  </si>
  <si>
    <t>لبنى ناصيف</t>
  </si>
  <si>
    <t xml:space="preserve">Lubna Nassif </t>
  </si>
  <si>
    <t>Fattema</t>
  </si>
  <si>
    <t>لبنى زيدان</t>
  </si>
  <si>
    <t>غرام</t>
  </si>
  <si>
    <t>lubna zedan</t>
  </si>
  <si>
    <t>garam</t>
  </si>
  <si>
    <t>كنانه قاروط</t>
  </si>
  <si>
    <t xml:space="preserve">kenana  karowt </t>
  </si>
  <si>
    <t xml:space="preserve">maesown </t>
  </si>
  <si>
    <t>alhasaka</t>
  </si>
  <si>
    <t>كناز الجراح</t>
  </si>
  <si>
    <t>KINAZ ALJARRAH</t>
  </si>
  <si>
    <t>قاسم عبد القادر</t>
  </si>
  <si>
    <t>kasem abdalkader</t>
  </si>
  <si>
    <t>mayaden</t>
  </si>
  <si>
    <t>عدنان شقحبي</t>
  </si>
  <si>
    <t>عبير عبد القادر</t>
  </si>
  <si>
    <t>abeer abdulkader</t>
  </si>
  <si>
    <t>رؤى دللول</t>
  </si>
  <si>
    <t>ROUA DALLOUL</t>
  </si>
  <si>
    <t xml:space="preserve">TARABLS </t>
  </si>
  <si>
    <t>رشا المطر</t>
  </si>
  <si>
    <t>حامديه</t>
  </si>
  <si>
    <t>rasha almatar</t>
  </si>
  <si>
    <t>hamdia</t>
  </si>
  <si>
    <t>جهاد يونس</t>
  </si>
  <si>
    <t>البستان</t>
  </si>
  <si>
    <t>jehad younes</t>
  </si>
  <si>
    <t>hend</t>
  </si>
  <si>
    <t>بيان مصطفى</t>
  </si>
  <si>
    <t>Bayan Mustafa</t>
  </si>
  <si>
    <t>بتول الحبش</t>
  </si>
  <si>
    <t>batol alhabash</t>
  </si>
  <si>
    <t>ايمان حيدر</t>
  </si>
  <si>
    <t>eman  haydar</t>
  </si>
  <si>
    <t>rfaeeaa</t>
  </si>
  <si>
    <t>اناس سمني</t>
  </si>
  <si>
    <t>enas samni</t>
  </si>
  <si>
    <t>امل الطالب</t>
  </si>
  <si>
    <t>اماني الترك</t>
  </si>
  <si>
    <t>amany alturk</t>
  </si>
  <si>
    <t>الاء زاده</t>
  </si>
  <si>
    <t xml:space="preserve">ALAA  ZADA </t>
  </si>
  <si>
    <t>AYSHA</t>
  </si>
  <si>
    <t>اسماعيل عبد الغني</t>
  </si>
  <si>
    <t>ismael abd alghani</t>
  </si>
  <si>
    <t>mardea</t>
  </si>
  <si>
    <t>gb alsafa</t>
  </si>
  <si>
    <t>اسراء داؤد</t>
  </si>
  <si>
    <t>جوهر</t>
  </si>
  <si>
    <t xml:space="preserve">adasra daood </t>
  </si>
  <si>
    <t xml:space="preserve">gaohar </t>
  </si>
  <si>
    <t>DARYA</t>
  </si>
  <si>
    <t>يوسف قرمش</t>
  </si>
  <si>
    <t>ضمر</t>
  </si>
  <si>
    <t>ذكية</t>
  </si>
  <si>
    <t>الحمامة</t>
  </si>
  <si>
    <t>YOUSEF KARMASH</t>
  </si>
  <si>
    <t>يزن حمدان</t>
  </si>
  <si>
    <t>YAZAN HAMDAN</t>
  </si>
  <si>
    <t>SOMYA</t>
  </si>
  <si>
    <t>يحيى القرصه</t>
  </si>
  <si>
    <t>YIEHA ALKARSAH</t>
  </si>
  <si>
    <t>ياسمين عابدين حيدر</t>
  </si>
  <si>
    <t>فرزات</t>
  </si>
  <si>
    <t>ياسمين الدرويش</t>
  </si>
  <si>
    <t>yasmen al darwesh</t>
  </si>
  <si>
    <t>وليم الخالد</t>
  </si>
  <si>
    <t>المزيرعه</t>
  </si>
  <si>
    <t>william alkhaled</t>
  </si>
  <si>
    <t>ولاء الشيخ</t>
  </si>
  <si>
    <t>wala alshek</t>
  </si>
  <si>
    <t>nouma</t>
  </si>
  <si>
    <t>jbab</t>
  </si>
  <si>
    <t>وسيم شلهوم</t>
  </si>
  <si>
    <t>واثق جمعه</t>
  </si>
  <si>
    <t>wathek jumaa</t>
  </si>
  <si>
    <t>هيثم الجابر</t>
  </si>
  <si>
    <t>HETHAM ALJABER</t>
  </si>
  <si>
    <t>هويدا الصفدي</t>
  </si>
  <si>
    <t>هزار الحجار</t>
  </si>
  <si>
    <t>HAZAR ALHAJAR</t>
  </si>
  <si>
    <t>هدير كيوان</t>
  </si>
  <si>
    <t>وطفا</t>
  </si>
  <si>
    <t>HADER KEWAN</t>
  </si>
  <si>
    <t>WATFA</t>
  </si>
  <si>
    <t>ALSWIDAA</t>
  </si>
  <si>
    <t>هدى دنو</t>
  </si>
  <si>
    <t>houda dnou</t>
  </si>
  <si>
    <t>kanawat</t>
  </si>
  <si>
    <t>هبه دياب</t>
  </si>
  <si>
    <t>hiba diab</t>
  </si>
  <si>
    <t>هبه داؤود</t>
  </si>
  <si>
    <t>بهزات</t>
  </si>
  <si>
    <t>hiba dawoud</t>
  </si>
  <si>
    <t>mania</t>
  </si>
  <si>
    <t>هبه السقر</t>
  </si>
  <si>
    <t>هاله ديب</t>
  </si>
  <si>
    <t>سركس</t>
  </si>
  <si>
    <t>hala  deeb</t>
  </si>
  <si>
    <t>sarkas</t>
  </si>
  <si>
    <t>هاديه الدرويش</t>
  </si>
  <si>
    <t>hadia aldarwish</t>
  </si>
  <si>
    <t>نيلم بلول</t>
  </si>
  <si>
    <t>nailam balloul</t>
  </si>
  <si>
    <t>نيرمين مرعي</t>
  </si>
  <si>
    <t>nermin mraai</t>
  </si>
  <si>
    <t>نورهان الموصلي</t>
  </si>
  <si>
    <t>norhan almousalli</t>
  </si>
  <si>
    <t>نور عابده</t>
  </si>
  <si>
    <t>nour abdeh</t>
  </si>
  <si>
    <t>نور القديمي</t>
  </si>
  <si>
    <t>NOUR ALKADIMI</t>
  </si>
  <si>
    <t>RIMA</t>
  </si>
  <si>
    <t>نهى حجازي</t>
  </si>
  <si>
    <t>nwha hjazi</t>
  </si>
  <si>
    <t>fadia</t>
  </si>
  <si>
    <t>نغم الشعار</t>
  </si>
  <si>
    <t>nagham alshaar</t>
  </si>
  <si>
    <t>نسرين عليجية</t>
  </si>
  <si>
    <t>NISREEN ELEIJIEH</t>
  </si>
  <si>
    <t>نزار المصطفى</t>
  </si>
  <si>
    <t>nezar almoustafa</t>
  </si>
  <si>
    <t>joureah</t>
  </si>
  <si>
    <t>نادر مراد</t>
  </si>
  <si>
    <t>nader mrad</t>
  </si>
  <si>
    <t>ميشيل كاسوحه</t>
  </si>
  <si>
    <t>جاكلين</t>
  </si>
  <si>
    <t>MICHEL KASOHA</t>
  </si>
  <si>
    <t>JAKLEN</t>
  </si>
  <si>
    <t xml:space="preserve">Latakia </t>
  </si>
  <si>
    <t>ميساء ابراهيم</t>
  </si>
  <si>
    <t>maisaa ibrahim</t>
  </si>
  <si>
    <t>DAEAL</t>
  </si>
  <si>
    <t>ميرفت الخوري</t>
  </si>
  <si>
    <t>حبسه</t>
  </si>
  <si>
    <t>صدد</t>
  </si>
  <si>
    <t>MERVET ALKHOURI</t>
  </si>
  <si>
    <t>HABSA</t>
  </si>
  <si>
    <t>ميار راضي</t>
  </si>
  <si>
    <t xml:space="preserve">maear  rade </t>
  </si>
  <si>
    <t xml:space="preserve">maesaa </t>
  </si>
  <si>
    <t>مؤمنة محمود</t>
  </si>
  <si>
    <t>Momena Mahmmoud</t>
  </si>
  <si>
    <t>Raya</t>
  </si>
  <si>
    <t>مهند رشق</t>
  </si>
  <si>
    <t>MOHANAD RASHK</t>
  </si>
  <si>
    <t>nabk</t>
  </si>
  <si>
    <t>مها محمد</t>
  </si>
  <si>
    <t>فاحل</t>
  </si>
  <si>
    <t>MAHA MOHAMAD</t>
  </si>
  <si>
    <t>مناف ابو حجيله</t>
  </si>
  <si>
    <t>MANAF ABOU HAJELA</t>
  </si>
  <si>
    <t>JOUMANA</t>
  </si>
  <si>
    <t>masakin brza</t>
  </si>
  <si>
    <t>منار يوسف</t>
  </si>
  <si>
    <t>منار خضر</t>
  </si>
  <si>
    <t>Manar Khoder</t>
  </si>
  <si>
    <t>Zhrea</t>
  </si>
  <si>
    <t>منار حامد</t>
  </si>
  <si>
    <t>MANAR HAMED</t>
  </si>
  <si>
    <t>مريم مدور</t>
  </si>
  <si>
    <t>مريم اليونس</t>
  </si>
  <si>
    <t>maryam alyounes</t>
  </si>
  <si>
    <t>btrias</t>
  </si>
  <si>
    <t>مروه شاطوحه</t>
  </si>
  <si>
    <t>MARWA SHAHOUTA</t>
  </si>
  <si>
    <t>SALOUA</t>
  </si>
  <si>
    <t>مروه الاحمر</t>
  </si>
  <si>
    <t>marwa alahmar</t>
  </si>
  <si>
    <t>مرهف عبيد</t>
  </si>
  <si>
    <t>محمد صياح</t>
  </si>
  <si>
    <t>murhaf abed</t>
  </si>
  <si>
    <t>ALKWAIT</t>
  </si>
  <si>
    <t>محمد نوري زرزور</t>
  </si>
  <si>
    <t>MHD NOURI ZARZOUR</t>
  </si>
  <si>
    <t>ZOBAIDA</t>
  </si>
  <si>
    <t>REEF DIMASHQ</t>
  </si>
  <si>
    <t>محمد نور كعدان</t>
  </si>
  <si>
    <t>mohamad nour  kaadan</t>
  </si>
  <si>
    <t>damaas</t>
  </si>
  <si>
    <t>محمد مهند سالم</t>
  </si>
  <si>
    <t>محمد مروان الشافعي</t>
  </si>
  <si>
    <t>MHD MARWAN ALSHAFEE</t>
  </si>
  <si>
    <t>محمد علي البدوي</t>
  </si>
  <si>
    <t>mhd ali albadawi</t>
  </si>
  <si>
    <t>محمد عامر خطاب</t>
  </si>
  <si>
    <t>mohamad ameer khatab</t>
  </si>
  <si>
    <t>ratefa</t>
  </si>
  <si>
    <t>محمد سلمان مظلوم</t>
  </si>
  <si>
    <t>غسانه</t>
  </si>
  <si>
    <t>MHD SLMAN MAZLOOM</t>
  </si>
  <si>
    <t>GHSNA</t>
  </si>
  <si>
    <t>rifdamascus</t>
  </si>
  <si>
    <t>محمد خير البوشي</t>
  </si>
  <si>
    <t>mhd kheer alboshe</t>
  </si>
  <si>
    <t>محمد خالد الدالاتي</t>
  </si>
  <si>
    <t>Mohammad Khaled AlDalati</t>
  </si>
  <si>
    <t>Manal</t>
  </si>
  <si>
    <t>محمد جمال منقور</t>
  </si>
  <si>
    <t>Mohmmad jamal manqoour</t>
  </si>
  <si>
    <t>محمد بدر الدين الدح</t>
  </si>
  <si>
    <t>MUHAMAD BADER ALDIN  ALDH</t>
  </si>
  <si>
    <t>محمد امين عتمه</t>
  </si>
  <si>
    <t>MOHAMMED AMIN ETMAH</t>
  </si>
  <si>
    <t>KHADIGA</t>
  </si>
  <si>
    <t>mohamad  mustafa</t>
  </si>
  <si>
    <t>arabia</t>
  </si>
  <si>
    <t>mohamad alsaed</t>
  </si>
  <si>
    <t>محمد السعدي</t>
  </si>
  <si>
    <t>MOHAMMED ALSAADE</t>
  </si>
  <si>
    <t>mohamad aldalil</t>
  </si>
  <si>
    <t>محمد الخليل</t>
  </si>
  <si>
    <t>MOHAMAD ALKHALEL</t>
  </si>
  <si>
    <t>محمد ادهم صفيه</t>
  </si>
  <si>
    <t>mohamad adham safea</t>
  </si>
  <si>
    <t>nihad</t>
  </si>
  <si>
    <t>مجيب زاهد</t>
  </si>
  <si>
    <t>مجد سعيدان</t>
  </si>
  <si>
    <t>majd saedan</t>
  </si>
  <si>
    <t>مجد الدين اللحام</t>
  </si>
  <si>
    <t>MAJED ALDEEN ALLAHAM</t>
  </si>
  <si>
    <t>ماهر المنصور</t>
  </si>
  <si>
    <t>MAHER MANSOUR</t>
  </si>
  <si>
    <t>garamanah</t>
  </si>
  <si>
    <t>ماسا قتوت</t>
  </si>
  <si>
    <t>MASA KATUT</t>
  </si>
  <si>
    <t>HYAM</t>
  </si>
  <si>
    <t>ماري روز امين الثلاج</t>
  </si>
  <si>
    <t>Mary Rose Amin althalaj</t>
  </si>
  <si>
    <t>Iman AL toama</t>
  </si>
  <si>
    <t>ماري خزعل</t>
  </si>
  <si>
    <t>MARI KHAZAL</t>
  </si>
  <si>
    <t>FOUZA</t>
  </si>
  <si>
    <t>ماجد حلاويك</t>
  </si>
  <si>
    <t>سائد</t>
  </si>
  <si>
    <t>لينا دياب</t>
  </si>
  <si>
    <t>ليلى حقوق</t>
  </si>
  <si>
    <t>نور الدهر</t>
  </si>
  <si>
    <t>القاهره</t>
  </si>
  <si>
    <t>لؤي البشاره</t>
  </si>
  <si>
    <t>شمه</t>
  </si>
  <si>
    <t>louai albsharah</t>
  </si>
  <si>
    <t>shamah</t>
  </si>
  <si>
    <t>alboukamal</t>
  </si>
  <si>
    <t>لميس ضاهر</t>
  </si>
  <si>
    <t xml:space="preserve">lamees  daher </t>
  </si>
  <si>
    <t xml:space="preserve">gamelah </t>
  </si>
  <si>
    <t>aeen alarab</t>
  </si>
  <si>
    <t>لميس الحايك</t>
  </si>
  <si>
    <t>lamis Alhayek</t>
  </si>
  <si>
    <t>Afaf</t>
  </si>
  <si>
    <t>لميس ابو زيد</t>
  </si>
  <si>
    <t>lames abo zeed</t>
  </si>
  <si>
    <t>كوثر علي</t>
  </si>
  <si>
    <t>ابو دعمه</t>
  </si>
  <si>
    <t>KAWTHAR ALI</t>
  </si>
  <si>
    <t>FATOUMA</t>
  </si>
  <si>
    <t>كناز عبد ربه</t>
  </si>
  <si>
    <t>KENAZ ABDRABBO</t>
  </si>
  <si>
    <t>فلك يوسف</t>
  </si>
  <si>
    <t>falak  youssef</t>
  </si>
  <si>
    <t>SWEDAA</t>
  </si>
  <si>
    <t>فرح البحره</t>
  </si>
  <si>
    <t>farah  albahra</t>
  </si>
  <si>
    <t>فراس نعيم</t>
  </si>
  <si>
    <t>fras naem</t>
  </si>
  <si>
    <t>moadamea</t>
  </si>
  <si>
    <t>فراس المؤذن</t>
  </si>
  <si>
    <t>فداء شلغين</t>
  </si>
  <si>
    <t>Fedaa Shalgeen</t>
  </si>
  <si>
    <t>Naefh</t>
  </si>
  <si>
    <t>فاتنه بكداش</t>
  </si>
  <si>
    <t>FATENA BKDASH</t>
  </si>
  <si>
    <t>غيث صالح</t>
  </si>
  <si>
    <t>ايفا</t>
  </si>
  <si>
    <t>ghaith saleh</t>
  </si>
  <si>
    <t>iva</t>
  </si>
  <si>
    <t>غنوه مخللاتي</t>
  </si>
  <si>
    <t>احمد ربيع</t>
  </si>
  <si>
    <t>ghinwa mukalalati</t>
  </si>
  <si>
    <t>rafaat</t>
  </si>
  <si>
    <t>نايا بدور</t>
  </si>
  <si>
    <t>غاده عبدو</t>
  </si>
  <si>
    <t>عهد الدقي</t>
  </si>
  <si>
    <t xml:space="preserve">كفر بطنا </t>
  </si>
  <si>
    <t>ahed aldaki</t>
  </si>
  <si>
    <t>alya</t>
  </si>
  <si>
    <t>عمران الديري</t>
  </si>
  <si>
    <t>omran aldere</t>
  </si>
  <si>
    <t>عمر رمضان</t>
  </si>
  <si>
    <t>omar  ramadan</t>
  </si>
  <si>
    <t>misiaf</t>
  </si>
  <si>
    <t>عمر حجازي</t>
  </si>
  <si>
    <t>OMAR HIJAZI</t>
  </si>
  <si>
    <t>عمر العوده</t>
  </si>
  <si>
    <t>OMAR ALAODA</t>
  </si>
  <si>
    <t>عمر الحلبي</t>
  </si>
  <si>
    <t>omar alhalby</t>
  </si>
  <si>
    <t>عماد العلي</t>
  </si>
  <si>
    <t>EMAD ALALI</t>
  </si>
  <si>
    <t>hosh salhia</t>
  </si>
  <si>
    <t>ALI MOHAMAD</t>
  </si>
  <si>
    <t>zabadanih</t>
  </si>
  <si>
    <t>علي فاضل</t>
  </si>
  <si>
    <t>وظيفه</t>
  </si>
  <si>
    <t>علي زين</t>
  </si>
  <si>
    <t>ALI ZAIN</t>
  </si>
  <si>
    <t>alaa alzouby</t>
  </si>
  <si>
    <t>samaher</t>
  </si>
  <si>
    <t>علا شبلي</t>
  </si>
  <si>
    <t>OULA SHEBLI</t>
  </si>
  <si>
    <t>GAMILA</t>
  </si>
  <si>
    <t>علا جريده</t>
  </si>
  <si>
    <t>OLA JAREDEH</t>
  </si>
  <si>
    <t>MOMAYAZ</t>
  </si>
  <si>
    <t>علا ابو ترابي</t>
  </si>
  <si>
    <t>OLA ABO TRABI</t>
  </si>
  <si>
    <t>عدنان زيتون</t>
  </si>
  <si>
    <t xml:space="preserve">برهليا </t>
  </si>
  <si>
    <t xml:space="preserve">ADNAN  ZYTOIN </t>
  </si>
  <si>
    <t xml:space="preserve">FATIMA </t>
  </si>
  <si>
    <t>عبير حجازي</t>
  </si>
  <si>
    <t>Abeer Hijazy</t>
  </si>
  <si>
    <t>Yousra</t>
  </si>
  <si>
    <t>kbranbl</t>
  </si>
  <si>
    <t>عبير جغنون</t>
  </si>
  <si>
    <t xml:space="preserve">ضمير </t>
  </si>
  <si>
    <t>عبد المنعم الخماش</t>
  </si>
  <si>
    <t>محمد منار</t>
  </si>
  <si>
    <t>ABD ALMONEM ALKHAMMASH</t>
  </si>
  <si>
    <t>jadeda artouz</t>
  </si>
  <si>
    <t>عبد الله سلهب</t>
  </si>
  <si>
    <t>ABD ALLAH SALHAB</t>
  </si>
  <si>
    <t xml:space="preserve">DARAA </t>
  </si>
  <si>
    <t>عبد الله بردان</t>
  </si>
  <si>
    <t>Abd Allah Bardan</t>
  </si>
  <si>
    <t>alkonitra</t>
  </si>
  <si>
    <t>عبد الرزاق الدعبول</t>
  </si>
  <si>
    <t>خشوف</t>
  </si>
  <si>
    <t>حريتان</t>
  </si>
  <si>
    <t>ABDUALRAZAQ ALDABOUL</t>
  </si>
  <si>
    <t>KHUSHOUF</t>
  </si>
  <si>
    <t>عبد الرحمن زعيتر</t>
  </si>
  <si>
    <t>abd alrhman zaetar</t>
  </si>
  <si>
    <t>nour alhouda</t>
  </si>
  <si>
    <t>طارق زيتون</t>
  </si>
  <si>
    <t>tarek zaitoun</t>
  </si>
  <si>
    <t>ضياء برغله</t>
  </si>
  <si>
    <t>Diyaa burgleh</t>
  </si>
  <si>
    <t>ضحى عدوان</t>
  </si>
  <si>
    <t>المقروصه</t>
  </si>
  <si>
    <t>doha adoaan</t>
  </si>
  <si>
    <t>ضحى الدركزللي</t>
  </si>
  <si>
    <t>حكمه</t>
  </si>
  <si>
    <t>duha aldarkazlly</t>
  </si>
  <si>
    <t>hakmah</t>
  </si>
  <si>
    <t>صفوان قرمان</t>
  </si>
  <si>
    <t>صفاء شرقي</t>
  </si>
  <si>
    <t>شمعة</t>
  </si>
  <si>
    <t>Safaa Sharky</t>
  </si>
  <si>
    <t>Shamaa</t>
  </si>
  <si>
    <t>صفاء حمدان</t>
  </si>
  <si>
    <t>safaa hamdan</t>
  </si>
  <si>
    <t>hlwa</t>
  </si>
  <si>
    <t>شهد حوكان</t>
  </si>
  <si>
    <t xml:space="preserve">ديرالزور </t>
  </si>
  <si>
    <t xml:space="preserve">shahad  hokan </t>
  </si>
  <si>
    <t xml:space="preserve">basma </t>
  </si>
  <si>
    <t xml:space="preserve">damascou </t>
  </si>
  <si>
    <t>شهد ابو حطب</t>
  </si>
  <si>
    <t>shhad abo hatab</t>
  </si>
  <si>
    <t>شريهان دياب</t>
  </si>
  <si>
    <t>sherehan deab</t>
  </si>
  <si>
    <t>matan</t>
  </si>
  <si>
    <t>سماره طانه</t>
  </si>
  <si>
    <t xml:space="preserve"> samara tana</t>
  </si>
  <si>
    <t>anas</t>
  </si>
  <si>
    <t>سفانه العسكر</t>
  </si>
  <si>
    <t>SAFFANA ALASKAR</t>
  </si>
  <si>
    <t>سطام الدندل</t>
  </si>
  <si>
    <t>مجحم</t>
  </si>
  <si>
    <t>سامح شيحه</t>
  </si>
  <si>
    <t>كندو</t>
  </si>
  <si>
    <t>sameh  shaha</t>
  </si>
  <si>
    <t xml:space="preserve">kando </t>
  </si>
  <si>
    <t>ساره نفوس</t>
  </si>
  <si>
    <t>ساره شعبان</t>
  </si>
  <si>
    <t>sara shaban</t>
  </si>
  <si>
    <t>fadilah</t>
  </si>
  <si>
    <t>ساره ركاب</t>
  </si>
  <si>
    <t xml:space="preserve">محمد عز الدين </t>
  </si>
  <si>
    <t>SARA REKAB</t>
  </si>
  <si>
    <t>Majadel</t>
  </si>
  <si>
    <t>زينه الرفاعي</t>
  </si>
  <si>
    <t>ZENA ALRIFAEE</t>
  </si>
  <si>
    <t>زين عثمان</t>
  </si>
  <si>
    <t xml:space="preserve">zeen  athman </t>
  </si>
  <si>
    <t>زين العابدين عبيدو</t>
  </si>
  <si>
    <t>ZAIN ABIDO</t>
  </si>
  <si>
    <t>زين الدين سلمان</t>
  </si>
  <si>
    <t>كندا</t>
  </si>
  <si>
    <t>Zain Aldein Slman</t>
  </si>
  <si>
    <t>kinda</t>
  </si>
  <si>
    <t>زياد غزالي</t>
  </si>
  <si>
    <t>زهراء البهاء الدين</t>
  </si>
  <si>
    <t>ZAHRAA ALBAHAA ALDEEN</t>
  </si>
  <si>
    <t>FEREAL</t>
  </si>
  <si>
    <t>زكريا الصالح</t>
  </si>
  <si>
    <t>zakaria alsaleh</t>
  </si>
  <si>
    <t>زاهر الجاسم</t>
  </si>
  <si>
    <t>zaher aljasem</t>
  </si>
  <si>
    <t>fryal</t>
  </si>
  <si>
    <t>ريمان الجغامي</t>
  </si>
  <si>
    <t>تل اللوز</t>
  </si>
  <si>
    <t>رياض فضل الله</t>
  </si>
  <si>
    <t>ميمونه</t>
  </si>
  <si>
    <t>reaad fadl allah</t>
  </si>
  <si>
    <t>maymona</t>
  </si>
  <si>
    <t>رؤى الشيخ علي</t>
  </si>
  <si>
    <t>ROAA AL-SHEIKH ALI</t>
  </si>
  <si>
    <t>روفائيل محمد</t>
  </si>
  <si>
    <t>rwfaeel mohamad</t>
  </si>
  <si>
    <t>روشان ظاظا</t>
  </si>
  <si>
    <t>ROSHAN ZAZA</t>
  </si>
  <si>
    <t>ALQREATEEN</t>
  </si>
  <si>
    <t>روان مرعي</t>
  </si>
  <si>
    <t>RAWAN MUREI</t>
  </si>
  <si>
    <t>FERZAT</t>
  </si>
  <si>
    <t>روان التلا</t>
  </si>
  <si>
    <t>RAWAN AL TALLA</t>
  </si>
  <si>
    <t>رهف الخضور</t>
  </si>
  <si>
    <t>rhaf alkhadour</t>
  </si>
  <si>
    <t>رهام الكيلاني</t>
  </si>
  <si>
    <t>riham alkylani</t>
  </si>
  <si>
    <t>nabieal</t>
  </si>
  <si>
    <t>رهام السروجي</t>
  </si>
  <si>
    <t>حاسمه</t>
  </si>
  <si>
    <t>Reham AlSrouji</t>
  </si>
  <si>
    <t>Hassemah</t>
  </si>
  <si>
    <t>رفعت هابيل</t>
  </si>
  <si>
    <t>RIFAT HABEEL</t>
  </si>
  <si>
    <t>رغدة الحليبي</t>
  </si>
  <si>
    <t>RAGHDA ALHLEBI</t>
  </si>
  <si>
    <t>رغد الجبان</t>
  </si>
  <si>
    <t>رامي فهد</t>
  </si>
  <si>
    <t>ramy fahed</t>
  </si>
  <si>
    <t>رامي الزراعنه</t>
  </si>
  <si>
    <t>rami alzarenah</t>
  </si>
  <si>
    <t>elias</t>
  </si>
  <si>
    <t>رامه بيطار</t>
  </si>
  <si>
    <t>RAMA BETTAR</t>
  </si>
  <si>
    <t>دعاء عبيد</t>
  </si>
  <si>
    <t>Duaa  Obied</t>
  </si>
  <si>
    <t>Esmat</t>
  </si>
  <si>
    <t>دعاء صفايا</t>
  </si>
  <si>
    <t>doaa safaya</t>
  </si>
  <si>
    <t>Damas Suburb</t>
  </si>
  <si>
    <t>داليا الجبوري</t>
  </si>
  <si>
    <t>مكصد نايف</t>
  </si>
  <si>
    <t>DALIA ALGBORE</t>
  </si>
  <si>
    <t>خليل الظاهر</t>
  </si>
  <si>
    <t>الحرمون</t>
  </si>
  <si>
    <t>khalil aldaher</t>
  </si>
  <si>
    <t>shaha</t>
  </si>
  <si>
    <t>خلدون غنام</t>
  </si>
  <si>
    <t xml:space="preserve">KHALDOUN  GHANNAM </t>
  </si>
  <si>
    <t xml:space="preserve">HAYAT </t>
  </si>
  <si>
    <t>حنان قطيفاني</t>
  </si>
  <si>
    <t>HANAN QUTIFANI</t>
  </si>
  <si>
    <t>WAFIKA</t>
  </si>
  <si>
    <t>حمزه عبد الحق</t>
  </si>
  <si>
    <t>hamza abdalhaq</t>
  </si>
  <si>
    <t>حسين الكدرو</t>
  </si>
  <si>
    <t>قادر</t>
  </si>
  <si>
    <t>شويحه خزناوي</t>
  </si>
  <si>
    <t>hussin alkdro</t>
  </si>
  <si>
    <t>حسين القريان</t>
  </si>
  <si>
    <t>نجها</t>
  </si>
  <si>
    <t>HUSSIEN ALGRYAN</t>
  </si>
  <si>
    <t>DAHEA</t>
  </si>
  <si>
    <t>حسنا المصري</t>
  </si>
  <si>
    <t>سقبا</t>
  </si>
  <si>
    <t>hasna  almasre</t>
  </si>
  <si>
    <t>حذيفه عليا</t>
  </si>
  <si>
    <t>HOZEFA ALIA</t>
  </si>
  <si>
    <t>ALHAM</t>
  </si>
  <si>
    <t>حازم الشاهين ابو دهن</t>
  </si>
  <si>
    <t xml:space="preserve">HAZEEM  ALSHAHEN ABODHEN </t>
  </si>
  <si>
    <t xml:space="preserve">HELA </t>
  </si>
  <si>
    <t>جميله عبد السلام</t>
  </si>
  <si>
    <t>jamela abd alsalam</t>
  </si>
  <si>
    <t>جمانه عبد الدين</t>
  </si>
  <si>
    <t>جعفر داوود</t>
  </si>
  <si>
    <t>نبهان</t>
  </si>
  <si>
    <t>jaafar daouwd</t>
  </si>
  <si>
    <t>sarab</t>
  </si>
  <si>
    <t>TADMOR</t>
  </si>
  <si>
    <t>ثراء الحلبي</t>
  </si>
  <si>
    <t>الثعله</t>
  </si>
  <si>
    <t>tharaa alhalabi</t>
  </si>
  <si>
    <t>بيان شميس</t>
  </si>
  <si>
    <t>BAYAN SHMIS</t>
  </si>
  <si>
    <t>SHEREEN</t>
  </si>
  <si>
    <t>بهاء عبد الله</t>
  </si>
  <si>
    <t>bahaa abdullah</t>
  </si>
  <si>
    <t>بهاء الدين خضر</t>
  </si>
  <si>
    <t>BAHAA ALDEEN KHEDER</t>
  </si>
  <si>
    <t>بشير الابراهيم</t>
  </si>
  <si>
    <t>basher alebrahem</t>
  </si>
  <si>
    <t>tal kambatre</t>
  </si>
  <si>
    <t>بسام علي</t>
  </si>
  <si>
    <t xml:space="preserve">صافيتا </t>
  </si>
  <si>
    <t xml:space="preserve">bassam ali </t>
  </si>
  <si>
    <t>باسمه عمايري</t>
  </si>
  <si>
    <t>BASEMA AMAIRE</t>
  </si>
  <si>
    <t>TAMAM</t>
  </si>
  <si>
    <t>ksoweh</t>
  </si>
  <si>
    <t>باسل صالح</t>
  </si>
  <si>
    <t>BASIL SALEH</t>
  </si>
  <si>
    <t>NHAAD</t>
  </si>
  <si>
    <t>باسل العنيزان</t>
  </si>
  <si>
    <t>basel alenezan</t>
  </si>
  <si>
    <t>shyha</t>
  </si>
  <si>
    <t>ايمن حوارنه</t>
  </si>
  <si>
    <t>ايمن ابو زيد</t>
  </si>
  <si>
    <t>AYMAN ABO ZAID</t>
  </si>
  <si>
    <t>ايمان البرشه</t>
  </si>
  <si>
    <t>EMAN ALBARSHAH</t>
  </si>
  <si>
    <t>HASNAH</t>
  </si>
  <si>
    <t>اوس غاليه</t>
  </si>
  <si>
    <t>انس الشحف</t>
  </si>
  <si>
    <t xml:space="preserve">بشيره الشحف </t>
  </si>
  <si>
    <t>anas alshohof</t>
  </si>
  <si>
    <t>انس ابو غليون</t>
  </si>
  <si>
    <t>anas  abo ghaleon</t>
  </si>
  <si>
    <t xml:space="preserve">khetam </t>
  </si>
  <si>
    <t>اميره شكر</t>
  </si>
  <si>
    <t>amera shkr</t>
  </si>
  <si>
    <t>ASHRAFET SHNAIA</t>
  </si>
  <si>
    <t>امير محمد</t>
  </si>
  <si>
    <t>ameer mohammad</t>
  </si>
  <si>
    <t>اماني سكر</t>
  </si>
  <si>
    <t>amany sekar</t>
  </si>
  <si>
    <t>suodaa</t>
  </si>
  <si>
    <t>الياس عرموش</t>
  </si>
  <si>
    <t>الماسه</t>
  </si>
  <si>
    <t>ELIAS ARMOUSH</t>
  </si>
  <si>
    <t>ALMASAH</t>
  </si>
  <si>
    <t>الياس دحدل</t>
  </si>
  <si>
    <t>ELIAS DAHDAH</t>
  </si>
  <si>
    <t>الهام الخانجي</t>
  </si>
  <si>
    <t>ELHAM ALKHANJI</t>
  </si>
  <si>
    <t>LMEAA</t>
  </si>
  <si>
    <t>الفت الشحف</t>
  </si>
  <si>
    <t>مردك</t>
  </si>
  <si>
    <t>الاء العلي</t>
  </si>
  <si>
    <t>اصاله عليشه</t>
  </si>
  <si>
    <t>طفيل</t>
  </si>
  <si>
    <t>asalah alesha</t>
  </si>
  <si>
    <t>اسمهان اسبر</t>
  </si>
  <si>
    <t>Asmahan Esber</t>
  </si>
  <si>
    <t>اسراء عربش</t>
  </si>
  <si>
    <t>ESRAA ARBASH</t>
  </si>
  <si>
    <t>اسراء عبد الحي</t>
  </si>
  <si>
    <t>ESRAA ABDUL HAI</t>
  </si>
  <si>
    <t>NEMEH</t>
  </si>
  <si>
    <t>اسامه المصري</t>
  </si>
  <si>
    <t>OSAMA ALMASRI</t>
  </si>
  <si>
    <t>Alsweydaa</t>
  </si>
  <si>
    <t>اسامه الخطيب</t>
  </si>
  <si>
    <t>osama alkhateb</t>
  </si>
  <si>
    <t>ilham</t>
  </si>
  <si>
    <t>اريج ابو زيد</t>
  </si>
  <si>
    <t>arij abo zed</t>
  </si>
  <si>
    <t>ادوار جربنده</t>
  </si>
  <si>
    <t>مخول</t>
  </si>
  <si>
    <t>edwar  jarbanda</t>
  </si>
  <si>
    <t>احمد سيف</t>
  </si>
  <si>
    <t>ahmad saif</t>
  </si>
  <si>
    <t>alharamon</t>
  </si>
  <si>
    <t>احمد زغلول</t>
  </si>
  <si>
    <t>AHMAD  ZAGHLOL</t>
  </si>
  <si>
    <t>NAHED</t>
  </si>
  <si>
    <t>AL TON ALMARKAB</t>
  </si>
  <si>
    <t>رأس المعره</t>
  </si>
  <si>
    <t>AHMAD HAIDER</t>
  </si>
  <si>
    <t>AISHEA</t>
  </si>
  <si>
    <t>احمد حايك</t>
  </si>
  <si>
    <t>ahmad hayek</t>
  </si>
  <si>
    <t>fozya</t>
  </si>
  <si>
    <t>احمد النيساني</t>
  </si>
  <si>
    <t>AHMAD ALNESANI</t>
  </si>
  <si>
    <t>FAREHA</t>
  </si>
  <si>
    <t>احمد الحرامي</t>
  </si>
  <si>
    <t>معدان جديد</t>
  </si>
  <si>
    <t>AHMAD ALHRAMI</t>
  </si>
  <si>
    <t>NAEFAH</t>
  </si>
  <si>
    <t>احمد الباشا</t>
  </si>
  <si>
    <t>AHMAD ALBASHA</t>
  </si>
  <si>
    <t>NAJHA</t>
  </si>
  <si>
    <t>ابراهيم كحيلة</t>
  </si>
  <si>
    <t>رنه</t>
  </si>
  <si>
    <t>ibrahim kahila</t>
  </si>
  <si>
    <t>sakba</t>
  </si>
  <si>
    <t>ابراهيم النشوقاتي</t>
  </si>
  <si>
    <t>ibrahem alnashokati</t>
  </si>
  <si>
    <t>ebtisam</t>
  </si>
  <si>
    <t>ابتسام موعد</t>
  </si>
  <si>
    <t>حائل</t>
  </si>
  <si>
    <t>ibtisam almoud</t>
  </si>
  <si>
    <t>makrm</t>
  </si>
  <si>
    <t>zeen othman</t>
  </si>
  <si>
    <t>رنداالقاسم</t>
  </si>
  <si>
    <t>محمد جديد</t>
  </si>
  <si>
    <t>محمد غصن</t>
  </si>
  <si>
    <t>سارة السيد</t>
  </si>
  <si>
    <t>SARA ALSAIED</t>
  </si>
  <si>
    <t>ملكه مصري</t>
  </si>
  <si>
    <t>malka masri</t>
  </si>
  <si>
    <t>محمد سعيد منصور</t>
  </si>
  <si>
    <t>رحمه غندور</t>
  </si>
  <si>
    <t>rahma ghandour</t>
  </si>
  <si>
    <t>محمد اديب محمد</t>
  </si>
  <si>
    <t xml:space="preserve">الراعي </t>
  </si>
  <si>
    <t>MOHAMAD ADIB MOHAMAD</t>
  </si>
  <si>
    <t>KHIRIE</t>
  </si>
  <si>
    <t>سنان ابراهيم</t>
  </si>
  <si>
    <t>عبد الكريم الضاهر</t>
  </si>
  <si>
    <t>سرحان</t>
  </si>
  <si>
    <t>ABD ALKARIM ALDAHER</t>
  </si>
  <si>
    <t>ياسمين قسومة</t>
  </si>
  <si>
    <t>YASMIN KASSOUMEH</t>
  </si>
  <si>
    <t>sasaa</t>
  </si>
  <si>
    <t>وليد صالح</t>
  </si>
  <si>
    <t>ولاء هرموش</t>
  </si>
  <si>
    <t xml:space="preserve">walaa  harmoush </t>
  </si>
  <si>
    <t>وسيم الحمصي</t>
  </si>
  <si>
    <t>رسيمه</t>
  </si>
  <si>
    <t>waseem  alhomsi</t>
  </si>
  <si>
    <t>هجران الحمدان</t>
  </si>
  <si>
    <t>اذربيجان</t>
  </si>
  <si>
    <t>HIJRAN  ALHAMDAN</t>
  </si>
  <si>
    <t>ROQAYA</t>
  </si>
  <si>
    <t>نور سقباني</t>
  </si>
  <si>
    <t xml:space="preserve">noor  sakbane </t>
  </si>
  <si>
    <t>ashrafea sahnaya</t>
  </si>
  <si>
    <t>نهى الحموي</t>
  </si>
  <si>
    <t>مؤمنات</t>
  </si>
  <si>
    <t>noha alhamwi</t>
  </si>
  <si>
    <t>moumnat</t>
  </si>
  <si>
    <t>نائلة شداد</t>
  </si>
  <si>
    <t>حكوم</t>
  </si>
  <si>
    <t>nayla chaddad</t>
  </si>
  <si>
    <t>hakoom</t>
  </si>
  <si>
    <t>altayana</t>
  </si>
  <si>
    <t>ميس احسان</t>
  </si>
  <si>
    <t xml:space="preserve">الدلبه </t>
  </si>
  <si>
    <t>mais  ehsan</t>
  </si>
  <si>
    <t>مها نعمان</t>
  </si>
  <si>
    <t>MAHA NOUAMAN</t>
  </si>
  <si>
    <t>THNAA</t>
  </si>
  <si>
    <t>محمد نظمي نوري</t>
  </si>
  <si>
    <t>زهر الحلبي</t>
  </si>
  <si>
    <t>mohama nazmi noure</t>
  </si>
  <si>
    <t>zouhor</t>
  </si>
  <si>
    <t>فهد محمود</t>
  </si>
  <si>
    <t>FAHED MAHMMOUD</t>
  </si>
  <si>
    <t>SOBHIA</t>
  </si>
  <si>
    <t>mouhsen</t>
  </si>
  <si>
    <t>فطوم ابراهيم</t>
  </si>
  <si>
    <t>FATOUM EBRAHIM</t>
  </si>
  <si>
    <t>FATIMAH</t>
  </si>
  <si>
    <t>علي شربا</t>
  </si>
  <si>
    <t xml:space="preserve">ali  shrba </t>
  </si>
  <si>
    <t xml:space="preserve">ghoswn </t>
  </si>
  <si>
    <t>der shmail</t>
  </si>
  <si>
    <t>عبد الرحمن اللبابيدي الطرابيشي</t>
  </si>
  <si>
    <t>abd alrahman  alababede altarabeshe</t>
  </si>
  <si>
    <t>زكريا مكنا</t>
  </si>
  <si>
    <t>ريم عماد</t>
  </si>
  <si>
    <t>مقبولة</t>
  </si>
  <si>
    <t>REEM EMAD</t>
  </si>
  <si>
    <t>MAKBOLA</t>
  </si>
  <si>
    <t>رهف الخجا</t>
  </si>
  <si>
    <t xml:space="preserve">rahaf  alkhga </t>
  </si>
  <si>
    <t xml:space="preserve">sawsan </t>
  </si>
  <si>
    <t>خليل معروف</t>
  </si>
  <si>
    <t>KHALIL MAROUF</t>
  </si>
  <si>
    <t>RJAA</t>
  </si>
  <si>
    <t>aldouha</t>
  </si>
  <si>
    <t>حسام شحادة</t>
  </si>
  <si>
    <t>حازم الحلاق</t>
  </si>
  <si>
    <t>hazem alhalak</t>
  </si>
  <si>
    <t>samea</t>
  </si>
  <si>
    <t>بنان البقاعي</t>
  </si>
  <si>
    <t xml:space="preserve">BANAN  ALBOQAAY </t>
  </si>
  <si>
    <t xml:space="preserve">HASNAA </t>
  </si>
  <si>
    <t>alsanmeen</t>
  </si>
  <si>
    <t>انس الداري</t>
  </si>
  <si>
    <t>الين خليل</t>
  </si>
  <si>
    <t>اندريه</t>
  </si>
  <si>
    <t>alen khalel</t>
  </si>
  <si>
    <t>اريج الحلاق</t>
  </si>
  <si>
    <t>ARIJ ALHALAK</t>
  </si>
  <si>
    <t>SAMEAH</t>
  </si>
  <si>
    <t>هاله عبد القادر</t>
  </si>
  <si>
    <t>hala  abd alkader</t>
  </si>
  <si>
    <t>نور الحسون</t>
  </si>
  <si>
    <t>مؤيد ابراهيم</t>
  </si>
  <si>
    <t>mooaeyad ibrahem</t>
  </si>
  <si>
    <t>مروة اسكندراني</t>
  </si>
  <si>
    <t>MARWA ISKANDARANI</t>
  </si>
  <si>
    <t>محمد غالي</t>
  </si>
  <si>
    <t>بسنقول</t>
  </si>
  <si>
    <t>محمد الحريري</t>
  </si>
  <si>
    <t xml:space="preserve">MOHAMMAD  ALHARERY </t>
  </si>
  <si>
    <t>لؤي النصر الله السعدي</t>
  </si>
  <si>
    <t>LUAI AL NASSRALA AL SAADI</t>
  </si>
  <si>
    <t>لوريس الصفدي</t>
  </si>
  <si>
    <t>عبد الله الموسى</t>
  </si>
  <si>
    <t>عبد الله العبد الله</t>
  </si>
  <si>
    <t>فوزة</t>
  </si>
  <si>
    <t>ABDULLAH ALABDULLAH</t>
  </si>
  <si>
    <t>FAWZAT</t>
  </si>
  <si>
    <t>ضياء الدين قسومة</t>
  </si>
  <si>
    <t>DEAA ALDEEN KASOUMAH</t>
  </si>
  <si>
    <t>ARKAN</t>
  </si>
  <si>
    <t>رؤى الرفاعي</t>
  </si>
  <si>
    <t>rouaa alrefaa</t>
  </si>
  <si>
    <t>fateen</t>
  </si>
  <si>
    <t>رشا عويد</t>
  </si>
  <si>
    <t>RASHA OWAYED</t>
  </si>
  <si>
    <t>رانيا الحكيم</t>
  </si>
  <si>
    <t>rania alhakem</t>
  </si>
  <si>
    <t>خليل ايوب</t>
  </si>
  <si>
    <t>سيهام</t>
  </si>
  <si>
    <t>hasan hasn</t>
  </si>
  <si>
    <t>اشرف الطحان</t>
  </si>
  <si>
    <t>فدره</t>
  </si>
  <si>
    <t>بتول قسطي</t>
  </si>
  <si>
    <t>boutol kstei</t>
  </si>
  <si>
    <t>saousan</t>
  </si>
  <si>
    <t>حليمه علي</t>
  </si>
  <si>
    <t>عرب شاه</t>
  </si>
  <si>
    <t>halemah ali</t>
  </si>
  <si>
    <t>rfah</t>
  </si>
  <si>
    <t>يعقوب محمد</t>
  </si>
  <si>
    <t>يسرى ثابت</t>
  </si>
  <si>
    <t>yosra thabet</t>
  </si>
  <si>
    <t>bahiya</t>
  </si>
  <si>
    <t>ياسمين نزيم</t>
  </si>
  <si>
    <t xml:space="preserve">المناجير </t>
  </si>
  <si>
    <t xml:space="preserve">yasmen  nazem </t>
  </si>
  <si>
    <t>يارا ولي الدين</t>
  </si>
  <si>
    <t xml:space="preserve">yara wale aldeen </t>
  </si>
  <si>
    <t>momena</t>
  </si>
  <si>
    <t>ولاء شيخاني</t>
  </si>
  <si>
    <t xml:space="preserve">دارايا </t>
  </si>
  <si>
    <t>الزينة</t>
  </si>
  <si>
    <t>walaa saloum</t>
  </si>
  <si>
    <t>ولاء زهراوي</t>
  </si>
  <si>
    <t>WALAA ZAHRAWI</t>
  </si>
  <si>
    <t>وسيم قرقورا</t>
  </si>
  <si>
    <t>وسيم سلمان</t>
  </si>
  <si>
    <t xml:space="preserve">WASEM  SALMAN </t>
  </si>
  <si>
    <t xml:space="preserve">SWAD </t>
  </si>
  <si>
    <t>وسام باره</t>
  </si>
  <si>
    <t>بولص</t>
  </si>
  <si>
    <t>WESAM BARA</t>
  </si>
  <si>
    <t>وسام الديوب</t>
  </si>
  <si>
    <t>شميه</t>
  </si>
  <si>
    <t>wesaam  dyoob</t>
  </si>
  <si>
    <t>nashmea</t>
  </si>
  <si>
    <t>وديع حداد</t>
  </si>
  <si>
    <t>بهيج</t>
  </si>
  <si>
    <t>WADIE HADDAD</t>
  </si>
  <si>
    <t>NUHAD</t>
  </si>
  <si>
    <t>وائل خضره</t>
  </si>
  <si>
    <t>waell koder</t>
  </si>
  <si>
    <t>azyza</t>
  </si>
  <si>
    <t>kadsia</t>
  </si>
  <si>
    <t>هيام سويد</t>
  </si>
  <si>
    <t>HYAM SWEED</t>
  </si>
  <si>
    <t>FATHYA</t>
  </si>
  <si>
    <t>هنادي صليبي</t>
  </si>
  <si>
    <t>hanadi slebi</t>
  </si>
  <si>
    <t>هديل طقطق</t>
  </si>
  <si>
    <t>HADIL   TAKTAK</t>
  </si>
  <si>
    <t xml:space="preserve">MUSAAB </t>
  </si>
  <si>
    <t>هديل العقاد</t>
  </si>
  <si>
    <t>Hadeel Alakkad</t>
  </si>
  <si>
    <t>Kholoud</t>
  </si>
  <si>
    <t>هدى ميمونه</t>
  </si>
  <si>
    <t>hoda maymaona</t>
  </si>
  <si>
    <t>نوره يونس</t>
  </si>
  <si>
    <t>NOURA YOUNES</t>
  </si>
  <si>
    <t>MOTEAA</t>
  </si>
  <si>
    <t>نور جمعان</t>
  </si>
  <si>
    <t xml:space="preserve">nour  Joumaan </t>
  </si>
  <si>
    <t xml:space="preserve">safia </t>
  </si>
  <si>
    <t>نور الاصفر</t>
  </si>
  <si>
    <t>Nour Al-asfar</t>
  </si>
  <si>
    <t>نهيده شهيره</t>
  </si>
  <si>
    <t>زنبورة</t>
  </si>
  <si>
    <t>نسيبه خضره</t>
  </si>
  <si>
    <t>NUSAYBA KHADRA</t>
  </si>
  <si>
    <t>نسرين هاشم</t>
  </si>
  <si>
    <t>نسرين العوض</t>
  </si>
  <si>
    <t>نسرين الابراهيم</t>
  </si>
  <si>
    <t>nisren alibrahim</t>
  </si>
  <si>
    <t>نزار رسلان</t>
  </si>
  <si>
    <t>نديم صابوني</t>
  </si>
  <si>
    <t>nadem sabouni</t>
  </si>
  <si>
    <t>badeia</t>
  </si>
  <si>
    <t>ناهده السبسبي</t>
  </si>
  <si>
    <t>الدناجي2</t>
  </si>
  <si>
    <t>NAHEDA ALSBSBI</t>
  </si>
  <si>
    <t>ميلاد حمود</t>
  </si>
  <si>
    <t>milad hamoud</t>
  </si>
  <si>
    <t>wfica</t>
  </si>
  <si>
    <t>ميسم اللاذقاني</t>
  </si>
  <si>
    <t>Maisam lazkanee</t>
  </si>
  <si>
    <t>ميسر محمد</t>
  </si>
  <si>
    <t>MUYASIR MOHAMMAD</t>
  </si>
  <si>
    <t>منصور عيسى</t>
  </si>
  <si>
    <t>حمامه</t>
  </si>
  <si>
    <t>MANSOR ISSA</t>
  </si>
  <si>
    <t>HAMAMA</t>
  </si>
  <si>
    <t>مناف الدويري</t>
  </si>
  <si>
    <t>بحورايا</t>
  </si>
  <si>
    <t>MANAF ALDOUERI</t>
  </si>
  <si>
    <t>ملك ناصر</t>
  </si>
  <si>
    <t>معارة اخوان</t>
  </si>
  <si>
    <t>malak  naser</t>
  </si>
  <si>
    <t>مفيده شحادي</t>
  </si>
  <si>
    <t>MOFEDA SHHADI</t>
  </si>
  <si>
    <t>مضر زين العابدين</t>
  </si>
  <si>
    <t>modar zyan alabden</t>
  </si>
  <si>
    <t>walaa</t>
  </si>
  <si>
    <t>مريانا غانم</t>
  </si>
  <si>
    <t>مشفى السويداء</t>
  </si>
  <si>
    <t>مرح علي</t>
  </si>
  <si>
    <t>خطيره</t>
  </si>
  <si>
    <t>marah ali</t>
  </si>
  <si>
    <t>khatera</t>
  </si>
  <si>
    <t>مرح عزو رحيباني</t>
  </si>
  <si>
    <t>مرح الحجه</t>
  </si>
  <si>
    <t>محمود مطر بازي المنجد</t>
  </si>
  <si>
    <t>moahmoud  matr baze almnaged</t>
  </si>
  <si>
    <t>محمود زيدان</t>
  </si>
  <si>
    <t>دير مقرن</t>
  </si>
  <si>
    <t>MAHMOUD ZEDAN</t>
  </si>
  <si>
    <t>DARRA</t>
  </si>
  <si>
    <t>محمد وحيد ابو ذراع</t>
  </si>
  <si>
    <t>mhd wahed abo zraa</t>
  </si>
  <si>
    <t>محمد هاجم عباس</t>
  </si>
  <si>
    <t>انغام</t>
  </si>
  <si>
    <t>MOHAMAD HAJAM ABBAS</t>
  </si>
  <si>
    <t>محمد نادر نجيب</t>
  </si>
  <si>
    <t>MOHAMAD NADER NAJEEB</t>
  </si>
  <si>
    <t>mohmad motaoeh</t>
  </si>
  <si>
    <t>محمد ماهر مجذوب</t>
  </si>
  <si>
    <t>محمد مأمون</t>
  </si>
  <si>
    <t>MHD MAHER MAJZOUB</t>
  </si>
  <si>
    <t>MARWA</t>
  </si>
  <si>
    <t>محمد عمار الاغا الصمادي</t>
  </si>
  <si>
    <t>محمد علي اوتاني</t>
  </si>
  <si>
    <t xml:space="preserve">mohamad alee  aotane </t>
  </si>
  <si>
    <t xml:space="preserve">suzan </t>
  </si>
  <si>
    <t>محمد عرابي</t>
  </si>
  <si>
    <t>mohamad  eurabi</t>
  </si>
  <si>
    <t xml:space="preserve">yusra </t>
  </si>
  <si>
    <t>محمد صواف</t>
  </si>
  <si>
    <t>MOHAMAD SAWAF</t>
  </si>
  <si>
    <t>MOUFEDA</t>
  </si>
  <si>
    <t xml:space="preserve">TARTOUS </t>
  </si>
  <si>
    <t>محمد صبح</t>
  </si>
  <si>
    <t>mohammed sobh</t>
  </si>
  <si>
    <t>amenh</t>
  </si>
  <si>
    <t>محمد رامي جمال</t>
  </si>
  <si>
    <t>mhd rami jamal</t>
  </si>
  <si>
    <t>محمد حنبلوز</t>
  </si>
  <si>
    <t>MOHAMAD HANBLOUZ</t>
  </si>
  <si>
    <t>محمد حميدو</t>
  </si>
  <si>
    <t>حمدو</t>
  </si>
  <si>
    <t>منق</t>
  </si>
  <si>
    <t>mohamad hamedo</t>
  </si>
  <si>
    <t>MOHAMMAD HAMZA</t>
  </si>
  <si>
    <t>خصيم</t>
  </si>
  <si>
    <t>اليان</t>
  </si>
  <si>
    <t>محمد جبه</t>
  </si>
  <si>
    <t>aldaksha</t>
  </si>
  <si>
    <t>محمد الغزالي</t>
  </si>
  <si>
    <t>mohamad alghazali</t>
  </si>
  <si>
    <t>محمد العثمان</t>
  </si>
  <si>
    <t>MOHAMED ALOSMAN</t>
  </si>
  <si>
    <t>NOJOD</t>
  </si>
  <si>
    <t>محمد الشيخ علي</t>
  </si>
  <si>
    <t>mohamd alshikh ali</t>
  </si>
  <si>
    <t>محمد الدرويش</t>
  </si>
  <si>
    <t xml:space="preserve">حمص الشرقية </t>
  </si>
  <si>
    <t>mhmmad  aldarowish</t>
  </si>
  <si>
    <t>karemah</t>
  </si>
  <si>
    <t>مجدي خداج</t>
  </si>
  <si>
    <t>داما</t>
  </si>
  <si>
    <t>majde khadaj</t>
  </si>
  <si>
    <t xml:space="preserve">مجد ناصر </t>
  </si>
  <si>
    <t xml:space="preserve">MAJD  NASER </t>
  </si>
  <si>
    <t>ماهر الهندي</t>
  </si>
  <si>
    <t>MAHER ALHINDI</t>
  </si>
  <si>
    <t>alsouemra</t>
  </si>
  <si>
    <t>لؤي خضره</t>
  </si>
  <si>
    <t>LOAUY KHADRA</t>
  </si>
  <si>
    <t>كمال ال امام</t>
  </si>
  <si>
    <t>صائمه</t>
  </si>
  <si>
    <t>قحطان حسن</t>
  </si>
  <si>
    <t>قاسم الشنان</t>
  </si>
  <si>
    <t>QASSEM ALSHANAN</t>
  </si>
  <si>
    <t>AZAB</t>
  </si>
  <si>
    <t>كيناز</t>
  </si>
  <si>
    <t>firas iessa</t>
  </si>
  <si>
    <t>kenaz</t>
  </si>
  <si>
    <t>فداء اسعد</t>
  </si>
  <si>
    <t xml:space="preserve">fedaa  asad </t>
  </si>
  <si>
    <t>فاطمه سيد احمد</t>
  </si>
  <si>
    <t>FATIMA SAIDAHMAD</t>
  </si>
  <si>
    <t>KESWE</t>
  </si>
  <si>
    <t>فادي عنبر</t>
  </si>
  <si>
    <t>FADI ANBAR</t>
  </si>
  <si>
    <t>فادي ابو حمره</t>
  </si>
  <si>
    <t>fadi abo homra</t>
  </si>
  <si>
    <t>غيث غريب</t>
  </si>
  <si>
    <t>ghaith ghareb</t>
  </si>
  <si>
    <t>WADI BARADA</t>
  </si>
  <si>
    <t>غيث درويش</t>
  </si>
  <si>
    <t>ghaith darwish</t>
  </si>
  <si>
    <t>غزل العمادي</t>
  </si>
  <si>
    <t>Ghazal Alemadi</t>
  </si>
  <si>
    <t>عهد عجور</t>
  </si>
  <si>
    <t>ahd ajour</t>
  </si>
  <si>
    <t>ksowa</t>
  </si>
  <si>
    <t>علي عبد الواحد</t>
  </si>
  <si>
    <t>محمد ثروت</t>
  </si>
  <si>
    <t>ali abdulwahed</t>
  </si>
  <si>
    <t>علي الحسين</t>
  </si>
  <si>
    <t>ALI ALHUSSEIN</t>
  </si>
  <si>
    <t>NUHAIDA</t>
  </si>
  <si>
    <t>علاء العطواني</t>
  </si>
  <si>
    <t xml:space="preserve">عرمان </t>
  </si>
  <si>
    <t xml:space="preserve">alaa  alatwane </t>
  </si>
  <si>
    <t>علاء الدين سلام</t>
  </si>
  <si>
    <t>عبير عيد</t>
  </si>
  <si>
    <t xml:space="preserve">قاسم </t>
  </si>
  <si>
    <t xml:space="preserve">ناهدة </t>
  </si>
  <si>
    <t xml:space="preserve">abeer  aeed </t>
  </si>
  <si>
    <t>عبير عواد</t>
  </si>
  <si>
    <t>زاره</t>
  </si>
  <si>
    <t>ABEER AWAD</t>
  </si>
  <si>
    <t>DAER ALZOR</t>
  </si>
  <si>
    <t>عبير حيدر</t>
  </si>
  <si>
    <t>ABEER HAIDAR</t>
  </si>
  <si>
    <t>عبدالله مراد</t>
  </si>
  <si>
    <t>عفراء</t>
  </si>
  <si>
    <t>ABDULLAH MORAD</t>
  </si>
  <si>
    <t>AFRAA</t>
  </si>
  <si>
    <t>عبدالله ديبه</t>
  </si>
  <si>
    <t>عبد المعين حاج نعسان</t>
  </si>
  <si>
    <t>كفر حلب</t>
  </si>
  <si>
    <t>عبد الرحمن ضاهر</t>
  </si>
  <si>
    <t>هدله</t>
  </si>
  <si>
    <t>abd alrahman  daher</t>
  </si>
  <si>
    <t>hadla</t>
  </si>
  <si>
    <t>عامر ابو زناق</t>
  </si>
  <si>
    <t>AMER ABOZNAK</t>
  </si>
  <si>
    <t>صفوح الخطيب حمصي</t>
  </si>
  <si>
    <t>SAFOUH ALKHATEEB HOMSI</t>
  </si>
  <si>
    <t>BACHERA</t>
  </si>
  <si>
    <t>صبر جمال</t>
  </si>
  <si>
    <t>saber jamal</t>
  </si>
  <si>
    <t>dama</t>
  </si>
  <si>
    <t>شيرين ثلجه</t>
  </si>
  <si>
    <t>شذى صالح</t>
  </si>
  <si>
    <t>شادي الجاسم</t>
  </si>
  <si>
    <t>shadie algasim</t>
  </si>
  <si>
    <t>asal alourd</t>
  </si>
  <si>
    <t>سومر مرعي</t>
  </si>
  <si>
    <t>Somar Morrie</t>
  </si>
  <si>
    <t>Enaam</t>
  </si>
  <si>
    <t>سوزان عقيل</t>
  </si>
  <si>
    <t>SOUZAN AKIAL</t>
  </si>
  <si>
    <t>سوزان الكلاس</t>
  </si>
  <si>
    <t>sozan  alkalaas</t>
  </si>
  <si>
    <t>سهيلا الرحال</t>
  </si>
  <si>
    <t>sohela alrahal</t>
  </si>
  <si>
    <t>سميره مذكور</t>
  </si>
  <si>
    <t>ليبيا جنزور</t>
  </si>
  <si>
    <t>سمر المصري</t>
  </si>
  <si>
    <t>SAMAR ALMASRY</t>
  </si>
  <si>
    <t>سليمان داؤد</t>
  </si>
  <si>
    <t>SOLEMAN DAOUD</t>
  </si>
  <si>
    <t>سعدون الحاجي</t>
  </si>
  <si>
    <t>SADON ALHAJI</t>
  </si>
  <si>
    <t>ZARIFA</t>
  </si>
  <si>
    <t>سعده ملحم</t>
  </si>
  <si>
    <t>بشمس</t>
  </si>
  <si>
    <t>sadah melhem</t>
  </si>
  <si>
    <t>سعاد فليون</t>
  </si>
  <si>
    <t>SOUAD FALEON</t>
  </si>
  <si>
    <t>zbdeen</t>
  </si>
  <si>
    <t>سامر الداوودي</t>
  </si>
  <si>
    <t>SAMER ALDAWDE</t>
  </si>
  <si>
    <t>AMAR</t>
  </si>
  <si>
    <t>سامح المتني</t>
  </si>
  <si>
    <t>الكسيب</t>
  </si>
  <si>
    <t>SAMEH ALMATNI</t>
  </si>
  <si>
    <t>MAQBOULA</t>
  </si>
  <si>
    <t>ALJEBA</t>
  </si>
  <si>
    <t>زينب نعمي</t>
  </si>
  <si>
    <t>zaynab moumae</t>
  </si>
  <si>
    <t>ream deab</t>
  </si>
  <si>
    <t>ريم الطويل</t>
  </si>
  <si>
    <t>سمر شلغين</t>
  </si>
  <si>
    <t>رويده الصغير</t>
  </si>
  <si>
    <t>rwieda alsagher</t>
  </si>
  <si>
    <t>lendah</t>
  </si>
  <si>
    <t>رولا الفاعوري</t>
  </si>
  <si>
    <t>roula alfaoure</t>
  </si>
  <si>
    <t>روعه سعيد</t>
  </si>
  <si>
    <t>RAWAA SAEED</t>
  </si>
  <si>
    <t>روبا عيد</t>
  </si>
  <si>
    <t xml:space="preserve">ناهده </t>
  </si>
  <si>
    <t xml:space="preserve">زملكا </t>
  </si>
  <si>
    <t xml:space="preserve">roba  aeed </t>
  </si>
  <si>
    <t>روان محفوظ</t>
  </si>
  <si>
    <t>RAWAN MAHFWZ</t>
  </si>
  <si>
    <t>روان دللول</t>
  </si>
  <si>
    <t>rawan dallouol</t>
  </si>
  <si>
    <t>روان حيدر</t>
  </si>
  <si>
    <t>rawan haidar</t>
  </si>
  <si>
    <t>رهف شاليش</t>
  </si>
  <si>
    <t>RAHAF SHALESH</t>
  </si>
  <si>
    <t>alhzaly</t>
  </si>
  <si>
    <t>رهام شرفه</t>
  </si>
  <si>
    <t>REHAM SHRFAH</t>
  </si>
  <si>
    <t>رنا معروف</t>
  </si>
  <si>
    <t>رنا طراد</t>
  </si>
  <si>
    <t>مقيلبيه</t>
  </si>
  <si>
    <t>rana tarad</t>
  </si>
  <si>
    <t>رشا دبين</t>
  </si>
  <si>
    <t xml:space="preserve">النشابية </t>
  </si>
  <si>
    <t>rasha dbeen</t>
  </si>
  <si>
    <t>راويه غرز الدين</t>
  </si>
  <si>
    <t>نسيب</t>
  </si>
  <si>
    <t>راويه عامر</t>
  </si>
  <si>
    <t>المتونة</t>
  </si>
  <si>
    <t>rawia amer</t>
  </si>
  <si>
    <t>راني الدبس</t>
  </si>
  <si>
    <t>RANI ALDEBS</t>
  </si>
  <si>
    <t>SOUBHIA</t>
  </si>
  <si>
    <t>راما عبد الرحمن</t>
  </si>
  <si>
    <t>دانيه سكر</t>
  </si>
  <si>
    <t>DANIA SUKAR</t>
  </si>
  <si>
    <t>دانيه المحمد</t>
  </si>
  <si>
    <t>DANIA ALMOHAMMAD</t>
  </si>
  <si>
    <t>دارين مرعي</t>
  </si>
  <si>
    <t>DAREEN MARI</t>
  </si>
  <si>
    <t>KHANOM</t>
  </si>
  <si>
    <t>حنان الجباوي</t>
  </si>
  <si>
    <t>hanan al jebawi</t>
  </si>
  <si>
    <t>donia</t>
  </si>
  <si>
    <t>almgher</t>
  </si>
  <si>
    <t>حمزه النبواني</t>
  </si>
  <si>
    <t xml:space="preserve">hamze  alnabwane  </t>
  </si>
  <si>
    <t xml:space="preserve">nhelaa </t>
  </si>
  <si>
    <t>housaen mouhammad</t>
  </si>
  <si>
    <t>حسين علعل</t>
  </si>
  <si>
    <t>حسين طه</t>
  </si>
  <si>
    <t>عبدالاله</t>
  </si>
  <si>
    <t>Husien  Taha</t>
  </si>
  <si>
    <t>Rudaina</t>
  </si>
  <si>
    <t>حسين اسماعيل</t>
  </si>
  <si>
    <t>HUSIEN ISMAEL</t>
  </si>
  <si>
    <t>حسن عيسى</t>
  </si>
  <si>
    <t>hasan essa</t>
  </si>
  <si>
    <t>najmah</t>
  </si>
  <si>
    <t>حسام سليمان</t>
  </si>
  <si>
    <t>حسام الدين محمود</t>
  </si>
  <si>
    <t>hosam aldeen mahmoud</t>
  </si>
  <si>
    <t>حامد وسوف</t>
  </si>
  <si>
    <t>HAMED WASSOUF</t>
  </si>
  <si>
    <t>TERYAK</t>
  </si>
  <si>
    <t>جمانه غزال</t>
  </si>
  <si>
    <t>JOUMANA GHAZZAL</t>
  </si>
  <si>
    <t>جعفر بشلاوي</t>
  </si>
  <si>
    <t>JAAFAR BASHLAWI</t>
  </si>
  <si>
    <t>جاكلين تموز</t>
  </si>
  <si>
    <t>JACKLEEN TAMOZ</t>
  </si>
  <si>
    <t>تامبر طامزوق</t>
  </si>
  <si>
    <t>TAMBER TAMZOUK</t>
  </si>
  <si>
    <t>بلال محمد</t>
  </si>
  <si>
    <t>bilal mohamad</t>
  </si>
  <si>
    <t>بشار بكوره</t>
  </si>
  <si>
    <t>بسام علوان</t>
  </si>
  <si>
    <t>bassam ilwan</t>
  </si>
  <si>
    <t>رجيحه</t>
  </si>
  <si>
    <t>باسل العتروس</t>
  </si>
  <si>
    <t>bassel al atrous</t>
  </si>
  <si>
    <t>aamneh</t>
  </si>
  <si>
    <t>NABEK</t>
  </si>
  <si>
    <t>باسل الحرفوش</t>
  </si>
  <si>
    <t>basel Alharfosh</t>
  </si>
  <si>
    <t>Rageda</t>
  </si>
  <si>
    <t>باسل احمد</t>
  </si>
  <si>
    <t>ايه صافي</t>
  </si>
  <si>
    <t>aya safi</t>
  </si>
  <si>
    <t>ايه الحمصي</t>
  </si>
  <si>
    <t xml:space="preserve">aea  alhomse </t>
  </si>
  <si>
    <t xml:space="preserve">razan </t>
  </si>
  <si>
    <t>basa</t>
  </si>
  <si>
    <t>ايه الجمال</t>
  </si>
  <si>
    <t xml:space="preserve">aeaa  algamal </t>
  </si>
  <si>
    <t xml:space="preserve">tagreed </t>
  </si>
  <si>
    <t>ايمن خليفه</t>
  </si>
  <si>
    <t>ayman khalifa</t>
  </si>
  <si>
    <t>wesam</t>
  </si>
  <si>
    <t>homas</t>
  </si>
  <si>
    <t>انس الحلبي</t>
  </si>
  <si>
    <t>anas alhalbi</t>
  </si>
  <si>
    <t>ashrafet sahnaya</t>
  </si>
  <si>
    <t>امين العبدالله</t>
  </si>
  <si>
    <t>امل عبد الملك</t>
  </si>
  <si>
    <t>Amal Abdul Malek</t>
  </si>
  <si>
    <t>Bothaina</t>
  </si>
  <si>
    <t>امجد زاهده</t>
  </si>
  <si>
    <t xml:space="preserve">الحسينية  </t>
  </si>
  <si>
    <t>amjad zahedah</t>
  </si>
  <si>
    <t>aldheha</t>
  </si>
  <si>
    <t>الحسن الكيلاني</t>
  </si>
  <si>
    <t>alhasan alkilani</t>
  </si>
  <si>
    <t>الاء موسى</t>
  </si>
  <si>
    <t>ALAA MOUSA</t>
  </si>
  <si>
    <t>LAYLA</t>
  </si>
  <si>
    <t>الاء سقال</t>
  </si>
  <si>
    <t>ALAA SAKAL</t>
  </si>
  <si>
    <t>الاء بارافي</t>
  </si>
  <si>
    <t>ALAA BARAFI</t>
  </si>
  <si>
    <t>الاء الاحمد الكوسا</t>
  </si>
  <si>
    <t>alaa Alkoosa</t>
  </si>
  <si>
    <t>اكرم بدر</t>
  </si>
  <si>
    <t>AKRAM BADER</t>
  </si>
  <si>
    <t>FEDA</t>
  </si>
  <si>
    <t>Kafar Sosa</t>
  </si>
  <si>
    <t>اشرف خلوف</t>
  </si>
  <si>
    <t>عيدة</t>
  </si>
  <si>
    <t>اسماء احمد</t>
  </si>
  <si>
    <t>جلين</t>
  </si>
  <si>
    <t>ASMAA AHMAD</t>
  </si>
  <si>
    <t>AHMAD MAREE</t>
  </si>
  <si>
    <t>احمد قرجولي</t>
  </si>
  <si>
    <t>محمد فراس</t>
  </si>
  <si>
    <t>احمد عبيد</t>
  </si>
  <si>
    <t>AHMAD OBEID</t>
  </si>
  <si>
    <t>swaida-alquraya</t>
  </si>
  <si>
    <t>AHMAD HABEB</t>
  </si>
  <si>
    <t>احمد جود مشوح</t>
  </si>
  <si>
    <t>احمد الغندور</t>
  </si>
  <si>
    <t>ahmad alghandour</t>
  </si>
  <si>
    <t>halah</t>
  </si>
  <si>
    <t>احمد الجمال</t>
  </si>
  <si>
    <t>ahmad aljamal</t>
  </si>
  <si>
    <t>Alswaida</t>
  </si>
  <si>
    <t>ابراهيم ابو راشد</t>
  </si>
  <si>
    <t>Ibrahem Abu Rashed</t>
  </si>
  <si>
    <t>Randa</t>
  </si>
  <si>
    <t>ايمان القاضي</t>
  </si>
  <si>
    <t>iman alkadi</t>
  </si>
  <si>
    <t>حسن صقير</t>
  </si>
  <si>
    <t>HASAN SQER</t>
  </si>
  <si>
    <t>GMANA</t>
  </si>
  <si>
    <t>دعاء جليلاتي</t>
  </si>
  <si>
    <t>DOUAA JLILATI</t>
  </si>
  <si>
    <t>خديجة عصفور</t>
  </si>
  <si>
    <t>khadiga asfor</t>
  </si>
  <si>
    <t>محمد معروف</t>
  </si>
  <si>
    <t xml:space="preserve">MOHAMAD  MAAROUF </t>
  </si>
  <si>
    <t xml:space="preserve">ENAAM </t>
  </si>
  <si>
    <t>فرح عبيسي</t>
  </si>
  <si>
    <t>ريما شاكر</t>
  </si>
  <si>
    <t>اباء حبيب</t>
  </si>
  <si>
    <t>ebaa habeb</t>
  </si>
  <si>
    <t>هيام والي</t>
  </si>
  <si>
    <t xml:space="preserve">سيف الدين </t>
  </si>
  <si>
    <t>HUEAM WALLI</t>
  </si>
  <si>
    <t>ن</t>
  </si>
  <si>
    <t>بشير عباس</t>
  </si>
  <si>
    <t>فيحاء ابراهيم</t>
  </si>
  <si>
    <t>علاء الحموي</t>
  </si>
  <si>
    <t>Alaa Alhamwi</t>
  </si>
  <si>
    <t>Rwaida</t>
  </si>
  <si>
    <t>ضعنه</t>
  </si>
  <si>
    <t>MOHAMAD MOUSA</t>
  </si>
  <si>
    <t>DAANA</t>
  </si>
  <si>
    <t>عائد الشلاخي</t>
  </si>
  <si>
    <t>AAED ALSHALAKHI</t>
  </si>
  <si>
    <t>MOHAMAD MAKSOUD</t>
  </si>
  <si>
    <t>ROKAIA</t>
  </si>
  <si>
    <t>صلاح العمر</t>
  </si>
  <si>
    <t>حويز تحتاني</t>
  </si>
  <si>
    <t>salah alomar</t>
  </si>
  <si>
    <t>yazi</t>
  </si>
  <si>
    <t>شريفه عتمه</t>
  </si>
  <si>
    <t>محمد خلدون السنجقدار</t>
  </si>
  <si>
    <t>mohammad khaldoun alsanjakdar</t>
  </si>
  <si>
    <t>khoulod</t>
  </si>
  <si>
    <t>ندى قطان</t>
  </si>
  <si>
    <t>nada kattan</t>
  </si>
  <si>
    <t>MOADMIA</t>
  </si>
  <si>
    <t>سلمان العلي الشيخ</t>
  </si>
  <si>
    <t>SALMAN ALALI ALSHIKH</t>
  </si>
  <si>
    <t>غفران عماد</t>
  </si>
  <si>
    <t>ghfran emad</t>
  </si>
  <si>
    <t>نور زوده</t>
  </si>
  <si>
    <t>ذريفه</t>
  </si>
  <si>
    <t>noor zoudah</t>
  </si>
  <si>
    <t>zarifah</t>
  </si>
  <si>
    <t>منى نعمو</t>
  </si>
  <si>
    <t>محمد شدهان</t>
  </si>
  <si>
    <t>mona namo</t>
  </si>
  <si>
    <t>qamaar</t>
  </si>
  <si>
    <t>ايناس منصور</t>
  </si>
  <si>
    <t>enas mansour</t>
  </si>
  <si>
    <t>لبنه عليشه</t>
  </si>
  <si>
    <t>lobna alesha</t>
  </si>
  <si>
    <t>fawza</t>
  </si>
  <si>
    <t>ESKENDAREA</t>
  </si>
  <si>
    <t>راما طرقجي</t>
  </si>
  <si>
    <t>رغد الطحان الزعيم</t>
  </si>
  <si>
    <t>ايمان عقل</t>
  </si>
  <si>
    <t>eman akl</t>
  </si>
  <si>
    <t>زين العابدين كرابيج</t>
  </si>
  <si>
    <t>zain alabdeen karabej</t>
  </si>
  <si>
    <t>عليا علوش</t>
  </si>
  <si>
    <t>alia alloush</t>
  </si>
  <si>
    <t>زينب الهبج</t>
  </si>
  <si>
    <t xml:space="preserve">ZAINAB  ALHABAJ </t>
  </si>
  <si>
    <t>نور خير الله</t>
  </si>
  <si>
    <t>NOUR KHEIR ALLAH</t>
  </si>
  <si>
    <t>رهام العلي</t>
  </si>
  <si>
    <t>الغسوله</t>
  </si>
  <si>
    <t>REHAM ALALI</t>
  </si>
  <si>
    <t>ميرنا سلوم</t>
  </si>
  <si>
    <t>شذى تيشوري</t>
  </si>
  <si>
    <t>SHAZA TAISHOURI</t>
  </si>
  <si>
    <t>محمد الوتار</t>
  </si>
  <si>
    <t xml:space="preserve">mohamad  alwatar </t>
  </si>
  <si>
    <t xml:space="preserve">aeman </t>
  </si>
  <si>
    <t>الاء البني</t>
  </si>
  <si>
    <t xml:space="preserve">ضياء الدين </t>
  </si>
  <si>
    <t>ALAA ALBUNNI</t>
  </si>
  <si>
    <t>هيثم قدو</t>
  </si>
  <si>
    <t>haeyham kadoo</t>
  </si>
  <si>
    <t>sadeka</t>
  </si>
  <si>
    <t>tebt alemam</t>
  </si>
  <si>
    <t>محمد صبحي المهدي</t>
  </si>
  <si>
    <t xml:space="preserve">mohamad sobhe  almhde </t>
  </si>
  <si>
    <t>نور فتينة</t>
  </si>
  <si>
    <t>لين عبيد</t>
  </si>
  <si>
    <t>leen obaid</t>
  </si>
  <si>
    <t>الاء حيبا</t>
  </si>
  <si>
    <t>سكندر ادنوف</t>
  </si>
  <si>
    <t>SKANDER ADANOUF</t>
  </si>
  <si>
    <t>مجد غازي</t>
  </si>
  <si>
    <t>اياد اسلامبولي</t>
  </si>
  <si>
    <t>نسرين غفير</t>
  </si>
  <si>
    <t>رشا الشيخ ديب</t>
  </si>
  <si>
    <t>RASHA ALSHIKH-DEEB</t>
  </si>
  <si>
    <t>رهف يوسف</t>
  </si>
  <si>
    <t>منال عيد</t>
  </si>
  <si>
    <t>MNAL EID</t>
  </si>
  <si>
    <t>NOUR ALHODA</t>
  </si>
  <si>
    <t>المعتز بالله عمار</t>
  </si>
  <si>
    <t>غيثة</t>
  </si>
  <si>
    <t>محمد رشاد شرفاوي</t>
  </si>
  <si>
    <t>محمد راتب</t>
  </si>
  <si>
    <t>هدى الابراهيم</t>
  </si>
  <si>
    <t>شوحه</t>
  </si>
  <si>
    <t>HUDA ALIBRAHIM</t>
  </si>
  <si>
    <t>SHOUHA</t>
  </si>
  <si>
    <t>اسكندر زاعور</t>
  </si>
  <si>
    <t>ASKANDAR ZAOOR</t>
  </si>
  <si>
    <t>FEDAA</t>
  </si>
  <si>
    <t>محمد عبد الله نصري</t>
  </si>
  <si>
    <t>mohamad abduallah nasri</t>
  </si>
  <si>
    <t>ماهر غوش</t>
  </si>
  <si>
    <t>ابرهيم محمد زينو</t>
  </si>
  <si>
    <t>اخترين</t>
  </si>
  <si>
    <t>ibrahem  mohamad zeno</t>
  </si>
  <si>
    <t>نفين سعدون عمر</t>
  </si>
  <si>
    <t>NEVEN SAADON OMAR</t>
  </si>
  <si>
    <t>فراس يعقوب</t>
  </si>
  <si>
    <t>سناء فرج</t>
  </si>
  <si>
    <t>منال بيجيرمي</t>
  </si>
  <si>
    <t>manal albogerami</t>
  </si>
  <si>
    <t>yousf</t>
  </si>
  <si>
    <t>hagr</t>
  </si>
  <si>
    <t>شيراز ناصر</t>
  </si>
  <si>
    <t>Shiraz Nasser</t>
  </si>
  <si>
    <t>رنان الخياط</t>
  </si>
  <si>
    <t>سماهر اللحام</t>
  </si>
  <si>
    <t>محمد فارس</t>
  </si>
  <si>
    <t>SMAHER ALLHAM</t>
  </si>
  <si>
    <t>نور شقيره</t>
  </si>
  <si>
    <t xml:space="preserve">جدة </t>
  </si>
  <si>
    <t>NOUR SHQAIRAH</t>
  </si>
  <si>
    <t>RAZAN</t>
  </si>
  <si>
    <t>يونس علي</t>
  </si>
  <si>
    <t>younes ali</t>
  </si>
  <si>
    <t>مروه عبد الرحمن</t>
  </si>
  <si>
    <t>marwa abdulrahman</t>
  </si>
  <si>
    <t>هلاله الهمام</t>
  </si>
  <si>
    <t>HELALA ALHOMAM</t>
  </si>
  <si>
    <t>الاء عبد الله</t>
  </si>
  <si>
    <t>alaa abdallah</t>
  </si>
  <si>
    <t>رائده تقوى</t>
  </si>
  <si>
    <t>raeeda takwa</t>
  </si>
  <si>
    <t>اسيا اختبار</t>
  </si>
  <si>
    <t>asiea ikhtear</t>
  </si>
  <si>
    <t>بسينه دباس</t>
  </si>
  <si>
    <t>BOTHAINA DABBAS</t>
  </si>
  <si>
    <t>سناء العلي</t>
  </si>
  <si>
    <t>المجيدل</t>
  </si>
  <si>
    <t>sanaa alali</t>
  </si>
  <si>
    <t>moutehaa</t>
  </si>
  <si>
    <t>غيث اسماعيل</t>
  </si>
  <si>
    <t>محمد نزيه</t>
  </si>
  <si>
    <t>شاديه الزهر</t>
  </si>
  <si>
    <t>SHADIA ALZAHER</t>
  </si>
  <si>
    <t>محمد اديب النوري</t>
  </si>
  <si>
    <t>fatemah saleh</t>
  </si>
  <si>
    <t>هبه عبد الرزاق</t>
  </si>
  <si>
    <t xml:space="preserve">heba  abd aalrazak </t>
  </si>
  <si>
    <t>Ali Asmaeel</t>
  </si>
  <si>
    <t>Halima</t>
  </si>
  <si>
    <t>هبه هلاله</t>
  </si>
  <si>
    <t>hiba helala</t>
  </si>
  <si>
    <t>noufa</t>
  </si>
  <si>
    <t>سالم قريعوش</t>
  </si>
  <si>
    <t>SALEM QREAUOSH</t>
  </si>
  <si>
    <t>NABEHA</t>
  </si>
  <si>
    <t>علي طعمه</t>
  </si>
  <si>
    <t>شما طعمه</t>
  </si>
  <si>
    <t>بلال ايوبي</t>
  </si>
  <si>
    <t>BILAL AYOUBI</t>
  </si>
  <si>
    <t>نور الهدى الزعبي</t>
  </si>
  <si>
    <t xml:space="preserve"> nouralhuda alzouaby</t>
  </si>
  <si>
    <t xml:space="preserve">Fatema </t>
  </si>
  <si>
    <t>خالد دابله</t>
  </si>
  <si>
    <t>محمد عبد السلام</t>
  </si>
  <si>
    <t>الدريج</t>
  </si>
  <si>
    <t>KHALED DABALH</t>
  </si>
  <si>
    <t>تغريد منور</t>
  </si>
  <si>
    <t>نزهة</t>
  </si>
  <si>
    <t>TAGHREED MOUNAR</t>
  </si>
  <si>
    <t>NAZHA</t>
  </si>
  <si>
    <t>جمانه جاويش</t>
  </si>
  <si>
    <t>joumana jawish</t>
  </si>
  <si>
    <t>رفيق الزرعي</t>
  </si>
  <si>
    <t>rafek alzraae</t>
  </si>
  <si>
    <t>essraa almasre</t>
  </si>
  <si>
    <t>ليلا سكر</t>
  </si>
  <si>
    <t>LAILA SUKAR</t>
  </si>
  <si>
    <t>ZAKAA</t>
  </si>
  <si>
    <t xml:space="preserve">Damascuse </t>
  </si>
  <si>
    <t>بشرى نعمه</t>
  </si>
  <si>
    <t>راجح</t>
  </si>
  <si>
    <t>boshra nouma</t>
  </si>
  <si>
    <t>دلدار اوسكو تكو</t>
  </si>
  <si>
    <t>dldar awskw tko</t>
  </si>
  <si>
    <t>fahima</t>
  </si>
  <si>
    <t>رويضه فروخ</t>
  </si>
  <si>
    <t>عشبان</t>
  </si>
  <si>
    <t>ROEDA FAROUKH</t>
  </si>
  <si>
    <t>MARIYAM</t>
  </si>
  <si>
    <t>مجد ديوب</t>
  </si>
  <si>
    <t>امجد كبتوله</t>
  </si>
  <si>
    <t xml:space="preserve">amjad </t>
  </si>
  <si>
    <t>frdous</t>
  </si>
  <si>
    <t>عهد حبيب</t>
  </si>
  <si>
    <t xml:space="preserve">ahed habeb </t>
  </si>
  <si>
    <t xml:space="preserve">safera </t>
  </si>
  <si>
    <t>مصطفى جبر</t>
  </si>
  <si>
    <t>moustafa jabr</t>
  </si>
  <si>
    <t>حسيبه حسن امين</t>
  </si>
  <si>
    <t>hasebah hasan amin</t>
  </si>
  <si>
    <t>subheah</t>
  </si>
  <si>
    <t>نغم دليقان</t>
  </si>
  <si>
    <t>nagham dlekan</t>
  </si>
  <si>
    <t>فتون زهوري</t>
  </si>
  <si>
    <t>هناء الزهوري</t>
  </si>
  <si>
    <t>Veton floral</t>
  </si>
  <si>
    <t>Hana</t>
  </si>
  <si>
    <t>أحمد الموات</t>
  </si>
  <si>
    <t>ahmad almawat</t>
  </si>
  <si>
    <t>نوف الرفاعي</t>
  </si>
  <si>
    <t>Noof Alrefaay</t>
  </si>
  <si>
    <t>باسل هناوي</t>
  </si>
  <si>
    <t>BASIL HENAWI</t>
  </si>
  <si>
    <t>ALQAMESHLI</t>
  </si>
  <si>
    <t>نيروز يوسف</t>
  </si>
  <si>
    <t xml:space="preserve">مخيم يرموك </t>
  </si>
  <si>
    <t>NAIROUZ YOUSSEF</t>
  </si>
  <si>
    <t>HAEAT</t>
  </si>
  <si>
    <t>GARAMANA</t>
  </si>
  <si>
    <t>سامر الخضر</t>
  </si>
  <si>
    <t>Samer AlKhader</t>
  </si>
  <si>
    <t>سراج وادي</t>
  </si>
  <si>
    <t>حموده</t>
  </si>
  <si>
    <t>SIRAJ WADE</t>
  </si>
  <si>
    <t>HAMWDA</t>
  </si>
  <si>
    <t>محمد رامز الاكرمي</t>
  </si>
  <si>
    <t>mohammad alakrami</t>
  </si>
  <si>
    <t>Mokim Alermok</t>
  </si>
  <si>
    <t>محمود ابو راس</t>
  </si>
  <si>
    <t>شفاء</t>
  </si>
  <si>
    <t>MAHMOUD ABORAS</t>
  </si>
  <si>
    <t>SHEFAA</t>
  </si>
  <si>
    <t>لارا يونس</t>
  </si>
  <si>
    <t>انس قزع</t>
  </si>
  <si>
    <t>anas fazaa</t>
  </si>
  <si>
    <t>عبد الرحمن طيفور</t>
  </si>
  <si>
    <t>ABD ALRHMAN TAYFOR</t>
  </si>
  <si>
    <t>رشا طنوس</t>
  </si>
  <si>
    <t>RASHA TANNOUS</t>
  </si>
  <si>
    <t>MARY</t>
  </si>
  <si>
    <t>خالد رحمه</t>
  </si>
  <si>
    <t>khaled rahmh</t>
  </si>
  <si>
    <t>latfea</t>
  </si>
  <si>
    <t>خالد مشلح</t>
  </si>
  <si>
    <t xml:space="preserve">زبيدة </t>
  </si>
  <si>
    <t xml:space="preserve">دير عطية </t>
  </si>
  <si>
    <t>KHALED MASHlAH</t>
  </si>
  <si>
    <t>ZUBAIDa</t>
  </si>
  <si>
    <t>كامله الاحمد</t>
  </si>
  <si>
    <t>kamila alalhmad</t>
  </si>
  <si>
    <t>فرح ادهمي</t>
  </si>
  <si>
    <t>FARAH ADHAMI</t>
  </si>
  <si>
    <t>BALKES</t>
  </si>
  <si>
    <t>محمد عبد الله حج عمر</t>
  </si>
  <si>
    <t>بشيره ابو كيف</t>
  </si>
  <si>
    <t>BASHERA ABO KEEF</t>
  </si>
  <si>
    <t>HUNADA</t>
  </si>
  <si>
    <t>رامي مكارم</t>
  </si>
  <si>
    <t>السويداء - شهبا</t>
  </si>
  <si>
    <t>Rami Mkarem</t>
  </si>
  <si>
    <t>شذى يحيى</t>
  </si>
  <si>
    <t>shatha yahya</t>
  </si>
  <si>
    <t>رنا ناربي</t>
  </si>
  <si>
    <t>RANA NARDE</t>
  </si>
  <si>
    <t>زينب خزنه</t>
  </si>
  <si>
    <t>zainab khozna</t>
  </si>
  <si>
    <t>بسمه جنبلاط</t>
  </si>
  <si>
    <t>bassma junblat</t>
  </si>
  <si>
    <t>zoubida</t>
  </si>
  <si>
    <t>ابراهيم فرعه</t>
  </si>
  <si>
    <t>Ibrahim Faraa</t>
  </si>
  <si>
    <t>Subhia</t>
  </si>
  <si>
    <t>غدير يوسف</t>
  </si>
  <si>
    <t>قطيفه</t>
  </si>
  <si>
    <t>ghader yousef</t>
  </si>
  <si>
    <t>انس الموسى</t>
  </si>
  <si>
    <t xml:space="preserve">مساكن برزه </t>
  </si>
  <si>
    <t>Anas the muse</t>
  </si>
  <si>
    <t>علا السادات</t>
  </si>
  <si>
    <t>OULA ALSADAT</t>
  </si>
  <si>
    <t>نور رضوان</t>
  </si>
  <si>
    <t>NOUR RADWAN</t>
  </si>
  <si>
    <t>RABEHA</t>
  </si>
  <si>
    <t>انعام صليبي</t>
  </si>
  <si>
    <t>محمد منذر العنيني</t>
  </si>
  <si>
    <t>ايمان حجي</t>
  </si>
  <si>
    <t>ayman juha</t>
  </si>
  <si>
    <t>Faith</t>
  </si>
  <si>
    <t>سومر محمود</t>
  </si>
  <si>
    <t>soumar mahmoud</t>
  </si>
  <si>
    <t>hamiida</t>
  </si>
  <si>
    <t>انس عيون</t>
  </si>
  <si>
    <t>محمد ابو عين</t>
  </si>
  <si>
    <t>صباح عطايا</t>
  </si>
  <si>
    <t>نوره مطلق</t>
  </si>
  <si>
    <t xml:space="preserve">norra  motlak </t>
  </si>
  <si>
    <t>fwzea</t>
  </si>
  <si>
    <t>عبد الرزاق العلدوني</t>
  </si>
  <si>
    <t>abdu alrazak alaldoni</t>
  </si>
  <si>
    <t>محمد حسام مندو</t>
  </si>
  <si>
    <t>MOHAMMAD HUSSAM MANDW</t>
  </si>
  <si>
    <t>حسن عليشه</t>
  </si>
  <si>
    <t>hasn alesha</t>
  </si>
  <si>
    <t>محمد اشرف الذياب</t>
  </si>
  <si>
    <t>mohamad ashraf alziab</t>
  </si>
  <si>
    <t>امال المشوط</t>
  </si>
  <si>
    <t xml:space="preserve">AMAL  ALMIESHET </t>
  </si>
  <si>
    <t xml:space="preserve">MAHASEN </t>
  </si>
  <si>
    <t>ايناس تنبكجي</t>
  </si>
  <si>
    <t>inas tanbakji</t>
  </si>
  <si>
    <t>علا عيد</t>
  </si>
  <si>
    <t>ola aeed</t>
  </si>
  <si>
    <t>shadea</t>
  </si>
  <si>
    <t>نسيبه العنيد</t>
  </si>
  <si>
    <t>رولا شبلي</t>
  </si>
  <si>
    <t>ROLA SHEBLI</t>
  </si>
  <si>
    <t>علي سعود</t>
  </si>
  <si>
    <t>ALI SOUD</t>
  </si>
  <si>
    <t>maee alsalih</t>
  </si>
  <si>
    <t>shama</t>
  </si>
  <si>
    <t>رلا يوسف</t>
  </si>
  <si>
    <t>ROULA YOUSIF</t>
  </si>
  <si>
    <t>محمد تيسير عنابي</t>
  </si>
  <si>
    <t>Mohmad Tayser Enabie</t>
  </si>
  <si>
    <t>ASHRAFET SEHNAYA</t>
  </si>
  <si>
    <t>هبا حجي</t>
  </si>
  <si>
    <t>HEBA  JUHA</t>
  </si>
  <si>
    <t>الهام نصر</t>
  </si>
  <si>
    <t>ilham nasr</t>
  </si>
  <si>
    <t>سامي طلس</t>
  </si>
  <si>
    <t>ايات باجاري</t>
  </si>
  <si>
    <t>ayat bajari</t>
  </si>
  <si>
    <t>هبه عبد الواحد</t>
  </si>
  <si>
    <t>HIBA ABD ALWAHID</t>
  </si>
  <si>
    <t>LAILIA</t>
  </si>
  <si>
    <t>alamerea</t>
  </si>
  <si>
    <t>ربا ابراهيم</t>
  </si>
  <si>
    <t>برمانة المشايخ</t>
  </si>
  <si>
    <t>Roba Ibraheem</t>
  </si>
  <si>
    <t>رشا عامر</t>
  </si>
  <si>
    <t>سوزان عامر</t>
  </si>
  <si>
    <t>علي فرحات</t>
  </si>
  <si>
    <t>ALI FARHAT</t>
  </si>
  <si>
    <t>IBTESAM</t>
  </si>
  <si>
    <t>AHMAD ALMOHAMMED</t>
  </si>
  <si>
    <t>براءه عمر</t>
  </si>
  <si>
    <t>baraa omar</t>
  </si>
  <si>
    <t>رهف قطاش</t>
  </si>
  <si>
    <t>نور الايمان دغمش</t>
  </si>
  <si>
    <t>Nour AlEman Dagmaj</t>
  </si>
  <si>
    <t>عصام اسماعيل</t>
  </si>
  <si>
    <t>نمنوم</t>
  </si>
  <si>
    <t xml:space="preserve">طرطس </t>
  </si>
  <si>
    <t xml:space="preserve">aesam  asmaeel </t>
  </si>
  <si>
    <t>namnom</t>
  </si>
  <si>
    <t>علا السبع</t>
  </si>
  <si>
    <t>OLA ALSABA</t>
  </si>
  <si>
    <t>زينب صالح</t>
  </si>
  <si>
    <t>Zeinab  Saleh</t>
  </si>
  <si>
    <t>دالين الخياط</t>
  </si>
  <si>
    <t xml:space="preserve">جده </t>
  </si>
  <si>
    <t xml:space="preserve">DALEEN ALKHAYAT </t>
  </si>
  <si>
    <t xml:space="preserve">HAYFAA </t>
  </si>
  <si>
    <t>ARTOUZ</t>
  </si>
  <si>
    <t>ماجده الجلاد</t>
  </si>
  <si>
    <t>موسكو</t>
  </si>
  <si>
    <t>ساره بلول</t>
  </si>
  <si>
    <t>الماظه</t>
  </si>
  <si>
    <t>Sara Balol</t>
  </si>
  <si>
    <t>Almaza</t>
  </si>
  <si>
    <t>ALSOUIDAA</t>
  </si>
  <si>
    <t>غزل الصفدي</t>
  </si>
  <si>
    <t>ghazal al safadi</t>
  </si>
  <si>
    <t>khlod</t>
  </si>
  <si>
    <t>شذى داود</t>
  </si>
  <si>
    <t>محمد عمار المصري</t>
  </si>
  <si>
    <t xml:space="preserve">غصون </t>
  </si>
  <si>
    <t>mhd ammar almasri</t>
  </si>
  <si>
    <t>ghsoun</t>
  </si>
  <si>
    <t>احمد ناربي</t>
  </si>
  <si>
    <t>AHMAD NARBI</t>
  </si>
  <si>
    <t>alsayda zenab</t>
  </si>
  <si>
    <t>محمد يحيى حاج قطاشيه</t>
  </si>
  <si>
    <t>سالي طرحو</t>
  </si>
  <si>
    <t>Sali tarho</t>
  </si>
  <si>
    <t>محمد زياد الخطيب</t>
  </si>
  <si>
    <t>ارمناز</t>
  </si>
  <si>
    <t>MOHAMAD ZIAD ALKHATEB</t>
  </si>
  <si>
    <t>محمد تلاج</t>
  </si>
  <si>
    <t>MOAHMMAD TALAJ</t>
  </si>
  <si>
    <t>الاء قصيباتي</t>
  </si>
  <si>
    <t>مرام تركماني</t>
  </si>
  <si>
    <t>maram trkmany</t>
  </si>
  <si>
    <t>حسن عبود</t>
  </si>
  <si>
    <t>الصفصافة</t>
  </si>
  <si>
    <t>ياسر الياسين</t>
  </si>
  <si>
    <t>معر شحور</t>
  </si>
  <si>
    <t>yaser alyasen</t>
  </si>
  <si>
    <t xml:space="preserve">dalal </t>
  </si>
  <si>
    <t>محمد هادي امغار</t>
  </si>
  <si>
    <t xml:space="preserve">Moahamad Hade Amgar </t>
  </si>
  <si>
    <t xml:space="preserve">Eiman </t>
  </si>
  <si>
    <t>عمر الكسم</t>
  </si>
  <si>
    <t>محمد عصام الدين</t>
  </si>
  <si>
    <t>اكرام</t>
  </si>
  <si>
    <t xml:space="preserve">OMAR  ALKASSEM </t>
  </si>
  <si>
    <t xml:space="preserve">IKRAM </t>
  </si>
  <si>
    <t>مرح تقوى</t>
  </si>
  <si>
    <t>Marah Takwa</t>
  </si>
  <si>
    <t>احمد السندان</t>
  </si>
  <si>
    <t>الاحمدية</t>
  </si>
  <si>
    <t>AHMAD ALSANDAN</t>
  </si>
  <si>
    <t>نيفين ملحم</t>
  </si>
  <si>
    <t>NEVIN MULHIEM</t>
  </si>
  <si>
    <t>رزان خباز</t>
  </si>
  <si>
    <t>احمد مومن</t>
  </si>
  <si>
    <t>RAZAN KHABBAZ</t>
  </si>
  <si>
    <t>رهف كرمان</t>
  </si>
  <si>
    <t>rahaf karaman</t>
  </si>
  <si>
    <t>nisren</t>
  </si>
  <si>
    <t>salaked</t>
  </si>
  <si>
    <t>احمد الشياح</t>
  </si>
  <si>
    <t>AHMAD ALSHAYAH</t>
  </si>
  <si>
    <t>NANAA</t>
  </si>
  <si>
    <t>عبد الله قطرميز</t>
  </si>
  <si>
    <t>Abdalla Katramiz</t>
  </si>
  <si>
    <t>طرنجة</t>
  </si>
  <si>
    <t xml:space="preserve"> HASAN</t>
  </si>
  <si>
    <t>ريم الاسعد</t>
  </si>
  <si>
    <t>عماش</t>
  </si>
  <si>
    <t>نزها</t>
  </si>
  <si>
    <t>REEM ALASAD</t>
  </si>
  <si>
    <t>محمد عامر عرفه</t>
  </si>
  <si>
    <t>MHD AMER ARAFEH</t>
  </si>
  <si>
    <t>لمى الصبح</t>
  </si>
  <si>
    <t>mzayan alsobh</t>
  </si>
  <si>
    <t>laela</t>
  </si>
  <si>
    <t>rabeah</t>
  </si>
  <si>
    <t>الاء كنعان</t>
  </si>
  <si>
    <t xml:space="preserve">alaa  kanan </t>
  </si>
  <si>
    <t>نادر الشدايده</t>
  </si>
  <si>
    <t xml:space="preserve">يعقوب </t>
  </si>
  <si>
    <t>NADIR AL SHADIEDA</t>
  </si>
  <si>
    <t>غياث شهابي</t>
  </si>
  <si>
    <t>بحريه</t>
  </si>
  <si>
    <t>manal alhaj ali</t>
  </si>
  <si>
    <t>رنا مظلوم</t>
  </si>
  <si>
    <t>rana mazloum</t>
  </si>
  <si>
    <t>ربا السحلي</t>
  </si>
  <si>
    <t>RUBA ALSUHLI</t>
  </si>
  <si>
    <t>MNWAR</t>
  </si>
  <si>
    <t>منى الاسعد</t>
  </si>
  <si>
    <t>mona alasaad</t>
  </si>
  <si>
    <t>Ref Damascus</t>
  </si>
  <si>
    <t>دعاء الخالدي</t>
  </si>
  <si>
    <t>محمد سرحان</t>
  </si>
  <si>
    <t>douaa alkhaldi</t>
  </si>
  <si>
    <t>امال السوادي</t>
  </si>
  <si>
    <t>محمد كمي</t>
  </si>
  <si>
    <t>Amal Alswadi</t>
  </si>
  <si>
    <t>Thanaa Knene</t>
  </si>
  <si>
    <t>وسيم مرعي</t>
  </si>
  <si>
    <t>بيلسان حديد</t>
  </si>
  <si>
    <t>BILASAN HADID</t>
  </si>
  <si>
    <t>KHULUD</t>
  </si>
  <si>
    <t>رانيا عبد الهادي</t>
  </si>
  <si>
    <t>ranya abdalhady</t>
  </si>
  <si>
    <t>naker</t>
  </si>
  <si>
    <t>ايلي شلش</t>
  </si>
  <si>
    <t xml:space="preserve">مفيد </t>
  </si>
  <si>
    <t xml:space="preserve">ELIE SHALASH </t>
  </si>
  <si>
    <t>قمر حماده</t>
  </si>
  <si>
    <t xml:space="preserve">منيت </t>
  </si>
  <si>
    <t>kamar  hamada</t>
  </si>
  <si>
    <t>نور نور الدين</t>
  </si>
  <si>
    <t>NOUR NOUR ALDEEN</t>
  </si>
  <si>
    <t>FOUZIA</t>
  </si>
  <si>
    <t>رنا اسبر</t>
  </si>
  <si>
    <t>RANA ESBER</t>
  </si>
  <si>
    <t>RABIA</t>
  </si>
  <si>
    <t>حسين شحاده</t>
  </si>
  <si>
    <t>رافت الكنعان</t>
  </si>
  <si>
    <t>ذبحه</t>
  </si>
  <si>
    <t>وعد الصالح</t>
  </si>
  <si>
    <t>waed alsaleh</t>
  </si>
  <si>
    <t>هشام عوده</t>
  </si>
  <si>
    <t>Hesham Awdeh</t>
  </si>
  <si>
    <t>Aisha</t>
  </si>
  <si>
    <t>محمد قباط الشهابي</t>
  </si>
  <si>
    <t>Mohammed February</t>
  </si>
  <si>
    <t>hudaa</t>
  </si>
  <si>
    <t>محمدبهاء الحياني</t>
  </si>
  <si>
    <t>روعه الحياني</t>
  </si>
  <si>
    <t>بزينه</t>
  </si>
  <si>
    <t>رغدا صالح</t>
  </si>
  <si>
    <t>RAGHDA SALEH</t>
  </si>
  <si>
    <t>ZAINAB</t>
  </si>
  <si>
    <t>فاطمه موسى</t>
  </si>
  <si>
    <t>بدوي</t>
  </si>
  <si>
    <t>حجيره</t>
  </si>
  <si>
    <t>fatema mousa</t>
  </si>
  <si>
    <t>الاء الحمصي</t>
  </si>
  <si>
    <t>alaa alhumsi</t>
  </si>
  <si>
    <t>mzian</t>
  </si>
  <si>
    <t>غاليه جبري</t>
  </si>
  <si>
    <t xml:space="preserve">ghalia jabri </t>
  </si>
  <si>
    <t>هبه ناصر</t>
  </si>
  <si>
    <t>hiba nasser</t>
  </si>
  <si>
    <t>احمد ملاح</t>
  </si>
  <si>
    <t>محمد فيصل</t>
  </si>
  <si>
    <t>AHMAD MALLAH</t>
  </si>
  <si>
    <t>daraya</t>
  </si>
  <si>
    <t>فايزه زين الدين</t>
  </si>
  <si>
    <t>fayza zeen alden</t>
  </si>
  <si>
    <t>مصطفى مالك</t>
  </si>
  <si>
    <t>mostafa malek</t>
  </si>
  <si>
    <t>aishaa</t>
  </si>
  <si>
    <t>محمد سعد الدين</t>
  </si>
  <si>
    <t>MOHAMAD SAAD ALDDIN</t>
  </si>
  <si>
    <t>منى كركر</t>
  </si>
  <si>
    <t>عاشه</t>
  </si>
  <si>
    <t>بشرى القزاز</t>
  </si>
  <si>
    <t>bushra alkazaz</t>
  </si>
  <si>
    <t>فراس رشواني</t>
  </si>
  <si>
    <t>feras rshwani</t>
  </si>
  <si>
    <t>MOHAMAD HAMMOUD</t>
  </si>
  <si>
    <t>BOTHAINA</t>
  </si>
  <si>
    <t>يوسف الابراهيم</t>
  </si>
  <si>
    <t>لنده</t>
  </si>
  <si>
    <t>yosef ibrahim</t>
  </si>
  <si>
    <t>ابوعلي بلال</t>
  </si>
  <si>
    <t>ريم حمود</t>
  </si>
  <si>
    <t>غانية</t>
  </si>
  <si>
    <t>REEM HAMMOUD</t>
  </si>
  <si>
    <t>GHANIA</t>
  </si>
  <si>
    <t>HARASTA</t>
  </si>
  <si>
    <t>حماة الغاب الحتان</t>
  </si>
  <si>
    <t>ammar  saker</t>
  </si>
  <si>
    <t>jammila</t>
  </si>
  <si>
    <t>ALI MAHMOUD</t>
  </si>
  <si>
    <t>احمد مصيني</t>
  </si>
  <si>
    <t>ahmad msene</t>
  </si>
  <si>
    <t>sara</t>
  </si>
  <si>
    <t>مؤيد بكار</t>
  </si>
  <si>
    <t>MOAYAD BAKKAR</t>
  </si>
  <si>
    <t>ضحى عجينه</t>
  </si>
  <si>
    <t>زين سليمان</t>
  </si>
  <si>
    <t>ZEEN SLEMAN</t>
  </si>
  <si>
    <t>هويدا محمد</t>
  </si>
  <si>
    <t>hoeda mohamad</t>
  </si>
  <si>
    <t xml:space="preserve">BABELA </t>
  </si>
  <si>
    <t>علياء نعمو</t>
  </si>
  <si>
    <t>ELYAA NAEMU</t>
  </si>
  <si>
    <t>jubata al khashab</t>
  </si>
  <si>
    <t>عبد الله عبد الله</t>
  </si>
  <si>
    <t>ABD ALLAH ABD ALLAH</t>
  </si>
  <si>
    <t>محمد البيطار</t>
  </si>
  <si>
    <t>MOHAMED AL BIETAR</t>
  </si>
  <si>
    <t>اباء الجبة</t>
  </si>
  <si>
    <t>محمد رشيد</t>
  </si>
  <si>
    <t>علي الغوثاني</t>
  </si>
  <si>
    <t>ALI ALGOTHANI</t>
  </si>
  <si>
    <t>ANTSAR</t>
  </si>
  <si>
    <t>ras almara</t>
  </si>
  <si>
    <t>غفران الزغلول</t>
  </si>
  <si>
    <t>ghofran zaghloul</t>
  </si>
  <si>
    <t>noor</t>
  </si>
  <si>
    <t>محمد زعرور</t>
  </si>
  <si>
    <t>mohammad zaarour</t>
  </si>
  <si>
    <t>rowaida</t>
  </si>
  <si>
    <t>يحيى كمون</t>
  </si>
  <si>
    <t>yahia kamoun</t>
  </si>
  <si>
    <t>lamiah</t>
  </si>
  <si>
    <t>آية الداوودي</t>
  </si>
  <si>
    <t>aya aldaoudi</t>
  </si>
  <si>
    <t>nadera</t>
  </si>
  <si>
    <t>ريم قوقس</t>
  </si>
  <si>
    <t>REEM  KOKAS</t>
  </si>
  <si>
    <t>AISHEH</t>
  </si>
  <si>
    <t>قتيبه ابو جيب</t>
  </si>
  <si>
    <t>سميه رمان</t>
  </si>
  <si>
    <t>علا عرفه</t>
  </si>
  <si>
    <t>بشار عبد الرحمن</t>
  </si>
  <si>
    <t xml:space="preserve">بلين </t>
  </si>
  <si>
    <t>bashar abdalrhamn</t>
  </si>
  <si>
    <t>nwal</t>
  </si>
  <si>
    <t>وسيم صالح</t>
  </si>
  <si>
    <t>صافيتا الصومعة</t>
  </si>
  <si>
    <t>وجدان بدر</t>
  </si>
  <si>
    <t>بارعة</t>
  </si>
  <si>
    <t>Wejdan Bader</t>
  </si>
  <si>
    <t>Barea</t>
  </si>
  <si>
    <t>هيا حجازي</t>
  </si>
  <si>
    <t>HAYA HIJAZI</t>
  </si>
  <si>
    <t>هبة خضور</t>
  </si>
  <si>
    <t>السويده</t>
  </si>
  <si>
    <t>hiba khadour</t>
  </si>
  <si>
    <t>هاديه عرار</t>
  </si>
  <si>
    <t>HADIA ARAR</t>
  </si>
  <si>
    <t>FATINA</t>
  </si>
  <si>
    <t>نوفه الشحاده</t>
  </si>
  <si>
    <t xml:space="preserve">دير البخت </t>
  </si>
  <si>
    <t>نوال حميدوش</t>
  </si>
  <si>
    <t xml:space="preserve">حوا </t>
  </si>
  <si>
    <t xml:space="preserve">NAWAL  HMEDOSH </t>
  </si>
  <si>
    <t xml:space="preserve">HAWA </t>
  </si>
  <si>
    <t>نجلاء الخلف</t>
  </si>
  <si>
    <t>ميناس عبد الغني</t>
  </si>
  <si>
    <t>MENAS ABD ALGHANI</t>
  </si>
  <si>
    <t>مهديه ادريس</t>
  </si>
  <si>
    <t>منيرفا بدرا</t>
  </si>
  <si>
    <t>مادلين</t>
  </si>
  <si>
    <t>MINERVA BADRA</t>
  </si>
  <si>
    <t>MADLIN</t>
  </si>
  <si>
    <t>منال طالب</t>
  </si>
  <si>
    <t xml:space="preserve">MANAL  TALEB </t>
  </si>
  <si>
    <t>مراد المتني</t>
  </si>
  <si>
    <t>mourad almatni</t>
  </si>
  <si>
    <t>ramzya</t>
  </si>
  <si>
    <t>محمود خللو</t>
  </si>
  <si>
    <t>فكربه</t>
  </si>
  <si>
    <t>الراعي</t>
  </si>
  <si>
    <t>mahmoud khllo</t>
  </si>
  <si>
    <t>fikriyeh</t>
  </si>
  <si>
    <t>mhmad  yousef</t>
  </si>
  <si>
    <t>محمد هادي طير</t>
  </si>
  <si>
    <t>mohamad hadi altayr</t>
  </si>
  <si>
    <t>mirvat</t>
  </si>
  <si>
    <t>محمد غيث ايوبي</t>
  </si>
  <si>
    <t>محمد رشاد</t>
  </si>
  <si>
    <t>mhd ghaeth ayoube</t>
  </si>
  <si>
    <t>محمد رمضان نعمان</t>
  </si>
  <si>
    <t>محمد رغيد حلله لي</t>
  </si>
  <si>
    <t>MUHAMAD RAGHEED HELALAHLI</t>
  </si>
  <si>
    <t>MUNIRA</t>
  </si>
  <si>
    <t>محمد خالد الخطيب</t>
  </si>
  <si>
    <t>MOHAMAD KHALED ALKHATEEB</t>
  </si>
  <si>
    <t>HEBA</t>
  </si>
  <si>
    <t>محمد الصمادي</t>
  </si>
  <si>
    <t>mhmmad alsmadi</t>
  </si>
  <si>
    <t>محمد اديب طرابلسي</t>
  </si>
  <si>
    <t>رفيا</t>
  </si>
  <si>
    <t>mohamad adib tarabulsi</t>
  </si>
  <si>
    <t>rafia</t>
  </si>
  <si>
    <t>ليث عزام</t>
  </si>
  <si>
    <t>LAITH AZZAM</t>
  </si>
  <si>
    <t>FAIROUZ</t>
  </si>
  <si>
    <t>كوثر حمدوش</t>
  </si>
  <si>
    <t>kawthar hamdoush</t>
  </si>
  <si>
    <t>radia</t>
  </si>
  <si>
    <t>اللروضه</t>
  </si>
  <si>
    <t>fatima saleh</t>
  </si>
  <si>
    <t>فاطمة سليمان</t>
  </si>
  <si>
    <t>fatima sleman</t>
  </si>
  <si>
    <t>JESR ALSHJOHR</t>
  </si>
  <si>
    <t>فاطمة العربينية</t>
  </si>
  <si>
    <t>FATEMA ALEPENIYA</t>
  </si>
  <si>
    <t>فادي الرفاعي</t>
  </si>
  <si>
    <t>غياث عز الدين</t>
  </si>
  <si>
    <t>مياسة</t>
  </si>
  <si>
    <t xml:space="preserve">GHIATH EZZEDDIN </t>
  </si>
  <si>
    <t xml:space="preserve">MYASA </t>
  </si>
  <si>
    <t>عمر الصياح</t>
  </si>
  <si>
    <t>هلا قويدر</t>
  </si>
  <si>
    <t>OMAR AL SIAH</t>
  </si>
  <si>
    <t>علي صقور</t>
  </si>
  <si>
    <t>ali sakour</t>
  </si>
  <si>
    <t>assia</t>
  </si>
  <si>
    <t>Mesra</t>
  </si>
  <si>
    <t>Ali  Saqr</t>
  </si>
  <si>
    <t>Nhla</t>
  </si>
  <si>
    <t>علي دنيا</t>
  </si>
  <si>
    <t>صالح عطا الله</t>
  </si>
  <si>
    <t>SALEH ATALLAH</t>
  </si>
  <si>
    <t>FRYAL</t>
  </si>
  <si>
    <t>khyarah</t>
  </si>
  <si>
    <t>سمر علي</t>
  </si>
  <si>
    <t>samar ali</t>
  </si>
  <si>
    <t>ساري حماد</t>
  </si>
  <si>
    <t>يسار</t>
  </si>
  <si>
    <t>sari hamad</t>
  </si>
  <si>
    <t>alabaseah</t>
  </si>
  <si>
    <t>زين رابعه</t>
  </si>
  <si>
    <t xml:space="preserve">ديما </t>
  </si>
  <si>
    <t>ZEN  rabaA</t>
  </si>
  <si>
    <t>DEMA</t>
  </si>
  <si>
    <t>al mahrosa</t>
  </si>
  <si>
    <t>زين العابدين احمد</t>
  </si>
  <si>
    <t>zeen alabdeen ahmad</t>
  </si>
  <si>
    <t>methela</t>
  </si>
  <si>
    <t>ريم اسماعيل</t>
  </si>
  <si>
    <t>REEM ESMAAIL</t>
  </si>
  <si>
    <t>رؤى الخطيب</t>
  </si>
  <si>
    <t>أحمد سليم</t>
  </si>
  <si>
    <t>ROUA ALKHATEEB</t>
  </si>
  <si>
    <t>رولا النقار</t>
  </si>
  <si>
    <t>إنتصار</t>
  </si>
  <si>
    <t>روان ناصر</t>
  </si>
  <si>
    <t>RAWAN NASSER</t>
  </si>
  <si>
    <t>روان مخول</t>
  </si>
  <si>
    <t>باسيل</t>
  </si>
  <si>
    <t>جانيت العسافين</t>
  </si>
  <si>
    <t>الحواش</t>
  </si>
  <si>
    <t>RAWAN MKHAWL</t>
  </si>
  <si>
    <t>JANEET</t>
  </si>
  <si>
    <t>رنيم الصباغ الحجلي</t>
  </si>
  <si>
    <t>انصاف الحجلي</t>
  </si>
  <si>
    <t>راميا خير بك</t>
  </si>
  <si>
    <t xml:space="preserve">RAMEA  KHER BK </t>
  </si>
  <si>
    <t xml:space="preserve">WAZEFA </t>
  </si>
  <si>
    <t>راما نصري</t>
  </si>
  <si>
    <t>دياب مقلد</t>
  </si>
  <si>
    <t>مجير</t>
  </si>
  <si>
    <t>عين التينة</t>
  </si>
  <si>
    <t>DIAB MUKLD</t>
  </si>
  <si>
    <t>دونا شيخ خميس</t>
  </si>
  <si>
    <t>حسام الحسن</t>
  </si>
  <si>
    <t>HUSSAM ALHASAN</t>
  </si>
  <si>
    <t>SWZAN</t>
  </si>
  <si>
    <t>abo darda</t>
  </si>
  <si>
    <t>جعفر هيفا</t>
  </si>
  <si>
    <t>JAAFER HIFA</t>
  </si>
  <si>
    <t>بشرى علوان القاضي</t>
  </si>
  <si>
    <t>boushra Alkady</t>
  </si>
  <si>
    <t>بسمة المسالمة</t>
  </si>
  <si>
    <t>bassmah almsalmah</t>
  </si>
  <si>
    <t>بسام الظاهر</t>
  </si>
  <si>
    <t>bassam alzaher</t>
  </si>
  <si>
    <t>karjia</t>
  </si>
  <si>
    <t>باسل سراي الدين</t>
  </si>
  <si>
    <t>BASIL  SRAI EDDIN</t>
  </si>
  <si>
    <t>|damascus</t>
  </si>
  <si>
    <t>ايمان طعمه</t>
  </si>
  <si>
    <t>دير جبيه</t>
  </si>
  <si>
    <t>eman taameah</t>
  </si>
  <si>
    <t>اياس اليغشي</t>
  </si>
  <si>
    <t>Eyas Al-Yaghchi</t>
  </si>
  <si>
    <t>الاء زيدان</t>
  </si>
  <si>
    <t>ALAA ZEDAN</t>
  </si>
  <si>
    <t>زهره حسين</t>
  </si>
  <si>
    <t>ahmad jadaed</t>
  </si>
  <si>
    <t>عبد الكريم نصرالله</t>
  </si>
  <si>
    <t>نصر الله</t>
  </si>
  <si>
    <t>ABDUALKAREM NASR ALLAH</t>
  </si>
  <si>
    <t>حيان محمد</t>
  </si>
  <si>
    <t>فتاح نصار</t>
  </si>
  <si>
    <t>hayan mohamad</t>
  </si>
  <si>
    <t>مجد سنوبر</t>
  </si>
  <si>
    <t>ماهر صقر</t>
  </si>
  <si>
    <t>MAHER SAKER</t>
  </si>
  <si>
    <t>سعيد العلان</t>
  </si>
  <si>
    <t>نجاح العلان</t>
  </si>
  <si>
    <t>saaed alalan</t>
  </si>
  <si>
    <t>بتول عبيده</t>
  </si>
  <si>
    <t>Batoul Aubaidah</t>
  </si>
  <si>
    <t>فداء ابو زيدان</t>
  </si>
  <si>
    <t xml:space="preserve">fedaa  abo zedan </t>
  </si>
  <si>
    <t xml:space="preserve">mare </t>
  </si>
  <si>
    <t>انسام السلامة</t>
  </si>
  <si>
    <t>بحري</t>
  </si>
  <si>
    <t>wesam alkhateb</t>
  </si>
  <si>
    <t>هيلان قاسم</t>
  </si>
  <si>
    <t>هديوي</t>
  </si>
  <si>
    <t>HELALAN KASEM</t>
  </si>
  <si>
    <t>HIDAWI</t>
  </si>
  <si>
    <t>هند الباشا</t>
  </si>
  <si>
    <t xml:space="preserve">لاهثة </t>
  </si>
  <si>
    <t>hind albasha</t>
  </si>
  <si>
    <t>نور طعمه</t>
  </si>
  <si>
    <t>nour  tomaa</t>
  </si>
  <si>
    <t>نعيمه اشريفه</t>
  </si>
  <si>
    <t>NAEMA ISHREFA</t>
  </si>
  <si>
    <t>TORKIA</t>
  </si>
  <si>
    <t>نسيم ديب</t>
  </si>
  <si>
    <t>nasem deep</t>
  </si>
  <si>
    <t>نرمين تفتنازي</t>
  </si>
  <si>
    <t>منيف الجباعي</t>
  </si>
  <si>
    <t>نده</t>
  </si>
  <si>
    <t>الشبكي</t>
  </si>
  <si>
    <t>munief aljebaie</t>
  </si>
  <si>
    <t>nadah</t>
  </si>
  <si>
    <t>MESYAF</t>
  </si>
  <si>
    <t>مريم البركات</t>
  </si>
  <si>
    <t>تمانعة الغاب</t>
  </si>
  <si>
    <t>MARIAM ALBARAKAT</t>
  </si>
  <si>
    <t>مروه الديري</t>
  </si>
  <si>
    <t>MARWA ALDERI</t>
  </si>
  <si>
    <t>محمد غياث الرحيم</t>
  </si>
  <si>
    <t>MOAMMED GHAITH ALRAHEEM</t>
  </si>
  <si>
    <t>محمد شوكت العش</t>
  </si>
  <si>
    <t>نواعم</t>
  </si>
  <si>
    <t>محمد ابراهيم مال</t>
  </si>
  <si>
    <t>مراد ابراهيم</t>
  </si>
  <si>
    <t>MOHAMAD EBRAHEM MAL</t>
  </si>
  <si>
    <t>JOUHIDA</t>
  </si>
  <si>
    <t>مايا قدور</t>
  </si>
  <si>
    <t>لما قدور</t>
  </si>
  <si>
    <t>لانا الحلبي</t>
  </si>
  <si>
    <t>ريم ملاطيه لي</t>
  </si>
  <si>
    <t>LANA ALHALBI</t>
  </si>
  <si>
    <t>غسان العسلي</t>
  </si>
  <si>
    <t>عماد الصعبي</t>
  </si>
  <si>
    <t>EMAD ALSAABI</t>
  </si>
  <si>
    <t>علي جبور</t>
  </si>
  <si>
    <t>عقبه موازيني</t>
  </si>
  <si>
    <t>OKBAH MAWAZENI</t>
  </si>
  <si>
    <t>عبد العزيز النهار</t>
  </si>
  <si>
    <t>منيزل</t>
  </si>
  <si>
    <t>ناديا النهار</t>
  </si>
  <si>
    <t>ABD ALAZIZ ALNAHAR</t>
  </si>
  <si>
    <t>jabaden</t>
  </si>
  <si>
    <t>سامر المعطي</t>
  </si>
  <si>
    <t>ريم الحرفي</t>
  </si>
  <si>
    <t>دير عطيه</t>
  </si>
  <si>
    <t>REEM ALHERAFI</t>
  </si>
  <si>
    <t>DYR ALZOUR</t>
  </si>
  <si>
    <t>رنيم القيم</t>
  </si>
  <si>
    <t>Raneem Alqayyem</t>
  </si>
  <si>
    <t>رقيه سنوبر</t>
  </si>
  <si>
    <t>rokia snober</t>
  </si>
  <si>
    <t>رفاه مومني</t>
  </si>
  <si>
    <t>تمانية</t>
  </si>
  <si>
    <t>rafah momani</t>
  </si>
  <si>
    <t>tmanea</t>
  </si>
  <si>
    <t>رشا زوبلو</t>
  </si>
  <si>
    <t>RASHA ZOBLO</t>
  </si>
  <si>
    <t>SALIEM</t>
  </si>
  <si>
    <t>daria</t>
  </si>
  <si>
    <t>رائده زيدان</t>
  </si>
  <si>
    <t>راما الجزار</t>
  </si>
  <si>
    <t>ديانا الزخ</t>
  </si>
  <si>
    <t>دانيا زاكياني</t>
  </si>
  <si>
    <t>خلدون الشوفي</t>
  </si>
  <si>
    <t>khaldon alshofe</t>
  </si>
  <si>
    <t>adaba</t>
  </si>
  <si>
    <t>حيدر حيدر</t>
  </si>
  <si>
    <t>حمزه الخيرات</t>
  </si>
  <si>
    <t>بلال مظلوم</t>
  </si>
  <si>
    <t>BILAL MAZLOUM</t>
  </si>
  <si>
    <t>بشرى بلو</t>
  </si>
  <si>
    <t>بشرى الحاج احمد</t>
  </si>
  <si>
    <t xml:space="preserve">رحاب </t>
  </si>
  <si>
    <t>boushra alhaj ahmad</t>
  </si>
  <si>
    <t>بديعه سلوم</t>
  </si>
  <si>
    <t>badeaa sallom</t>
  </si>
  <si>
    <t>monira</t>
  </si>
  <si>
    <t>باسل الصواف</t>
  </si>
  <si>
    <t>اميره العبد السلامه</t>
  </si>
  <si>
    <t>صعب</t>
  </si>
  <si>
    <t>المريعية</t>
  </si>
  <si>
    <t>AMIRA ALABED ALSALAMA</t>
  </si>
  <si>
    <t>اليس المدعور</t>
  </si>
  <si>
    <t>ALICE ALMADOUR</t>
  </si>
  <si>
    <t>اسامه الحداد</t>
  </si>
  <si>
    <t>osama alhadad</t>
  </si>
  <si>
    <t>احمد الخضر</t>
  </si>
  <si>
    <t>قاسم ابو سعيفان</t>
  </si>
  <si>
    <t>وسيم ضو</t>
  </si>
  <si>
    <t>وائل نزال</t>
  </si>
  <si>
    <t>WAEL NAZZAL</t>
  </si>
  <si>
    <t>NOUFA</t>
  </si>
  <si>
    <t>هلا البيطار</t>
  </si>
  <si>
    <t>HALA ALBETAR</t>
  </si>
  <si>
    <t>هتون سليمان</t>
  </si>
  <si>
    <t>haton souleman</t>
  </si>
  <si>
    <t>ميلاد ابراهيم</t>
  </si>
  <si>
    <t>نظمية شهاب</t>
  </si>
  <si>
    <t>milad abrahim</t>
  </si>
  <si>
    <t>nazmia</t>
  </si>
  <si>
    <t>ALSOUEDAA</t>
  </si>
  <si>
    <t>ميراث مخلوف</t>
  </si>
  <si>
    <t>مهران المهنا</t>
  </si>
  <si>
    <t>وافي</t>
  </si>
  <si>
    <t>mhran almhna</t>
  </si>
  <si>
    <t>مروه الشريده</t>
  </si>
  <si>
    <t>MARUA AL SHAREDA</t>
  </si>
  <si>
    <t>محمود مرعي</t>
  </si>
  <si>
    <t>mahmood moraae</t>
  </si>
  <si>
    <t>MOHAMMAD ALI</t>
  </si>
  <si>
    <t>Mohammad Hammad</t>
  </si>
  <si>
    <t>ليالي ذيب</t>
  </si>
  <si>
    <t>LIALI THEEB</t>
  </si>
  <si>
    <t>FIZAH</t>
  </si>
  <si>
    <t>لؤي ديب</t>
  </si>
  <si>
    <t>Lauy Deeb</t>
  </si>
  <si>
    <t>فيصل العلي</t>
  </si>
  <si>
    <t>ابو قاووق</t>
  </si>
  <si>
    <t>فراس حديفه</t>
  </si>
  <si>
    <t>غياث تباب</t>
  </si>
  <si>
    <t>عماد كحالة</t>
  </si>
  <si>
    <t>ميسره</t>
  </si>
  <si>
    <t>emad kahala</t>
  </si>
  <si>
    <t>maysra</t>
  </si>
  <si>
    <t>فهمية</t>
  </si>
  <si>
    <t>عبد الباسط علي</t>
  </si>
  <si>
    <t>ABD ALBASET ALI</t>
  </si>
  <si>
    <t>ضياء نور الدين</t>
  </si>
  <si>
    <t>بحيره</t>
  </si>
  <si>
    <t>منشيه الشبيل</t>
  </si>
  <si>
    <t>DEAA NOUR ALDEEN</t>
  </si>
  <si>
    <t>BAHERA</t>
  </si>
  <si>
    <t>سمر قويدر</t>
  </si>
  <si>
    <t>SAMAR KWEDER</t>
  </si>
  <si>
    <t>ريم قاسم</t>
  </si>
  <si>
    <t>reem kassem</t>
  </si>
  <si>
    <t>ريم ضومط</t>
  </si>
  <si>
    <t xml:space="preserve">ندى </t>
  </si>
  <si>
    <t>REEM  DOMAT</t>
  </si>
  <si>
    <t>رؤى حسيان</t>
  </si>
  <si>
    <t>ديالا شرف</t>
  </si>
  <si>
    <t>diala sharaf</t>
  </si>
  <si>
    <t>خالد الشلاش</t>
  </si>
  <si>
    <t>شلاش</t>
  </si>
  <si>
    <t>ابو دردة</t>
  </si>
  <si>
    <t>تريز شوفان</t>
  </si>
  <si>
    <t>زيده</t>
  </si>
  <si>
    <t>اناس سعده</t>
  </si>
  <si>
    <t>جدبده الوادي</t>
  </si>
  <si>
    <t>inas saadah</t>
  </si>
  <si>
    <t>اميره كريم</t>
  </si>
  <si>
    <t>AMERA KAREEM</t>
  </si>
  <si>
    <t>HAFEEZA</t>
  </si>
  <si>
    <t>الاء عواد</t>
  </si>
  <si>
    <t>ALAA AWAD</t>
  </si>
  <si>
    <t>اصالة خضور</t>
  </si>
  <si>
    <t>ادهم ابو حمرا</t>
  </si>
  <si>
    <t>احمد يونس</t>
  </si>
  <si>
    <t>غدير المصطفى</t>
  </si>
  <si>
    <t>لفتايا</t>
  </si>
  <si>
    <t>Basel Ali</t>
  </si>
  <si>
    <t>جواد الاطرش</t>
  </si>
  <si>
    <t>jawad alatrash</t>
  </si>
  <si>
    <t>عائشة الغزالي</t>
  </si>
  <si>
    <t>كسيبه</t>
  </si>
  <si>
    <t>AISHA ALGHAZALI</t>
  </si>
  <si>
    <t>KUSAIBA</t>
  </si>
  <si>
    <t>رشا يوسف</t>
  </si>
  <si>
    <t>يزن يونس</t>
  </si>
  <si>
    <t>وليد العدوي</t>
  </si>
  <si>
    <t>حمديه المذيب</t>
  </si>
  <si>
    <t>وفاء الجغيني</t>
  </si>
  <si>
    <t>حيط</t>
  </si>
  <si>
    <t>WAFAA ALJOGHAINI</t>
  </si>
  <si>
    <t>وسام علاء الدين</t>
  </si>
  <si>
    <t>Wissam Alaa Aldeen</t>
  </si>
  <si>
    <t>Nareman</t>
  </si>
  <si>
    <t>وحيده احمد</t>
  </si>
  <si>
    <t>شكحه</t>
  </si>
  <si>
    <t>wahida ahmad</t>
  </si>
  <si>
    <t>chakha</t>
  </si>
  <si>
    <t>وائل الدوغري</t>
  </si>
  <si>
    <t>wael aldoughri</t>
  </si>
  <si>
    <t>ekraam</t>
  </si>
  <si>
    <t>هناء الزيات</t>
  </si>
  <si>
    <t>محمد فرزات</t>
  </si>
  <si>
    <t>هبه ملا</t>
  </si>
  <si>
    <t xml:space="preserve">باسمة </t>
  </si>
  <si>
    <t>hiba mala</t>
  </si>
  <si>
    <t>basima</t>
  </si>
  <si>
    <t>نور بكداش</t>
  </si>
  <si>
    <t>نور الحمصي</t>
  </si>
  <si>
    <t xml:space="preserve">  دمشق </t>
  </si>
  <si>
    <t>نسيم حجه</t>
  </si>
  <si>
    <t>NASEEM HAJA</t>
  </si>
  <si>
    <t>نزار حمود الشيخ</t>
  </si>
  <si>
    <t xml:space="preserve">كسوة </t>
  </si>
  <si>
    <t>mohanad ebraheem</t>
  </si>
  <si>
    <t>gorget</t>
  </si>
  <si>
    <t>مها علقم</t>
  </si>
  <si>
    <t>ناديا بدران</t>
  </si>
  <si>
    <t>maha alkam</t>
  </si>
  <si>
    <t>منى فقيه</t>
  </si>
  <si>
    <t>MONA FAKEEH</t>
  </si>
  <si>
    <t>FAYZEA</t>
  </si>
  <si>
    <t>منال خطاب</t>
  </si>
  <si>
    <t>MANAL KHATAB</t>
  </si>
  <si>
    <t>منال السعدي</t>
  </si>
  <si>
    <t>MANAL ALSAADI</t>
  </si>
  <si>
    <t>ملاك الدبش</t>
  </si>
  <si>
    <t>malak  aldbsh</t>
  </si>
  <si>
    <t>معاذ المحمود</t>
  </si>
  <si>
    <t>رهوه</t>
  </si>
  <si>
    <t>MUAAZ ALMAHMOUD</t>
  </si>
  <si>
    <t>ZAHWA</t>
  </si>
  <si>
    <t>مصطفى الخضر</t>
  </si>
  <si>
    <t>مرام العقله</t>
  </si>
  <si>
    <t>محمد مظهر المنجد</t>
  </si>
  <si>
    <t>MOHAMAD ABD ALLAH</t>
  </si>
  <si>
    <t>محمد العلان</t>
  </si>
  <si>
    <t xml:space="preserve">خميس </t>
  </si>
  <si>
    <t>MOHAMAD ALSALEH</t>
  </si>
  <si>
    <t>مجد اللحام</t>
  </si>
  <si>
    <t>محمد يسار</t>
  </si>
  <si>
    <t>Majd Al Lahham</t>
  </si>
  <si>
    <t>مجد الدين الرهبان</t>
  </si>
  <si>
    <t>MAJD ALDEEN ALRAHBAN</t>
  </si>
  <si>
    <t>HOLLAND</t>
  </si>
  <si>
    <t>لورا الغرير</t>
  </si>
  <si>
    <t xml:space="preserve">الحويز </t>
  </si>
  <si>
    <t>لبنى يونس</t>
  </si>
  <si>
    <t xml:space="preserve">لانا سرحيل </t>
  </si>
  <si>
    <t xml:space="preserve">كفرية </t>
  </si>
  <si>
    <t>قمر مارديني</t>
  </si>
  <si>
    <t>فؤاد الخريوش</t>
  </si>
  <si>
    <t>FOUAD ALKHREWESH</t>
  </si>
  <si>
    <t>غدير البحري</t>
  </si>
  <si>
    <t>GHADER ALBHARI</t>
  </si>
  <si>
    <t>SHERAZ</t>
  </si>
  <si>
    <t>عمر النسر</t>
  </si>
  <si>
    <t>عمار علي</t>
  </si>
  <si>
    <t>AMAR ALI</t>
  </si>
  <si>
    <t>عمار شام</t>
  </si>
  <si>
    <t>AMMAR SHAM</t>
  </si>
  <si>
    <t>LAYILA</t>
  </si>
  <si>
    <t>عماد الزغت</t>
  </si>
  <si>
    <t>emad alzaght</t>
  </si>
  <si>
    <t>علي سريه</t>
  </si>
  <si>
    <t>ALI SERIA</t>
  </si>
  <si>
    <t>WASELA</t>
  </si>
  <si>
    <t>علي رفاعي</t>
  </si>
  <si>
    <t>ALI REFAIE</t>
  </si>
  <si>
    <t>علي رحمون</t>
  </si>
  <si>
    <t xml:space="preserve">اكتمال </t>
  </si>
  <si>
    <t xml:space="preserve">ale  rahmon </t>
  </si>
  <si>
    <t xml:space="preserve">aktemal </t>
  </si>
  <si>
    <t>علي اصفهاني</t>
  </si>
  <si>
    <t>ALI ASFEHANI</t>
  </si>
  <si>
    <t>bsir</t>
  </si>
  <si>
    <t>علا بدران</t>
  </si>
  <si>
    <t xml:space="preserve">ابتسام الصالح </t>
  </si>
  <si>
    <t>eala badran</t>
  </si>
  <si>
    <t>عقيل سلطان</t>
  </si>
  <si>
    <t>هيمه</t>
  </si>
  <si>
    <t>akeil soultan</t>
  </si>
  <si>
    <t>hemah</t>
  </si>
  <si>
    <t>عفراء فارس</t>
  </si>
  <si>
    <t xml:space="preserve">كفير الزيت </t>
  </si>
  <si>
    <t>afraa fares</t>
  </si>
  <si>
    <t>عدنان العلي</t>
  </si>
  <si>
    <t>adnan alali</t>
  </si>
  <si>
    <t>طارق عبد الله</t>
  </si>
  <si>
    <t>صالح حسن</t>
  </si>
  <si>
    <t>SALH HASSAN</t>
  </si>
  <si>
    <t>صافي كشيك</t>
  </si>
  <si>
    <t>SAFI KSHEK</t>
  </si>
  <si>
    <t>سليفاتا وهبي</t>
  </si>
  <si>
    <t>لونديوس</t>
  </si>
  <si>
    <t>سائده العفلق</t>
  </si>
  <si>
    <t>سائد ابو قوره</t>
  </si>
  <si>
    <t>زينه حواط</t>
  </si>
  <si>
    <t>ZEINA HAWAT</t>
  </si>
  <si>
    <t>زين العابدين عبود</t>
  </si>
  <si>
    <t>zeenalabdin aboud</t>
  </si>
  <si>
    <t xml:space="preserve">deer alzor </t>
  </si>
  <si>
    <t>ريم الفياض حرفوش</t>
  </si>
  <si>
    <t>روان شعيب</t>
  </si>
  <si>
    <t>RAWAN SHOAIB</t>
  </si>
  <si>
    <t>رنا سقر</t>
  </si>
  <si>
    <t>Rana Saker</t>
  </si>
  <si>
    <t>Salma</t>
  </si>
  <si>
    <t>رفعت ديب</t>
  </si>
  <si>
    <t>الدريكيش</t>
  </si>
  <si>
    <t>refhat deeb</t>
  </si>
  <si>
    <t>soumeah</t>
  </si>
  <si>
    <t>رشا عربي</t>
  </si>
  <si>
    <t>رجاء مصطفى</t>
  </si>
  <si>
    <t>RAJAA MUSTAFA</t>
  </si>
  <si>
    <t>FARIZA</t>
  </si>
  <si>
    <t>ربيع عليوي</t>
  </si>
  <si>
    <t>ربا الدخل الله</t>
  </si>
  <si>
    <t>ارزيه</t>
  </si>
  <si>
    <t>ruba aldakhallah</t>
  </si>
  <si>
    <t>arzia</t>
  </si>
  <si>
    <t>رانيا عسيلا</t>
  </si>
  <si>
    <t>Rania Asela`</t>
  </si>
  <si>
    <t>Naemat</t>
  </si>
  <si>
    <t>رؤى ابو صالح</t>
  </si>
  <si>
    <t>التوبه</t>
  </si>
  <si>
    <t>ديمه عجيب</t>
  </si>
  <si>
    <t>بسنديانا</t>
  </si>
  <si>
    <t>دانيا فروج</t>
  </si>
  <si>
    <t>سامح</t>
  </si>
  <si>
    <t>dania faroug</t>
  </si>
  <si>
    <t>خوله الزوربا</t>
  </si>
  <si>
    <t>KHAOULA ZORBA</t>
  </si>
  <si>
    <t>hanan jamoul</t>
  </si>
  <si>
    <t>حسن رزق</t>
  </si>
  <si>
    <t>hasaan rezaq</t>
  </si>
  <si>
    <t>حسن بركات</t>
  </si>
  <si>
    <t>جابر معروف</t>
  </si>
  <si>
    <t>JABER MAROUF</t>
  </si>
  <si>
    <t>بيان عبد الباري</t>
  </si>
  <si>
    <t>BAYAN ABD ALBARI</t>
  </si>
  <si>
    <t>BARBO</t>
  </si>
  <si>
    <t>باسل الايوبي</t>
  </si>
  <si>
    <t>basil  alayoube</t>
  </si>
  <si>
    <t>باسل الاحمد</t>
  </si>
  <si>
    <t>basel alahmad</t>
  </si>
  <si>
    <t>ايهم زين الدين</t>
  </si>
  <si>
    <t>AYHAM  ZEN ALDEN</t>
  </si>
  <si>
    <t>ANTESAR</t>
  </si>
  <si>
    <t>ايه الحكيم</t>
  </si>
  <si>
    <t>اياد ناصيف</t>
  </si>
  <si>
    <t>مشايخ الكيمه</t>
  </si>
  <si>
    <t>EYAD NASSIF</t>
  </si>
  <si>
    <t>RETA</t>
  </si>
  <si>
    <t>اوس ابراهيم</t>
  </si>
  <si>
    <t>AOUS EBRAHIM</t>
  </si>
  <si>
    <t>EMTITHAL</t>
  </si>
  <si>
    <t>أنس عامر</t>
  </si>
  <si>
    <t>الهيت</t>
  </si>
  <si>
    <t>ANAS AMER</t>
  </si>
  <si>
    <t>الاء الرهونجي</t>
  </si>
  <si>
    <t>alaa alrahonje</t>
  </si>
  <si>
    <t>ادريس سلامه</t>
  </si>
  <si>
    <t>idrees salama</t>
  </si>
  <si>
    <t>احمد عطيه</t>
  </si>
  <si>
    <t>AHMAD ATTIEH</t>
  </si>
  <si>
    <t>احمد المفعلاني</t>
  </si>
  <si>
    <t>ahmad almfaalani</t>
  </si>
  <si>
    <t xml:space="preserve">ahmad  alhasn </t>
  </si>
  <si>
    <t>Ahmad Alahmad</t>
  </si>
  <si>
    <t>ابراهيم العسلي</t>
  </si>
  <si>
    <t>ibrahem  alasali</t>
  </si>
  <si>
    <t>معاذ الحريري</t>
  </si>
  <si>
    <t>MOUATH ALHARIRI</t>
  </si>
  <si>
    <t>عمار خدام</t>
  </si>
  <si>
    <t>AMMAR KHADAM</t>
  </si>
  <si>
    <t>طارق علي</t>
  </si>
  <si>
    <t>رابيا ميهوب</t>
  </si>
  <si>
    <t>تموزي</t>
  </si>
  <si>
    <t>حازم دالي احمد</t>
  </si>
  <si>
    <t>احمد جباصيني</t>
  </si>
  <si>
    <t>باسل زيفا</t>
  </si>
  <si>
    <t>BASEL ZAIFA</t>
  </si>
  <si>
    <t>RAMZA</t>
  </si>
  <si>
    <t>blodan</t>
  </si>
  <si>
    <t xml:space="preserve">wesam  alalee </t>
  </si>
  <si>
    <t xml:space="preserve">hadla </t>
  </si>
  <si>
    <t>وائل العوده</t>
  </si>
  <si>
    <t>جب صفا</t>
  </si>
  <si>
    <t>wael alawde</t>
  </si>
  <si>
    <t>khalaik</t>
  </si>
  <si>
    <t>نور القطان</t>
  </si>
  <si>
    <t>noor alkattan</t>
  </si>
  <si>
    <t>ناصر الحلبي</t>
  </si>
  <si>
    <t>NASER ALHALABI</t>
  </si>
  <si>
    <t>SAMERAH</t>
  </si>
  <si>
    <t>منيره حلال</t>
  </si>
  <si>
    <t>مسلم ابراهيم</t>
  </si>
  <si>
    <t>MSALLAM EBRAHIM</t>
  </si>
  <si>
    <t>مريم حموده</t>
  </si>
  <si>
    <t>خضره عثمان</t>
  </si>
  <si>
    <t>مزرعة بيت جن</t>
  </si>
  <si>
    <t>محمد مطلق</t>
  </si>
  <si>
    <t>شيمه</t>
  </si>
  <si>
    <t>MOHAMAD MOTLAK</t>
  </si>
  <si>
    <t>SHEMA</t>
  </si>
  <si>
    <t>محمد قصيبه</t>
  </si>
  <si>
    <t>MOHAMAD KSAIBA</t>
  </si>
  <si>
    <t>MOHAMAAD ALI</t>
  </si>
  <si>
    <t>ماهر العبود</t>
  </si>
  <si>
    <t>علياء نصر</t>
  </si>
  <si>
    <t xml:space="preserve">الفندارة </t>
  </si>
  <si>
    <t>alia nsr</t>
  </si>
  <si>
    <t>nzira</t>
  </si>
  <si>
    <t>بيان البشلاوي</t>
  </si>
  <si>
    <t>Bayan AlBshlawy</t>
  </si>
  <si>
    <t>Samiha</t>
  </si>
  <si>
    <t xml:space="preserve">der alzoor </t>
  </si>
  <si>
    <t>ايمن العقله</t>
  </si>
  <si>
    <t>AYMAN ALOKLA</t>
  </si>
  <si>
    <t>امل ابو طاقيه</t>
  </si>
  <si>
    <t>حرستا البصل</t>
  </si>
  <si>
    <t>اسماعيل القاسم</t>
  </si>
  <si>
    <t>esmaeel alkasem</t>
  </si>
  <si>
    <t>يونس معلباوي</t>
  </si>
  <si>
    <t>YOUNS MOUALBAOI</t>
  </si>
  <si>
    <t>هيفاء الكردوش المعجون</t>
  </si>
  <si>
    <t>ناريمان حبال</t>
  </si>
  <si>
    <t>NARIMAN HABBAL</t>
  </si>
  <si>
    <t>ملحم خلوف</t>
  </si>
  <si>
    <t xml:space="preserve">نجاح </t>
  </si>
  <si>
    <t>MULHEM  KHALLOUF</t>
  </si>
  <si>
    <t xml:space="preserve">NAJAH </t>
  </si>
  <si>
    <t>فراس طيجون</t>
  </si>
  <si>
    <t>FERAS TAIGOON</t>
  </si>
  <si>
    <t>REF DAMASCUS=</t>
  </si>
  <si>
    <t>علي بلال</t>
  </si>
  <si>
    <t>Ali  Bilal</t>
  </si>
  <si>
    <t>Nedal</t>
  </si>
  <si>
    <t>علي الفاحلي</t>
  </si>
  <si>
    <t>eali alfahili</t>
  </si>
  <si>
    <t>علاء الدين الجباوي</t>
  </si>
  <si>
    <t>ALAA ALDEEN ALJABAWI</t>
  </si>
  <si>
    <t>NAEEMA</t>
  </si>
  <si>
    <t>عبد الرحمن الشحاده</t>
  </si>
  <si>
    <t>عايد الفقير</t>
  </si>
  <si>
    <t>aeed alfakeer</t>
  </si>
  <si>
    <t>zeeb</t>
  </si>
  <si>
    <t>gamela</t>
  </si>
  <si>
    <t>شهيره سكاف</t>
  </si>
  <si>
    <t>SHAHERA SKAF</t>
  </si>
  <si>
    <t>سامر الكوسا</t>
  </si>
  <si>
    <t>SAMER AL KOUSA</t>
  </si>
  <si>
    <t>سارية حاجي نائف</t>
  </si>
  <si>
    <t>روان اشريفه</t>
  </si>
  <si>
    <t>رنا عامر</t>
  </si>
  <si>
    <t>رزان العبد</t>
  </si>
  <si>
    <t>فائده</t>
  </si>
  <si>
    <t>رائد صالح</t>
  </si>
  <si>
    <t>كوسر خضور</t>
  </si>
  <si>
    <t>كردية</t>
  </si>
  <si>
    <t>ديما قره واعظ</t>
  </si>
  <si>
    <t>DIMA KARAWAIZ</t>
  </si>
  <si>
    <t>دانيال عبد الله</t>
  </si>
  <si>
    <t>يسن</t>
  </si>
  <si>
    <t>بيت العلوني</t>
  </si>
  <si>
    <t>DANEAL ABDUALLAH</t>
  </si>
  <si>
    <t>خليل سليمان</t>
  </si>
  <si>
    <t>khalil soleman</t>
  </si>
  <si>
    <t>madina</t>
  </si>
  <si>
    <t>محمد شريف بسمار</t>
  </si>
  <si>
    <t>MHD SHAREF BESMAR</t>
  </si>
  <si>
    <t>محمود كناكري</t>
  </si>
  <si>
    <t>MAHMOUD KANAKRI</t>
  </si>
  <si>
    <t>ETEDAL</t>
  </si>
  <si>
    <t>مهند الحلاق</t>
  </si>
  <si>
    <t>رسيلا</t>
  </si>
  <si>
    <t>حماة السلمية</t>
  </si>
  <si>
    <t>مهدي ميا</t>
  </si>
  <si>
    <t>تقلا</t>
  </si>
  <si>
    <t xml:space="preserve">القرداحة </t>
  </si>
  <si>
    <t>Mahdy Maya</t>
  </si>
  <si>
    <t>Takla</t>
  </si>
  <si>
    <t>مرشد العمري</t>
  </si>
  <si>
    <t>ماهره</t>
  </si>
  <si>
    <t>محمود سليمان</t>
  </si>
  <si>
    <t>قمر الحمصي</t>
  </si>
  <si>
    <t>qamar alhomsi</t>
  </si>
  <si>
    <t>عهد عمر</t>
  </si>
  <si>
    <t>ahed omar</t>
  </si>
  <si>
    <t>علاء حيدر</t>
  </si>
  <si>
    <t>alaa haider</t>
  </si>
  <si>
    <t>عبد الله الطالب</t>
  </si>
  <si>
    <t>abdallah altaleb</t>
  </si>
  <si>
    <t>عادل حسيان</t>
  </si>
  <si>
    <t xml:space="preserve">ADEL HOSSYAN </t>
  </si>
  <si>
    <t xml:space="preserve">HYAM </t>
  </si>
  <si>
    <t>Harfa</t>
  </si>
  <si>
    <t>طارق صالح</t>
  </si>
  <si>
    <t>ريبال مكارم</t>
  </si>
  <si>
    <t>rebal mkarem</t>
  </si>
  <si>
    <t>رنيم طراف</t>
  </si>
  <si>
    <t>دير ابراهيم</t>
  </si>
  <si>
    <t>ranim taraf</t>
  </si>
  <si>
    <t>salameeh</t>
  </si>
  <si>
    <t>راتب الزعبي</t>
  </si>
  <si>
    <t>RAREB ALZOUBI</t>
  </si>
  <si>
    <t>خلدون بصبوص</t>
  </si>
  <si>
    <t>KHALDOUN BASBOUS</t>
  </si>
  <si>
    <t>حسين دوخي</t>
  </si>
  <si>
    <t>حابس</t>
  </si>
  <si>
    <t>اميرة الرفاعي</t>
  </si>
  <si>
    <t>Amera Alrifaiy</t>
  </si>
  <si>
    <t>Malka</t>
  </si>
  <si>
    <t>احمد عالا</t>
  </si>
  <si>
    <t>Ahmad Ala</t>
  </si>
  <si>
    <t>Suad</t>
  </si>
  <si>
    <t>احمد العقله</t>
  </si>
  <si>
    <t>AHMAD ALAOKLA</t>
  </si>
  <si>
    <t>وسيم الجاني</t>
  </si>
  <si>
    <t>WASEM ALJANI</t>
  </si>
  <si>
    <t>محمد هاشم عموش</t>
  </si>
  <si>
    <t xml:space="preserve">mohamad hashem  amosh </t>
  </si>
  <si>
    <t xml:space="preserve">latefa </t>
  </si>
  <si>
    <t>نسرين حليمة</t>
  </si>
  <si>
    <t>NISRIN HALIMEH</t>
  </si>
  <si>
    <t>MKRAM</t>
  </si>
  <si>
    <t>وسام منصور زين الدين</t>
  </si>
  <si>
    <t xml:space="preserve">WESAM  MANSOUR ZAIN ALDIN </t>
  </si>
  <si>
    <t xml:space="preserve">EKBAL </t>
  </si>
  <si>
    <t>عمار حمادة</t>
  </si>
  <si>
    <t>عمار بو عاصي</t>
  </si>
  <si>
    <t xml:space="preserve">سلمان </t>
  </si>
  <si>
    <t>الحريسة</t>
  </si>
  <si>
    <t>AMMAR ABO ASSI</t>
  </si>
  <si>
    <t>mahaja</t>
  </si>
  <si>
    <t>شادي رحال</t>
  </si>
  <si>
    <t>املين</t>
  </si>
  <si>
    <t>يازدية حمدان</t>
  </si>
  <si>
    <t>زين العابدين العاتكي</t>
  </si>
  <si>
    <t>ZAYN ALABDEEN</t>
  </si>
  <si>
    <t>عبد العظيم الحمادي</t>
  </si>
  <si>
    <t xml:space="preserve">علما </t>
  </si>
  <si>
    <t>ABED ALAZEEM ALHAMMADI</t>
  </si>
  <si>
    <t>فهيدة</t>
  </si>
  <si>
    <t>باسم سلامة</t>
  </si>
  <si>
    <t>نورة</t>
  </si>
  <si>
    <t>حسن سعيد</t>
  </si>
  <si>
    <t>كرم المعصرة</t>
  </si>
  <si>
    <t>HASAN SAEED</t>
  </si>
  <si>
    <t>MAYASA</t>
  </si>
  <si>
    <t>شذى النعوم</t>
  </si>
  <si>
    <t>حسام ديوب</t>
  </si>
  <si>
    <t>انيسة</t>
  </si>
  <si>
    <t>HOSSAM DAYOUB</t>
  </si>
  <si>
    <t>خليل صالح</t>
  </si>
  <si>
    <t>ايهم نادر</t>
  </si>
  <si>
    <t>السعن</t>
  </si>
  <si>
    <t>ayham nader</t>
  </si>
  <si>
    <t>joida</t>
  </si>
  <si>
    <t>امل شتيان</t>
  </si>
  <si>
    <t xml:space="preserve">صبحية </t>
  </si>
  <si>
    <t xml:space="preserve">السلمية </t>
  </si>
  <si>
    <t>AMAL SHTAYAN</t>
  </si>
  <si>
    <t>وفاء الخولي</t>
  </si>
  <si>
    <t>محمد سفيان</t>
  </si>
  <si>
    <t>WAFAA ALKHOULI</t>
  </si>
  <si>
    <t xml:space="preserve">محمد ندى </t>
  </si>
  <si>
    <t xml:space="preserve">مادلين بعريني </t>
  </si>
  <si>
    <t>madlen barene</t>
  </si>
  <si>
    <t>سليمان ابراهيم</t>
  </si>
  <si>
    <t>sleman  ibrahem</t>
  </si>
  <si>
    <t>rokae</t>
  </si>
  <si>
    <t>يامن الحناوي</t>
  </si>
  <si>
    <t>eamen alhnaoe</t>
  </si>
  <si>
    <t>ولهان ابراهيم</t>
  </si>
  <si>
    <t>وعد نصور</t>
  </si>
  <si>
    <t>الست</t>
  </si>
  <si>
    <t>WAED NASOOR</t>
  </si>
  <si>
    <t>ALST</t>
  </si>
  <si>
    <t>وسام الغزالي</t>
  </si>
  <si>
    <t>حليمه النصيرات</t>
  </si>
  <si>
    <t>همام دمسرخو</t>
  </si>
  <si>
    <t>هلا العاقل</t>
  </si>
  <si>
    <t>هدى مكارم</t>
  </si>
  <si>
    <t>هادي خضور</t>
  </si>
  <si>
    <t>hadi khadour</t>
  </si>
  <si>
    <t>raefah</t>
  </si>
  <si>
    <t>نواف السعيد</t>
  </si>
  <si>
    <t>nawaf alsaeed</t>
  </si>
  <si>
    <t>نغم الضاهر عزام</t>
  </si>
  <si>
    <t>NAGHAM ALDAHER AZAM</t>
  </si>
  <si>
    <t>ZAHYA</t>
  </si>
  <si>
    <t>Alqrdaha</t>
  </si>
  <si>
    <t>نشوة ريا</t>
  </si>
  <si>
    <t>نبيله خربوطلي</t>
  </si>
  <si>
    <t>نبال يوسف</t>
  </si>
  <si>
    <t>نبال جمول</t>
  </si>
  <si>
    <t>NEBAL JAMOUL</t>
  </si>
  <si>
    <t>ناظم علوش</t>
  </si>
  <si>
    <t>NAZEM ALLOUSH</t>
  </si>
  <si>
    <t>tawane</t>
  </si>
  <si>
    <t>ميسون قنبر</t>
  </si>
  <si>
    <t>ميساء نصرت</t>
  </si>
  <si>
    <t>مهند ساعور</t>
  </si>
  <si>
    <t>دله</t>
  </si>
  <si>
    <t>منى عائشة</t>
  </si>
  <si>
    <t>منار الحامد</t>
  </si>
  <si>
    <t>مروان مظلوم</t>
  </si>
  <si>
    <t>Marwan Mazlom</t>
  </si>
  <si>
    <t>Kokeb</t>
  </si>
  <si>
    <t>deer ibrahem</t>
  </si>
  <si>
    <t>محمود شيخ علي</t>
  </si>
  <si>
    <t>نجاح عبد الله</t>
  </si>
  <si>
    <t>محمود شدود</t>
  </si>
  <si>
    <t>علي عزيز</t>
  </si>
  <si>
    <t>MAHMOUD SHADOD</t>
  </si>
  <si>
    <t>MAAEMA</t>
  </si>
  <si>
    <t>محمد ياسين سريول</t>
  </si>
  <si>
    <t>mohamad  kaseem</t>
  </si>
  <si>
    <t>محمد فايز البلح</t>
  </si>
  <si>
    <t>محمد عفا</t>
  </si>
  <si>
    <t>mhmmad affa</t>
  </si>
  <si>
    <t>محمد عرنوس</t>
  </si>
  <si>
    <t>mohamad arnous</t>
  </si>
  <si>
    <t>sohila</t>
  </si>
  <si>
    <t>محمد صفية</t>
  </si>
  <si>
    <t>mohamad safea</t>
  </si>
  <si>
    <t>fozea</t>
  </si>
  <si>
    <t>محمد صفوان الدبس</t>
  </si>
  <si>
    <t>محمد سمندر</t>
  </si>
  <si>
    <t>MOHAMMED SMANDER</t>
  </si>
  <si>
    <t>FAYROZ</t>
  </si>
  <si>
    <t>Idlep</t>
  </si>
  <si>
    <t>محمد سامر قويدر</t>
  </si>
  <si>
    <t>MOHAMAD SAMER KOUIDER</t>
  </si>
  <si>
    <t>RAGHDAA</t>
  </si>
  <si>
    <t>محمد حمو</t>
  </si>
  <si>
    <t>نبو</t>
  </si>
  <si>
    <t>mohamad  hamo</t>
  </si>
  <si>
    <t xml:space="preserve">amenaa </t>
  </si>
  <si>
    <t>محمد انس الحموي</t>
  </si>
  <si>
    <t>MHD ANASS AL HAMWI</t>
  </si>
  <si>
    <t>محمد الغزاوي</t>
  </si>
  <si>
    <t>محمد احسان الاغواني</t>
  </si>
  <si>
    <t>Mohamad Ehsan Alagwani</t>
  </si>
  <si>
    <t>Mohmad Ebrahem</t>
  </si>
  <si>
    <t>مجد شاهين</t>
  </si>
  <si>
    <t>majd shahen</t>
  </si>
  <si>
    <t>مايا ورده</t>
  </si>
  <si>
    <t>ابراهيم ادهم</t>
  </si>
  <si>
    <t>MAYA WARDA</t>
  </si>
  <si>
    <t>MAYSSA</t>
  </si>
  <si>
    <t>مازن حبابة</t>
  </si>
  <si>
    <t>طليبه</t>
  </si>
  <si>
    <t>mazien talabih</t>
  </si>
  <si>
    <t>talabih</t>
  </si>
  <si>
    <t>houma</t>
  </si>
  <si>
    <t>ماريا عربيني</t>
  </si>
  <si>
    <t>عنايت</t>
  </si>
  <si>
    <t xml:space="preserve">marea  arpene </t>
  </si>
  <si>
    <t>anaeat</t>
  </si>
  <si>
    <t>لبيب حمدان</t>
  </si>
  <si>
    <t>labib hamdan</t>
  </si>
  <si>
    <t>taghreed</t>
  </si>
  <si>
    <t>قتيبه الكردي الباراوي</t>
  </si>
  <si>
    <t>قاسم كويفاتي</t>
  </si>
  <si>
    <t>فراس ملا حمود</t>
  </si>
  <si>
    <t>FERAS MALA HAMOD</t>
  </si>
  <si>
    <t>فراس عبيد</t>
  </si>
  <si>
    <t>فراس ركاب</t>
  </si>
  <si>
    <t>موفيد</t>
  </si>
  <si>
    <t>فادي العلي</t>
  </si>
  <si>
    <t xml:space="preserve">حمصي </t>
  </si>
  <si>
    <t xml:space="preserve">فلك </t>
  </si>
  <si>
    <t xml:space="preserve">ريف ددمشق </t>
  </si>
  <si>
    <t xml:space="preserve">FADI  ALALI </t>
  </si>
  <si>
    <t xml:space="preserve">FALAK </t>
  </si>
  <si>
    <t>فادي العبار</t>
  </si>
  <si>
    <t>FADI ALABBAR</t>
  </si>
  <si>
    <t>NAIEMA</t>
  </si>
  <si>
    <t>aljanudya</t>
  </si>
  <si>
    <t>فادي الشيخ</t>
  </si>
  <si>
    <t>FADI ALSHIKH</t>
  </si>
  <si>
    <t>فاتن باره</t>
  </si>
  <si>
    <t>غيث الدراوشه</t>
  </si>
  <si>
    <t>غياث عبيد</t>
  </si>
  <si>
    <t>GHIATH ABEED</t>
  </si>
  <si>
    <t>NAWA</t>
  </si>
  <si>
    <t>غزوان دغمان</t>
  </si>
  <si>
    <t>gazoan damgan</t>
  </si>
  <si>
    <t>عيد ابو زيدان</t>
  </si>
  <si>
    <t>عمر عريج</t>
  </si>
  <si>
    <t>عمر شوكه</t>
  </si>
  <si>
    <t>عمار شاميه</t>
  </si>
  <si>
    <t>عماد حمصية</t>
  </si>
  <si>
    <t>علياء كرباج</t>
  </si>
  <si>
    <t xml:space="preserve">حاصبيا </t>
  </si>
  <si>
    <t>علي مسلم</t>
  </si>
  <si>
    <t>علي محمد المشرقي</t>
  </si>
  <si>
    <t>الحسنة</t>
  </si>
  <si>
    <t>ali mohammed almashreky</t>
  </si>
  <si>
    <t>علي عدرا</t>
  </si>
  <si>
    <t>نزهات</t>
  </si>
  <si>
    <t>علي الشحادة</t>
  </si>
  <si>
    <t>ضحية</t>
  </si>
  <si>
    <t>ali ibrahem</t>
  </si>
  <si>
    <t>علاء محمد</t>
  </si>
  <si>
    <t>بقعو</t>
  </si>
  <si>
    <t>علاء سليمان</t>
  </si>
  <si>
    <t>alaa souliman</t>
  </si>
  <si>
    <t>alhasakah</t>
  </si>
  <si>
    <t>علاء الوادي</t>
  </si>
  <si>
    <t>علاء الدين عيد</t>
  </si>
  <si>
    <t>Alaa Alden Eid</t>
  </si>
  <si>
    <t>عقبة ملحم</t>
  </si>
  <si>
    <t>OKBA MULHEM</t>
  </si>
  <si>
    <t>عبده خليل</t>
  </si>
  <si>
    <t>abda khalil</t>
  </si>
  <si>
    <t>عبد الرحمن خليل</t>
  </si>
  <si>
    <t>abd alrrhman khlil</t>
  </si>
  <si>
    <t>طليطله عبد الرحمن</t>
  </si>
  <si>
    <t>طلال المعروف</t>
  </si>
  <si>
    <t>صهيب اسعد</t>
  </si>
  <si>
    <t>عمريه</t>
  </si>
  <si>
    <t>صفوان يوسف</t>
  </si>
  <si>
    <t>SAFWAN YOUSEF</t>
  </si>
  <si>
    <t>صفوان النعمات</t>
  </si>
  <si>
    <t>صفاء السمان</t>
  </si>
  <si>
    <t>محمد ماجد</t>
  </si>
  <si>
    <t>فلك أبو رميح</t>
  </si>
  <si>
    <t>شيماء عبيدان</t>
  </si>
  <si>
    <t>بارمايا</t>
  </si>
  <si>
    <t>SHAIMA ABAIDAN</t>
  </si>
  <si>
    <t>شيرين حيو</t>
  </si>
  <si>
    <t>شامان جيرودية</t>
  </si>
  <si>
    <t>سيمون الخوري الياس</t>
  </si>
  <si>
    <t>سومر عموري</t>
  </si>
  <si>
    <t>انطونيوس</t>
  </si>
  <si>
    <t>فاديا الخوري</t>
  </si>
  <si>
    <t>سولار حمادة</t>
  </si>
  <si>
    <t>جميليه</t>
  </si>
  <si>
    <t>SOLAR HAMADA</t>
  </si>
  <si>
    <t>ksoa</t>
  </si>
  <si>
    <t>sana othman</t>
  </si>
  <si>
    <t>khadra</t>
  </si>
  <si>
    <t>سليمان العيفان</t>
  </si>
  <si>
    <t>السكرية</t>
  </si>
  <si>
    <t>SOLEMAN ALEFAN</t>
  </si>
  <si>
    <t>NORAH</t>
  </si>
  <si>
    <t>سامر فلوح</t>
  </si>
  <si>
    <t>سامر حداد</t>
  </si>
  <si>
    <t>samer hadad</t>
  </si>
  <si>
    <t>سامر الحسين</t>
  </si>
  <si>
    <t>خلاد</t>
  </si>
  <si>
    <t>الجرنية</t>
  </si>
  <si>
    <t>samar al hsen</t>
  </si>
  <si>
    <t>سامر اسكيف</t>
  </si>
  <si>
    <t>نور الحلو</t>
  </si>
  <si>
    <t>زهير ميهوب</t>
  </si>
  <si>
    <t>زهير حريدين</t>
  </si>
  <si>
    <t>ZUHAIR HEREDIN</t>
  </si>
  <si>
    <t>ريمه علي</t>
  </si>
  <si>
    <t>rema ali</t>
  </si>
  <si>
    <t>badae</t>
  </si>
  <si>
    <t>ريما الحلبي</t>
  </si>
  <si>
    <t>رولا تللو النشواتي</t>
  </si>
  <si>
    <t>رافيا السبع</t>
  </si>
  <si>
    <t>رجاء اليوزباشي</t>
  </si>
  <si>
    <t>rafea al sabee</t>
  </si>
  <si>
    <t>روان قزيز</t>
  </si>
  <si>
    <t>rawaan kazez</t>
  </si>
  <si>
    <t>رهف الفتيان</t>
  </si>
  <si>
    <t>رغدا العيسى</t>
  </si>
  <si>
    <t>هندا</t>
  </si>
  <si>
    <t>ragda aleesa</t>
  </si>
  <si>
    <t>handa</t>
  </si>
  <si>
    <t>ربا ابو شناق</t>
  </si>
  <si>
    <t>بشره</t>
  </si>
  <si>
    <t>RUBA ABOSHNAQ</t>
  </si>
  <si>
    <t>BOSHARH</t>
  </si>
  <si>
    <t>رانيه بك</t>
  </si>
  <si>
    <t>محمد لطيف</t>
  </si>
  <si>
    <t>ranea bek</t>
  </si>
  <si>
    <t>mouhammad latef</t>
  </si>
  <si>
    <t>fekrea</t>
  </si>
  <si>
    <t>رانيه العبد</t>
  </si>
  <si>
    <t>rania alabed</t>
  </si>
  <si>
    <t>nezar</t>
  </si>
  <si>
    <t>رامي ابو راس</t>
  </si>
  <si>
    <t>جمرو</t>
  </si>
  <si>
    <t>rami abou ras</t>
  </si>
  <si>
    <t>jomrou</t>
  </si>
  <si>
    <t>رامز عباس</t>
  </si>
  <si>
    <t>دينا عبد القادر</t>
  </si>
  <si>
    <t>دعاء هيكل</t>
  </si>
  <si>
    <t>DOAA HAEKAL</t>
  </si>
  <si>
    <t>دارين الصمادي</t>
  </si>
  <si>
    <t>مقبل</t>
  </si>
  <si>
    <t>خضر الشحادة</t>
  </si>
  <si>
    <t>فنيتق</t>
  </si>
  <si>
    <t>خالد سلوم</t>
  </si>
  <si>
    <t>خالد الهنوس</t>
  </si>
  <si>
    <t>رهيف</t>
  </si>
  <si>
    <t>khaled hanous</t>
  </si>
  <si>
    <t>rhef</t>
  </si>
  <si>
    <t>خالد المقداد</t>
  </si>
  <si>
    <t>حسن السيد</t>
  </si>
  <si>
    <t>حسن ابراهيم</t>
  </si>
  <si>
    <t>حازم عزيتي</t>
  </si>
  <si>
    <t>جهاد ناصيف</t>
  </si>
  <si>
    <t>جهاد دبساوي</t>
  </si>
  <si>
    <t>جميل شرف</t>
  </si>
  <si>
    <t>مهيبه</t>
  </si>
  <si>
    <t>Jameel sharaf</t>
  </si>
  <si>
    <t>Muheeba</t>
  </si>
  <si>
    <t>جمال العلي</t>
  </si>
  <si>
    <t>jamal alali</t>
  </si>
  <si>
    <t>shamsah</t>
  </si>
  <si>
    <t>تمام ابراهيم</t>
  </si>
  <si>
    <t>الجديدة</t>
  </si>
  <si>
    <t>tamam ebrahim</t>
  </si>
  <si>
    <t>بهاء الشاهين ابو دهن</t>
  </si>
  <si>
    <t>بهاء الرواس</t>
  </si>
  <si>
    <t>فصل</t>
  </si>
  <si>
    <t xml:space="preserve">الحويزية </t>
  </si>
  <si>
    <t>bashar ali</t>
  </si>
  <si>
    <t>mayasah</t>
  </si>
  <si>
    <t>basem salame</t>
  </si>
  <si>
    <t>wazerah</t>
  </si>
  <si>
    <t>باسل عبد الرحمن</t>
  </si>
  <si>
    <t>ايهم يونس</t>
  </si>
  <si>
    <t>سلسم</t>
  </si>
  <si>
    <t>Ayham Yunus</t>
  </si>
  <si>
    <t>Salim</t>
  </si>
  <si>
    <t>ايهم علي</t>
  </si>
  <si>
    <t>AYHAM ALI</t>
  </si>
  <si>
    <t>ايهم حمزه</t>
  </si>
  <si>
    <t>AYHAM HAMZA</t>
  </si>
  <si>
    <t>ايهم الجندي</t>
  </si>
  <si>
    <t>ayham aljoundi</t>
  </si>
  <si>
    <t>thouria</t>
  </si>
  <si>
    <t>doubh</t>
  </si>
  <si>
    <t>ايمن عيسى</t>
  </si>
  <si>
    <t>ايمن الصباغ</t>
  </si>
  <si>
    <t>ايمان العجلاني</t>
  </si>
  <si>
    <t>اياد علي كردي</t>
  </si>
  <si>
    <t>سهاد</t>
  </si>
  <si>
    <t>EYAD ALI KURDI</t>
  </si>
  <si>
    <t>khalil</t>
  </si>
  <si>
    <t>SOHAD</t>
  </si>
  <si>
    <t>altaal</t>
  </si>
  <si>
    <t>اميرة الرويشدي</t>
  </si>
  <si>
    <t>Amira alruwishdi</t>
  </si>
  <si>
    <t>اماني القاضي</t>
  </si>
  <si>
    <t>amane alkade</t>
  </si>
  <si>
    <t>اكرم البريدي</t>
  </si>
  <si>
    <t>akram albredi</t>
  </si>
  <si>
    <t>اصف ابراهيم</t>
  </si>
  <si>
    <t>asef ibrahim</t>
  </si>
  <si>
    <t>اسامه مخلوف</t>
  </si>
  <si>
    <t>الشيحا</t>
  </si>
  <si>
    <t>osma makhlouf</t>
  </si>
  <si>
    <t>dia</t>
  </si>
  <si>
    <t>احمد جيرودية</t>
  </si>
  <si>
    <t>ضمير</t>
  </si>
  <si>
    <t>احمد جندي</t>
  </si>
  <si>
    <t>احمد ثلجة</t>
  </si>
  <si>
    <t>حورات عمورين</t>
  </si>
  <si>
    <t>ahmad salje</t>
  </si>
  <si>
    <t>احمد المعلم</t>
  </si>
  <si>
    <t>احمد العون</t>
  </si>
  <si>
    <t xml:space="preserve">المصلخه </t>
  </si>
  <si>
    <t>ahmed alawn</t>
  </si>
  <si>
    <t>ابراهيم المصري</t>
  </si>
  <si>
    <t>محمد معتصم</t>
  </si>
  <si>
    <t>ميمونة</t>
  </si>
  <si>
    <t>IBRAHIM ALMASRI</t>
  </si>
  <si>
    <t>MAYMONA</t>
  </si>
  <si>
    <t>وليد الشيحان</t>
  </si>
  <si>
    <t>فرحة</t>
  </si>
  <si>
    <t>هيفاء التيناوي</t>
  </si>
  <si>
    <t>haifaa tenawe</t>
  </si>
  <si>
    <t>ميرنا سعد</t>
  </si>
  <si>
    <t>انطوانيت</t>
  </si>
  <si>
    <t>MIRNA SAAD</t>
  </si>
  <si>
    <t>ANTWANIT</t>
  </si>
  <si>
    <t>منار الشوفي</t>
  </si>
  <si>
    <t>شنيره</t>
  </si>
  <si>
    <t>محمد خالد الحكيم</t>
  </si>
  <si>
    <t>mohamad khaled alhakem</t>
  </si>
  <si>
    <t>كفاح المناشد</t>
  </si>
  <si>
    <t>فارس عفوف ياسين</t>
  </si>
  <si>
    <t>غنى الخانجي</t>
  </si>
  <si>
    <t>GHENA ALKHANJI</t>
  </si>
  <si>
    <t>عمر اشيتي</t>
  </si>
  <si>
    <t xml:space="preserve">علياء السلاخ </t>
  </si>
  <si>
    <t>aliaa alsalakh</t>
  </si>
  <si>
    <t>علاء حسن</t>
  </si>
  <si>
    <t>طارق حسين</t>
  </si>
  <si>
    <t>راما بغدادي</t>
  </si>
  <si>
    <t>دينا ابو درهمين</t>
  </si>
  <si>
    <t>رسيله</t>
  </si>
  <si>
    <t>DINA ABOU DERHAMEN</t>
  </si>
  <si>
    <t>RASILA</t>
  </si>
  <si>
    <t>دانيا الزيبق الشهير بالحموي</t>
  </si>
  <si>
    <t>خالد خالد</t>
  </si>
  <si>
    <t>خالد الطرون</t>
  </si>
  <si>
    <t xml:space="preserve">khaled  altron </t>
  </si>
  <si>
    <t xml:space="preserve">tamam </t>
  </si>
  <si>
    <t>بشرى صلاح</t>
  </si>
  <si>
    <t>باسم ديب</t>
  </si>
  <si>
    <t>BASSEM DEEB</t>
  </si>
  <si>
    <t>اعادة ارتباط من 2019-2020</t>
  </si>
  <si>
    <t>اياد عطية</t>
  </si>
  <si>
    <t>عجيب</t>
  </si>
  <si>
    <t>ميا</t>
  </si>
  <si>
    <t>التون المرقب</t>
  </si>
  <si>
    <t>ادهم الشمندي</t>
  </si>
  <si>
    <t>سلوى أبو سعد</t>
  </si>
  <si>
    <t>جر مانا</t>
  </si>
  <si>
    <t>Ali salh</t>
  </si>
  <si>
    <t>Yasera</t>
  </si>
  <si>
    <t>دانيا الصوصو</t>
  </si>
  <si>
    <t xml:space="preserve">خالد </t>
  </si>
  <si>
    <t xml:space="preserve">منا </t>
  </si>
  <si>
    <t xml:space="preserve">DANEA  ALSOSO </t>
  </si>
  <si>
    <t>هديل الجباعي</t>
  </si>
  <si>
    <t>HADEEL AL JABAEI</t>
  </si>
  <si>
    <t>لين داده</t>
  </si>
  <si>
    <t>LEEN DADAH</t>
  </si>
  <si>
    <t>ابراهيم علي</t>
  </si>
  <si>
    <t>هبه خان شيخون</t>
  </si>
  <si>
    <t>ريم الشيخ</t>
  </si>
  <si>
    <t>بدران</t>
  </si>
  <si>
    <t>علي غانم</t>
  </si>
  <si>
    <t>بيت الشيخ يونس</t>
  </si>
  <si>
    <t>هبه احمد</t>
  </si>
  <si>
    <t>hiba ahmad</t>
  </si>
  <si>
    <t>rafidah</t>
  </si>
  <si>
    <t>نسرين العباس</t>
  </si>
  <si>
    <t>الشلحه</t>
  </si>
  <si>
    <t>nesren alabbas</t>
  </si>
  <si>
    <t>احمد السماره</t>
  </si>
  <si>
    <t>Ahmad Al-Samara</t>
  </si>
  <si>
    <t>ساره الباش</t>
  </si>
  <si>
    <t>ديمه الصالح المغير</t>
  </si>
  <si>
    <t>محمد العكام</t>
  </si>
  <si>
    <t>محمد سعيد حيدر</t>
  </si>
  <si>
    <t>هنية حاطوم</t>
  </si>
  <si>
    <t>نور شلح</t>
  </si>
  <si>
    <t>ناهد العويدات</t>
  </si>
  <si>
    <t>مرام سلوم</t>
  </si>
  <si>
    <t>ددمشق</t>
  </si>
  <si>
    <t>ماهر ساعور</t>
  </si>
  <si>
    <t>صباح بدران</t>
  </si>
  <si>
    <t>شهيرة العواك</t>
  </si>
  <si>
    <t>رزان ابو زطام</t>
  </si>
  <si>
    <t>حاتم الديب</t>
  </si>
  <si>
    <t>احمد العلي</t>
  </si>
  <si>
    <t>نور الهدى عياد</t>
  </si>
  <si>
    <t>لين الجزار</t>
  </si>
  <si>
    <t xml:space="preserve">نسرين شحبر </t>
  </si>
  <si>
    <t>LEEN ALGAZAR</t>
  </si>
  <si>
    <t>NSREEN</t>
  </si>
  <si>
    <t>JADID BKARAH</t>
  </si>
  <si>
    <t>صبا اسماعيل</t>
  </si>
  <si>
    <t>SEBA ISMAEL</t>
  </si>
  <si>
    <t>هيفاء الموهباني</t>
  </si>
  <si>
    <t xml:space="preserve">فرزات </t>
  </si>
  <si>
    <t>haefaa almouhbain</t>
  </si>
  <si>
    <t>هديل الحلبي</t>
  </si>
  <si>
    <t>hadeel Alhalabi</t>
  </si>
  <si>
    <t>mohmmed moustafa</t>
  </si>
  <si>
    <t>محمد محفوض</t>
  </si>
  <si>
    <t>لوريس</t>
  </si>
  <si>
    <t>Mohammad Mahfoud</t>
  </si>
  <si>
    <t>Louris</t>
  </si>
  <si>
    <t>محمد اياد مزرزع</t>
  </si>
  <si>
    <t>MOHAMED EYAD MZARZAA</t>
  </si>
  <si>
    <t>KENAZ</t>
  </si>
  <si>
    <t>لينا فرح</t>
  </si>
  <si>
    <t>lina farah</t>
  </si>
  <si>
    <t xml:space="preserve">ليال البللول </t>
  </si>
  <si>
    <t>LAYAL AL BALLOL</t>
  </si>
  <si>
    <t>AMEMA</t>
  </si>
  <si>
    <t>عبد الله حيدر</t>
  </si>
  <si>
    <t xml:space="preserve">حيدر </t>
  </si>
  <si>
    <t>abdalaah haedar</t>
  </si>
  <si>
    <t>jawaher</t>
  </si>
  <si>
    <t xml:space="preserve">شادي عون </t>
  </si>
  <si>
    <t xml:space="preserve">ماري ابو عقل </t>
  </si>
  <si>
    <t>SHADE AOUN</t>
  </si>
  <si>
    <t>MARI</t>
  </si>
  <si>
    <t>رأفت أبو نجم</t>
  </si>
  <si>
    <t>RAAFAT ABOU NAJEM</t>
  </si>
  <si>
    <t>ZAKEAA</t>
  </si>
  <si>
    <t>جاسم حسين</t>
  </si>
  <si>
    <t>شاه</t>
  </si>
  <si>
    <t>المصلخه</t>
  </si>
  <si>
    <t xml:space="preserve">jaseem  hoseen </t>
  </si>
  <si>
    <t>shaah</t>
  </si>
  <si>
    <t>زياد القاضي</t>
  </si>
  <si>
    <t>ziad alkadi</t>
  </si>
  <si>
    <t>amneh</t>
  </si>
  <si>
    <t>balyoun</t>
  </si>
  <si>
    <t>هبه شنار</t>
  </si>
  <si>
    <t>hiba shanaar</t>
  </si>
  <si>
    <t>majda</t>
  </si>
  <si>
    <t>سامي عمر</t>
  </si>
  <si>
    <t>sami omar</t>
  </si>
  <si>
    <t>ولاء المصري</t>
  </si>
  <si>
    <t>walaa almasri</t>
  </si>
  <si>
    <t>kosar</t>
  </si>
  <si>
    <t>DAMASCUS SUBRUB</t>
  </si>
  <si>
    <t>نهلة الاحمد</t>
  </si>
  <si>
    <t>Nahla Alahmad</t>
  </si>
  <si>
    <t>Adiba</t>
  </si>
  <si>
    <t xml:space="preserve">محمد الموسى الصالح </t>
  </si>
  <si>
    <t xml:space="preserve">عطاالله </t>
  </si>
  <si>
    <t>mhmmad almousa alsaleh</t>
  </si>
  <si>
    <t>فراس يونس</t>
  </si>
  <si>
    <t xml:space="preserve">صالحة </t>
  </si>
  <si>
    <t>FIRAS YOUNES</t>
  </si>
  <si>
    <t xml:space="preserve">علي الرحيه </t>
  </si>
  <si>
    <t xml:space="preserve">ريم معقالي </t>
  </si>
  <si>
    <t xml:space="preserve">صفاء </t>
  </si>
  <si>
    <t>raam makli</t>
  </si>
  <si>
    <t xml:space="preserve">دعاء الخطيب </t>
  </si>
  <si>
    <t xml:space="preserve">صفوات </t>
  </si>
  <si>
    <t xml:space="preserve">دنيا </t>
  </si>
  <si>
    <t>Doaa Alkateb</t>
  </si>
  <si>
    <t>Donea</t>
  </si>
  <si>
    <t>ثائر الحاج محمد</t>
  </si>
  <si>
    <t>THAER ALHAJ MOHAMMAD</t>
  </si>
  <si>
    <t>HALEMA</t>
  </si>
  <si>
    <t>khn arnabeh</t>
  </si>
  <si>
    <t xml:space="preserve">روضه حوران </t>
  </si>
  <si>
    <t xml:space="preserve">rawdah horan </t>
  </si>
  <si>
    <t xml:space="preserve">حسن  امون </t>
  </si>
  <si>
    <t>اللاذقية-جبلة</t>
  </si>
  <si>
    <t>HASAN AMOUN</t>
  </si>
  <si>
    <t>kharbih</t>
  </si>
  <si>
    <t>يعرب محمد</t>
  </si>
  <si>
    <t>كسرى</t>
  </si>
  <si>
    <t>yaroub mohammad</t>
  </si>
  <si>
    <t>fayrouz</t>
  </si>
  <si>
    <t>bedama</t>
  </si>
  <si>
    <t>يعرب القباقلي</t>
  </si>
  <si>
    <t>ثوريا</t>
  </si>
  <si>
    <t xml:space="preserve">YAAROUB  ALKABAKLY </t>
  </si>
  <si>
    <t xml:space="preserve">THORAIA </t>
  </si>
  <si>
    <t>yasmin alhamad</t>
  </si>
  <si>
    <t>REFDAMASCUS</t>
  </si>
  <si>
    <t>يارا الداغستاني</t>
  </si>
  <si>
    <t>yara Daghestaani</t>
  </si>
  <si>
    <t>Raiaan</t>
  </si>
  <si>
    <t>hathar</t>
  </si>
  <si>
    <t>ولاء الصالح</t>
  </si>
  <si>
    <t>مليحه العطش</t>
  </si>
  <si>
    <t>WALAA ALSALEH</t>
  </si>
  <si>
    <t>MONERAH</t>
  </si>
  <si>
    <t>ولاء الجندي</t>
  </si>
  <si>
    <t>WALAA ALJOUNDI</t>
  </si>
  <si>
    <t>GOSON</t>
  </si>
  <si>
    <t>وفاء الحاج خلوف</t>
  </si>
  <si>
    <t>والدتهافاطمه</t>
  </si>
  <si>
    <t>wafaa alhaj khalof</t>
  </si>
  <si>
    <t>وعد ابراهيم</t>
  </si>
  <si>
    <t>WAAD IBRAHIM</t>
  </si>
  <si>
    <t>هيفاء سلحب</t>
  </si>
  <si>
    <t>haefaa salhab</t>
  </si>
  <si>
    <t>GANEN</t>
  </si>
  <si>
    <t>هيا سعد الدين</t>
  </si>
  <si>
    <t xml:space="preserve">HAYA  SAAD ALDIN </t>
  </si>
  <si>
    <t xml:space="preserve">SAWSAN </t>
  </si>
  <si>
    <t>هنادي السيد</t>
  </si>
  <si>
    <t>والدتهافائزة</t>
  </si>
  <si>
    <t>HANADE ALSAYED</t>
  </si>
  <si>
    <t>DASMASSUBRUB</t>
  </si>
  <si>
    <t>هلال الديس</t>
  </si>
  <si>
    <t>زغرين</t>
  </si>
  <si>
    <t>Hlal Aldys</t>
  </si>
  <si>
    <t>zekren</t>
  </si>
  <si>
    <t>هلا فرج</t>
  </si>
  <si>
    <t>hala faraj</t>
  </si>
  <si>
    <t>Idleb</t>
  </si>
  <si>
    <t>هلا الحمصي</t>
  </si>
  <si>
    <t>hala alhomse</t>
  </si>
  <si>
    <t>NASREA</t>
  </si>
  <si>
    <t>هزار حسن</t>
  </si>
  <si>
    <t>hazar hasan</t>
  </si>
  <si>
    <t>naelah</t>
  </si>
  <si>
    <t>هديل الجهماني</t>
  </si>
  <si>
    <t>Hadeel Aljohmani</t>
  </si>
  <si>
    <t>Amerah</t>
  </si>
  <si>
    <t>هبه العذبه</t>
  </si>
  <si>
    <t>HIBA AZBA</t>
  </si>
  <si>
    <t>هبه العبود</t>
  </si>
  <si>
    <t>hiba alabwd</t>
  </si>
  <si>
    <t>najia</t>
  </si>
  <si>
    <t>نورهان النداف</t>
  </si>
  <si>
    <t>norhan alnaddaf</t>
  </si>
  <si>
    <t>haiam</t>
  </si>
  <si>
    <t>نورشان مسلم</t>
  </si>
  <si>
    <t>NORSHAN MOSALAM</t>
  </si>
  <si>
    <t>نور نيساني</t>
  </si>
  <si>
    <t>NOUR NESSANY</t>
  </si>
  <si>
    <t>kanowat</t>
  </si>
  <si>
    <t>نور شيحة</t>
  </si>
  <si>
    <t>Nour Sheha</t>
  </si>
  <si>
    <t>Jamele</t>
  </si>
  <si>
    <t>نور الفندي</t>
  </si>
  <si>
    <t>نور الحسيني</t>
  </si>
  <si>
    <t>نهى عوض</t>
  </si>
  <si>
    <t xml:space="preserve">عين الفيجة </t>
  </si>
  <si>
    <t xml:space="preserve">noha  awad </t>
  </si>
  <si>
    <t>نهله المقداد</t>
  </si>
  <si>
    <t>خان الشيح</t>
  </si>
  <si>
    <t>nahla almokdad</t>
  </si>
  <si>
    <t>fodaa</t>
  </si>
  <si>
    <t>fakro</t>
  </si>
  <si>
    <t>نهاد حسن</t>
  </si>
  <si>
    <t>الشيحه</t>
  </si>
  <si>
    <t>nehad hasan</t>
  </si>
  <si>
    <t>haiat</t>
  </si>
  <si>
    <t>نسيم محمد</t>
  </si>
  <si>
    <t xml:space="preserve">باب النور </t>
  </si>
  <si>
    <t>NASEEM MOHAMMAD</t>
  </si>
  <si>
    <t>نسرين شوقل</t>
  </si>
  <si>
    <t>nisren shawkal</t>
  </si>
  <si>
    <t>نجد العجي</t>
  </si>
  <si>
    <t>najd alajee</t>
  </si>
  <si>
    <t>نجاح غزال</t>
  </si>
  <si>
    <t>ميناس حبيب</t>
  </si>
  <si>
    <t>جدعة</t>
  </si>
  <si>
    <t>menas habib</t>
  </si>
  <si>
    <t>jaadah</t>
  </si>
  <si>
    <t>rhaeba</t>
  </si>
  <si>
    <t>ميسر السعد</t>
  </si>
  <si>
    <t>ميساء خلف</t>
  </si>
  <si>
    <t>والدتهانوره</t>
  </si>
  <si>
    <t>misaa khalaf</t>
  </si>
  <si>
    <t>NABA ALSAKHER</t>
  </si>
  <si>
    <t>ميساء البكور</t>
  </si>
  <si>
    <t>محمد غضبان</t>
  </si>
  <si>
    <t>maysaa albakour</t>
  </si>
  <si>
    <t>مياده الصالح</t>
  </si>
  <si>
    <t>عكرمه</t>
  </si>
  <si>
    <t>mayada alsalih</t>
  </si>
  <si>
    <t>andah</t>
  </si>
  <si>
    <t>مي دانون</t>
  </si>
  <si>
    <t>Mai Danoun</t>
  </si>
  <si>
    <t>مهى حتويك</t>
  </si>
  <si>
    <t xml:space="preserve">maha  haweek </t>
  </si>
  <si>
    <t xml:space="preserve">salwaa </t>
  </si>
  <si>
    <t>JORDAN</t>
  </si>
  <si>
    <t>مهران عليوي</t>
  </si>
  <si>
    <t>مها عباس</t>
  </si>
  <si>
    <t>جب رمله</t>
  </si>
  <si>
    <t>MAHA ABAS</t>
  </si>
  <si>
    <t>HAMEDEH</t>
  </si>
  <si>
    <t>مها حمد</t>
  </si>
  <si>
    <t>مها الشوا</t>
  </si>
  <si>
    <t>دوير الشوا</t>
  </si>
  <si>
    <t>MAHA ALSHAWA</t>
  </si>
  <si>
    <t xml:space="preserve">منى يوسف </t>
  </si>
  <si>
    <t xml:space="preserve">عبير </t>
  </si>
  <si>
    <t>اصيله</t>
  </si>
  <si>
    <t>MONA YOUSEF</t>
  </si>
  <si>
    <t>tlkdeeh</t>
  </si>
  <si>
    <t>منى روميه</t>
  </si>
  <si>
    <t>Mouna Romeia</t>
  </si>
  <si>
    <t>منتهى سليمان الاشقر</t>
  </si>
  <si>
    <t>Montaha ALashkar</t>
  </si>
  <si>
    <t>ALbokamal</t>
  </si>
  <si>
    <t>منال علوش</t>
  </si>
  <si>
    <t>Manal Aloush</t>
  </si>
  <si>
    <t>Shadia</t>
  </si>
  <si>
    <t>منال الجلاب</t>
  </si>
  <si>
    <t>MANAL ALJELAB</t>
  </si>
  <si>
    <t>NAZEEHA</t>
  </si>
  <si>
    <t>ملك عبد القادر</t>
  </si>
  <si>
    <t>عتيبة</t>
  </si>
  <si>
    <t>MALAK ABDULKADER</t>
  </si>
  <si>
    <t>Dear Alzour</t>
  </si>
  <si>
    <t>مطيعه المحمد</t>
  </si>
  <si>
    <t>حديدي</t>
  </si>
  <si>
    <t>mouteaa almhmmad</t>
  </si>
  <si>
    <t>مضر برهوم</t>
  </si>
  <si>
    <t>مفيدا</t>
  </si>
  <si>
    <t>MUDAR BRHOOM</t>
  </si>
  <si>
    <t>MUFEDA SHHADE</t>
  </si>
  <si>
    <t>الصمدانية</t>
  </si>
  <si>
    <t>MAROWA ALHSEEN</t>
  </si>
  <si>
    <t>JIHAN</t>
  </si>
  <si>
    <t>مرام السوادي</t>
  </si>
  <si>
    <t>سونا</t>
  </si>
  <si>
    <t>MARAM ALSWADIE</t>
  </si>
  <si>
    <t>SONA</t>
  </si>
  <si>
    <t>محمود طه</t>
  </si>
  <si>
    <t>السلوكيه</t>
  </si>
  <si>
    <t>mahmood taha</t>
  </si>
  <si>
    <t>baser</t>
  </si>
  <si>
    <t>محمد شعبان</t>
  </si>
  <si>
    <t>صافيتا بسدقين</t>
  </si>
  <si>
    <t>mojamed shaban</t>
  </si>
  <si>
    <t>mounerah</t>
  </si>
  <si>
    <t>tafas</t>
  </si>
  <si>
    <t>محمد رامز القهوجي</t>
  </si>
  <si>
    <t xml:space="preserve">محمد بشار </t>
  </si>
  <si>
    <t>mohamad ramez alkahwagi</t>
  </si>
  <si>
    <t>mohamed halak</t>
  </si>
  <si>
    <t>محمد بيثارى</t>
  </si>
  <si>
    <t>محمد الندى</t>
  </si>
  <si>
    <t>هيلة</t>
  </si>
  <si>
    <t>سويسة</t>
  </si>
  <si>
    <t>mohamad alnada</t>
  </si>
  <si>
    <t>mayla</t>
  </si>
  <si>
    <t>محمد الدبس</t>
  </si>
  <si>
    <t>MOHAMAD ALDEBES</t>
  </si>
  <si>
    <t>محمد الاسماعيل</t>
  </si>
  <si>
    <t>ماهر مسئلة</t>
  </si>
  <si>
    <t>maher masaleh</t>
  </si>
  <si>
    <t>ماري محمد</t>
  </si>
  <si>
    <t>mare mohamad</t>
  </si>
  <si>
    <t>ماجده ابراهيم</t>
  </si>
  <si>
    <t>majda  ibraheem</t>
  </si>
  <si>
    <t>kafr abda</t>
  </si>
  <si>
    <t>لينا فطوم</t>
  </si>
  <si>
    <t>مزنه</t>
  </si>
  <si>
    <t>الموعه</t>
  </si>
  <si>
    <t>LOAY AL-HASAN</t>
  </si>
  <si>
    <t>MUZNA</t>
  </si>
  <si>
    <t>لورا احمد</t>
  </si>
  <si>
    <t>Laura Ahmad</t>
  </si>
  <si>
    <t>al hasaka</t>
  </si>
  <si>
    <t>لقاء صقر</t>
  </si>
  <si>
    <t>lekaa Sakr</t>
  </si>
  <si>
    <t>لطيفه الخراط</t>
  </si>
  <si>
    <t>لبانة عدس</t>
  </si>
  <si>
    <t>lobana adas</t>
  </si>
  <si>
    <t>كينده حمود</t>
  </si>
  <si>
    <t>KINDA HAMOUD</t>
  </si>
  <si>
    <t>SWIDA</t>
  </si>
  <si>
    <t>كناز عبيد</t>
  </si>
  <si>
    <t>kenaz obaid</t>
  </si>
  <si>
    <t>naima</t>
  </si>
  <si>
    <t>كفاح زين الدين</t>
  </si>
  <si>
    <t>نجران</t>
  </si>
  <si>
    <t>kifah zen aldeen</t>
  </si>
  <si>
    <t>zedah</t>
  </si>
  <si>
    <t>كاترين عساف</t>
  </si>
  <si>
    <t>katreen assaf</t>
  </si>
  <si>
    <t>كاترين حسن</t>
  </si>
  <si>
    <t xml:space="preserve"> KATREEN HASSAN</t>
  </si>
  <si>
    <t>فيصل علي</t>
  </si>
  <si>
    <t>كفه</t>
  </si>
  <si>
    <t>FAISAL ALI</t>
  </si>
  <si>
    <t>KAFA</t>
  </si>
  <si>
    <t>فؤاد السطم العلي</t>
  </si>
  <si>
    <t>عليوي</t>
  </si>
  <si>
    <t>الحوايج</t>
  </si>
  <si>
    <t>FOUAAD ALSATEMALALI</t>
  </si>
  <si>
    <t>NAJIAH</t>
  </si>
  <si>
    <t>alhasakeh</t>
  </si>
  <si>
    <t>فطوم معاد</t>
  </si>
  <si>
    <t>حميره</t>
  </si>
  <si>
    <t>FATTOM MUAD</t>
  </si>
  <si>
    <t>فراس زهر الدين</t>
  </si>
  <si>
    <t>FERAS ZAHR ALDEEN</t>
  </si>
  <si>
    <t>فداء صالح</t>
  </si>
  <si>
    <t>فاطمه نقرش</t>
  </si>
  <si>
    <t>fatima nakrsh</t>
  </si>
  <si>
    <t>فاطمه علي</t>
  </si>
  <si>
    <t>محمد نزار</t>
  </si>
  <si>
    <t>دوير بعبده</t>
  </si>
  <si>
    <t>Fatima Ali</t>
  </si>
  <si>
    <t>ALFEDAA</t>
  </si>
  <si>
    <t>فاطمه الخضر</t>
  </si>
  <si>
    <t>fatema alkhder</t>
  </si>
  <si>
    <t>فارس نصر</t>
  </si>
  <si>
    <t xml:space="preserve">نجران </t>
  </si>
  <si>
    <t xml:space="preserve">FARES NASR </t>
  </si>
  <si>
    <t>فاديا حسون</t>
  </si>
  <si>
    <t>حسيب</t>
  </si>
  <si>
    <t>جويز</t>
  </si>
  <si>
    <t>FADIA HASSON</t>
  </si>
  <si>
    <t>فادي اشقر</t>
  </si>
  <si>
    <t>fadi ashkar</t>
  </si>
  <si>
    <t>فاتن كيوان</t>
  </si>
  <si>
    <t>سهوه الخضر</t>
  </si>
  <si>
    <t>فاتن غزال</t>
  </si>
  <si>
    <t>غيداء المحمد</t>
  </si>
  <si>
    <t>ghaidaa almohamad</t>
  </si>
  <si>
    <t>غصون رمضان</t>
  </si>
  <si>
    <t>ghsoon ramdan</t>
  </si>
  <si>
    <t>غسان محمود</t>
  </si>
  <si>
    <t>GHASSAN MAHMOUD</t>
  </si>
  <si>
    <t>THORYA</t>
  </si>
  <si>
    <t>غزل الصغير</t>
  </si>
  <si>
    <t>غدق صوفاناتي</t>
  </si>
  <si>
    <t>غانه زويهد</t>
  </si>
  <si>
    <t>اكمال</t>
  </si>
  <si>
    <t>GHANA ZOYHED</t>
  </si>
  <si>
    <t>EKMAL</t>
  </si>
  <si>
    <t>ALYARMOUK CAMP</t>
  </si>
  <si>
    <t>عيسى عبد الله</t>
  </si>
  <si>
    <t xml:space="preserve">ESSA  ABD ALLAH </t>
  </si>
  <si>
    <t xml:space="preserve">SOHAELLA </t>
  </si>
  <si>
    <t>عيسى سلوم</t>
  </si>
  <si>
    <t>ISSA SALOUM</t>
  </si>
  <si>
    <t>ETEHAD</t>
  </si>
  <si>
    <t>عهد الجغامي</t>
  </si>
  <si>
    <t>ahd aljghami</t>
  </si>
  <si>
    <t>ansaf</t>
  </si>
  <si>
    <t>عمر ادريس</t>
  </si>
  <si>
    <t>Omar idres</t>
  </si>
  <si>
    <t>Yusra</t>
  </si>
  <si>
    <t>علي زياك</t>
  </si>
  <si>
    <t>جدوعة</t>
  </si>
  <si>
    <t>Ali Zayak</t>
  </si>
  <si>
    <t>علي الشحود</t>
  </si>
  <si>
    <t>ali alshahod</t>
  </si>
  <si>
    <t>smera</t>
  </si>
  <si>
    <t>علي الداهوك</t>
  </si>
  <si>
    <t>ALI ALDAHOK</t>
  </si>
  <si>
    <t>علاء عبود</t>
  </si>
  <si>
    <t>alaa aboud</t>
  </si>
  <si>
    <t>علاء ابو زكي</t>
  </si>
  <si>
    <t>شاهين ابو زكي</t>
  </si>
  <si>
    <t>نجدية ابو راس</t>
  </si>
  <si>
    <t>alaa abo zakee</t>
  </si>
  <si>
    <t>najdeh</t>
  </si>
  <si>
    <t>علا فضه</t>
  </si>
  <si>
    <t>علا شحود</t>
  </si>
  <si>
    <t>الكنيسه</t>
  </si>
  <si>
    <t>ola shahoud</t>
  </si>
  <si>
    <t>عبير درويش</t>
  </si>
  <si>
    <t>abeer darwesh</t>
  </si>
  <si>
    <t>عبير السعد</t>
  </si>
  <si>
    <t>قطنه</t>
  </si>
  <si>
    <t>Abeer Alsaad</t>
  </si>
  <si>
    <t>qutna</t>
  </si>
  <si>
    <t>Alswaidaa-Shahba</t>
  </si>
  <si>
    <t>عبير الاحمد</t>
  </si>
  <si>
    <t>Abeer Alahmad</t>
  </si>
  <si>
    <t>عائشه عيسى</t>
  </si>
  <si>
    <t>aisha essa</t>
  </si>
  <si>
    <t>عامر عبد الله</t>
  </si>
  <si>
    <t>AMER ABDUALLAH</t>
  </si>
  <si>
    <t>عامر سلوم</t>
  </si>
  <si>
    <t>AMER SALLOUM</t>
  </si>
  <si>
    <t>Yarmok</t>
  </si>
  <si>
    <t>طالب حبيب</t>
  </si>
  <si>
    <t xml:space="preserve">TALEB  HABIB </t>
  </si>
  <si>
    <t xml:space="preserve">NAWAL </t>
  </si>
  <si>
    <t>ضحى السلمان</t>
  </si>
  <si>
    <t>doha alsalman</t>
  </si>
  <si>
    <t>صلاح الدين يوسف</t>
  </si>
  <si>
    <t>SALAH  ALDEEN YOUSEF</t>
  </si>
  <si>
    <t>صفاء سلمان</t>
  </si>
  <si>
    <t>عين الكرم</t>
  </si>
  <si>
    <t>SAFAA SALMAN</t>
  </si>
  <si>
    <t>SAFERA</t>
  </si>
  <si>
    <t>صفاء الساعاتي</t>
  </si>
  <si>
    <t>المدينة المنورة</t>
  </si>
  <si>
    <t>صفاء الحلبي</t>
  </si>
  <si>
    <t>لاهثه</t>
  </si>
  <si>
    <t>صابرين شهاب الدين</t>
  </si>
  <si>
    <t>SABREEN SHAHAB ALDEEN</t>
  </si>
  <si>
    <t>شيرين عبد الرحمن</t>
  </si>
  <si>
    <t>shereen abdalrahman</t>
  </si>
  <si>
    <t>hedea</t>
  </si>
  <si>
    <t>شذى قاسم</t>
  </si>
  <si>
    <t>shaza kasem</t>
  </si>
  <si>
    <t>karima</t>
  </si>
  <si>
    <t>شادي الدره</t>
  </si>
  <si>
    <t>shadi aldra</t>
  </si>
  <si>
    <t>intsar</t>
  </si>
  <si>
    <t>سيلفا الفقير</t>
  </si>
  <si>
    <t>silva alfakeer</t>
  </si>
  <si>
    <t>ghaidaa</t>
  </si>
  <si>
    <t>aldmaer</t>
  </si>
  <si>
    <t>سهام الاحمد</t>
  </si>
  <si>
    <t>seham alahmad</t>
  </si>
  <si>
    <t>سنا الشنيور</t>
  </si>
  <si>
    <t>شامان</t>
  </si>
  <si>
    <t>مقلبيبة</t>
  </si>
  <si>
    <t>sana alshanior</t>
  </si>
  <si>
    <t>سلوى الخطيب</t>
  </si>
  <si>
    <t>Salwa Alkhatib</t>
  </si>
  <si>
    <t>Zarifah</t>
  </si>
  <si>
    <t>سلمان ربيع</t>
  </si>
  <si>
    <t>ثوثم</t>
  </si>
  <si>
    <t>SALMAN RABEE</t>
  </si>
  <si>
    <t>THOTHAM</t>
  </si>
  <si>
    <t xml:space="preserve">سلسبيل الكريم </t>
  </si>
  <si>
    <t>SALSABEL ALKAREM</t>
  </si>
  <si>
    <t>سعاد اللحام</t>
  </si>
  <si>
    <t>SOUAD ALLAHAM</t>
  </si>
  <si>
    <t>سائر علي</t>
  </si>
  <si>
    <t>Saer Ali</t>
  </si>
  <si>
    <t>Zenab</t>
  </si>
  <si>
    <t>tal alsafa</t>
  </si>
  <si>
    <t>ساري عيسى</t>
  </si>
  <si>
    <t>كفركمرة</t>
  </si>
  <si>
    <t>Sari Issa</t>
  </si>
  <si>
    <t>ZEINAB ALI</t>
  </si>
  <si>
    <t>زينب السليمان</t>
  </si>
  <si>
    <t>Zeinab Alsuleiman</t>
  </si>
  <si>
    <t>ShaHrazad</t>
  </si>
  <si>
    <t>زهير علي</t>
  </si>
  <si>
    <t>ZOUHER ALI</t>
  </si>
  <si>
    <t>ريناز الحداد</t>
  </si>
  <si>
    <t>renaz alhadad</t>
  </si>
  <si>
    <t>marie</t>
  </si>
  <si>
    <t>JEROUD</t>
  </si>
  <si>
    <t>ريما نقرش</t>
  </si>
  <si>
    <t>REMA NAKRSH</t>
  </si>
  <si>
    <t>AMOON</t>
  </si>
  <si>
    <t xml:space="preserve">مريمين </t>
  </si>
  <si>
    <t>reem ali</t>
  </si>
  <si>
    <t>ريم تكريتي</t>
  </si>
  <si>
    <t>Reem Takriti</t>
  </si>
  <si>
    <t>Nihad Swed</t>
  </si>
  <si>
    <t>رونه عجز</t>
  </si>
  <si>
    <t>RWNAH AJEZ</t>
  </si>
  <si>
    <t>روعة زريقة</t>
  </si>
  <si>
    <t xml:space="preserve">هاشم </t>
  </si>
  <si>
    <t>روضة الدبش</t>
  </si>
  <si>
    <t>rawda  aldbsh</t>
  </si>
  <si>
    <t>رودين شكوه</t>
  </si>
  <si>
    <t>rodeen SHAKWA</t>
  </si>
  <si>
    <t>روبه علي</t>
  </si>
  <si>
    <t>المزه</t>
  </si>
  <si>
    <t>روان محسن</t>
  </si>
  <si>
    <t>عاهده</t>
  </si>
  <si>
    <t>Rawan Mehsen</t>
  </si>
  <si>
    <t>Ahida</t>
  </si>
  <si>
    <t xml:space="preserve">رهف سيد احمد </t>
  </si>
  <si>
    <t xml:space="preserve">سعود </t>
  </si>
  <si>
    <t>رهف العذبة</t>
  </si>
  <si>
    <t>RAHAF AZBA</t>
  </si>
  <si>
    <t>رهف ابو بكر</t>
  </si>
  <si>
    <t>rahaf abo baker</t>
  </si>
  <si>
    <t>sumayah</t>
  </si>
  <si>
    <t>رهام دباس</t>
  </si>
  <si>
    <t>RIHAM DABAS</t>
  </si>
  <si>
    <t>DEYA</t>
  </si>
  <si>
    <t>رنجس الغش</t>
  </si>
  <si>
    <t>رنا علو</t>
  </si>
  <si>
    <t>rana oloa</t>
  </si>
  <si>
    <t>ihsan</t>
  </si>
  <si>
    <t>al yarmouk</t>
  </si>
  <si>
    <t>رغد وهبه</t>
  </si>
  <si>
    <t>محمد فائق</t>
  </si>
  <si>
    <t>raghd wahba</t>
  </si>
  <si>
    <t xml:space="preserve">رغد فهد الحناوي </t>
  </si>
  <si>
    <t xml:space="preserve">ظافر </t>
  </si>
  <si>
    <t>رغد الجوهري</t>
  </si>
  <si>
    <t>دينا</t>
  </si>
  <si>
    <t xml:space="preserve">raghad  algawhare </t>
  </si>
  <si>
    <t>dwneaa</t>
  </si>
  <si>
    <t>رضا ديب</t>
  </si>
  <si>
    <t>رشا بدران</t>
  </si>
  <si>
    <t>rasha badran</t>
  </si>
  <si>
    <t>ربى محمد</t>
  </si>
  <si>
    <t>rouba  mohammad</t>
  </si>
  <si>
    <t>رباب هنيدي</t>
  </si>
  <si>
    <t>ربا السليمان</t>
  </si>
  <si>
    <t>قامشلي</t>
  </si>
  <si>
    <t>ruba alsuliman</t>
  </si>
  <si>
    <t>JOIZ</t>
  </si>
  <si>
    <t>ربا اسماعيل</t>
  </si>
  <si>
    <t>عيدي</t>
  </si>
  <si>
    <t>ruba ismaeel</t>
  </si>
  <si>
    <t>aidei</t>
  </si>
  <si>
    <t>hmos</t>
  </si>
  <si>
    <t>راغب معروف</t>
  </si>
  <si>
    <t xml:space="preserve">عوينات </t>
  </si>
  <si>
    <t xml:space="preserve">raghab  baroof </t>
  </si>
  <si>
    <t xml:space="preserve">nageha </t>
  </si>
  <si>
    <t>ديما فخور</t>
  </si>
  <si>
    <t>Dema fakhor</t>
  </si>
  <si>
    <t>ديالا حامد</t>
  </si>
  <si>
    <t>دعاء الغاوي</t>
  </si>
  <si>
    <t>DOAA AL-GHAWY</t>
  </si>
  <si>
    <t>NAHLAH</t>
  </si>
  <si>
    <t xml:space="preserve">دارين جريدي </t>
  </si>
  <si>
    <t>Dummar</t>
  </si>
  <si>
    <t>خلود شعبان</t>
  </si>
  <si>
    <t>خلود الرفاعي</t>
  </si>
  <si>
    <t>حنان القطان</t>
  </si>
  <si>
    <t>الريحان</t>
  </si>
  <si>
    <t>Hanan Alkatan</t>
  </si>
  <si>
    <t>Ekmal</t>
  </si>
  <si>
    <t>حنان الغوش</t>
  </si>
  <si>
    <t>محمد بدر</t>
  </si>
  <si>
    <t>أشرفية الوادي</t>
  </si>
  <si>
    <t>hanan alkosh</t>
  </si>
  <si>
    <t>halema salha</t>
  </si>
  <si>
    <t>حمزه ناصر</t>
  </si>
  <si>
    <t>Hamza naser</t>
  </si>
  <si>
    <t>حسين ابو شاهين</t>
  </si>
  <si>
    <t>hussin aboshaheen</t>
  </si>
  <si>
    <t>HASAN HASAN</t>
  </si>
  <si>
    <t>FADILA</t>
  </si>
  <si>
    <t>حسام رجب</t>
  </si>
  <si>
    <t>HOUSAM RAJAB</t>
  </si>
  <si>
    <t>حبيب محمد</t>
  </si>
  <si>
    <t>اللاذقية بعبده</t>
  </si>
  <si>
    <t>Habeeb Muhammed</t>
  </si>
  <si>
    <t>Samiaa</t>
  </si>
  <si>
    <t>جومانه دياب</t>
  </si>
  <si>
    <t>jomana diab</t>
  </si>
  <si>
    <t>Raqqa</t>
  </si>
  <si>
    <t>جرجس عفيصة</t>
  </si>
  <si>
    <t>جوزفين</t>
  </si>
  <si>
    <t>jorjous afesa</t>
  </si>
  <si>
    <t>josafen</t>
  </si>
  <si>
    <t>ثائر اللطيف</t>
  </si>
  <si>
    <t>thaer alateef</t>
  </si>
  <si>
    <t>تمارا الشوفي</t>
  </si>
  <si>
    <t>TAMARA AL SHOUFY</t>
  </si>
  <si>
    <t>بنان الصيداوي</t>
  </si>
  <si>
    <t>BNAN ALSIDAWE</t>
  </si>
  <si>
    <t>EN KARAM</t>
  </si>
  <si>
    <t>بشرى زريقه</t>
  </si>
  <si>
    <t>بشرى ديب</t>
  </si>
  <si>
    <t>BOSHRA DEEB</t>
  </si>
  <si>
    <t>بثينه عمران</t>
  </si>
  <si>
    <t>buthena omran</t>
  </si>
  <si>
    <t>sndant alshaar</t>
  </si>
  <si>
    <t>باسل قاسم</t>
  </si>
  <si>
    <t>BASEL QASEM</t>
  </si>
  <si>
    <t>باسل عبد الله</t>
  </si>
  <si>
    <t>BASEL ABD ALLAH</t>
  </si>
  <si>
    <t>Hader</t>
  </si>
  <si>
    <t>باسل سليمان</t>
  </si>
  <si>
    <t>كفر كمره</t>
  </si>
  <si>
    <t>Basel Solyman</t>
  </si>
  <si>
    <t>باسل زيدو</t>
  </si>
  <si>
    <t>تمينة</t>
  </si>
  <si>
    <t>عين الشمس</t>
  </si>
  <si>
    <t>باسل الخير</t>
  </si>
  <si>
    <t>BASEL AL KHAYER</t>
  </si>
  <si>
    <t>ايهم ديوب</t>
  </si>
  <si>
    <t>AYHAM DAIUOB</t>
  </si>
  <si>
    <t>ANISA</t>
  </si>
  <si>
    <t>krab ali</t>
  </si>
  <si>
    <t>ايهم المقداد</t>
  </si>
  <si>
    <t>محمد رفعت</t>
  </si>
  <si>
    <t>فرنسا</t>
  </si>
  <si>
    <t>aeham almkdad</t>
  </si>
  <si>
    <t>damascs aldemaas</t>
  </si>
  <si>
    <t>ايناس قشقو</t>
  </si>
  <si>
    <t>ENAS KASHKO</t>
  </si>
  <si>
    <t>ايمان محسن</t>
  </si>
  <si>
    <t>eman mehsen</t>
  </si>
  <si>
    <t>ايات محمد</t>
  </si>
  <si>
    <t xml:space="preserve">محمد وليد </t>
  </si>
  <si>
    <t>AYAT MOHAMAD</t>
  </si>
  <si>
    <t>ايات ديري</t>
  </si>
  <si>
    <t>ayat deri</t>
  </si>
  <si>
    <t>ndwa</t>
  </si>
  <si>
    <t>انتصار الحموي</t>
  </si>
  <si>
    <t>امين القنطار</t>
  </si>
  <si>
    <t>AMIN ALKUNTAR</t>
  </si>
  <si>
    <t>امير حكوم</t>
  </si>
  <si>
    <t>amer hakom</t>
  </si>
  <si>
    <t>امنه ادريس</t>
  </si>
  <si>
    <t>AMENA  ADRES</t>
  </si>
  <si>
    <t>امل السماعيل</t>
  </si>
  <si>
    <t>فائقة</t>
  </si>
  <si>
    <t xml:space="preserve">دير شميل </t>
  </si>
  <si>
    <t xml:space="preserve">amal  alsmaeal </t>
  </si>
  <si>
    <t xml:space="preserve">faika </t>
  </si>
  <si>
    <t>Kafarkamra</t>
  </si>
  <si>
    <t>امجد حسين</t>
  </si>
  <si>
    <t>ميكائيل</t>
  </si>
  <si>
    <t>الهام عبد اللة</t>
  </si>
  <si>
    <t>ELHAM ABDULLAH</t>
  </si>
  <si>
    <t>الهام ابو احمد</t>
  </si>
  <si>
    <t>ilham abo ahmad</t>
  </si>
  <si>
    <t>ikbal</t>
  </si>
  <si>
    <t>الحسين العاني</t>
  </si>
  <si>
    <t>الاء ملي</t>
  </si>
  <si>
    <t>alaa male</t>
  </si>
  <si>
    <t>marem</t>
  </si>
  <si>
    <t>الاء سنجاب</t>
  </si>
  <si>
    <t>ALAA SINJAB</t>
  </si>
  <si>
    <t xml:space="preserve">tarous </t>
  </si>
  <si>
    <t>اكرم العليان</t>
  </si>
  <si>
    <t>داشه</t>
  </si>
  <si>
    <t>الطيانة</t>
  </si>
  <si>
    <t>AKRAM ALAIAN</t>
  </si>
  <si>
    <t>DASHA</t>
  </si>
  <si>
    <t>اشرف غانم</t>
  </si>
  <si>
    <t>لبينه</t>
  </si>
  <si>
    <t>ASHRAF  GHANEM</t>
  </si>
  <si>
    <t>LOBINNA</t>
  </si>
  <si>
    <t>اسامه النبهان</t>
  </si>
  <si>
    <t>شوكه</t>
  </si>
  <si>
    <t>اسامة ديوب</t>
  </si>
  <si>
    <t>عبلا</t>
  </si>
  <si>
    <t>الورديه</t>
  </si>
  <si>
    <t>ossama  dayoub</t>
  </si>
  <si>
    <t>abla</t>
  </si>
  <si>
    <t>اروى الرحيل</t>
  </si>
  <si>
    <t xml:space="preserve">جب الصفا </t>
  </si>
  <si>
    <t>ARWA ALRAHEL</t>
  </si>
  <si>
    <t>AL-Kuwiat</t>
  </si>
  <si>
    <t>اراء حيدر</t>
  </si>
  <si>
    <t>صعيد</t>
  </si>
  <si>
    <t>احمد الكنعان</t>
  </si>
  <si>
    <t>ahmed alknaan</t>
  </si>
  <si>
    <t>تماثيل</t>
  </si>
  <si>
    <t>AHMAD ALALI</t>
  </si>
  <si>
    <t>TMATHIEL</t>
  </si>
  <si>
    <t>bagdad</t>
  </si>
  <si>
    <t>احمد الدياب</t>
  </si>
  <si>
    <t>AHMAD ALDIAB</t>
  </si>
  <si>
    <t>ابراهيم ابو اللبن</t>
  </si>
  <si>
    <t>ibrahem abo allban</t>
  </si>
  <si>
    <t>lyouaa</t>
  </si>
  <si>
    <t>بيان ابو حلقه</t>
  </si>
  <si>
    <t>bayan abo halaka</t>
  </si>
  <si>
    <t>mouhammad</t>
  </si>
  <si>
    <t>احسان حكيمة ابو فخر</t>
  </si>
  <si>
    <t>نجيبة</t>
  </si>
  <si>
    <t>ريمة اللحف</t>
  </si>
  <si>
    <t>زهراء كرمانشاهي نو</t>
  </si>
  <si>
    <t>ZAHRA KERMANSHAHI NOW</t>
  </si>
  <si>
    <t>كارول ابو نمر</t>
  </si>
  <si>
    <t>karol abonimr</t>
  </si>
  <si>
    <t>ALSAWADA</t>
  </si>
  <si>
    <t>محمد حرفوش</t>
  </si>
  <si>
    <t>mohamad harfoush</t>
  </si>
  <si>
    <t>gaouhara</t>
  </si>
  <si>
    <t>Alhaska</t>
  </si>
  <si>
    <t>محمد حج عوض</t>
  </si>
  <si>
    <t>شحود</t>
  </si>
  <si>
    <t>MOHAMMAD HAG AWAD</t>
  </si>
  <si>
    <t>alrami</t>
  </si>
  <si>
    <t>رزان صالح</t>
  </si>
  <si>
    <t>وديعه</t>
  </si>
  <si>
    <t>وسيم كركزتلي</t>
  </si>
  <si>
    <t>WASEM KARKOUTLY</t>
  </si>
  <si>
    <t>RANDA HAIDAR</t>
  </si>
  <si>
    <t>نور الهدى العسه</t>
  </si>
  <si>
    <t>عبد المالك</t>
  </si>
  <si>
    <t>NOUR ALHOUDA  ALASSA</t>
  </si>
  <si>
    <t>DEIR AZZOR</t>
  </si>
  <si>
    <t>مرح بغدادي</t>
  </si>
  <si>
    <t>marah bgdade</t>
  </si>
  <si>
    <t>hosh arab</t>
  </si>
  <si>
    <t>سلهب</t>
  </si>
  <si>
    <t>محمد علي عاجي</t>
  </si>
  <si>
    <t>mohamad Ali Aji</t>
  </si>
  <si>
    <t>Ahlam</t>
  </si>
  <si>
    <t>محمد باسل ساعاتي</t>
  </si>
  <si>
    <t>سهام الحاج رحمون</t>
  </si>
  <si>
    <t>seham alhaj rahmon</t>
  </si>
  <si>
    <t>رهف البيطار</t>
  </si>
  <si>
    <t>rahaf al fetar</t>
  </si>
  <si>
    <t>mohamad faysal</t>
  </si>
  <si>
    <t>محمد وئام درويش</t>
  </si>
  <si>
    <t>mohamed darwish</t>
  </si>
  <si>
    <t>kefah</t>
  </si>
  <si>
    <t>نيرمين السعيد</t>
  </si>
  <si>
    <t>nermeen alsaeed</t>
  </si>
  <si>
    <t>kamila</t>
  </si>
  <si>
    <t>نور الورع</t>
  </si>
  <si>
    <t>NOUR ALWAREE</t>
  </si>
  <si>
    <t>SAMAH</t>
  </si>
  <si>
    <t>ميسره الشيبي</t>
  </si>
  <si>
    <t>ايوبا</t>
  </si>
  <si>
    <t>Maesara Alsheba</t>
  </si>
  <si>
    <t>ملك تللو</t>
  </si>
  <si>
    <t>malak  tloo</t>
  </si>
  <si>
    <t>محمد ماهر خطيب</t>
  </si>
  <si>
    <t>mhd maher khateeb</t>
  </si>
  <si>
    <t>hena</t>
  </si>
  <si>
    <t>محمد ربيع الغنام</t>
  </si>
  <si>
    <t>MOHAMED ALMASRI</t>
  </si>
  <si>
    <t>FATMEH</t>
  </si>
  <si>
    <t>MOHAMAD ALHUSSEN</t>
  </si>
  <si>
    <t>AMOUN</t>
  </si>
  <si>
    <t>كنان قداح</t>
  </si>
  <si>
    <t>محمد زهر الدين</t>
  </si>
  <si>
    <t>kinan kadaah</t>
  </si>
  <si>
    <t>ibtsam</t>
  </si>
  <si>
    <t>غزل العبد</t>
  </si>
  <si>
    <t>GHAZAL AL-ABED</t>
  </si>
  <si>
    <t>ROQAIA</t>
  </si>
  <si>
    <t>علي القش</t>
  </si>
  <si>
    <t>ali alkash</t>
  </si>
  <si>
    <t>nagat</t>
  </si>
  <si>
    <t>علي البغدادي</t>
  </si>
  <si>
    <t xml:space="preserve">حرية </t>
  </si>
  <si>
    <t>ali albagdadi</t>
  </si>
  <si>
    <t>علاء الحاج</t>
  </si>
  <si>
    <t xml:space="preserve">alaa  alhag </t>
  </si>
  <si>
    <t xml:space="preserve">lola </t>
  </si>
  <si>
    <t>عدي المصري</t>
  </si>
  <si>
    <t>عبد السلام حلاق</t>
  </si>
  <si>
    <t>طلال ابراهيم</t>
  </si>
  <si>
    <t>TALAL IBRAHIM</t>
  </si>
  <si>
    <t>صالح الحسن</t>
  </si>
  <si>
    <t>saleh alhasan</t>
  </si>
  <si>
    <t>سليمان عتال</t>
  </si>
  <si>
    <t>Suleiman porter</t>
  </si>
  <si>
    <t>twitter</t>
  </si>
  <si>
    <t>زينة خضيرة</t>
  </si>
  <si>
    <t>zena khdera</t>
  </si>
  <si>
    <t>ريتا محفوظ</t>
  </si>
  <si>
    <t>reta mahfooz</t>
  </si>
  <si>
    <t>رهف عبود</t>
  </si>
  <si>
    <t>rahaf alaboud</t>
  </si>
  <si>
    <t>راما رحال</t>
  </si>
  <si>
    <t>محمد جسام</t>
  </si>
  <si>
    <t>rama Rahhal</t>
  </si>
  <si>
    <t>حياة البديوي</t>
  </si>
  <si>
    <t>HAYAT ALBDEWY</t>
  </si>
  <si>
    <t>حامد محرز</t>
  </si>
  <si>
    <t>Hamed Mhrez</t>
  </si>
  <si>
    <t>جمان مشوح</t>
  </si>
  <si>
    <t>jouman mashouh</t>
  </si>
  <si>
    <t>kftin</t>
  </si>
  <si>
    <t>بهاء الدين محمود</t>
  </si>
  <si>
    <t>BAHAA ALDEEN MAHMOUD</t>
  </si>
  <si>
    <t>بتول زيادة</t>
  </si>
  <si>
    <t>إثراء شبيب</t>
  </si>
  <si>
    <t>ETHRAA SHBEB</t>
  </si>
  <si>
    <t>يوسف العيد</t>
  </si>
  <si>
    <t>Yousef AlEaad</t>
  </si>
  <si>
    <t>alkrdaha</t>
  </si>
  <si>
    <t>يزن بلال</t>
  </si>
  <si>
    <t>YAZAN BELAL</t>
  </si>
  <si>
    <t>DEMAS</t>
  </si>
  <si>
    <t>وريف خزعل</t>
  </si>
  <si>
    <t>woreif khzaiaa</t>
  </si>
  <si>
    <t>وداد الهلال</t>
  </si>
  <si>
    <t>WEDAD ALHELAL</t>
  </si>
  <si>
    <t>YMNA</t>
  </si>
  <si>
    <t>هيا درويش</t>
  </si>
  <si>
    <t>كرناز</t>
  </si>
  <si>
    <t>HAYA DARWISH</t>
  </si>
  <si>
    <t>هيا تركيه</t>
  </si>
  <si>
    <t>HAYA TORKIAH</t>
  </si>
  <si>
    <t>kabr alst</t>
  </si>
  <si>
    <t>هلا نعيم</t>
  </si>
  <si>
    <t>هشام عبدالكريم</t>
  </si>
  <si>
    <t>hisham abdullkarim</t>
  </si>
  <si>
    <t>هبى ابورايد</t>
  </si>
  <si>
    <t>ام رواق</t>
  </si>
  <si>
    <t>هبه حمدان</t>
  </si>
  <si>
    <t>hiba hamdan</t>
  </si>
  <si>
    <t>saieda</t>
  </si>
  <si>
    <t>هبه السليمان</t>
  </si>
  <si>
    <t>heba Sleman</t>
  </si>
  <si>
    <t>Hend</t>
  </si>
  <si>
    <t>هبه السلامه الرجب</t>
  </si>
  <si>
    <t>heba  alslamaa alragb</t>
  </si>
  <si>
    <t xml:space="preserve">malak </t>
  </si>
  <si>
    <t>هبه البدوي</t>
  </si>
  <si>
    <t>hiba albadwi</t>
  </si>
  <si>
    <t>نيرمين يوسف</t>
  </si>
  <si>
    <t>nermeen yousef</t>
  </si>
  <si>
    <t>نورا ناصر</t>
  </si>
  <si>
    <t>نور حمدي</t>
  </si>
  <si>
    <t>نور الدين مدلل</t>
  </si>
  <si>
    <t>نبراس أحمد</t>
  </si>
  <si>
    <t>NEBRAS AHMAD</t>
  </si>
  <si>
    <t>نانسي اشقر</t>
  </si>
  <si>
    <t>بطرس جورج</t>
  </si>
  <si>
    <t>nancy ashkar</t>
  </si>
  <si>
    <t>ممدوح دقو</t>
  </si>
  <si>
    <t>MAMDOH DOOKE</t>
  </si>
  <si>
    <t>مريم كسيري</t>
  </si>
  <si>
    <t>MARIAM KSERY</t>
  </si>
  <si>
    <t>RUBA</t>
  </si>
  <si>
    <t>مروه النعسان</t>
  </si>
  <si>
    <t>marwa alnasan</t>
  </si>
  <si>
    <t>مروه ابودرهمين</t>
  </si>
  <si>
    <t>مدين الدخل الله</t>
  </si>
  <si>
    <t xml:space="preserve">  MADEN ALDKHULLAH</t>
  </si>
  <si>
    <t>محمود عبدالعال</t>
  </si>
  <si>
    <t>MAHMOUD ABDULAAL</t>
  </si>
  <si>
    <t>MADAYA</t>
  </si>
  <si>
    <t>محمدعزالدين حصوه</t>
  </si>
  <si>
    <t>Mohmmad Ezzaldeen Hasswah</t>
  </si>
  <si>
    <t>محمد غسان الزلق</t>
  </si>
  <si>
    <t xml:space="preserve">mohammd  alzalk </t>
  </si>
  <si>
    <t xml:space="preserve">nagah </t>
  </si>
  <si>
    <t>Tartaus</t>
  </si>
  <si>
    <t xml:space="preserve">mohamad  swlaeman </t>
  </si>
  <si>
    <t>محمد زهير الهابط</t>
  </si>
  <si>
    <t xml:space="preserve">MHD ZOHAIR  ALHABET </t>
  </si>
  <si>
    <t>محمد السليمان</t>
  </si>
  <si>
    <t>mouhammad alsuoleman</t>
  </si>
  <si>
    <t>ماريا الناقولا</t>
  </si>
  <si>
    <t>marela alnakhola</t>
  </si>
  <si>
    <t>لؤي رضوان</t>
  </si>
  <si>
    <t>LOUAY REDWAN</t>
  </si>
  <si>
    <t>لور برصه</t>
  </si>
  <si>
    <t xml:space="preserve">LAURE BARSA </t>
  </si>
  <si>
    <t>ROSE</t>
  </si>
  <si>
    <t>lama alkaraad</t>
  </si>
  <si>
    <t>لجين الدركون</t>
  </si>
  <si>
    <t>lougain  al darkon</t>
  </si>
  <si>
    <t>Adra</t>
  </si>
  <si>
    <t>قمر مصري</t>
  </si>
  <si>
    <t>Kamar Masri</t>
  </si>
  <si>
    <t>SABORA</t>
  </si>
  <si>
    <t>فراس الجوماني</t>
  </si>
  <si>
    <t>firass aljomani</t>
  </si>
  <si>
    <t>oroba</t>
  </si>
  <si>
    <t>فاطمه الزهراء الطويل</t>
  </si>
  <si>
    <t>فاضل يسوف</t>
  </si>
  <si>
    <t>FADL ywsaf</t>
  </si>
  <si>
    <t>فاديا الزعبي</t>
  </si>
  <si>
    <t>fadya alzoby</t>
  </si>
  <si>
    <t>ARAMAN</t>
  </si>
  <si>
    <t>القطيلبية</t>
  </si>
  <si>
    <t>gaissaa hasan</t>
  </si>
  <si>
    <t>hafithza</t>
  </si>
  <si>
    <t>غفران كربوج</t>
  </si>
  <si>
    <t>ghfran karbouj</t>
  </si>
  <si>
    <t>غسان مطر</t>
  </si>
  <si>
    <t>غدير مقصود</t>
  </si>
  <si>
    <t>التواني</t>
  </si>
  <si>
    <t>عيسى السلامة</t>
  </si>
  <si>
    <t>خلفة</t>
  </si>
  <si>
    <t>ضمان</t>
  </si>
  <si>
    <t>Essa alslamh</t>
  </si>
  <si>
    <t>Khlfh</t>
  </si>
  <si>
    <t>عيدة عرعور</t>
  </si>
  <si>
    <t>aida arour</t>
  </si>
  <si>
    <t>عمر نصار</t>
  </si>
  <si>
    <t>omar nassar</t>
  </si>
  <si>
    <t>naifa</t>
  </si>
  <si>
    <t>عماد الدين الميداني</t>
  </si>
  <si>
    <t>Emad Almedane</t>
  </si>
  <si>
    <t>علياء عبدالحميد</t>
  </si>
  <si>
    <t>alia abd alhmid</t>
  </si>
  <si>
    <t>khdiga</t>
  </si>
  <si>
    <t>علي نشاب</t>
  </si>
  <si>
    <t>علي عليان</t>
  </si>
  <si>
    <t>Ali  Alyan</t>
  </si>
  <si>
    <t>Fatma</t>
  </si>
  <si>
    <t>Ali Alahmad</t>
  </si>
  <si>
    <t>Rabeaa</t>
  </si>
  <si>
    <t>علاء شميس</t>
  </si>
  <si>
    <t>alaa shmes</t>
  </si>
  <si>
    <t>ALQONWTRA</t>
  </si>
  <si>
    <t>علا ونوس</t>
  </si>
  <si>
    <t>ola wanous</t>
  </si>
  <si>
    <t>amemah</t>
  </si>
  <si>
    <t>علا محمد</t>
  </si>
  <si>
    <t>ola mohamad</t>
  </si>
  <si>
    <t>ayida</t>
  </si>
  <si>
    <t>عزيزه سعيد</t>
  </si>
  <si>
    <t>روزه المنصور</t>
  </si>
  <si>
    <t>الخنساء</t>
  </si>
  <si>
    <t xml:space="preserve">aziza  saaed </t>
  </si>
  <si>
    <t xml:space="preserve">roza </t>
  </si>
  <si>
    <t>عدنان مرجان</t>
  </si>
  <si>
    <t>المشرفه</t>
  </si>
  <si>
    <t>ADNAN MORJAN</t>
  </si>
  <si>
    <t>عبدالله يوسف</t>
  </si>
  <si>
    <t>حماه قمحانة</t>
  </si>
  <si>
    <t>ABDALLAH YOUSEF</t>
  </si>
  <si>
    <t>kafr kouk</t>
  </si>
  <si>
    <t>عبدالعال عيطة</t>
  </si>
  <si>
    <t>abd al ale atyah</t>
  </si>
  <si>
    <t>عبد الرزاق ناصر</t>
  </si>
  <si>
    <t>الدانا ادلب</t>
  </si>
  <si>
    <t>Abd alrzak nasser</t>
  </si>
  <si>
    <t>eosra</t>
  </si>
  <si>
    <t>marj alzouhor</t>
  </si>
  <si>
    <t>ضرغام الحداد</t>
  </si>
  <si>
    <t>اليانا</t>
  </si>
  <si>
    <t>Dergham Alhaddad</t>
  </si>
  <si>
    <t>Eliana</t>
  </si>
  <si>
    <t>سوريه دره</t>
  </si>
  <si>
    <t>SYRIA DURRA</t>
  </si>
  <si>
    <t>سناء ابوذراع</t>
  </si>
  <si>
    <t>sanaa abo thraa</t>
  </si>
  <si>
    <t>سلوى صالح</t>
  </si>
  <si>
    <t>SALWA SALEH</t>
  </si>
  <si>
    <t>DALAH</t>
  </si>
  <si>
    <t>سعود العمر</t>
  </si>
  <si>
    <t>عوده</t>
  </si>
  <si>
    <t>Saoud Al Omer</t>
  </si>
  <si>
    <t>سعد الشحود</t>
  </si>
  <si>
    <t>SAAED ALSHAHOUD</t>
  </si>
  <si>
    <t>سدره علي</t>
  </si>
  <si>
    <t>كنان</t>
  </si>
  <si>
    <t>SEDRA ALI</t>
  </si>
  <si>
    <t>سائر الحسيان</t>
  </si>
  <si>
    <t>SAAER ALHOSSYAN</t>
  </si>
  <si>
    <t>سامح النجم</t>
  </si>
  <si>
    <t>SAMEH ALNAJM</t>
  </si>
  <si>
    <t>ساره مرشد</t>
  </si>
  <si>
    <t>Sara morshed</t>
  </si>
  <si>
    <t>Ragheda</t>
  </si>
  <si>
    <t>زينو بشبش</t>
  </si>
  <si>
    <t>ديرعطيه</t>
  </si>
  <si>
    <t>زويان العصلي</t>
  </si>
  <si>
    <t>ZOEAN ALASLY</t>
  </si>
  <si>
    <t>GHALIA</t>
  </si>
  <si>
    <t>زهير داود</t>
  </si>
  <si>
    <t>ريما تركي</t>
  </si>
  <si>
    <t>بنغازي</t>
  </si>
  <si>
    <t>REMA TURKI</t>
  </si>
  <si>
    <t>ريم نبعه</t>
  </si>
  <si>
    <t>روان فروج</t>
  </si>
  <si>
    <t>RAWAN FAROJ</t>
  </si>
  <si>
    <t>رهام لمع</t>
  </si>
  <si>
    <t>حوى</t>
  </si>
  <si>
    <t>مسلاته ليبيا</t>
  </si>
  <si>
    <t>reham lama</t>
  </si>
  <si>
    <t>hawa</t>
  </si>
  <si>
    <t>رهام كرادو</t>
  </si>
  <si>
    <t>RIHAM KRADO</t>
  </si>
  <si>
    <t>رهام حمزة</t>
  </si>
  <si>
    <t>REHAM HAMZA</t>
  </si>
  <si>
    <t>ZAKIAH</t>
  </si>
  <si>
    <t>رهام الباشا</t>
  </si>
  <si>
    <t>المليحا</t>
  </si>
  <si>
    <t>رنده عنبري</t>
  </si>
  <si>
    <t>محمدعزام</t>
  </si>
  <si>
    <t>Randa Anbari</t>
  </si>
  <si>
    <t>رشا سليمان</t>
  </si>
  <si>
    <t>جاهده</t>
  </si>
  <si>
    <t>Rasha Sleman</t>
  </si>
  <si>
    <t>Gaheda</t>
  </si>
  <si>
    <t>رزان حوش</t>
  </si>
  <si>
    <t>razan hawash</t>
  </si>
  <si>
    <t>رانيا علي</t>
  </si>
  <si>
    <t>RANIA ALI</t>
  </si>
  <si>
    <t>SAMEAA</t>
  </si>
  <si>
    <t>رانيا العكله</t>
  </si>
  <si>
    <t>الصور</t>
  </si>
  <si>
    <t>RANIA ALOKLA</t>
  </si>
  <si>
    <t>ALSOUR</t>
  </si>
  <si>
    <t>ديما النجار</t>
  </si>
  <si>
    <t>DIMA ALNAJAR</t>
  </si>
  <si>
    <t>دعاء بليش</t>
  </si>
  <si>
    <t>douaa bleesh</t>
  </si>
  <si>
    <t>دعاء الشوحه</t>
  </si>
  <si>
    <t>محمد اياد</t>
  </si>
  <si>
    <t>douaa alshoha</t>
  </si>
  <si>
    <t>دانيا الطويل</t>
  </si>
  <si>
    <t>daniah altaowl</t>
  </si>
  <si>
    <t>babielah</t>
  </si>
  <si>
    <t>خوله نجمه</t>
  </si>
  <si>
    <t>حنان صلاح</t>
  </si>
  <si>
    <t>رواد</t>
  </si>
  <si>
    <t>حمزه الحاج محمد</t>
  </si>
  <si>
    <t>خديحه</t>
  </si>
  <si>
    <t>hamza alhaj mohamad</t>
  </si>
  <si>
    <t>حلا العبود</t>
  </si>
  <si>
    <t>مخرم فوقاني</t>
  </si>
  <si>
    <t>hala alabboud</t>
  </si>
  <si>
    <t>حسين فروخ</t>
  </si>
  <si>
    <t>housen faroukh</t>
  </si>
  <si>
    <t>القنيطرة حميدية</t>
  </si>
  <si>
    <t>HUSSIN HAMOUD</t>
  </si>
  <si>
    <t>KHOULAH</t>
  </si>
  <si>
    <t>حسام الصالح</t>
  </si>
  <si>
    <t>hosam alsalih</t>
  </si>
  <si>
    <t>جوى جديد</t>
  </si>
  <si>
    <t>jawa jdeed</t>
  </si>
  <si>
    <t xml:space="preserve">IDLEB </t>
  </si>
  <si>
    <t>جاكلين جوخدار</t>
  </si>
  <si>
    <t>طير جمله</t>
  </si>
  <si>
    <t>jakleen jokhadar</t>
  </si>
  <si>
    <t>بلال جزعة</t>
  </si>
  <si>
    <t>يعفور</t>
  </si>
  <si>
    <t>BILAL GAZAA</t>
  </si>
  <si>
    <t>HUMS</t>
  </si>
  <si>
    <t>بشرى الشام</t>
  </si>
  <si>
    <t>فاطم</t>
  </si>
  <si>
    <t>BUSHRA ALSHAM</t>
  </si>
  <si>
    <t>FATEM</t>
  </si>
  <si>
    <t>آلاء مراد</t>
  </si>
  <si>
    <t>محمدتيسير</t>
  </si>
  <si>
    <t>ALAA MORAD</t>
  </si>
  <si>
    <t>أيهم محمد</t>
  </si>
  <si>
    <t>ayham mohamad</t>
  </si>
  <si>
    <t>مفيده جدوع</t>
  </si>
  <si>
    <t>حماه المشفى الوطني</t>
  </si>
  <si>
    <t>ايهم اسعد</t>
  </si>
  <si>
    <t xml:space="preserve">aeham  asaad </t>
  </si>
  <si>
    <t>NABK</t>
  </si>
  <si>
    <t>ايفانا النجم</t>
  </si>
  <si>
    <t>evana alngm</t>
  </si>
  <si>
    <t>الليث المارديني</t>
  </si>
  <si>
    <t>ALLAITH ALMARDINI</t>
  </si>
  <si>
    <t>اسما الزعبي</t>
  </si>
  <si>
    <t>اسعد قزح</t>
  </si>
  <si>
    <t>ASAAD KAZAH</t>
  </si>
  <si>
    <t>AFAEFAH</t>
  </si>
  <si>
    <t>احمد زكريا</t>
  </si>
  <si>
    <t>AHMAD ZAKARIA</t>
  </si>
  <si>
    <t>احمد جقموق</t>
  </si>
  <si>
    <t>Ahmad jakmok</t>
  </si>
  <si>
    <t>ابراهيم العمار</t>
  </si>
  <si>
    <t>Ibrahem  alamar</t>
  </si>
  <si>
    <t>نارفين حسين</t>
  </si>
  <si>
    <t>سويديه فوقاني</t>
  </si>
  <si>
    <t>narfeen hussien</t>
  </si>
  <si>
    <t>دعاء حمود</t>
  </si>
  <si>
    <t>DOUAA HAMOUD</t>
  </si>
  <si>
    <t>Dir Alzoor</t>
  </si>
  <si>
    <t>وادي بردى</t>
  </si>
  <si>
    <t>ايمن عيد</t>
  </si>
  <si>
    <t>ماهر بري</t>
  </si>
  <si>
    <t>شروان</t>
  </si>
  <si>
    <t>صبوحه</t>
  </si>
  <si>
    <t>maher bary</t>
  </si>
  <si>
    <t>saboha</t>
  </si>
  <si>
    <t>هزار مشمش</t>
  </si>
  <si>
    <t>محمد صلاح الدين</t>
  </si>
  <si>
    <t>اhazar moshmas</t>
  </si>
  <si>
    <t>kada</t>
  </si>
  <si>
    <t>حمزه اسماعيل</t>
  </si>
  <si>
    <t>كفى</t>
  </si>
  <si>
    <t>حسين الدياب</t>
  </si>
  <si>
    <t xml:space="preserve">hsen  aldeab </t>
  </si>
  <si>
    <t>dammascus</t>
  </si>
  <si>
    <t>يولا شمه</t>
  </si>
  <si>
    <t>youla shamah</t>
  </si>
  <si>
    <t>nahemeh</t>
  </si>
  <si>
    <t>سامر صالح</t>
  </si>
  <si>
    <t>samer saleh</t>
  </si>
  <si>
    <t>kamalh</t>
  </si>
  <si>
    <t>جعفر خير الله</t>
  </si>
  <si>
    <t>شبلي</t>
  </si>
  <si>
    <t>يسرى قوادري</t>
  </si>
  <si>
    <t>Yusra Qawadri</t>
  </si>
  <si>
    <t>Nehad</t>
  </si>
  <si>
    <t>ولاء الحموي</t>
  </si>
  <si>
    <t>تلقطا</t>
  </si>
  <si>
    <t>walaa alhamwi</t>
  </si>
  <si>
    <t>milia</t>
  </si>
  <si>
    <t>Katana</t>
  </si>
  <si>
    <t>وعد يوسف</t>
  </si>
  <si>
    <t>WAED YOUSEEF</t>
  </si>
  <si>
    <t>وسام الحسن</t>
  </si>
  <si>
    <t>WESSAM ALHASAN</t>
  </si>
  <si>
    <t>MISWN</t>
  </si>
  <si>
    <t>وديان غصيبة</t>
  </si>
  <si>
    <t>wedyan  ghasibeh</t>
  </si>
  <si>
    <t>hajen</t>
  </si>
  <si>
    <t>هناء تركمان</t>
  </si>
  <si>
    <t>جرابلس تحتاني</t>
  </si>
  <si>
    <t>HANAA TURKMAN</t>
  </si>
  <si>
    <t>YAZE</t>
  </si>
  <si>
    <t>هديل صقر</t>
  </si>
  <si>
    <t xml:space="preserve">hadel  sakr </t>
  </si>
  <si>
    <t>HIBA EBRAHIM</t>
  </si>
  <si>
    <t>هاني الحجي</t>
  </si>
  <si>
    <t>HANI AL HAJE</t>
  </si>
  <si>
    <t>منى علي</t>
  </si>
  <si>
    <t>MONA ALI</t>
  </si>
  <si>
    <t>BOUSHARA</t>
  </si>
  <si>
    <t>مضر سميا</t>
  </si>
  <si>
    <t>MOUDAR SUMAYA</t>
  </si>
  <si>
    <t>ROUQAYA</t>
  </si>
  <si>
    <t>Al Raka</t>
  </si>
  <si>
    <t>مروة خنجر</t>
  </si>
  <si>
    <t>marwa khanjar</t>
  </si>
  <si>
    <t>naemaa</t>
  </si>
  <si>
    <t>مرام شيخاني</t>
  </si>
  <si>
    <t>maram shakhane</t>
  </si>
  <si>
    <t>ghader</t>
  </si>
  <si>
    <t>محمود يوسف</t>
  </si>
  <si>
    <t>mahmoud yousf</t>
  </si>
  <si>
    <t>NOUJOM</t>
  </si>
  <si>
    <t>ADLEB</t>
  </si>
  <si>
    <t>الحريه</t>
  </si>
  <si>
    <t>mhmmad taha</t>
  </si>
  <si>
    <t>محمد بزرتو</t>
  </si>
  <si>
    <t>mohamad bazrto</t>
  </si>
  <si>
    <t>محمد بالوش</t>
  </si>
  <si>
    <t>mohammad balosh</t>
  </si>
  <si>
    <t>horya</t>
  </si>
  <si>
    <t>ماوية المحمد</t>
  </si>
  <si>
    <t>محمدوليد</t>
  </si>
  <si>
    <t>mawea almohamad</t>
  </si>
  <si>
    <t>فيروز العلي</t>
  </si>
  <si>
    <t>FAIROUZ ALALI</t>
  </si>
  <si>
    <t>Annaza</t>
  </si>
  <si>
    <t>علي سلطاني</t>
  </si>
  <si>
    <t>ali sultani</t>
  </si>
  <si>
    <t>rofaidah</t>
  </si>
  <si>
    <t>عقبه ابواللبن</t>
  </si>
  <si>
    <t>عبد الهادي حيدر</t>
  </si>
  <si>
    <t>عائشة الحمود</t>
  </si>
  <si>
    <t>aisha alhamod</t>
  </si>
  <si>
    <t>سهى الشحاده</t>
  </si>
  <si>
    <t>SOHA ALSHHADE</t>
  </si>
  <si>
    <t>FAREZA</t>
  </si>
  <si>
    <t>سمير عوده</t>
  </si>
  <si>
    <t>samer aouda</t>
  </si>
  <si>
    <t>حبابه</t>
  </si>
  <si>
    <t>حدية</t>
  </si>
  <si>
    <t>suliman suliman</t>
  </si>
  <si>
    <t>hababa</t>
  </si>
  <si>
    <t>ktefa</t>
  </si>
  <si>
    <t>سليمان السيداحمد</t>
  </si>
  <si>
    <t>SLIMAN  ALSIDAHMAD</t>
  </si>
  <si>
    <t>GAZILH</t>
  </si>
  <si>
    <t>moueleh</t>
  </si>
  <si>
    <t>ريما حاغوج</t>
  </si>
  <si>
    <t>rima haghoj</t>
  </si>
  <si>
    <t>jehan</t>
  </si>
  <si>
    <t>ريما البني</t>
  </si>
  <si>
    <t>rema albni</t>
  </si>
  <si>
    <t>souhad</t>
  </si>
  <si>
    <t>alqotaifeh</t>
  </si>
  <si>
    <t>ريم حسين عزالدين</t>
  </si>
  <si>
    <t xml:space="preserve">دابق </t>
  </si>
  <si>
    <t xml:space="preserve">reem  hseen az aldeen </t>
  </si>
  <si>
    <t xml:space="preserve">horea </t>
  </si>
  <si>
    <t>alhreah</t>
  </si>
  <si>
    <t>رشا الطراد</t>
  </si>
  <si>
    <t>RASHA ALTRAD</t>
  </si>
  <si>
    <t>SOMAYA</t>
  </si>
  <si>
    <t>rasha ibraheem</t>
  </si>
  <si>
    <t>Altall</t>
  </si>
  <si>
    <t>خلدون موسى</t>
  </si>
  <si>
    <t>KHALDON MOUSA</t>
  </si>
  <si>
    <t>خضر محمود</t>
  </si>
  <si>
    <t>KHODOR MAHMOUD</t>
  </si>
  <si>
    <t>SUHILA</t>
  </si>
  <si>
    <t>RAQQA</t>
  </si>
  <si>
    <t>حنان قاتول</t>
  </si>
  <si>
    <t>hanan katol</t>
  </si>
  <si>
    <t>ismahan</t>
  </si>
  <si>
    <t>TAANITA</t>
  </si>
  <si>
    <t>حسن رمضان</t>
  </si>
  <si>
    <t xml:space="preserve">hasan  ramdan </t>
  </si>
  <si>
    <t>جينيفر نكدريا</t>
  </si>
  <si>
    <t>آفين</t>
  </si>
  <si>
    <t>تمام حلوم</t>
  </si>
  <si>
    <t>حليم</t>
  </si>
  <si>
    <t>TAMMAM HALLOUM</t>
  </si>
  <si>
    <t>HOUIDA</t>
  </si>
  <si>
    <t>بشار العباس</t>
  </si>
  <si>
    <t>BASHAR ALABBAS</t>
  </si>
  <si>
    <t>بشار الحداد</t>
  </si>
  <si>
    <t>BASHAR ALHADAD</t>
  </si>
  <si>
    <t>آلاء ابراهيم</t>
  </si>
  <si>
    <t xml:space="preserve">alaa abrahem </t>
  </si>
  <si>
    <t xml:space="preserve">kawthar </t>
  </si>
  <si>
    <t>امل عربشه</t>
  </si>
  <si>
    <t>AMAL ARBASHA</t>
  </si>
  <si>
    <t>الاء الفهد</t>
  </si>
  <si>
    <t>alaa alfahed</t>
  </si>
  <si>
    <t>الاء الحسن</t>
  </si>
  <si>
    <t>alaa alhasn</t>
  </si>
  <si>
    <t>الكرامة</t>
  </si>
  <si>
    <t>ISMAEEL AL MOHAMED</t>
  </si>
  <si>
    <t>MARIEM</t>
  </si>
  <si>
    <t>اسماء الكيلاني</t>
  </si>
  <si>
    <t>ASMAA ALKELANY</t>
  </si>
  <si>
    <t>غاده الصارم</t>
  </si>
  <si>
    <t>GHADA ALSAARIM</t>
  </si>
  <si>
    <t>عمر محمد</t>
  </si>
  <si>
    <t>OMAR  MOHAMMAD</t>
  </si>
  <si>
    <t>هلا ابو ريشة</t>
  </si>
  <si>
    <t>هبه الرفاعي</t>
  </si>
  <si>
    <t>hiba alrefae</t>
  </si>
  <si>
    <t>نزار حسن</t>
  </si>
  <si>
    <t>nezar hasan</t>
  </si>
  <si>
    <t>ندى الحنش</t>
  </si>
  <si>
    <t>nada alhanash</t>
  </si>
  <si>
    <t>نادين مكارم</t>
  </si>
  <si>
    <t>Nadeen Mkarem</t>
  </si>
  <si>
    <t>Ekhlas</t>
  </si>
  <si>
    <t>مهند العقله</t>
  </si>
  <si>
    <t>mohanad alokla</t>
  </si>
  <si>
    <t>ALDOUMAIR</t>
  </si>
  <si>
    <t>عبير الأخرس</t>
  </si>
  <si>
    <t>ABEER AL-AKHRAS</t>
  </si>
  <si>
    <t>عبد الكريم العلي</t>
  </si>
  <si>
    <t xml:space="preserve">abd alkarim  alali </t>
  </si>
  <si>
    <t xml:space="preserve">khadeja </t>
  </si>
  <si>
    <t>Douma</t>
  </si>
  <si>
    <t>عبادة طقش</t>
  </si>
  <si>
    <t>ترمالين</t>
  </si>
  <si>
    <t>شمس شعبان</t>
  </si>
  <si>
    <t>shams shaaban</t>
  </si>
  <si>
    <t>jomana</t>
  </si>
  <si>
    <t>ساره عباس</t>
  </si>
  <si>
    <t>ادلب - عبريتا</t>
  </si>
  <si>
    <t>Sarah Abbas</t>
  </si>
  <si>
    <t>Aieda</t>
  </si>
  <si>
    <t>Rahaf Ibrahim</t>
  </si>
  <si>
    <t xml:space="preserve">Dalal Abd Aljawad </t>
  </si>
  <si>
    <t>رزان زهيري</t>
  </si>
  <si>
    <t>خالد خير الدين</t>
  </si>
  <si>
    <t>khaled kher aldain</t>
  </si>
  <si>
    <t>sbria</t>
  </si>
  <si>
    <t>حسام الدين ايوبي</t>
  </si>
  <si>
    <t>بوران</t>
  </si>
  <si>
    <t>HUSSAM ALDEEN AYOUBI</t>
  </si>
  <si>
    <t>BORAN</t>
  </si>
  <si>
    <t>بهاء ابو ذياب</t>
  </si>
  <si>
    <t>bahaa abou thiab</t>
  </si>
  <si>
    <t>آلاء ابو ارشيد</t>
  </si>
  <si>
    <t>alaa abo arshed</t>
  </si>
  <si>
    <t>alqonutera</t>
  </si>
  <si>
    <t>الهام طاهر</t>
  </si>
  <si>
    <t>ايثار</t>
  </si>
  <si>
    <t>زمرين</t>
  </si>
  <si>
    <t>ilham taher</t>
  </si>
  <si>
    <t>isar</t>
  </si>
  <si>
    <t>احمد الصالح</t>
  </si>
  <si>
    <t>ahmad  alsaleh</t>
  </si>
  <si>
    <t>وسام ابراهيم اغا</t>
  </si>
  <si>
    <t>WISAM  EBRAHIM AGHA</t>
  </si>
  <si>
    <t>EDLEEB</t>
  </si>
  <si>
    <t>هبه شحاده</t>
  </si>
  <si>
    <t>HIBA SHAHADEH</t>
  </si>
  <si>
    <t>AMEENA</t>
  </si>
  <si>
    <t>Alhtan</t>
  </si>
  <si>
    <t>ناهد الحمد</t>
  </si>
  <si>
    <t>nahed  alhamad</t>
  </si>
  <si>
    <t>nagya</t>
  </si>
  <si>
    <t>Qara</t>
  </si>
  <si>
    <t>محمد فراس حمود</t>
  </si>
  <si>
    <t xml:space="preserve">mohamad feras  hamoud </t>
  </si>
  <si>
    <t xml:space="preserve">zobaeda </t>
  </si>
  <si>
    <t>mohamad hamdan</t>
  </si>
  <si>
    <t>smiha</t>
  </si>
  <si>
    <t>لبابه عربي كاتبي</t>
  </si>
  <si>
    <t>محمد خيري</t>
  </si>
  <si>
    <t>عمر الحسون</t>
  </si>
  <si>
    <t>عبد الرحمن العبد الرجب</t>
  </si>
  <si>
    <t>ABD ALRAHMAN ALABD ALRAJAB</t>
  </si>
  <si>
    <t>طارق الفلو</t>
  </si>
  <si>
    <t xml:space="preserve">ايناس </t>
  </si>
  <si>
    <t xml:space="preserve">tarek alfao </t>
  </si>
  <si>
    <t xml:space="preserve">aenas </t>
  </si>
  <si>
    <t>شفيق السعدي</t>
  </si>
  <si>
    <t>سلام جليلاتي</t>
  </si>
  <si>
    <t>salam  jliati</t>
  </si>
  <si>
    <t>miada</t>
  </si>
  <si>
    <t>روان ياغي</t>
  </si>
  <si>
    <t>سائره</t>
  </si>
  <si>
    <t>رنيم مصطفى الفاقي</t>
  </si>
  <si>
    <t>RRANEEM MMOSTAFA ALFAKI</t>
  </si>
  <si>
    <t>رنا بقله</t>
  </si>
  <si>
    <t>رغد الحوراني</t>
  </si>
  <si>
    <t>RAGHAD ALHORANI</t>
  </si>
  <si>
    <t>GHUFRAN</t>
  </si>
  <si>
    <t>رسلان الدرويش</t>
  </si>
  <si>
    <t>raslan aldarwish</t>
  </si>
  <si>
    <t>دارين سلمان</t>
  </si>
  <si>
    <t>dareen salman</t>
  </si>
  <si>
    <t>جمعه الشتيوي</t>
  </si>
  <si>
    <t>مرزوق</t>
  </si>
  <si>
    <t>البحدليه</t>
  </si>
  <si>
    <t>joumaa alshtaeowi</t>
  </si>
  <si>
    <t>tammam</t>
  </si>
  <si>
    <t>تبارك دلة</t>
  </si>
  <si>
    <t>بثينه العرفي</t>
  </si>
  <si>
    <t>BUTHAYNA ALARFI</t>
  </si>
  <si>
    <t>HAMDEAH</t>
  </si>
  <si>
    <t>يسرى البردقاني</t>
  </si>
  <si>
    <t>yousra albordkani</t>
  </si>
  <si>
    <t>Damascuse</t>
  </si>
  <si>
    <t>ولاء العزب</t>
  </si>
  <si>
    <t>WALAA ALAZEB</t>
  </si>
  <si>
    <t>saboura</t>
  </si>
  <si>
    <t>وعد ابو صالحه</t>
  </si>
  <si>
    <t>WAED ABO SALHA</t>
  </si>
  <si>
    <t>AMON</t>
  </si>
  <si>
    <t>ورده الابراهيم</t>
  </si>
  <si>
    <t xml:space="preserve">دروشا </t>
  </si>
  <si>
    <t>warda alibrahim</t>
  </si>
  <si>
    <t>وائل الحوراني</t>
  </si>
  <si>
    <t>waael  alhorane</t>
  </si>
  <si>
    <t xml:space="preserve">aesha </t>
  </si>
  <si>
    <t>هنادي محمد</t>
  </si>
  <si>
    <t>HANADY MOHAMMAD</t>
  </si>
  <si>
    <t>هزار بكراوي</t>
  </si>
  <si>
    <t>عزمي</t>
  </si>
  <si>
    <t>hazar bkrawi</t>
  </si>
  <si>
    <t>هديل كحيل</t>
  </si>
  <si>
    <t>HADEEL KAHEEL</t>
  </si>
  <si>
    <t>هديل غرز الدين</t>
  </si>
  <si>
    <t>Hadel garz aldeen</t>
  </si>
  <si>
    <t>Gazala</t>
  </si>
  <si>
    <t>هبه زبيدي</t>
  </si>
  <si>
    <t>HEBA ZOBAIDI</t>
  </si>
  <si>
    <t>هبه الناشف</t>
  </si>
  <si>
    <t>مايسه</t>
  </si>
  <si>
    <t>HEBA AL NASHEF</t>
  </si>
  <si>
    <t>MAYSA</t>
  </si>
  <si>
    <t>هاديه الذياب</t>
  </si>
  <si>
    <t>hadia alzeyab</t>
  </si>
  <si>
    <t>DAMACSCUS</t>
  </si>
  <si>
    <t>نيفين الهرن</t>
  </si>
  <si>
    <t>NIVEN ALHRN</t>
  </si>
  <si>
    <t>نور الساطي</t>
  </si>
  <si>
    <t>Noor AlSatty</t>
  </si>
  <si>
    <t>Omaima</t>
  </si>
  <si>
    <t xml:space="preserve">HOMS </t>
  </si>
  <si>
    <t>نضار صادقه</t>
  </si>
  <si>
    <t>Nadr Sadkha</t>
  </si>
  <si>
    <t>نجم الدين العبيد</t>
  </si>
  <si>
    <t>NAJEM ALDEEN ALODBAID</t>
  </si>
  <si>
    <t>نجلاء عجي</t>
  </si>
  <si>
    <t>najlaa ajie</t>
  </si>
  <si>
    <t>مؤيد عوض</t>
  </si>
  <si>
    <t xml:space="preserve">الروضة </t>
  </si>
  <si>
    <t>مقداد فياض</t>
  </si>
  <si>
    <t>mkdada fayad</t>
  </si>
  <si>
    <t>مروه زرزور</t>
  </si>
  <si>
    <t>marwa zarzour</t>
  </si>
  <si>
    <t>albustan.hamah</t>
  </si>
  <si>
    <t>مروه النحاس</t>
  </si>
  <si>
    <t>marwa alnahas</t>
  </si>
  <si>
    <t>alyaa</t>
  </si>
  <si>
    <t>albhadleah</t>
  </si>
  <si>
    <t>مروه الغصين</t>
  </si>
  <si>
    <t>marwa alghsen</t>
  </si>
  <si>
    <t>محمد معتصم بالله نور</t>
  </si>
  <si>
    <t>mhd mutasem bellah nour</t>
  </si>
  <si>
    <t>rwaida</t>
  </si>
  <si>
    <t>محمد محفوظ</t>
  </si>
  <si>
    <t>محمد عوض</t>
  </si>
  <si>
    <t>MOHAMAD AWAD</t>
  </si>
  <si>
    <t>SERMEN</t>
  </si>
  <si>
    <t>ALSHEL</t>
  </si>
  <si>
    <t>محمد عماد القنبري</t>
  </si>
  <si>
    <t xml:space="preserve"> mohamad imad  alkanbri</t>
  </si>
  <si>
    <t>محمد رامز سبيناتي</t>
  </si>
  <si>
    <t>mohamad ramez sbinati</t>
  </si>
  <si>
    <t>housth arab</t>
  </si>
  <si>
    <t>MOHAMAD JALAB</t>
  </si>
  <si>
    <t>يبرد</t>
  </si>
  <si>
    <t>mohamad  almasri</t>
  </si>
  <si>
    <t>محمد البني</t>
  </si>
  <si>
    <t>mohamd albuni</t>
  </si>
  <si>
    <t>baeia</t>
  </si>
  <si>
    <t>مجد الزعبي</t>
  </si>
  <si>
    <t>MAJD ALZOUBI</t>
  </si>
  <si>
    <t>majd alabrash</t>
  </si>
  <si>
    <t>ماري شهاب</t>
  </si>
  <si>
    <t>كارمن</t>
  </si>
  <si>
    <t>لينا كلثوم</t>
  </si>
  <si>
    <t>LINA KALTHOM</t>
  </si>
  <si>
    <t>لينا الخوري</t>
  </si>
  <si>
    <t>طوني</t>
  </si>
  <si>
    <t>leen alkhouri</t>
  </si>
  <si>
    <t>norma</t>
  </si>
  <si>
    <t>لؤي ابو شقير</t>
  </si>
  <si>
    <t xml:space="preserve">loay  abo shker </t>
  </si>
  <si>
    <t>fatemaa</t>
  </si>
  <si>
    <t>لانا بيروتي</t>
  </si>
  <si>
    <t>lana bairoti</t>
  </si>
  <si>
    <t>bser</t>
  </si>
  <si>
    <t>كنده شريف</t>
  </si>
  <si>
    <t>kenda saharef</t>
  </si>
  <si>
    <t>nuha</t>
  </si>
  <si>
    <t>كنار شاهين</t>
  </si>
  <si>
    <t>knar shahen</t>
  </si>
  <si>
    <t>KARAM ALHALBONI</t>
  </si>
  <si>
    <t>قيس طه</t>
  </si>
  <si>
    <t>qiss taha</t>
  </si>
  <si>
    <t>nahya</t>
  </si>
  <si>
    <t>فايز صفا</t>
  </si>
  <si>
    <t>Faez Safa</t>
  </si>
  <si>
    <t>Asrar</t>
  </si>
  <si>
    <t>rasalmaara</t>
  </si>
  <si>
    <t>فاطمه ذيب</t>
  </si>
  <si>
    <t>رباب</t>
  </si>
  <si>
    <t>FATEMA DEEB</t>
  </si>
  <si>
    <t>RABAB</t>
  </si>
  <si>
    <t>فادي عبد الرزاق</t>
  </si>
  <si>
    <t>FADI ABD ALRZZAK</t>
  </si>
  <si>
    <t>غفران الطويل</t>
  </si>
  <si>
    <t xml:space="preserve">Ghofran Altweel </t>
  </si>
  <si>
    <t>Abeer</t>
  </si>
  <si>
    <t>عمر الشمالي</t>
  </si>
  <si>
    <t>oumr alshamalii</t>
  </si>
  <si>
    <t>عمار هناوي</t>
  </si>
  <si>
    <t>Ammar Hinawe</t>
  </si>
  <si>
    <t>للا لطيفه</t>
  </si>
  <si>
    <t>الدار البيضاء</t>
  </si>
  <si>
    <t>LLA LATIFA</t>
  </si>
  <si>
    <t>علا ذياب</t>
  </si>
  <si>
    <t>OLA ZIAB</t>
  </si>
  <si>
    <t>FERYAL</t>
  </si>
  <si>
    <t>عبد الهادي ياسين</t>
  </si>
  <si>
    <t>جسرين</t>
  </si>
  <si>
    <t>ABD ALHADI YASSIN</t>
  </si>
  <si>
    <t>عبد الله ابو هلال</t>
  </si>
  <si>
    <t>abd alaah abo hlal</t>
  </si>
  <si>
    <t>jdeda alwade</t>
  </si>
  <si>
    <t>عائشه سرجاوي</t>
  </si>
  <si>
    <t>كفرحايا</t>
  </si>
  <si>
    <t>alisha srgawi</t>
  </si>
  <si>
    <t>ghswn</t>
  </si>
  <si>
    <t>طالب الضاهر</t>
  </si>
  <si>
    <t>TALEB ALDAHER</t>
  </si>
  <si>
    <t>FAHIDA</t>
  </si>
  <si>
    <t>طارق النعسان</t>
  </si>
  <si>
    <t>شفاء زيناتي</t>
  </si>
  <si>
    <t>رغيب</t>
  </si>
  <si>
    <t>شروق حسن</t>
  </si>
  <si>
    <t xml:space="preserve">SHOROK  HASAN </t>
  </si>
  <si>
    <t xml:space="preserve">HAMAMA </t>
  </si>
  <si>
    <t>شادي ضاهر</t>
  </si>
  <si>
    <t>سهام الفرج</t>
  </si>
  <si>
    <t>تل صاهود</t>
  </si>
  <si>
    <t>seham alfaraj</t>
  </si>
  <si>
    <t>سناء عربش</t>
  </si>
  <si>
    <t>سعيد زنكلو</t>
  </si>
  <si>
    <t xml:space="preserve">اورم الجوز </t>
  </si>
  <si>
    <t>SAED ZENGLO</t>
  </si>
  <si>
    <t>NOHA</t>
  </si>
  <si>
    <t>سعد الدين سلامه</t>
  </si>
  <si>
    <t xml:space="preserve">جباب </t>
  </si>
  <si>
    <t>SAAD ALDIEN ALSALAMEH</t>
  </si>
  <si>
    <t>NADYDA</t>
  </si>
  <si>
    <t>سراب الذياب</t>
  </si>
  <si>
    <t>sarab  althaeab</t>
  </si>
  <si>
    <t>سامر حسن</t>
  </si>
  <si>
    <t>SAMER HASAN</t>
  </si>
  <si>
    <t>زيد هلال</t>
  </si>
  <si>
    <t>ziad hilal</t>
  </si>
  <si>
    <t xml:space="preserve">swad </t>
  </si>
  <si>
    <t>زاهر ترو</t>
  </si>
  <si>
    <t>zaher tero</t>
  </si>
  <si>
    <t>mohdia</t>
  </si>
  <si>
    <t>ريم اومري</t>
  </si>
  <si>
    <t xml:space="preserve">REEM  OMARI </t>
  </si>
  <si>
    <t xml:space="preserve">SHERIN </t>
  </si>
  <si>
    <t>روان النابلسي</t>
  </si>
  <si>
    <t>rawan alnabulsi</t>
  </si>
  <si>
    <t>Ashrafit shnaya</t>
  </si>
  <si>
    <t>رنيم ضاهر</t>
  </si>
  <si>
    <t>RANEEM  DAHER</t>
  </si>
  <si>
    <t>RAGHAD</t>
  </si>
  <si>
    <t>رنا ونوس</t>
  </si>
  <si>
    <t>Rana Wanous</t>
  </si>
  <si>
    <t>رغده الحجي</t>
  </si>
  <si>
    <t>ميثة</t>
  </si>
  <si>
    <t>الكوم</t>
  </si>
  <si>
    <t>RGHADA ALHAJI</t>
  </si>
  <si>
    <t>METHA</t>
  </si>
  <si>
    <t>رشا المكاكي</t>
  </si>
  <si>
    <t>RASHA ALMKAKI</t>
  </si>
  <si>
    <t>SHAMEAH</t>
  </si>
  <si>
    <t>ربيع سليمان</t>
  </si>
  <si>
    <t>rabee souleman</t>
  </si>
  <si>
    <t>ربا ياغي</t>
  </si>
  <si>
    <t>فوزان</t>
  </si>
  <si>
    <t>RUBA YAGHI</t>
  </si>
  <si>
    <t>MAJIDAH</t>
  </si>
  <si>
    <t>راما الحلبي</t>
  </si>
  <si>
    <t>RAMA AlHALABI</t>
  </si>
  <si>
    <t>ديالا مهره</t>
  </si>
  <si>
    <t>DIALA MAHRA</t>
  </si>
  <si>
    <t>عبله</t>
  </si>
  <si>
    <t xml:space="preserve">DOUAA   HAMOUD </t>
  </si>
  <si>
    <t xml:space="preserve">ABLA </t>
  </si>
  <si>
    <t>aen alshra</t>
  </si>
  <si>
    <t>درويش احمد</t>
  </si>
  <si>
    <t xml:space="preserve">darwesh  ahmad </t>
  </si>
  <si>
    <t>دارين جاموس</t>
  </si>
  <si>
    <t>darein jamous</t>
  </si>
  <si>
    <t>daoulat</t>
  </si>
  <si>
    <t>دارين الحمد</t>
  </si>
  <si>
    <t>DARIN ALHAMMAD</t>
  </si>
  <si>
    <t xml:space="preserve">dir alzour </t>
  </si>
  <si>
    <t>خلود علي</t>
  </si>
  <si>
    <t>KHLOUD ALI</t>
  </si>
  <si>
    <t>خالد بدير</t>
  </si>
  <si>
    <t xml:space="preserve">khaled  bder </t>
  </si>
  <si>
    <t>جرماتي</t>
  </si>
  <si>
    <t>HAIDAR YOUSEF</t>
  </si>
  <si>
    <t>حمزه فواز</t>
  </si>
  <si>
    <t>Hamza Fawaz</t>
  </si>
  <si>
    <t>kswa</t>
  </si>
  <si>
    <t>حمزه الدبس</t>
  </si>
  <si>
    <t>HAMZAH ALDEBES</t>
  </si>
  <si>
    <t>حسين معروف</t>
  </si>
  <si>
    <t>HUSEEN MAROUF</t>
  </si>
  <si>
    <t>Damscos</t>
  </si>
  <si>
    <t>جوانا احمد</t>
  </si>
  <si>
    <t>جهان كلا</t>
  </si>
  <si>
    <t>الماريه</t>
  </si>
  <si>
    <t xml:space="preserve">gehan  kalaa </t>
  </si>
  <si>
    <t xml:space="preserve">almarea </t>
  </si>
  <si>
    <t>جمال شرحه</t>
  </si>
  <si>
    <t>JAMAL SHARHA</t>
  </si>
  <si>
    <t>جمال الهنيدي</t>
  </si>
  <si>
    <t xml:space="preserve">رشيد </t>
  </si>
  <si>
    <t>مالكه</t>
  </si>
  <si>
    <t>gamal alihnedi</t>
  </si>
  <si>
    <t>malkih</t>
  </si>
  <si>
    <t>بيان شوشان</t>
  </si>
  <si>
    <t>BAYAN SHOSHAN</t>
  </si>
  <si>
    <t>بلال مرزوق</t>
  </si>
  <si>
    <t>bilal marzouk</t>
  </si>
  <si>
    <t>wahida</t>
  </si>
  <si>
    <t>DAMAS SUBUBR</t>
  </si>
  <si>
    <t>بدور العلي</t>
  </si>
  <si>
    <t>bador alali</t>
  </si>
  <si>
    <t>ايهم الشيخ</t>
  </si>
  <si>
    <t>AYHAM ALSHEKH</t>
  </si>
  <si>
    <t>NAGAT</t>
  </si>
  <si>
    <t>اميره الباشا</t>
  </si>
  <si>
    <t>AMERA ALBASHA</t>
  </si>
  <si>
    <t>MADENA</t>
  </si>
  <si>
    <t>امير جاويش</t>
  </si>
  <si>
    <t>amer jaweesh</t>
  </si>
  <si>
    <t>امامه خلوف</t>
  </si>
  <si>
    <t>اسماء الدمشقي</t>
  </si>
  <si>
    <t>Asmaa Al Dimashke</t>
  </si>
  <si>
    <t>Nahida</t>
  </si>
  <si>
    <t>احمد عابدين حيدر</t>
  </si>
  <si>
    <t>ahmad abdeen haydar</t>
  </si>
  <si>
    <t>hekmat</t>
  </si>
  <si>
    <t>Ahmad hasan</t>
  </si>
  <si>
    <t>nudaa</t>
  </si>
  <si>
    <t>خالد عكاشه</t>
  </si>
  <si>
    <t>KHALED AAKASHEH</t>
  </si>
  <si>
    <t>RAAGHDA</t>
  </si>
  <si>
    <t>عزت قاضي امين</t>
  </si>
  <si>
    <t xml:space="preserve">azat  kade ameen </t>
  </si>
  <si>
    <t xml:space="preserve">yomna </t>
  </si>
  <si>
    <t>محمود سروجي</t>
  </si>
  <si>
    <t xml:space="preserve">محمد سليم </t>
  </si>
  <si>
    <t>mahmoud srouji</t>
  </si>
  <si>
    <t>معاذ الحمصي</t>
  </si>
  <si>
    <t>MOUAZ ALHOMSI</t>
  </si>
  <si>
    <t>AHLAM</t>
  </si>
  <si>
    <t>محمد القصير</t>
  </si>
  <si>
    <t>مجدولين مصطفى</t>
  </si>
  <si>
    <t>majdollen mostafa</t>
  </si>
  <si>
    <t>ماريه الحجار</t>
  </si>
  <si>
    <t>Marais alhajaar</t>
  </si>
  <si>
    <t>عماد الدين عبد الله</t>
  </si>
  <si>
    <t>imad aldeen abdullah</t>
  </si>
  <si>
    <t>سيرين زقزق</t>
  </si>
  <si>
    <t>اماني السمور</t>
  </si>
  <si>
    <t>amani alsamour</t>
  </si>
  <si>
    <t>raeda dwiear</t>
  </si>
  <si>
    <t>نور العبد الله العبد الرحمن</t>
  </si>
  <si>
    <t>NOOR ALABDULLAH ALABD ALRAHMAN</t>
  </si>
  <si>
    <t>عدنان ملا</t>
  </si>
  <si>
    <t>سهر</t>
  </si>
  <si>
    <t>ADNAN MALLA</t>
  </si>
  <si>
    <t>شهد الفوال</t>
  </si>
  <si>
    <t>SAHAD ALGWL</t>
  </si>
  <si>
    <t>باسل طلاس</t>
  </si>
  <si>
    <t>BASAL TLASS</t>
  </si>
  <si>
    <t>amman maskat</t>
  </si>
  <si>
    <t>امل الملا</t>
  </si>
  <si>
    <t xml:space="preserve">احمد بصبوص </t>
  </si>
  <si>
    <t xml:space="preserve">وهيبة </t>
  </si>
  <si>
    <t>يونس حسن</t>
  </si>
  <si>
    <t>حداده</t>
  </si>
  <si>
    <t>YOUNES HASAN</t>
  </si>
  <si>
    <t>moalaka</t>
  </si>
  <si>
    <t>يوسف ياسين</t>
  </si>
  <si>
    <t>YOUSEF YASSIN</t>
  </si>
  <si>
    <t>يزن الخازم</t>
  </si>
  <si>
    <t>yazan alkhazim</t>
  </si>
  <si>
    <t>وضاح ابو اسماعيل</t>
  </si>
  <si>
    <t>WADAH ABO ISMAIL</t>
  </si>
  <si>
    <t>OLA</t>
  </si>
  <si>
    <t>هبه رجب</t>
  </si>
  <si>
    <t>heba rajab</t>
  </si>
  <si>
    <t>هادي سعيد</t>
  </si>
  <si>
    <t>hade saed</t>
  </si>
  <si>
    <t>loahez</t>
  </si>
  <si>
    <t>نور مبيض</t>
  </si>
  <si>
    <t>Nour Mubayed</t>
  </si>
  <si>
    <t>Aber</t>
  </si>
  <si>
    <t>نور كيوان</t>
  </si>
  <si>
    <t>nour kiwan</t>
  </si>
  <si>
    <t>نور بكر</t>
  </si>
  <si>
    <t>NOUR BAKR</t>
  </si>
  <si>
    <t>SHAHINAZ</t>
  </si>
  <si>
    <t>نزار رواس</t>
  </si>
  <si>
    <t xml:space="preserve">nezar rawas </t>
  </si>
  <si>
    <t>haifa</t>
  </si>
  <si>
    <t>Jbrmli</t>
  </si>
  <si>
    <t>ناجي قسام</t>
  </si>
  <si>
    <t>NAJI KASSAM</t>
  </si>
  <si>
    <t>ZENAH</t>
  </si>
  <si>
    <t>ميس جبر</t>
  </si>
  <si>
    <t>MAYS JABR</t>
  </si>
  <si>
    <t>مصعب الحمدان</t>
  </si>
  <si>
    <t>MOSAAB ALHAMDAN</t>
  </si>
  <si>
    <t>INAAM</t>
  </si>
  <si>
    <t>KWAIT</t>
  </si>
  <si>
    <t>مرح عثمان</t>
  </si>
  <si>
    <t>احمد البدوي</t>
  </si>
  <si>
    <t>محمد نور حسن</t>
  </si>
  <si>
    <t>mhd nour hasan</t>
  </si>
  <si>
    <t>محمد مجد المدني</t>
  </si>
  <si>
    <t>محمد قسوم</t>
  </si>
  <si>
    <t>muhamad kasoum</t>
  </si>
  <si>
    <t>mohsin</t>
  </si>
  <si>
    <t>محمد قزيز</t>
  </si>
  <si>
    <t>mohamaad kazez</t>
  </si>
  <si>
    <t>محمد فرج حربا</t>
  </si>
  <si>
    <t>mhmad faraj harba</t>
  </si>
  <si>
    <t>امينه ابو لبده</t>
  </si>
  <si>
    <t>مقيلبية</t>
  </si>
  <si>
    <t>محمد خير هزاع</t>
  </si>
  <si>
    <t>MOHAMAD KHAIR HAZAA</t>
  </si>
  <si>
    <t>محمد باسل السمان</t>
  </si>
  <si>
    <t>Mohammad Basel Al Samman</t>
  </si>
  <si>
    <t>محمد الدسوقي</t>
  </si>
  <si>
    <t>MOHAMAD ALDASOUKI</t>
  </si>
  <si>
    <t>محمد الحاج محسن</t>
  </si>
  <si>
    <t>MOHAMMAD ALHAJ MOHSN</t>
  </si>
  <si>
    <t>MOHDEAH</t>
  </si>
  <si>
    <t>ALBUKAMAL</t>
  </si>
  <si>
    <t>مجد العمادي</t>
  </si>
  <si>
    <t>Majd Alemadi</t>
  </si>
  <si>
    <t>مالك مكارم</t>
  </si>
  <si>
    <t>malek mkarem</t>
  </si>
  <si>
    <t>لين شبيرو</t>
  </si>
  <si>
    <t>LEEN SHBERO</t>
  </si>
  <si>
    <t>فادي الصباح</t>
  </si>
  <si>
    <t xml:space="preserve">FADI  ALSABAH </t>
  </si>
  <si>
    <t>غيث الحلبي</t>
  </si>
  <si>
    <t>GHAITH ALHALABI</t>
  </si>
  <si>
    <t>غزل عيون</t>
  </si>
  <si>
    <t>GHAZAL OYON</t>
  </si>
  <si>
    <t>REEF HALAB</t>
  </si>
  <si>
    <t>غدير زلفو</t>
  </si>
  <si>
    <t>Ghader zalfo</t>
  </si>
  <si>
    <t>Alham</t>
  </si>
  <si>
    <t>عمر فاروسي</t>
  </si>
  <si>
    <t xml:space="preserve">omar  farose </t>
  </si>
  <si>
    <t xml:space="preserve">badeaa </t>
  </si>
  <si>
    <t>عمار الشعبان</t>
  </si>
  <si>
    <t>ammar alshaban</t>
  </si>
  <si>
    <t>duha</t>
  </si>
  <si>
    <t>علي قزح</t>
  </si>
  <si>
    <t>علي القاسم</t>
  </si>
  <si>
    <t>لازر</t>
  </si>
  <si>
    <t>ali  alkasem</t>
  </si>
  <si>
    <t>lazr</t>
  </si>
  <si>
    <t>علي السلامه</t>
  </si>
  <si>
    <t>ALI ALSALAMA</t>
  </si>
  <si>
    <t>ALIAA</t>
  </si>
  <si>
    <t>عقبه المحمد</t>
  </si>
  <si>
    <t>OKBA ALMOHAMAD</t>
  </si>
  <si>
    <t>عروه كيوان</t>
  </si>
  <si>
    <t>ORWA KIWAN</t>
  </si>
  <si>
    <t>عبد الله زوده</t>
  </si>
  <si>
    <t>abd allah zwda</t>
  </si>
  <si>
    <t>ezdehar</t>
  </si>
  <si>
    <t>عبد الرحمن الحاج</t>
  </si>
  <si>
    <t>ABDUALRAHAMAN ALHAJ</t>
  </si>
  <si>
    <t>katna</t>
  </si>
  <si>
    <t>طالب محسن</t>
  </si>
  <si>
    <t>آذار</t>
  </si>
  <si>
    <t>taleb mohsen</t>
  </si>
  <si>
    <t>شادي رميح</t>
  </si>
  <si>
    <t>SHADE RMEH</t>
  </si>
  <si>
    <t>swaida-resas</t>
  </si>
  <si>
    <t>سهاد صافي</t>
  </si>
  <si>
    <t>فهدي</t>
  </si>
  <si>
    <t>souhad safi</t>
  </si>
  <si>
    <t>fahdi</t>
  </si>
  <si>
    <t>سها خليفة</t>
  </si>
  <si>
    <t>SUHA KHALIFA</t>
  </si>
  <si>
    <t>سماح حطيني</t>
  </si>
  <si>
    <t>برموك</t>
  </si>
  <si>
    <t>سليمان قهوه جي</t>
  </si>
  <si>
    <t>soliman qhwaji</t>
  </si>
  <si>
    <t>سلمى سوقي</t>
  </si>
  <si>
    <t>زين العابدين صالحه</t>
  </si>
  <si>
    <t>zain salha</t>
  </si>
  <si>
    <t>aatdal</t>
  </si>
  <si>
    <t>ريم الاحمر</t>
  </si>
  <si>
    <t>reem al ahmar</t>
  </si>
  <si>
    <t>alkser</t>
  </si>
  <si>
    <t>رولى عكش</t>
  </si>
  <si>
    <t>rola alash</t>
  </si>
  <si>
    <t>رود العجي</t>
  </si>
  <si>
    <t xml:space="preserve"> RWAD ALAJI</t>
  </si>
  <si>
    <t>رواد الزير</t>
  </si>
  <si>
    <t>rwaad alzer</t>
  </si>
  <si>
    <t>رنيم دعبول</t>
  </si>
  <si>
    <t>RANEEM DAABOUL</t>
  </si>
  <si>
    <t>رنا رشيد</t>
  </si>
  <si>
    <t xml:space="preserve">rana  rashed </t>
  </si>
  <si>
    <t>رغد عزو رحيباني</t>
  </si>
  <si>
    <t>RAGHAD AZO REHIBANY</t>
  </si>
  <si>
    <t>ديانا صقر</t>
  </si>
  <si>
    <t>Dayana Sgar</t>
  </si>
  <si>
    <t>Yomna</t>
  </si>
  <si>
    <t>حبيب سليمان</t>
  </si>
  <si>
    <t>جمال حسن</t>
  </si>
  <si>
    <t>رئيف</t>
  </si>
  <si>
    <t>نائله</t>
  </si>
  <si>
    <t>jamal hasan</t>
  </si>
  <si>
    <t>جانيت منصور</t>
  </si>
  <si>
    <t>نبع الطيب</t>
  </si>
  <si>
    <t>بثينه السمير</t>
  </si>
  <si>
    <t>باسل العمارين</t>
  </si>
  <si>
    <t>BASEL ALAMMARIN</t>
  </si>
  <si>
    <t>HELALA</t>
  </si>
  <si>
    <t>ايناس فاطمه</t>
  </si>
  <si>
    <t>Enas Fatima</t>
  </si>
  <si>
    <t>ايناس العدوج</t>
  </si>
  <si>
    <t>ENAS ALADOUJ</t>
  </si>
  <si>
    <t>Damascaus</t>
  </si>
  <si>
    <t>انصاف شيحة</t>
  </si>
  <si>
    <t>قلمون</t>
  </si>
  <si>
    <t xml:space="preserve">ansaf  sheha </t>
  </si>
  <si>
    <t xml:space="preserve">haeaat </t>
  </si>
  <si>
    <t>اماني تيرو</t>
  </si>
  <si>
    <t>amani terw</t>
  </si>
  <si>
    <t>المى سلهب</t>
  </si>
  <si>
    <t>ALMA SALHAB</t>
  </si>
  <si>
    <t>الاء عقله</t>
  </si>
  <si>
    <t>ALAA OKLA</t>
  </si>
  <si>
    <t>اسماء الرفاعي</t>
  </si>
  <si>
    <t>ASMAA ALREFAI</t>
  </si>
  <si>
    <t>اسامه عبد المالك</t>
  </si>
  <si>
    <t>اسامه الحوري</t>
  </si>
  <si>
    <t>Osama  Alhawari</t>
  </si>
  <si>
    <t>ادهم صفا</t>
  </si>
  <si>
    <t>adham safa</t>
  </si>
  <si>
    <t>mheba</t>
  </si>
  <si>
    <t>احمد هاروش</t>
  </si>
  <si>
    <t>احمد نقرش</t>
  </si>
  <si>
    <t>ahmad nakrash</t>
  </si>
  <si>
    <t>احمد غصن</t>
  </si>
  <si>
    <t>عبد المحسن</t>
  </si>
  <si>
    <t xml:space="preserve">AHMAD  GHUSEN </t>
  </si>
  <si>
    <t>Wade Alayon</t>
  </si>
  <si>
    <t>احمد الزبيدي</t>
  </si>
  <si>
    <t>AHMAD ALZUBIDI</t>
  </si>
  <si>
    <t>ابراهيم حامض</t>
  </si>
  <si>
    <t>IBRAHIM  HAMOD</t>
  </si>
  <si>
    <t xml:space="preserve">INTESAR </t>
  </si>
  <si>
    <t>نور الخضر</t>
  </si>
  <si>
    <t>معلا</t>
  </si>
  <si>
    <t xml:space="preserve">فادية </t>
  </si>
  <si>
    <t>nour alkhder</t>
  </si>
  <si>
    <t xml:space="preserve">fadia </t>
  </si>
  <si>
    <t>HARFA</t>
  </si>
  <si>
    <t>محمد طارق زهوة</t>
  </si>
  <si>
    <t>احمد طلال</t>
  </si>
  <si>
    <t>mohamad tarek zhwa</t>
  </si>
  <si>
    <t>روان محمود</t>
  </si>
  <si>
    <t>العفينه</t>
  </si>
  <si>
    <t>سهير ابراهيم</t>
  </si>
  <si>
    <t xml:space="preserve">قرين </t>
  </si>
  <si>
    <t>soheer abraheem</t>
  </si>
  <si>
    <t>هلا متاعة عكاش</t>
  </si>
  <si>
    <t>hala mataa akash</t>
  </si>
  <si>
    <t>nour alhalak</t>
  </si>
  <si>
    <t>بيان راشد</t>
  </si>
  <si>
    <t>امبره</t>
  </si>
  <si>
    <t>BAYAN RASSHED</t>
  </si>
  <si>
    <t>BABELA</t>
  </si>
  <si>
    <t>اميره البخاري</t>
  </si>
  <si>
    <t>amira albukhari</t>
  </si>
  <si>
    <t>نور الهدى شباط</t>
  </si>
  <si>
    <t>NOUR ALHODA SHUBATT</t>
  </si>
  <si>
    <t>ROUEIDA</t>
  </si>
  <si>
    <t>محمد صالح العجمي</t>
  </si>
  <si>
    <t>غيث الديوب</t>
  </si>
  <si>
    <t>GHAITH ALDYOUB</t>
  </si>
  <si>
    <t>GHOUSON</t>
  </si>
  <si>
    <t>سوزان الطير</t>
  </si>
  <si>
    <t>الاء غبور</t>
  </si>
  <si>
    <t>alaa gabor</t>
  </si>
  <si>
    <t>محمد فراس الخباز</t>
  </si>
  <si>
    <t>MOHAMAD FERAS ALKHABBAZ</t>
  </si>
  <si>
    <t>علي الخنسه</t>
  </si>
  <si>
    <t>ali alkhansa</t>
  </si>
  <si>
    <t>jabata alkhashab</t>
  </si>
  <si>
    <t>هبه طه</t>
  </si>
  <si>
    <t>Hiba Taha</t>
  </si>
  <si>
    <t>Hyam</t>
  </si>
  <si>
    <t>احمد الحلاق</t>
  </si>
  <si>
    <t>AHMAD ALHALLAK</t>
  </si>
  <si>
    <t>نجود العبد الله</t>
  </si>
  <si>
    <t>حوط</t>
  </si>
  <si>
    <t>عبير مللي</t>
  </si>
  <si>
    <t>abeer mlli</t>
  </si>
  <si>
    <t>عيسى محفوظ</t>
  </si>
  <si>
    <t>قدم عسالي</t>
  </si>
  <si>
    <t>issa mahfoz</t>
  </si>
  <si>
    <t>كاتيه الحسين</t>
  </si>
  <si>
    <t>زهوره</t>
  </si>
  <si>
    <t>KATYA ALHUSSEIN</t>
  </si>
  <si>
    <t>ZHORA</t>
  </si>
  <si>
    <t>حسام العمري</t>
  </si>
  <si>
    <t>housam aloumari</t>
  </si>
  <si>
    <t>جوليا حريطوم</t>
  </si>
  <si>
    <t xml:space="preserve">JULIA  HRETOUM </t>
  </si>
  <si>
    <t xml:space="preserve">AHLAM </t>
  </si>
  <si>
    <t>ريم الاطرش</t>
  </si>
  <si>
    <t>محمد انس العوض</t>
  </si>
  <si>
    <t>mohamad anas alawaad</t>
  </si>
  <si>
    <t>raada</t>
  </si>
  <si>
    <t>kfrea</t>
  </si>
  <si>
    <t>عزيزه عبد العال</t>
  </si>
  <si>
    <t>AZIZA ADBULAAL</t>
  </si>
  <si>
    <t>NOUR ALHOUDA</t>
  </si>
  <si>
    <t>jobaadin</t>
  </si>
  <si>
    <t>حسن سلامه</t>
  </si>
  <si>
    <t>hassan slama</t>
  </si>
  <si>
    <t>azab</t>
  </si>
  <si>
    <t>DAMASCUS SUBURBM</t>
  </si>
  <si>
    <t>حنين فروج</t>
  </si>
  <si>
    <t>HANIN FAROUJ</t>
  </si>
  <si>
    <t>دعاء سليمان</t>
  </si>
  <si>
    <t>اريج عيسى</t>
  </si>
  <si>
    <t xml:space="preserve">العامرية </t>
  </si>
  <si>
    <t>areej iessa</t>
  </si>
  <si>
    <t>raheja</t>
  </si>
  <si>
    <t>ikhtaren</t>
  </si>
  <si>
    <t>رؤى داود</t>
  </si>
  <si>
    <t>Roaa Daood</t>
  </si>
  <si>
    <t>Zinaa</t>
  </si>
  <si>
    <t>almagdall</t>
  </si>
  <si>
    <t>سناء عبد الرحيم</t>
  </si>
  <si>
    <t>Sanaa Abdulraheem</t>
  </si>
  <si>
    <t>Zainab</t>
  </si>
  <si>
    <t>محمود عزام</t>
  </si>
  <si>
    <t>MAHMOUD AZZAM</t>
  </si>
  <si>
    <t>YOSRA</t>
  </si>
  <si>
    <t>علاء الدين الطحان</t>
  </si>
  <si>
    <t>ALAA EDDIN AL TAHHAN</t>
  </si>
  <si>
    <t>هبه الاسدي</t>
  </si>
  <si>
    <t>hiba alasadi</t>
  </si>
  <si>
    <t>هدى البيرقدار</t>
  </si>
  <si>
    <t>HOUDA ALBERQDAR</t>
  </si>
  <si>
    <t>ALDEN</t>
  </si>
  <si>
    <t>علاء رستم</t>
  </si>
  <si>
    <t>Alaa Rstoum</t>
  </si>
  <si>
    <t>Miada</t>
  </si>
  <si>
    <t>ALHARA</t>
  </si>
  <si>
    <t>نسرين تقي</t>
  </si>
  <si>
    <t>عبد العال</t>
  </si>
  <si>
    <t>عبير قريش</t>
  </si>
  <si>
    <t>ABEER QURAISH</t>
  </si>
  <si>
    <t>جومانه المصري</t>
  </si>
  <si>
    <t xml:space="preserve">JOMANA  ALMASRI </t>
  </si>
  <si>
    <t xml:space="preserve">SABAH </t>
  </si>
  <si>
    <t>ديانا زعرور</t>
  </si>
  <si>
    <t>dyana zaarour</t>
  </si>
  <si>
    <t>نسيم شقير</t>
  </si>
  <si>
    <t>Naseem shokier</t>
  </si>
  <si>
    <t>kauther</t>
  </si>
  <si>
    <t>رحمه حسن اغا</t>
  </si>
  <si>
    <t xml:space="preserve">rahma  hasan agha </t>
  </si>
  <si>
    <t>مهند باطيه</t>
  </si>
  <si>
    <t>MOUHANAD BATEAH</t>
  </si>
  <si>
    <t>ثريا كنينه</t>
  </si>
  <si>
    <t>THORAIA KNENE</t>
  </si>
  <si>
    <t>EATIDAL</t>
  </si>
  <si>
    <t>وسيم القصيباتي</t>
  </si>
  <si>
    <t>wasem alksibate</t>
  </si>
  <si>
    <t>ادهم كاسوحه</t>
  </si>
  <si>
    <t>ADHAM KASOHA</t>
  </si>
  <si>
    <t>بتول احمد</t>
  </si>
  <si>
    <t>Batoul ahmad</t>
  </si>
  <si>
    <t>DAMAS SUBURD</t>
  </si>
  <si>
    <t>دانه الدليل</t>
  </si>
  <si>
    <t xml:space="preserve">dana  aldalel </t>
  </si>
  <si>
    <t xml:space="preserve">bothaena </t>
  </si>
  <si>
    <t>باسل الجعيدي</t>
  </si>
  <si>
    <t>basel jaede</t>
  </si>
  <si>
    <t>محمد سامر الشاطر</t>
  </si>
  <si>
    <t>MOHAMAD SAMER ALSHATER</t>
  </si>
  <si>
    <t>نزار قباني</t>
  </si>
  <si>
    <t>فاطمه شاهين</t>
  </si>
  <si>
    <t xml:space="preserve">FATIMA  SHAHIN </t>
  </si>
  <si>
    <t xml:space="preserve">MARIAM </t>
  </si>
  <si>
    <t>كوثر محمد</t>
  </si>
  <si>
    <t>هبه شعبان</t>
  </si>
  <si>
    <t>HIBA SHAABAN</t>
  </si>
  <si>
    <t>حسين العليان</t>
  </si>
  <si>
    <t>HOUSSEIN ALOAYAN</t>
  </si>
  <si>
    <t>بنانه الدروبي</t>
  </si>
  <si>
    <t>bnana aldroubi</t>
  </si>
  <si>
    <t>shaza</t>
  </si>
  <si>
    <t>halb</t>
  </si>
  <si>
    <t>محمد غالاتي</t>
  </si>
  <si>
    <t>mohamad ghalati</t>
  </si>
  <si>
    <t>نور الربيع المصري</t>
  </si>
  <si>
    <t>رنيم الدغلي</t>
  </si>
  <si>
    <t>محمد عماد الدين</t>
  </si>
  <si>
    <t>raneem aldoghli</t>
  </si>
  <si>
    <t>سعيد هلال</t>
  </si>
  <si>
    <t>علاء حنوف</t>
  </si>
  <si>
    <t>سلامه</t>
  </si>
  <si>
    <t>alaa hanoof</t>
  </si>
  <si>
    <t>damacous</t>
  </si>
  <si>
    <t>فادي المحمد</t>
  </si>
  <si>
    <t>fadi almohamad</t>
  </si>
  <si>
    <t>عماد قباط الشهابي</t>
  </si>
  <si>
    <t>Emad Shehabi</t>
  </si>
  <si>
    <t>ايهم السوسي</t>
  </si>
  <si>
    <t>محمد زياد ابو سمره</t>
  </si>
  <si>
    <t>MOHAMAD ZIAD ABO SAMRAH</t>
  </si>
  <si>
    <t>ديما الكفري</t>
  </si>
  <si>
    <t>Dema Alkafri</t>
  </si>
  <si>
    <t>الاء حبش</t>
  </si>
  <si>
    <t xml:space="preserve">alaa  habsh </t>
  </si>
  <si>
    <t>عاصم الكوسا</t>
  </si>
  <si>
    <t>عمار يوسف</t>
  </si>
  <si>
    <t>AMAR YOUSEF</t>
  </si>
  <si>
    <t>اسراء نابوش</t>
  </si>
  <si>
    <t>محمد فوزي ليلا</t>
  </si>
  <si>
    <t>mhfouzeeh laila</t>
  </si>
  <si>
    <t>مروه مارديني</t>
  </si>
  <si>
    <t>MARWA MARDINI</t>
  </si>
  <si>
    <t>طارق الغفير</t>
  </si>
  <si>
    <t>tarek alghafer</t>
  </si>
  <si>
    <t>نور مونس</t>
  </si>
  <si>
    <t>nour mounes</t>
  </si>
  <si>
    <t>ميرنا نوفل</t>
  </si>
  <si>
    <t>Merna Nofal</t>
  </si>
  <si>
    <t>محمد سامر سويد</t>
  </si>
  <si>
    <t>بليغ</t>
  </si>
  <si>
    <t>سمر سمره</t>
  </si>
  <si>
    <t>معيصره</t>
  </si>
  <si>
    <t>Samer Samra</t>
  </si>
  <si>
    <t>Nadea</t>
  </si>
  <si>
    <t>حسن ونوس</t>
  </si>
  <si>
    <t>البجة</t>
  </si>
  <si>
    <t>سماح قاضي امين</t>
  </si>
  <si>
    <t>samah kadi amin</t>
  </si>
  <si>
    <t>nayfah</t>
  </si>
  <si>
    <t>mour shahour</t>
  </si>
  <si>
    <t xml:space="preserve">ALI  AL ALI </t>
  </si>
  <si>
    <t>علي الغرير</t>
  </si>
  <si>
    <t>حارس</t>
  </si>
  <si>
    <t>فصيحه</t>
  </si>
  <si>
    <t>Ali Alghrer</t>
  </si>
  <si>
    <t>Fasiha</t>
  </si>
  <si>
    <t>علي بهلول</t>
  </si>
  <si>
    <t>الحسين عوده</t>
  </si>
  <si>
    <t>ALHUSSAIN AOUDEH</t>
  </si>
  <si>
    <t>KHADIJEH</t>
  </si>
  <si>
    <t>alaa ghanam</t>
  </si>
  <si>
    <t>wajdan</t>
  </si>
  <si>
    <t>إيمان اللو</t>
  </si>
  <si>
    <t>eman alou</t>
  </si>
  <si>
    <t>وسيم بدران</t>
  </si>
  <si>
    <t>wasem badran</t>
  </si>
  <si>
    <t xml:space="preserve">MOKHAYAM ALYARMOUK </t>
  </si>
  <si>
    <t>ناصر شيحا</t>
  </si>
  <si>
    <t xml:space="preserve">يحيى </t>
  </si>
  <si>
    <t xml:space="preserve">زينات </t>
  </si>
  <si>
    <t>NASSER SHIHA</t>
  </si>
  <si>
    <t>ZINAT</t>
  </si>
  <si>
    <t>محمد سمور</t>
  </si>
  <si>
    <t>محمد أمين زرلي</t>
  </si>
  <si>
    <t>mhd amein zarli</t>
  </si>
  <si>
    <t>لما دوفش</t>
  </si>
  <si>
    <t>lama dofash</t>
  </si>
  <si>
    <t>كنان متقلون</t>
  </si>
  <si>
    <t>ريما النجار</t>
  </si>
  <si>
    <t xml:space="preserve">kinan matkalon </t>
  </si>
  <si>
    <t>علي الحمصي</t>
  </si>
  <si>
    <t>محمد عبدو</t>
  </si>
  <si>
    <t>ALI ALHOMSI</t>
  </si>
  <si>
    <t>صياح الكفيري</t>
  </si>
  <si>
    <t>رنيم القدسي</t>
  </si>
  <si>
    <t>RANEEM ALKUODSI</t>
  </si>
  <si>
    <t>MIRVAT</t>
  </si>
  <si>
    <t>ديما شمعه</t>
  </si>
  <si>
    <t>DEEMA SHAMAA</t>
  </si>
  <si>
    <t>BASHERAH</t>
  </si>
  <si>
    <t>dir alzour</t>
  </si>
  <si>
    <t>ديانا شموط</t>
  </si>
  <si>
    <t>deaana shaamout</t>
  </si>
  <si>
    <t>خضر يعقوب</t>
  </si>
  <si>
    <t xml:space="preserve">كفى </t>
  </si>
  <si>
    <t>KHDR EAKWB</t>
  </si>
  <si>
    <t>جوانا البدي</t>
  </si>
  <si>
    <t>JOANNA ALBADI</t>
  </si>
  <si>
    <t>أحمد ملص</t>
  </si>
  <si>
    <t>ايناس كيلاني</t>
  </si>
  <si>
    <t>عربي</t>
  </si>
  <si>
    <t>ENAS KILANE</t>
  </si>
  <si>
    <t>الاء تركيه</t>
  </si>
  <si>
    <t>ALAA TURKIA</t>
  </si>
  <si>
    <t>LOBABA</t>
  </si>
  <si>
    <t>JBAB</t>
  </si>
  <si>
    <t>افلين شقير</t>
  </si>
  <si>
    <t xml:space="preserve">ام رواق </t>
  </si>
  <si>
    <t>EVLEEN SHUKER</t>
  </si>
  <si>
    <t>blin</t>
  </si>
  <si>
    <t>ايه النويلاتي</t>
  </si>
  <si>
    <t>رضوان الكيال</t>
  </si>
  <si>
    <t>REDWAN ALKIAL</t>
  </si>
  <si>
    <t>ايهم محمد</t>
  </si>
  <si>
    <t>نبيهة</t>
  </si>
  <si>
    <t>يوسف خلوف</t>
  </si>
  <si>
    <t>YOUSEF KHALOF</t>
  </si>
  <si>
    <t>نداء جوهر</t>
  </si>
  <si>
    <t>NEDAA JOUHAR</t>
  </si>
  <si>
    <t>مروه النصار</t>
  </si>
  <si>
    <t>Marwa Alnassar</t>
  </si>
  <si>
    <t>Fatnela</t>
  </si>
  <si>
    <t>محمد ساري الدبوسي</t>
  </si>
  <si>
    <t>ميري</t>
  </si>
  <si>
    <t>mohamd sari aldabosi</t>
  </si>
  <si>
    <t>merai</t>
  </si>
  <si>
    <t>قصي الجغامي</t>
  </si>
  <si>
    <t>حجلي</t>
  </si>
  <si>
    <t>kosal aljoghami</t>
  </si>
  <si>
    <t>hajli</t>
  </si>
  <si>
    <t>فراس خويص</t>
  </si>
  <si>
    <t>feras khouis</t>
  </si>
  <si>
    <t>غنوه القاق</t>
  </si>
  <si>
    <t>GHENWA ALKAK</t>
  </si>
  <si>
    <t>ROWAIDA</t>
  </si>
  <si>
    <t>غدير قاسم</t>
  </si>
  <si>
    <t>GHADEER QASEM</t>
  </si>
  <si>
    <t>علياء الازهر</t>
  </si>
  <si>
    <t>عاطف ابراهيم</t>
  </si>
  <si>
    <t>atef ibrahem</t>
  </si>
  <si>
    <t>زين العابدين البرباري</t>
  </si>
  <si>
    <t>zin al abdeen al brbare</t>
  </si>
  <si>
    <t>رتيبه ابراهيم</t>
  </si>
  <si>
    <t>صباح ابو نصر</t>
  </si>
  <si>
    <t>الغسانيه</t>
  </si>
  <si>
    <t>rateba ibrahim</t>
  </si>
  <si>
    <t>حنين حاج احمد</t>
  </si>
  <si>
    <t>حسين العابد</t>
  </si>
  <si>
    <t>حسن الحلبي</t>
  </si>
  <si>
    <t>hasan alhalabi</t>
  </si>
  <si>
    <t>مهند الاحمد</t>
  </si>
  <si>
    <t>الشوكليته</t>
  </si>
  <si>
    <t>احمد كوسه</t>
  </si>
  <si>
    <t>AHMAD KOUSA</t>
  </si>
  <si>
    <t>NUHA</t>
  </si>
  <si>
    <t>محمد سامر كمال الدين</t>
  </si>
  <si>
    <t>يعرب عبد اللطيف</t>
  </si>
  <si>
    <t>وسام اللحام</t>
  </si>
  <si>
    <t>هاله جراح</t>
  </si>
  <si>
    <t>HALA JARRAH</t>
  </si>
  <si>
    <t>ميسون البغدادي</t>
  </si>
  <si>
    <t>mayson  albghdade</t>
  </si>
  <si>
    <t>saosan</t>
  </si>
  <si>
    <t>jabla</t>
  </si>
  <si>
    <t>مهدي الجمعات</t>
  </si>
  <si>
    <t>mahde aljomaat</t>
  </si>
  <si>
    <t>MOHAMMED OTHMAN</t>
  </si>
  <si>
    <t>mohamad kherbeak</t>
  </si>
  <si>
    <t>لينا باجاري</t>
  </si>
  <si>
    <t>مسال</t>
  </si>
  <si>
    <t>LINA BAJARI</t>
  </si>
  <si>
    <t>MASAL</t>
  </si>
  <si>
    <t>ليلى كدادي</t>
  </si>
  <si>
    <t>حمزة</t>
  </si>
  <si>
    <t xml:space="preserve">أشرفية صحنايا </t>
  </si>
  <si>
    <t>LAYLA  KADADY</t>
  </si>
  <si>
    <t>فداء الحبالتي</t>
  </si>
  <si>
    <t xml:space="preserve">FEDAA ALHABALTI </t>
  </si>
  <si>
    <t xml:space="preserve">FATEN </t>
  </si>
  <si>
    <t>SWEDA</t>
  </si>
  <si>
    <t>عاليه سمسميه</t>
  </si>
  <si>
    <t>EALYA SAMSIH</t>
  </si>
  <si>
    <t>ربيع معرباني</t>
  </si>
  <si>
    <t xml:space="preserve">ليلى </t>
  </si>
  <si>
    <t>rabee marabani</t>
  </si>
  <si>
    <t>دلال رهبان</t>
  </si>
  <si>
    <t>dalal rahban</t>
  </si>
  <si>
    <t>نجوا</t>
  </si>
  <si>
    <t>Alaa Almuallem</t>
  </si>
  <si>
    <t>يمان السعيد الخلف</t>
  </si>
  <si>
    <t>ربا مخلوف</t>
  </si>
  <si>
    <t>ROUBA MAKHLOUF</t>
  </si>
  <si>
    <t>SEHASM</t>
  </si>
  <si>
    <t>هنادا دندش</t>
  </si>
  <si>
    <t>رسيم</t>
  </si>
  <si>
    <t>HOUNADA DANDASH</t>
  </si>
  <si>
    <t>نور حجار</t>
  </si>
  <si>
    <t>NOUR HAJJAR</t>
  </si>
  <si>
    <t>منار المسالخي</t>
  </si>
  <si>
    <t>مرهف المصطفى</t>
  </si>
  <si>
    <t>تيزين</t>
  </si>
  <si>
    <t>MRHAF ALMUSTAFA</t>
  </si>
  <si>
    <t>FOUZHA</t>
  </si>
  <si>
    <t>محمد خليل سيف</t>
  </si>
  <si>
    <t>محمد حاكمه</t>
  </si>
  <si>
    <t>محمد امين عرسان</t>
  </si>
  <si>
    <t>mohamad alshikh</t>
  </si>
  <si>
    <t>hajr</t>
  </si>
  <si>
    <t>قاسم الصيص</t>
  </si>
  <si>
    <t>kasem alsees</t>
  </si>
  <si>
    <t>فراس الدين الايوبي</t>
  </si>
  <si>
    <t>عمر روميه</t>
  </si>
  <si>
    <t>Omeir Roumeih</t>
  </si>
  <si>
    <t>عمار حمدون</t>
  </si>
  <si>
    <t>عبد الغني حموده</t>
  </si>
  <si>
    <t>عاطفة</t>
  </si>
  <si>
    <t>ABD ALGHANI HAMODEH</t>
  </si>
  <si>
    <t>ATFEH</t>
  </si>
  <si>
    <t>عبد العزيز الرداد</t>
  </si>
  <si>
    <t>غايده</t>
  </si>
  <si>
    <t>الكالطه</t>
  </si>
  <si>
    <t>ABD ALAZIZ ALRADED</t>
  </si>
  <si>
    <t>GHAIDA</t>
  </si>
  <si>
    <t>ساره الصالح</t>
  </si>
  <si>
    <t>رغده ابراهيم</t>
  </si>
  <si>
    <t xml:space="preserve">توفيق </t>
  </si>
  <si>
    <t>جعفر يونس</t>
  </si>
  <si>
    <t>ارواد</t>
  </si>
  <si>
    <t>jaafer younes</t>
  </si>
  <si>
    <t>arwad</t>
  </si>
  <si>
    <t>جدى منصور</t>
  </si>
  <si>
    <t>اماني الزيلع</t>
  </si>
  <si>
    <t>AMANI ALZYLAA</t>
  </si>
  <si>
    <t>SAMEA</t>
  </si>
  <si>
    <t>اسامه حلواني</t>
  </si>
  <si>
    <t>هاله قطناني</t>
  </si>
  <si>
    <t>احمد العميان</t>
  </si>
  <si>
    <t>ahmad alamean</t>
  </si>
  <si>
    <t>نور الناشف</t>
  </si>
  <si>
    <t>NOUR ALNASHAF</t>
  </si>
  <si>
    <t>SUHER</t>
  </si>
  <si>
    <t>Alreka</t>
  </si>
  <si>
    <t>سليمان احمد</t>
  </si>
  <si>
    <t>جمانا عدره</t>
  </si>
  <si>
    <t>SULAIMAN AHMAD</t>
  </si>
  <si>
    <t>JUMANA</t>
  </si>
  <si>
    <t>زياد اسبر</t>
  </si>
  <si>
    <t>ziad esber</t>
  </si>
  <si>
    <t>سحر عباس</t>
  </si>
  <si>
    <t>فتات</t>
  </si>
  <si>
    <t>رنا خرمه</t>
  </si>
  <si>
    <t>rana khazma</t>
  </si>
  <si>
    <t>حمزه الشمايله</t>
  </si>
  <si>
    <t>الزرقاء</t>
  </si>
  <si>
    <t>احمد الطرخو</t>
  </si>
  <si>
    <t>نضال عاصي</t>
  </si>
  <si>
    <t>NEDAL ASSI</t>
  </si>
  <si>
    <t>RAFAD</t>
  </si>
  <si>
    <t>سمر سوار</t>
  </si>
  <si>
    <t xml:space="preserve">بنغازي </t>
  </si>
  <si>
    <t>samar sewar</t>
  </si>
  <si>
    <t>ولاء الجاسم</t>
  </si>
  <si>
    <t>walaa aljasem</t>
  </si>
  <si>
    <t>احمد نمر</t>
  </si>
  <si>
    <t>اعادة تسجيل من ف1 2023</t>
  </si>
  <si>
    <t>علي المكائيل</t>
  </si>
  <si>
    <t xml:space="preserve">ياسين </t>
  </si>
  <si>
    <t>هلا شربجي</t>
  </si>
  <si>
    <t>HALA ALSHARBAJI</t>
  </si>
  <si>
    <t>FAIHAA</t>
  </si>
  <si>
    <t>MOHAMAD SALEH</t>
  </si>
  <si>
    <t>عبد الله زهوه</t>
  </si>
  <si>
    <t>وصفه</t>
  </si>
  <si>
    <t>موثبين</t>
  </si>
  <si>
    <t>Abd Ullah Zahoua</t>
  </si>
  <si>
    <t>Wasfa</t>
  </si>
  <si>
    <t>alkla</t>
  </si>
  <si>
    <t>طارق عليان تبلو</t>
  </si>
  <si>
    <t>رتيبه مخلوف</t>
  </si>
  <si>
    <t>حير المسيل</t>
  </si>
  <si>
    <t xml:space="preserve">mohammad  ibrahem </t>
  </si>
  <si>
    <t>وليد احمد</t>
  </si>
  <si>
    <t>WALED AHMAD</t>
  </si>
  <si>
    <t>وعد الضيا</t>
  </si>
  <si>
    <t>Waed AlDheia</t>
  </si>
  <si>
    <t>Mounerah</t>
  </si>
  <si>
    <t>هالة عباس</t>
  </si>
  <si>
    <t>امنة سفر</t>
  </si>
  <si>
    <t>نور عرفة</t>
  </si>
  <si>
    <t>احمد معتز</t>
  </si>
  <si>
    <t>nour arafa</t>
  </si>
  <si>
    <t>مضر حيدر</t>
  </si>
  <si>
    <t>مصطفى جنيد</t>
  </si>
  <si>
    <t>mostafa  jneed</t>
  </si>
  <si>
    <t>محمد سامر صهيون</t>
  </si>
  <si>
    <t>اعادة ارتباط من ف2 2020-2021</t>
  </si>
  <si>
    <t>مجد الفحل</t>
  </si>
  <si>
    <t>قصي اسكندراني</t>
  </si>
  <si>
    <t>شذى الحصني</t>
  </si>
  <si>
    <t>QUSAI ISKANDARANI</t>
  </si>
  <si>
    <t>SHAZA</t>
  </si>
  <si>
    <t>قتيبة صعب</t>
  </si>
  <si>
    <t>QUTEBA SAAB</t>
  </si>
  <si>
    <t>فارس سكيكر</t>
  </si>
  <si>
    <t>علياء اوطه باشي</t>
  </si>
  <si>
    <t>علاء سكيكر</t>
  </si>
  <si>
    <t>علاء ابو سكة</t>
  </si>
  <si>
    <t>عطا الفارس</t>
  </si>
  <si>
    <t>فضة أبو سرحان</t>
  </si>
  <si>
    <t>لبين</t>
  </si>
  <si>
    <t>ata alfares</t>
  </si>
  <si>
    <t>عبير مكارم</t>
  </si>
  <si>
    <t>ABEER MAKAREM</t>
  </si>
  <si>
    <t>سيزار اسماعيل</t>
  </si>
  <si>
    <t>سامر كنعان</t>
  </si>
  <si>
    <t xml:space="preserve">جديدة </t>
  </si>
  <si>
    <t>رولا العبد القادر السليمان</t>
  </si>
  <si>
    <t>ROULA  ALABDULLKADER AL SULIMAN</t>
  </si>
  <si>
    <t>IMAN</t>
  </si>
  <si>
    <t>KHALIL SALEH</t>
  </si>
  <si>
    <t>NOJOUD</t>
  </si>
  <si>
    <t>حيدره صائمة</t>
  </si>
  <si>
    <t>تمام عيسى</t>
  </si>
  <si>
    <t>tamam iesaa</t>
  </si>
  <si>
    <t>tamathel</t>
  </si>
  <si>
    <t>امل مجر</t>
  </si>
  <si>
    <t>AMAL MAJAR</t>
  </si>
  <si>
    <t>احمد القدسي</t>
  </si>
  <si>
    <t>ahmad alqudsii</t>
  </si>
  <si>
    <t>jumanuh</t>
  </si>
  <si>
    <t>Aljwadea</t>
  </si>
  <si>
    <t>ربيع صقر</t>
  </si>
  <si>
    <t>نديمة</t>
  </si>
  <si>
    <t>درزية</t>
  </si>
  <si>
    <t>اعادة ارتباط الفصل الأول 2023-2024</t>
  </si>
  <si>
    <t>دريد علان</t>
  </si>
  <si>
    <t>تمرة</t>
  </si>
  <si>
    <t>ايفلين اسعد</t>
  </si>
  <si>
    <t>باسل المحمد</t>
  </si>
  <si>
    <t>رابح اتمت</t>
  </si>
  <si>
    <t>ماجد العليوي</t>
  </si>
  <si>
    <t>ميادة كركر</t>
  </si>
  <si>
    <t>رائد الهبش</t>
  </si>
  <si>
    <t>لطيفه بلول</t>
  </si>
  <si>
    <t>منهل الخضر</t>
  </si>
  <si>
    <t>ديما رجوب</t>
  </si>
  <si>
    <t>رؤى عباس</t>
  </si>
  <si>
    <t>سهير الميالة</t>
  </si>
  <si>
    <t>رزم عيسى</t>
  </si>
  <si>
    <t>شادي عبد الكريم</t>
  </si>
  <si>
    <t>علي الخطيب</t>
  </si>
  <si>
    <t>كرم السلامه</t>
  </si>
  <si>
    <t>عامر بشارة</t>
  </si>
  <si>
    <t>دانا ناصر</t>
  </si>
  <si>
    <t>خلف العبد</t>
  </si>
  <si>
    <t>خاتون</t>
  </si>
  <si>
    <t>احمد عوض</t>
  </si>
  <si>
    <t>شادي شريف</t>
  </si>
  <si>
    <t>نجاح سليمون</t>
  </si>
  <si>
    <t>عبد الله تينه</t>
  </si>
  <si>
    <t>ساميه غزال</t>
  </si>
  <si>
    <t>علاء عثمان</t>
  </si>
  <si>
    <t>مايا سبيناتي</t>
  </si>
  <si>
    <t>مجد رستم</t>
  </si>
  <si>
    <t>عدلا سليمان</t>
  </si>
  <si>
    <t>محمد سلمان</t>
  </si>
  <si>
    <t>رحاب عباس</t>
  </si>
  <si>
    <t>عبد المنعم الموسى</t>
  </si>
  <si>
    <t>هديه خليل</t>
  </si>
  <si>
    <t>خلدون عوض</t>
  </si>
  <si>
    <t>علي المياح</t>
  </si>
  <si>
    <t>خلفه سليم</t>
  </si>
  <si>
    <t>a2</t>
  </si>
  <si>
    <t>a4</t>
  </si>
  <si>
    <t>a6</t>
  </si>
  <si>
    <t>a8</t>
  </si>
  <si>
    <t>A</t>
  </si>
  <si>
    <t>ر</t>
  </si>
  <si>
    <t>رج</t>
  </si>
  <si>
    <t>غ</t>
  </si>
  <si>
    <t>إستمارة طالب برنامج الدراسات القانونية الفصل الأول للعام الدراسي 2024/2023</t>
  </si>
  <si>
    <t xml:space="preserve">                                                       المقررات المسجلة في الفصل الأول للعام الدراسي 2023/ 2024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</si>
  <si>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الفصل الثاني من العام الدراسي 2021-2022</t>
  </si>
  <si>
    <t>الفصل الأول من العام الدراسي 2022-2023</t>
  </si>
  <si>
    <t>الفصل الثاني من العام الدراسي 2022-2023</t>
  </si>
  <si>
    <t>إرسال ملف الإستمارة (Excel ) عبر البريد الإلكتروني إلى العنوان التالي :
legopenlearning115@ hotmail.com 
ويجب أن يكون موضوع الإيميل هو الرقم الإمتحاني للطالب</t>
  </si>
  <si>
    <t>أعيد تسجيله بعد الاستنفاذ بناءً عل قرار مجلس التعليم العالي رقم 280 تاريخ 30/8/2023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</si>
</sst>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sz val="14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0"/>
      <name val="Arial"/>
      <family val="2"/>
      <charset val="178"/>
    </font>
    <font>
      <u/>
      <sz val="9"/>
      <name val="Arial"/>
      <family val="2"/>
      <charset val="178"/>
    </font>
    <font>
      <sz val="9"/>
      <color theme="1"/>
      <name val="Calibri"/>
      <family val="2"/>
      <charset val="178"/>
      <scheme val="minor"/>
    </font>
    <font>
      <sz val="9"/>
      <name val="Arial"/>
      <family val="2"/>
      <charset val="178"/>
    </font>
    <font>
      <sz val="9"/>
      <color theme="0"/>
      <name val="Calibri"/>
      <family val="2"/>
      <charset val="178"/>
      <scheme val="minor"/>
    </font>
    <font>
      <sz val="9"/>
      <color theme="0"/>
      <name val="Sakkal Majalla"/>
    </font>
    <font>
      <u/>
      <sz val="9"/>
      <color rgb="FF0070C0"/>
      <name val="Arial"/>
      <family val="2"/>
      <charset val="178"/>
    </font>
    <font>
      <sz val="9"/>
      <color rgb="FFFF0000"/>
      <name val="Arial"/>
      <family val="2"/>
      <charset val="178"/>
    </font>
    <font>
      <sz val="9"/>
      <color rgb="FFFF0000"/>
      <name val="Calibri"/>
      <family val="2"/>
      <charset val="178"/>
      <scheme val="minor"/>
    </font>
    <font>
      <sz val="10"/>
      <color rgb="FF0070C0"/>
      <name val="Arial"/>
      <family val="2"/>
    </font>
    <font>
      <sz val="8"/>
      <name val="Arial"/>
      <family val="2"/>
    </font>
    <font>
      <b/>
      <sz val="16"/>
      <name val="Sakkal Majalla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</cellStyleXfs>
  <cellXfs count="55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vertical="center" textRotation="90"/>
      <protection hidden="1"/>
    </xf>
    <xf numFmtId="0" fontId="2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shrinkToFit="1"/>
      <protection hidden="1"/>
    </xf>
    <xf numFmtId="0" fontId="24" fillId="0" borderId="0" xfId="0" applyFont="1" applyProtection="1"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textRotation="90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22" fillId="0" borderId="5" xfId="0" applyFont="1" applyBorder="1" applyProtection="1"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25" fillId="4" borderId="4" xfId="0" applyFont="1" applyFill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3" borderId="18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37" fillId="15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 shrinkToFit="1"/>
      <protection hidden="1"/>
    </xf>
    <xf numFmtId="0" fontId="30" fillId="0" borderId="0" xfId="0" applyFont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26" fillId="0" borderId="40" xfId="0" applyFont="1" applyBorder="1" applyAlignment="1" applyProtection="1">
      <alignment horizontal="center" vertical="center"/>
      <protection hidden="1"/>
    </xf>
    <xf numFmtId="0" fontId="22" fillId="6" borderId="73" xfId="0" applyFont="1" applyFill="1" applyBorder="1" applyAlignment="1" applyProtection="1">
      <alignment vertical="center" shrinkToFit="1"/>
      <protection hidden="1"/>
    </xf>
    <xf numFmtId="0" fontId="44" fillId="6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/>
    <xf numFmtId="0" fontId="49" fillId="0" borderId="0" xfId="0" applyFont="1" applyAlignment="1">
      <alignment horizontal="center"/>
    </xf>
    <xf numFmtId="0" fontId="49" fillId="0" borderId="0" xfId="0" applyFont="1"/>
    <xf numFmtId="0" fontId="45" fillId="0" borderId="0" xfId="0" applyFont="1"/>
    <xf numFmtId="0" fontId="45" fillId="0" borderId="0" xfId="0" applyFont="1" applyAlignment="1">
      <alignment horizontal="center"/>
    </xf>
    <xf numFmtId="0" fontId="50" fillId="0" borderId="0" xfId="1" applyFont="1" applyFill="1" applyBorder="1" applyAlignment="1">
      <alignment vertical="center" wrapText="1"/>
    </xf>
    <xf numFmtId="0" fontId="50" fillId="0" borderId="0" xfId="1" applyFont="1" applyFill="1" applyAlignment="1"/>
    <xf numFmtId="0" fontId="10" fillId="0" borderId="52" xfId="0" applyFont="1" applyBorder="1" applyAlignment="1" applyProtection="1">
      <alignment vertical="center"/>
      <protection hidden="1"/>
    </xf>
    <xf numFmtId="0" fontId="10" fillId="0" borderId="42" xfId="0" applyFont="1" applyBorder="1" applyAlignment="1" applyProtection="1">
      <alignment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3" fillId="6" borderId="18" xfId="0" applyFont="1" applyFill="1" applyBorder="1" applyAlignment="1" applyProtection="1">
      <alignment vertical="center"/>
      <protection hidden="1"/>
    </xf>
    <xf numFmtId="0" fontId="25" fillId="7" borderId="9" xfId="0" applyFont="1" applyFill="1" applyBorder="1" applyAlignment="1" applyProtection="1">
      <alignment horizontal="center" vertical="center"/>
      <protection hidden="1"/>
    </xf>
    <xf numFmtId="0" fontId="43" fillId="6" borderId="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41" fillId="2" borderId="20" xfId="0" applyFont="1" applyFill="1" applyBorder="1" applyAlignment="1" applyProtection="1">
      <alignment horizontal="center" vertical="center" shrinkToFit="1"/>
      <protection hidden="1"/>
    </xf>
    <xf numFmtId="0" fontId="30" fillId="2" borderId="0" xfId="0" applyFont="1" applyFill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horizontal="center" vertical="center" shrinkToFit="1"/>
      <protection hidden="1"/>
    </xf>
    <xf numFmtId="0" fontId="30" fillId="0" borderId="1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7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37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vertical="top" shrinkToFit="1"/>
      <protection hidden="1"/>
    </xf>
    <xf numFmtId="0" fontId="26" fillId="11" borderId="0" xfId="0" applyFont="1" applyFill="1" applyAlignment="1" applyProtection="1">
      <alignment horizontal="center" vertical="center"/>
      <protection hidden="1"/>
    </xf>
    <xf numFmtId="0" fontId="26" fillId="11" borderId="0" xfId="0" applyFont="1" applyFill="1" applyProtection="1">
      <protection hidden="1"/>
    </xf>
    <xf numFmtId="0" fontId="12" fillId="11" borderId="0" xfId="0" applyFont="1" applyFill="1" applyProtection="1">
      <protection hidden="1"/>
    </xf>
    <xf numFmtId="0" fontId="26" fillId="8" borderId="0" xfId="0" applyFont="1" applyFill="1" applyAlignment="1" applyProtection="1">
      <alignment horizontal="center" vertical="center"/>
      <protection hidden="1"/>
    </xf>
    <xf numFmtId="164" fontId="62" fillId="12" borderId="4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3" fillId="3" borderId="108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3" borderId="11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3" fillId="3" borderId="113" xfId="0" applyFont="1" applyFill="1" applyBorder="1" applyAlignment="1" applyProtection="1">
      <alignment horizontal="center" vertical="center"/>
      <protection hidden="1"/>
    </xf>
    <xf numFmtId="0" fontId="4" fillId="3" borderId="114" xfId="0" applyFont="1" applyFill="1" applyBorder="1" applyAlignment="1" applyProtection="1">
      <alignment horizontal="center" vertical="center"/>
      <protection hidden="1"/>
    </xf>
    <xf numFmtId="0" fontId="25" fillId="18" borderId="3" xfId="0" applyFont="1" applyFill="1" applyBorder="1" applyAlignment="1" applyProtection="1">
      <alignment horizontal="center" vertical="center"/>
      <protection hidden="1"/>
    </xf>
    <xf numFmtId="0" fontId="0" fillId="18" borderId="3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2" fillId="0" borderId="0" xfId="0" applyFont="1"/>
    <xf numFmtId="0" fontId="0" fillId="19" borderId="0" xfId="0" applyFill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0" fillId="19" borderId="0" xfId="0" applyFill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shrinkToFit="1"/>
      <protection hidden="1"/>
    </xf>
    <xf numFmtId="0" fontId="7" fillId="0" borderId="13" xfId="0" applyFont="1" applyBorder="1" applyAlignment="1" applyProtection="1">
      <alignment vertical="center" shrinkToFit="1"/>
      <protection hidden="1"/>
    </xf>
    <xf numFmtId="0" fontId="71" fillId="0" borderId="13" xfId="0" applyFont="1" applyBorder="1" applyAlignment="1" applyProtection="1">
      <alignment horizontal="center" vertical="center" shrinkToFit="1"/>
      <protection hidden="1"/>
    </xf>
    <xf numFmtId="0" fontId="71" fillId="0" borderId="0" xfId="0" applyFont="1" applyAlignment="1" applyProtection="1">
      <alignment shrinkToFit="1"/>
      <protection hidden="1"/>
    </xf>
    <xf numFmtId="0" fontId="71" fillId="3" borderId="13" xfId="0" applyFont="1" applyFill="1" applyBorder="1" applyAlignment="1" applyProtection="1">
      <alignment vertical="center" shrinkToFit="1"/>
      <protection hidden="1"/>
    </xf>
    <xf numFmtId="0" fontId="71" fillId="3" borderId="72" xfId="0" applyFont="1" applyFill="1" applyBorder="1" applyAlignment="1" applyProtection="1">
      <alignment vertical="center" shrinkToFit="1"/>
      <protection hidden="1"/>
    </xf>
    <xf numFmtId="0" fontId="70" fillId="17" borderId="0" xfId="0" applyFont="1" applyFill="1" applyAlignment="1" applyProtection="1">
      <alignment horizontal="center" vertical="center" shrinkToFit="1"/>
      <protection hidden="1"/>
    </xf>
    <xf numFmtId="164" fontId="70" fillId="17" borderId="0" xfId="0" applyNumberFormat="1" applyFont="1" applyFill="1" applyAlignment="1" applyProtection="1">
      <alignment horizontal="center" vertical="center" shrinkToFit="1"/>
      <protection hidden="1"/>
    </xf>
    <xf numFmtId="164" fontId="70" fillId="17" borderId="10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6" fillId="14" borderId="0" xfId="0" applyFont="1" applyFill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5" fillId="0" borderId="36" xfId="0" applyFont="1" applyBorder="1" applyAlignment="1" applyProtection="1">
      <alignment horizontal="center" vertical="center"/>
      <protection hidden="1"/>
    </xf>
    <xf numFmtId="0" fontId="25" fillId="0" borderId="109" xfId="0" applyFont="1" applyBorder="1" applyAlignment="1" applyProtection="1">
      <alignment horizontal="center" vertical="center"/>
      <protection hidden="1"/>
    </xf>
    <xf numFmtId="0" fontId="10" fillId="0" borderId="110" xfId="0" applyFont="1" applyBorder="1" applyAlignment="1" applyProtection="1">
      <alignment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29" fillId="10" borderId="6" xfId="0" applyFont="1" applyFill="1" applyBorder="1" applyAlignment="1" applyProtection="1">
      <alignment horizontal="center" vertical="center"/>
      <protection hidden="1"/>
    </xf>
    <xf numFmtId="0" fontId="29" fillId="10" borderId="8" xfId="0" applyFont="1" applyFill="1" applyBorder="1" applyAlignment="1" applyProtection="1">
      <alignment horizontal="center" vertical="center"/>
      <protection hidden="1"/>
    </xf>
    <xf numFmtId="0" fontId="75" fillId="0" borderId="0" xfId="0" applyFont="1" applyAlignment="1" applyProtection="1">
      <alignment shrinkToFit="1"/>
      <protection hidden="1"/>
    </xf>
    <xf numFmtId="0" fontId="76" fillId="0" borderId="0" xfId="0" applyFont="1" applyAlignment="1" applyProtection="1">
      <alignment vertical="center" shrinkToFit="1"/>
      <protection hidden="1"/>
    </xf>
    <xf numFmtId="0" fontId="75" fillId="0" borderId="0" xfId="0" applyFont="1" applyProtection="1">
      <protection hidden="1"/>
    </xf>
    <xf numFmtId="0" fontId="1" fillId="0" borderId="71" xfId="0" applyFont="1" applyBorder="1" applyAlignment="1" applyProtection="1">
      <alignment vertical="center" textRotation="90"/>
      <protection hidden="1"/>
    </xf>
    <xf numFmtId="0" fontId="1" fillId="0" borderId="71" xfId="0" applyFont="1" applyBorder="1" applyAlignment="1" applyProtection="1">
      <alignment horizontal="center" vertical="top"/>
      <protection hidden="1"/>
    </xf>
    <xf numFmtId="0" fontId="71" fillId="0" borderId="71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4" borderId="149" xfId="0" applyFont="1" applyFill="1" applyBorder="1" applyAlignment="1" applyProtection="1">
      <alignment horizontal="center" vertical="center"/>
      <protection hidden="1"/>
    </xf>
    <xf numFmtId="0" fontId="65" fillId="11" borderId="0" xfId="0" applyFont="1" applyFill="1" applyAlignment="1" applyProtection="1">
      <alignment horizontal="center" vertical="center"/>
      <protection hidden="1"/>
    </xf>
    <xf numFmtId="0" fontId="6" fillId="11" borderId="0" xfId="0" applyFont="1" applyFill="1" applyAlignment="1" applyProtection="1">
      <alignment vertical="center" shrinkToFit="1"/>
      <protection hidden="1"/>
    </xf>
    <xf numFmtId="0" fontId="59" fillId="11" borderId="0" xfId="0" applyFont="1" applyFill="1" applyAlignment="1" applyProtection="1">
      <alignment vertical="center" shrinkToFit="1"/>
      <protection hidden="1"/>
    </xf>
    <xf numFmtId="0" fontId="58" fillId="11" borderId="0" xfId="0" applyFont="1" applyFill="1" applyAlignment="1" applyProtection="1">
      <alignment vertical="center" shrinkToFit="1"/>
      <protection hidden="1"/>
    </xf>
    <xf numFmtId="0" fontId="31" fillId="11" borderId="0" xfId="0" applyFont="1" applyFill="1" applyProtection="1">
      <protection hidden="1"/>
    </xf>
    <xf numFmtId="0" fontId="0" fillId="11" borderId="0" xfId="0" applyFill="1" applyProtection="1">
      <protection hidden="1"/>
    </xf>
    <xf numFmtId="0" fontId="25" fillId="0" borderId="15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1" fillId="0" borderId="14" xfId="0" applyFont="1" applyBorder="1" applyAlignment="1" applyProtection="1">
      <alignment horizontal="center" vertical="center" shrinkToFit="1"/>
      <protection hidden="1"/>
    </xf>
    <xf numFmtId="0" fontId="80" fillId="0" borderId="0" xfId="0" applyFont="1" applyAlignment="1" applyProtection="1">
      <alignment shrinkToFit="1"/>
      <protection hidden="1"/>
    </xf>
    <xf numFmtId="0" fontId="80" fillId="0" borderId="0" xfId="0" applyFont="1" applyProtection="1">
      <protection hidden="1"/>
    </xf>
    <xf numFmtId="0" fontId="80" fillId="19" borderId="0" xfId="0" applyFont="1" applyFill="1" applyProtection="1">
      <protection hidden="1"/>
    </xf>
    <xf numFmtId="0" fontId="81" fillId="0" borderId="0" xfId="0" applyFont="1" applyAlignment="1" applyProtection="1">
      <alignment vertical="center" shrinkToFit="1"/>
      <protection hidden="1"/>
    </xf>
    <xf numFmtId="0" fontId="25" fillId="7" borderId="20" xfId="0" applyFont="1" applyFill="1" applyBorder="1" applyAlignment="1" applyProtection="1">
      <alignment horizontal="center" vertical="center"/>
      <protection locked="0" hidden="1"/>
    </xf>
    <xf numFmtId="0" fontId="25" fillId="7" borderId="19" xfId="0" applyFont="1" applyFill="1" applyBorder="1" applyAlignment="1" applyProtection="1">
      <alignment horizontal="center" vertical="center"/>
      <protection locked="0" hidden="1"/>
    </xf>
    <xf numFmtId="0" fontId="25" fillId="18" borderId="70" xfId="0" applyFont="1" applyFill="1" applyBorder="1" applyAlignment="1" applyProtection="1">
      <alignment horizontal="center" vertical="center"/>
      <protection hidden="1"/>
    </xf>
    <xf numFmtId="0" fontId="25" fillId="18" borderId="33" xfId="0" applyFont="1" applyFill="1" applyBorder="1" applyAlignment="1" applyProtection="1">
      <alignment horizontal="center" vertical="center"/>
      <protection hidden="1"/>
    </xf>
    <xf numFmtId="0" fontId="25" fillId="18" borderId="30" xfId="0" applyFont="1" applyFill="1" applyBorder="1" applyAlignment="1" applyProtection="1">
      <alignment horizontal="center" vertical="center"/>
      <protection hidden="1"/>
    </xf>
    <xf numFmtId="0" fontId="0" fillId="18" borderId="70" xfId="0" applyFill="1" applyBorder="1" applyAlignment="1" applyProtection="1">
      <alignment horizontal="center" vertical="center"/>
      <protection hidden="1"/>
    </xf>
    <xf numFmtId="0" fontId="84" fillId="11" borderId="112" xfId="0" applyFont="1" applyFill="1" applyBorder="1" applyAlignment="1" applyProtection="1">
      <alignment horizontal="center" vertical="center" shrinkToFit="1"/>
      <protection hidden="1"/>
    </xf>
    <xf numFmtId="0" fontId="86" fillId="6" borderId="112" xfId="0" applyFont="1" applyFill="1" applyBorder="1" applyAlignment="1" applyProtection="1">
      <alignment horizontal="center" vertical="center" shrinkToFit="1"/>
      <protection hidden="1"/>
    </xf>
    <xf numFmtId="0" fontId="87" fillId="3" borderId="112" xfId="1" applyFont="1" applyFill="1" applyBorder="1" applyAlignment="1" applyProtection="1">
      <alignment horizontal="center" vertical="center" shrinkToFit="1"/>
      <protection hidden="1"/>
    </xf>
    <xf numFmtId="0" fontId="84" fillId="19" borderId="112" xfId="0" applyFont="1" applyFill="1" applyBorder="1" applyAlignment="1" applyProtection="1">
      <alignment horizontal="center" vertical="center" shrinkToFit="1"/>
      <protection hidden="1"/>
    </xf>
    <xf numFmtId="0" fontId="87" fillId="3" borderId="112" xfId="0" applyFont="1" applyFill="1" applyBorder="1" applyAlignment="1" applyProtection="1">
      <alignment horizontal="center" vertical="center" shrinkToFit="1"/>
      <protection hidden="1"/>
    </xf>
    <xf numFmtId="0" fontId="90" fillId="6" borderId="112" xfId="1" applyFont="1" applyFill="1" applyBorder="1" applyAlignment="1" applyProtection="1">
      <alignment horizontal="center" vertical="center" shrinkToFit="1"/>
      <protection hidden="1"/>
    </xf>
    <xf numFmtId="0" fontId="91" fillId="6" borderId="112" xfId="0" applyFont="1" applyFill="1" applyBorder="1" applyAlignment="1" applyProtection="1">
      <alignment horizontal="center" vertical="center" shrinkToFit="1"/>
      <protection hidden="1"/>
    </xf>
    <xf numFmtId="0" fontId="84" fillId="10" borderId="112" xfId="0" applyFont="1" applyFill="1" applyBorder="1" applyAlignment="1" applyProtection="1">
      <alignment horizontal="center" vertical="center" shrinkToFit="1"/>
      <protection hidden="1"/>
    </xf>
    <xf numFmtId="0" fontId="88" fillId="0" borderId="112" xfId="0" applyFont="1" applyBorder="1" applyAlignment="1" applyProtection="1">
      <alignment horizontal="center" vertical="center" shrinkToFit="1"/>
      <protection hidden="1"/>
    </xf>
    <xf numFmtId="0" fontId="88" fillId="10" borderId="112" xfId="0" applyFont="1" applyFill="1" applyBorder="1" applyAlignment="1" applyProtection="1">
      <alignment horizontal="center" vertical="center" shrinkToFit="1"/>
      <protection hidden="1"/>
    </xf>
    <xf numFmtId="0" fontId="89" fillId="10" borderId="112" xfId="0" applyFont="1" applyFill="1" applyBorder="1" applyAlignment="1" applyProtection="1">
      <alignment horizontal="center" vertical="center" shrinkToFit="1"/>
      <protection hidden="1"/>
    </xf>
    <xf numFmtId="49" fontId="87" fillId="3" borderId="112" xfId="0" applyNumberFormat="1" applyFont="1" applyFill="1" applyBorder="1" applyAlignment="1" applyProtection="1">
      <alignment horizontal="center" vertical="center" shrinkToFit="1"/>
      <protection hidden="1"/>
    </xf>
    <xf numFmtId="165" fontId="87" fillId="3" borderId="112" xfId="0" applyNumberFormat="1" applyFont="1" applyFill="1" applyBorder="1" applyAlignment="1" applyProtection="1">
      <alignment horizontal="center" vertical="center" shrinkToFit="1"/>
      <protection hidden="1"/>
    </xf>
    <xf numFmtId="14" fontId="92" fillId="0" borderId="112" xfId="0" applyNumberFormat="1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68" fillId="5" borderId="25" xfId="0" applyFont="1" applyFill="1" applyBorder="1" applyAlignment="1" applyProtection="1">
      <alignment horizontal="center" vertical="center" wrapText="1"/>
      <protection locked="0" hidden="1"/>
    </xf>
    <xf numFmtId="0" fontId="68" fillId="0" borderId="75" xfId="0" applyFon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49" fontId="69" fillId="0" borderId="0" xfId="0" applyNumberFormat="1" applyFont="1" applyAlignment="1" applyProtection="1">
      <alignment shrinkToFit="1"/>
      <protection hidden="1"/>
    </xf>
    <xf numFmtId="0" fontId="0" fillId="0" borderId="0" xfId="0" applyAlignment="1" applyProtection="1">
      <alignment wrapText="1"/>
      <protection hidden="1"/>
    </xf>
    <xf numFmtId="49" fontId="82" fillId="5" borderId="155" xfId="0" applyNumberFormat="1" applyFont="1" applyFill="1" applyBorder="1" applyAlignment="1" applyProtection="1">
      <alignment horizontal="center" vertical="center" shrinkToFit="1"/>
      <protection locked="0" hidden="1"/>
    </xf>
    <xf numFmtId="0" fontId="82" fillId="5" borderId="155" xfId="0" applyFont="1" applyFill="1" applyBorder="1" applyAlignment="1" applyProtection="1">
      <alignment horizontal="center" vertical="center" shrinkToFit="1"/>
      <protection locked="0" hidden="1"/>
    </xf>
    <xf numFmtId="0" fontId="82" fillId="5" borderId="156" xfId="0" applyFont="1" applyFill="1" applyBorder="1" applyAlignment="1" applyProtection="1">
      <alignment horizontal="center" vertical="center" shrinkToFit="1"/>
      <protection locked="0" hidden="1"/>
    </xf>
    <xf numFmtId="0" fontId="28" fillId="9" borderId="23" xfId="0" applyFont="1" applyFill="1" applyBorder="1" applyAlignment="1" applyProtection="1">
      <alignment horizontal="center" vertical="center"/>
      <protection hidden="1"/>
    </xf>
    <xf numFmtId="0" fontId="82" fillId="5" borderId="151" xfId="0" applyFont="1" applyFill="1" applyBorder="1" applyAlignment="1" applyProtection="1">
      <alignment horizontal="center" vertical="center" shrinkToFit="1"/>
      <protection hidden="1"/>
    </xf>
    <xf numFmtId="0" fontId="82" fillId="5" borderId="152" xfId="0" applyFont="1" applyFill="1" applyBorder="1" applyAlignment="1" applyProtection="1">
      <alignment horizontal="center" vertical="center" shrinkToFit="1"/>
      <protection hidden="1"/>
    </xf>
    <xf numFmtId="0" fontId="82" fillId="5" borderId="153" xfId="0" applyFont="1" applyFill="1" applyBorder="1" applyAlignment="1" applyProtection="1">
      <alignment horizontal="center" vertical="center" shrinkToFit="1"/>
      <protection hidden="1"/>
    </xf>
    <xf numFmtId="0" fontId="82" fillId="5" borderId="154" xfId="0" applyFont="1" applyFill="1" applyBorder="1" applyAlignment="1" applyProtection="1">
      <alignment horizontal="center" vertical="center" shrinkToFit="1"/>
      <protection locked="0" hidden="1"/>
    </xf>
    <xf numFmtId="165" fontId="82" fillId="5" borderId="151" xfId="0" applyNumberFormat="1" applyFont="1" applyFill="1" applyBorder="1" applyAlignment="1" applyProtection="1">
      <alignment horizontal="center" vertical="center" shrinkToFit="1"/>
      <protection hidden="1"/>
    </xf>
    <xf numFmtId="165" fontId="82" fillId="5" borderId="154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9" borderId="157" xfId="0" applyFont="1" applyFill="1" applyBorder="1" applyAlignment="1" applyProtection="1">
      <alignment horizontal="center" vertical="center"/>
      <protection hidden="1"/>
    </xf>
    <xf numFmtId="49" fontId="28" fillId="9" borderId="157" xfId="0" applyNumberFormat="1" applyFont="1" applyFill="1" applyBorder="1" applyAlignment="1" applyProtection="1">
      <alignment horizontal="center" vertical="center"/>
      <protection hidden="1"/>
    </xf>
    <xf numFmtId="0" fontId="28" fillId="9" borderId="158" xfId="0" applyFont="1" applyFill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46" xfId="0" applyFont="1" applyBorder="1" applyAlignment="1" applyProtection="1">
      <alignment horizontal="center" vertical="center"/>
      <protection hidden="1"/>
    </xf>
    <xf numFmtId="14" fontId="32" fillId="0" borderId="46" xfId="0" applyNumberFormat="1" applyFont="1" applyBorder="1" applyAlignment="1" applyProtection="1">
      <alignment horizontal="center" vertical="center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74" fillId="0" borderId="13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1" fontId="74" fillId="0" borderId="135" xfId="0" applyNumberFormat="1" applyFont="1" applyBorder="1" applyAlignment="1">
      <alignment horizontal="center"/>
    </xf>
    <xf numFmtId="0" fontId="74" fillId="0" borderId="135" xfId="0" applyFont="1" applyBorder="1" applyAlignment="1">
      <alignment horizontal="center"/>
    </xf>
    <xf numFmtId="0" fontId="74" fillId="0" borderId="13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25" xfId="0" applyFont="1" applyBorder="1"/>
    <xf numFmtId="0" fontId="74" fillId="0" borderId="135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hidden="1"/>
    </xf>
    <xf numFmtId="0" fontId="31" fillId="0" borderId="0" xfId="0" applyFont="1"/>
    <xf numFmtId="0" fontId="35" fillId="0" borderId="0" xfId="0" applyFont="1" applyAlignment="1" applyProtection="1">
      <alignment vertical="center"/>
      <protection hidden="1"/>
    </xf>
    <xf numFmtId="0" fontId="35" fillId="0" borderId="43" xfId="0" applyFont="1" applyBorder="1" applyAlignment="1" applyProtection="1">
      <alignment horizontal="center" vertical="center"/>
      <protection hidden="1"/>
    </xf>
    <xf numFmtId="0" fontId="35" fillId="0" borderId="44" xfId="0" applyFont="1" applyBorder="1" applyAlignment="1" applyProtection="1">
      <alignment horizontal="center" vertical="center"/>
      <protection hidden="1"/>
    </xf>
    <xf numFmtId="14" fontId="35" fillId="0" borderId="44" xfId="0" applyNumberFormat="1" applyFont="1" applyBorder="1" applyAlignment="1" applyProtection="1">
      <alignment horizontal="center" vertical="center"/>
      <protection hidden="1"/>
    </xf>
    <xf numFmtId="0" fontId="95" fillId="0" borderId="0" xfId="0" applyFont="1" applyAlignment="1">
      <alignment horizontal="center" vertical="center"/>
    </xf>
    <xf numFmtId="0" fontId="31" fillId="0" borderId="0" xfId="0" applyFont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62" xfId="0" applyFont="1" applyBorder="1" applyAlignment="1" applyProtection="1">
      <alignment horizontal="center"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49" fontId="32" fillId="0" borderId="63" xfId="0" applyNumberFormat="1" applyFont="1" applyBorder="1" applyAlignment="1" applyProtection="1">
      <alignment horizontal="center" vertical="center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51" fillId="11" borderId="80" xfId="0" applyFont="1" applyFill="1" applyBorder="1" applyAlignment="1">
      <alignment horizontal="right" wrapText="1"/>
    </xf>
    <xf numFmtId="0" fontId="51" fillId="11" borderId="53" xfId="0" applyFont="1" applyFill="1" applyBorder="1" applyAlignment="1">
      <alignment horizontal="right" wrapText="1"/>
    </xf>
    <xf numFmtId="0" fontId="51" fillId="11" borderId="81" xfId="0" applyFont="1" applyFill="1" applyBorder="1" applyAlignment="1">
      <alignment horizontal="right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51" fillId="11" borderId="74" xfId="0" applyFont="1" applyFill="1" applyBorder="1" applyAlignment="1">
      <alignment horizontal="center" wrapText="1"/>
    </xf>
    <xf numFmtId="0" fontId="51" fillId="11" borderId="0" xfId="0" applyFont="1" applyFill="1" applyAlignment="1">
      <alignment horizontal="center" wrapText="1"/>
    </xf>
    <xf numFmtId="0" fontId="51" fillId="11" borderId="8" xfId="0" applyFont="1" applyFill="1" applyBorder="1" applyAlignment="1">
      <alignment horizontal="center" wrapText="1"/>
    </xf>
    <xf numFmtId="0" fontId="51" fillId="11" borderId="99" xfId="0" applyFont="1" applyFill="1" applyBorder="1" applyAlignment="1">
      <alignment horizontal="right" vertical="center"/>
    </xf>
    <xf numFmtId="0" fontId="51" fillId="11" borderId="100" xfId="0" applyFont="1" applyFill="1" applyBorder="1" applyAlignment="1">
      <alignment horizontal="right" vertical="center"/>
    </xf>
    <xf numFmtId="0" fontId="51" fillId="11" borderId="101" xfId="0" applyFont="1" applyFill="1" applyBorder="1" applyAlignment="1">
      <alignment horizontal="right" vertical="center"/>
    </xf>
    <xf numFmtId="9" fontId="51" fillId="11" borderId="91" xfId="0" applyNumberFormat="1" applyFont="1" applyFill="1" applyBorder="1" applyAlignment="1">
      <alignment horizontal="right" vertical="center"/>
    </xf>
    <xf numFmtId="0" fontId="51" fillId="11" borderId="92" xfId="0" applyFont="1" applyFill="1" applyBorder="1" applyAlignment="1">
      <alignment horizontal="right" vertical="center"/>
    </xf>
    <xf numFmtId="0" fontId="51" fillId="11" borderId="80" xfId="0" applyFont="1" applyFill="1" applyBorder="1" applyAlignment="1">
      <alignment horizontal="center"/>
    </xf>
    <xf numFmtId="0" fontId="51" fillId="11" borderId="53" xfId="0" applyFont="1" applyFill="1" applyBorder="1" applyAlignment="1">
      <alignment horizontal="center"/>
    </xf>
    <xf numFmtId="0" fontId="52" fillId="11" borderId="53" xfId="1" applyFont="1" applyFill="1" applyBorder="1" applyAlignment="1">
      <alignment horizontal="center"/>
    </xf>
    <xf numFmtId="0" fontId="52" fillId="11" borderId="81" xfId="1" applyFont="1" applyFill="1" applyBorder="1" applyAlignment="1">
      <alignment horizontal="center"/>
    </xf>
    <xf numFmtId="0" fontId="51" fillId="11" borderId="97" xfId="0" applyFont="1" applyFill="1" applyBorder="1" applyAlignment="1">
      <alignment horizontal="right" vertical="center"/>
    </xf>
    <xf numFmtId="0" fontId="51" fillId="11" borderId="76" xfId="0" applyFont="1" applyFill="1" applyBorder="1" applyAlignment="1">
      <alignment horizontal="right" vertical="center"/>
    </xf>
    <xf numFmtId="0" fontId="51" fillId="11" borderId="98" xfId="0" applyFont="1" applyFill="1" applyBorder="1" applyAlignment="1">
      <alignment horizontal="right" vertical="center"/>
    </xf>
    <xf numFmtId="9" fontId="51" fillId="11" borderId="89" xfId="0" applyNumberFormat="1" applyFont="1" applyFill="1" applyBorder="1" applyAlignment="1">
      <alignment horizontal="right" vertical="center" wrapText="1"/>
    </xf>
    <xf numFmtId="0" fontId="51" fillId="11" borderId="90" xfId="0" applyFont="1" applyFill="1" applyBorder="1" applyAlignment="1">
      <alignment horizontal="right" vertical="center" wrapText="1"/>
    </xf>
    <xf numFmtId="0" fontId="51" fillId="11" borderId="97" xfId="0" applyFont="1" applyFill="1" applyBorder="1" applyAlignment="1">
      <alignment horizontal="right" wrapText="1"/>
    </xf>
    <xf numFmtId="0" fontId="51" fillId="11" borderId="76" xfId="0" applyFont="1" applyFill="1" applyBorder="1" applyAlignment="1">
      <alignment horizontal="right" wrapText="1"/>
    </xf>
    <xf numFmtId="0" fontId="51" fillId="11" borderId="98" xfId="0" applyFont="1" applyFill="1" applyBorder="1" applyAlignment="1">
      <alignment horizontal="right" wrapText="1"/>
    </xf>
    <xf numFmtId="9" fontId="51" fillId="11" borderId="89" xfId="0" applyNumberFormat="1" applyFont="1" applyFill="1" applyBorder="1" applyAlignment="1">
      <alignment horizontal="right" readingOrder="1"/>
    </xf>
    <xf numFmtId="0" fontId="51" fillId="11" borderId="90" xfId="0" applyFont="1" applyFill="1" applyBorder="1" applyAlignment="1">
      <alignment horizontal="right" readingOrder="1"/>
    </xf>
    <xf numFmtId="0" fontId="51" fillId="11" borderId="74" xfId="0" applyFont="1" applyFill="1" applyBorder="1" applyAlignment="1">
      <alignment horizontal="center" vertical="center" wrapText="1"/>
    </xf>
    <xf numFmtId="0" fontId="51" fillId="11" borderId="0" xfId="0" applyFont="1" applyFill="1" applyAlignment="1">
      <alignment horizontal="center" vertical="center" wrapText="1"/>
    </xf>
    <xf numFmtId="0" fontId="51" fillId="11" borderId="97" xfId="0" applyFont="1" applyFill="1" applyBorder="1" applyAlignment="1">
      <alignment horizontal="right"/>
    </xf>
    <xf numFmtId="0" fontId="51" fillId="11" borderId="76" xfId="0" applyFont="1" applyFill="1" applyBorder="1" applyAlignment="1">
      <alignment horizontal="right"/>
    </xf>
    <xf numFmtId="0" fontId="51" fillId="11" borderId="98" xfId="0" applyFont="1" applyFill="1" applyBorder="1" applyAlignment="1">
      <alignment horizontal="right"/>
    </xf>
    <xf numFmtId="9" fontId="51" fillId="11" borderId="89" xfId="0" applyNumberFormat="1" applyFont="1" applyFill="1" applyBorder="1" applyAlignment="1">
      <alignment horizontal="right" vertical="center"/>
    </xf>
    <xf numFmtId="0" fontId="51" fillId="11" borderId="90" xfId="0" applyFont="1" applyFill="1" applyBorder="1" applyAlignment="1">
      <alignment horizontal="right" vertical="center"/>
    </xf>
    <xf numFmtId="0" fontId="51" fillId="11" borderId="88" xfId="0" applyFont="1" applyFill="1" applyBorder="1" applyAlignment="1">
      <alignment horizontal="right" vertical="center" wrapText="1"/>
    </xf>
    <xf numFmtId="0" fontId="51" fillId="11" borderId="89" xfId="0" applyFont="1" applyFill="1" applyBorder="1" applyAlignment="1">
      <alignment horizontal="right" vertical="center" wrapText="1"/>
    </xf>
    <xf numFmtId="9" fontId="51" fillId="11" borderId="89" xfId="0" applyNumberFormat="1" applyFont="1" applyFill="1" applyBorder="1" applyAlignment="1">
      <alignment horizontal="right"/>
    </xf>
    <xf numFmtId="0" fontId="51" fillId="11" borderId="90" xfId="0" applyFont="1" applyFill="1" applyBorder="1" applyAlignment="1">
      <alignment horizontal="right"/>
    </xf>
    <xf numFmtId="0" fontId="51" fillId="11" borderId="89" xfId="0" applyFont="1" applyFill="1" applyBorder="1" applyAlignment="1">
      <alignment horizontal="right"/>
    </xf>
    <xf numFmtId="0" fontId="51" fillId="11" borderId="88" xfId="0" applyFont="1" applyFill="1" applyBorder="1" applyAlignment="1">
      <alignment horizontal="right" vertical="center"/>
    </xf>
    <xf numFmtId="0" fontId="51" fillId="11" borderId="89" xfId="0" applyFont="1" applyFill="1" applyBorder="1" applyAlignment="1">
      <alignment horizontal="right" vertical="center"/>
    </xf>
    <xf numFmtId="9" fontId="51" fillId="11" borderId="89" xfId="1" applyNumberFormat="1" applyFont="1" applyFill="1" applyBorder="1" applyAlignment="1">
      <alignment horizontal="right" vertical="center"/>
    </xf>
    <xf numFmtId="0" fontId="51" fillId="11" borderId="90" xfId="1" applyFont="1" applyFill="1" applyBorder="1" applyAlignment="1">
      <alignment horizontal="right" vertical="center"/>
    </xf>
    <xf numFmtId="0" fontId="57" fillId="11" borderId="89" xfId="0" applyFont="1" applyFill="1" applyBorder="1" applyAlignment="1">
      <alignment horizontal="right" vertical="center"/>
    </xf>
    <xf numFmtId="0" fontId="57" fillId="11" borderId="90" xfId="0" applyFont="1" applyFill="1" applyBorder="1" applyAlignment="1">
      <alignment horizontal="right" vertical="center"/>
    </xf>
    <xf numFmtId="0" fontId="51" fillId="11" borderId="82" xfId="0" applyFont="1" applyFill="1" applyBorder="1" applyAlignment="1">
      <alignment horizontal="center"/>
    </xf>
    <xf numFmtId="0" fontId="51" fillId="11" borderId="74" xfId="0" applyFont="1" applyFill="1" applyBorder="1" applyAlignment="1">
      <alignment horizontal="center"/>
    </xf>
    <xf numFmtId="0" fontId="51" fillId="11" borderId="83" xfId="0" applyFont="1" applyFill="1" applyBorder="1" applyAlignment="1">
      <alignment horizontal="center"/>
    </xf>
    <xf numFmtId="0" fontId="51" fillId="11" borderId="84" xfId="0" applyFont="1" applyFill="1" applyBorder="1" applyAlignment="1">
      <alignment horizontal="center"/>
    </xf>
    <xf numFmtId="0" fontId="51" fillId="11" borderId="73" xfId="0" applyFont="1" applyFill="1" applyBorder="1" applyAlignment="1">
      <alignment horizontal="center"/>
    </xf>
    <xf numFmtId="0" fontId="51" fillId="11" borderId="85" xfId="0" applyFont="1" applyFill="1" applyBorder="1" applyAlignment="1">
      <alignment horizontal="center"/>
    </xf>
    <xf numFmtId="0" fontId="53" fillId="11" borderId="80" xfId="1" applyFont="1" applyFill="1" applyBorder="1" applyAlignment="1">
      <alignment horizontal="right"/>
    </xf>
    <xf numFmtId="0" fontId="53" fillId="11" borderId="53" xfId="1" applyFont="1" applyFill="1" applyBorder="1" applyAlignment="1">
      <alignment horizontal="right"/>
    </xf>
    <xf numFmtId="0" fontId="53" fillId="11" borderId="81" xfId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0" fontId="48" fillId="0" borderId="8" xfId="0" applyFont="1" applyBorder="1" applyAlignment="1">
      <alignment horizontal="right"/>
    </xf>
    <xf numFmtId="0" fontId="56" fillId="11" borderId="86" xfId="0" applyFont="1" applyFill="1" applyBorder="1" applyAlignment="1">
      <alignment horizontal="center" vertical="center"/>
    </xf>
    <xf numFmtId="0" fontId="54" fillId="11" borderId="87" xfId="0" applyFont="1" applyFill="1" applyBorder="1" applyAlignment="1">
      <alignment horizontal="center" vertical="center"/>
    </xf>
    <xf numFmtId="0" fontId="54" fillId="11" borderId="88" xfId="0" applyFont="1" applyFill="1" applyBorder="1" applyAlignment="1">
      <alignment horizontal="center" vertical="center"/>
    </xf>
    <xf numFmtId="0" fontId="54" fillId="11" borderId="89" xfId="0" applyFont="1" applyFill="1" applyBorder="1" applyAlignment="1">
      <alignment horizontal="center" vertical="center"/>
    </xf>
    <xf numFmtId="0" fontId="54" fillId="11" borderId="93" xfId="0" applyFont="1" applyFill="1" applyBorder="1" applyAlignment="1">
      <alignment horizontal="center" vertical="center"/>
    </xf>
    <xf numFmtId="0" fontId="54" fillId="11" borderId="94" xfId="0" applyFont="1" applyFill="1" applyBorder="1" applyAlignment="1">
      <alignment horizontal="center" vertical="center"/>
    </xf>
    <xf numFmtId="0" fontId="54" fillId="11" borderId="95" xfId="0" applyFont="1" applyFill="1" applyBorder="1" applyAlignment="1">
      <alignment horizontal="center" vertical="center"/>
    </xf>
    <xf numFmtId="0" fontId="54" fillId="11" borderId="96" xfId="0" applyFont="1" applyFill="1" applyBorder="1" applyAlignment="1">
      <alignment horizontal="center" vertical="center"/>
    </xf>
    <xf numFmtId="0" fontId="53" fillId="11" borderId="77" xfId="1" applyFont="1" applyFill="1" applyBorder="1" applyAlignment="1">
      <alignment horizontal="right"/>
    </xf>
    <xf numFmtId="0" fontId="53" fillId="11" borderId="78" xfId="1" applyFont="1" applyFill="1" applyBorder="1" applyAlignment="1">
      <alignment horizontal="right"/>
    </xf>
    <xf numFmtId="0" fontId="53" fillId="11" borderId="79" xfId="1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0" fontId="67" fillId="21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right" vertical="center" wrapText="1"/>
      <protection hidden="1"/>
    </xf>
    <xf numFmtId="0" fontId="63" fillId="6" borderId="0" xfId="0" applyFont="1" applyFill="1" applyAlignment="1" applyProtection="1">
      <alignment horizontal="center" shrinkToFit="1"/>
      <protection hidden="1"/>
    </xf>
    <xf numFmtId="0" fontId="63" fillId="6" borderId="0" xfId="0" applyFont="1" applyFill="1" applyAlignment="1" applyProtection="1">
      <alignment horizontal="center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05" xfId="0" applyFont="1" applyFill="1" applyBorder="1" applyAlignment="1" applyProtection="1">
      <alignment horizontal="center" vertical="center" wrapText="1"/>
      <protection locked="0" hidden="1"/>
    </xf>
    <xf numFmtId="0" fontId="5" fillId="3" borderId="28" xfId="0" applyFont="1" applyFill="1" applyBorder="1" applyAlignment="1" applyProtection="1">
      <alignment horizontal="center" vertical="center" wrapText="1"/>
      <protection locked="0" hidden="1"/>
    </xf>
    <xf numFmtId="164" fontId="27" fillId="12" borderId="0" xfId="0" applyNumberFormat="1" applyFont="1" applyFill="1" applyAlignment="1" applyProtection="1">
      <alignment horizontal="center" vertical="center" shrinkToFit="1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shrinkToFit="1"/>
      <protection hidden="1"/>
    </xf>
    <xf numFmtId="0" fontId="6" fillId="3" borderId="13" xfId="0" applyFont="1" applyFill="1" applyBorder="1" applyAlignment="1" applyProtection="1">
      <alignment horizontal="center" vertical="center" shrinkToFit="1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6" fillId="3" borderId="107" xfId="0" applyFont="1" applyFill="1" applyBorder="1" applyAlignment="1" applyProtection="1">
      <alignment horizontal="center" vertical="center" shrinkToFit="1"/>
      <protection locked="0" hidden="1"/>
    </xf>
    <xf numFmtId="0" fontId="6" fillId="3" borderId="28" xfId="0" applyFont="1" applyFill="1" applyBorder="1" applyAlignment="1" applyProtection="1">
      <alignment horizontal="center" vertical="center" shrinkToFit="1"/>
      <protection locked="0" hidden="1"/>
    </xf>
    <xf numFmtId="0" fontId="6" fillId="3" borderId="107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8" fillId="16" borderId="41" xfId="0" applyFont="1" applyFill="1" applyBorder="1" applyAlignment="1" applyProtection="1">
      <alignment horizontal="center" vertical="center"/>
      <protection hidden="1"/>
    </xf>
    <xf numFmtId="164" fontId="64" fillId="12" borderId="41" xfId="0" applyNumberFormat="1" applyFont="1" applyFill="1" applyBorder="1" applyAlignment="1" applyProtection="1">
      <alignment horizontal="center" vertical="center" shrinkToFit="1"/>
      <protection hidden="1"/>
    </xf>
    <xf numFmtId="164" fontId="77" fillId="3" borderId="41" xfId="0" applyNumberFormat="1" applyFont="1" applyFill="1" applyBorder="1" applyAlignment="1" applyProtection="1">
      <alignment horizontal="center" vertical="center"/>
      <protection hidden="1"/>
    </xf>
    <xf numFmtId="0" fontId="94" fillId="3" borderId="31" xfId="0" applyFont="1" applyFill="1" applyBorder="1" applyAlignment="1" applyProtection="1">
      <alignment horizontal="center" vertical="center" wrapText="1"/>
      <protection hidden="1"/>
    </xf>
    <xf numFmtId="0" fontId="94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27" fillId="12" borderId="0" xfId="0" applyFont="1" applyFill="1" applyAlignment="1" applyProtection="1">
      <alignment horizontal="center" vertical="center"/>
      <protection locked="0" hidden="1"/>
    </xf>
    <xf numFmtId="0" fontId="60" fillId="16" borderId="41" xfId="0" applyFont="1" applyFill="1" applyBorder="1" applyAlignment="1" applyProtection="1">
      <alignment horizontal="center"/>
      <protection hidden="1"/>
    </xf>
    <xf numFmtId="0" fontId="29" fillId="11" borderId="0" xfId="0" applyFont="1" applyFill="1" applyAlignment="1" applyProtection="1">
      <alignment horizontal="center" vertical="center"/>
      <protection hidden="1"/>
    </xf>
    <xf numFmtId="0" fontId="36" fillId="14" borderId="0" xfId="0" applyFont="1" applyFill="1" applyAlignment="1" applyProtection="1">
      <alignment horizontal="center" vertical="center" shrinkToFit="1"/>
      <protection hidden="1"/>
    </xf>
    <xf numFmtId="164" fontId="27" fillId="12" borderId="41" xfId="0" applyNumberFormat="1" applyFont="1" applyFill="1" applyBorder="1" applyAlignment="1" applyProtection="1">
      <alignment horizontal="center" vertical="center" shrinkToFit="1"/>
      <protection hidden="1"/>
    </xf>
    <xf numFmtId="164" fontId="26" fillId="12" borderId="41" xfId="0" applyNumberFormat="1" applyFont="1" applyFill="1" applyBorder="1" applyAlignment="1" applyProtection="1">
      <alignment horizontal="center" vertical="center" shrinkToFit="1"/>
      <protection hidden="1"/>
    </xf>
    <xf numFmtId="0" fontId="36" fillId="14" borderId="0" xfId="0" applyFont="1" applyFill="1" applyAlignment="1" applyProtection="1">
      <alignment horizontal="center" vertical="center"/>
      <protection hidden="1"/>
    </xf>
    <xf numFmtId="0" fontId="39" fillId="14" borderId="127" xfId="0" applyFont="1" applyFill="1" applyBorder="1" applyAlignment="1" applyProtection="1">
      <alignment horizontal="center" vertical="center"/>
      <protection hidden="1"/>
    </xf>
    <xf numFmtId="0" fontId="84" fillId="11" borderId="112" xfId="0" applyFont="1" applyFill="1" applyBorder="1" applyAlignment="1" applyProtection="1">
      <alignment horizontal="center" vertical="center" shrinkToFit="1"/>
      <protection hidden="1"/>
    </xf>
    <xf numFmtId="0" fontId="87" fillId="3" borderId="112" xfId="0" applyFont="1" applyFill="1" applyBorder="1" applyAlignment="1" applyProtection="1">
      <alignment horizontal="center" vertical="center" shrinkToFit="1"/>
      <protection hidden="1"/>
    </xf>
    <xf numFmtId="0" fontId="84" fillId="19" borderId="112" xfId="0" applyFont="1" applyFill="1" applyBorder="1" applyAlignment="1" applyProtection="1">
      <alignment horizontal="center" vertical="center" shrinkToFit="1"/>
      <protection hidden="1"/>
    </xf>
    <xf numFmtId="0" fontId="87" fillId="3" borderId="112" xfId="1" applyFont="1" applyFill="1" applyBorder="1" applyAlignment="1" applyProtection="1">
      <alignment horizontal="center" vertical="center" shrinkToFit="1"/>
      <protection hidden="1"/>
    </xf>
    <xf numFmtId="165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85" fillId="3" borderId="112" xfId="1" applyFont="1" applyFill="1" applyBorder="1" applyAlignment="1" applyProtection="1">
      <alignment horizontal="center" vertical="center" wrapText="1" shrinkToFit="1"/>
      <protection hidden="1"/>
    </xf>
    <xf numFmtId="0" fontId="85" fillId="3" borderId="112" xfId="1" applyFont="1" applyFill="1" applyBorder="1" applyAlignment="1" applyProtection="1">
      <alignment horizontal="center" vertical="center" shrinkToFit="1"/>
      <protection hidden="1"/>
    </xf>
    <xf numFmtId="0" fontId="33" fillId="11" borderId="0" xfId="1" applyFont="1" applyFill="1" applyBorder="1" applyAlignment="1" applyProtection="1">
      <alignment horizontal="center" vertical="center" wrapText="1"/>
      <protection hidden="1"/>
    </xf>
    <xf numFmtId="0" fontId="29" fillId="10" borderId="26" xfId="0" applyFont="1" applyFill="1" applyBorder="1" applyAlignment="1" applyProtection="1">
      <alignment horizontal="center" vertical="center"/>
      <protection hidden="1"/>
    </xf>
    <xf numFmtId="0" fontId="29" fillId="10" borderId="6" xfId="0" applyFont="1" applyFill="1" applyBorder="1" applyAlignment="1" applyProtection="1">
      <alignment horizontal="center" vertical="center"/>
      <protection hidden="1"/>
    </xf>
    <xf numFmtId="0" fontId="73" fillId="3" borderId="30" xfId="0" applyFont="1" applyFill="1" applyBorder="1" applyAlignment="1" applyProtection="1">
      <alignment horizontal="center" vertical="center" wrapText="1"/>
      <protection hidden="1"/>
    </xf>
    <xf numFmtId="0" fontId="73" fillId="3" borderId="13" xfId="0" applyFont="1" applyFill="1" applyBorder="1" applyAlignment="1" applyProtection="1">
      <alignment horizontal="center" vertical="center" wrapText="1"/>
      <protection hidden="1"/>
    </xf>
    <xf numFmtId="0" fontId="6" fillId="3" borderId="33" xfId="0" applyFont="1" applyFill="1" applyBorder="1" applyAlignment="1" applyProtection="1">
      <alignment horizontal="center" vertical="center" shrinkToFit="1"/>
      <protection hidden="1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0" fontId="29" fillId="10" borderId="8" xfId="0" applyFont="1" applyFill="1" applyBorder="1" applyAlignment="1" applyProtection="1">
      <alignment horizontal="center" vertical="center" wrapText="1"/>
      <protection hidden="1"/>
    </xf>
    <xf numFmtId="0" fontId="29" fillId="10" borderId="3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4" fillId="11" borderId="0" xfId="1" applyFont="1" applyFill="1" applyBorder="1" applyAlignment="1" applyProtection="1">
      <alignment horizontal="center" vertical="center"/>
      <protection hidden="1"/>
    </xf>
    <xf numFmtId="0" fontId="34" fillId="11" borderId="0" xfId="1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26" fillId="5" borderId="26" xfId="0" applyFont="1" applyFill="1" applyBorder="1" applyAlignment="1" applyProtection="1">
      <alignment horizontal="center" vertical="center"/>
      <protection hidden="1"/>
    </xf>
    <xf numFmtId="0" fontId="26" fillId="5" borderId="6" xfId="0" applyFont="1" applyFill="1" applyBorder="1" applyAlignment="1" applyProtection="1">
      <alignment horizontal="center" vertical="center"/>
      <protection hidden="1"/>
    </xf>
    <xf numFmtId="0" fontId="26" fillId="5" borderId="34" xfId="0" applyFont="1" applyFill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34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5" fillId="3" borderId="13" xfId="0" applyFont="1" applyFill="1" applyBorder="1" applyAlignment="1" applyProtection="1">
      <alignment horizontal="center" vertical="center" shrinkToFit="1"/>
      <protection hidden="1"/>
    </xf>
    <xf numFmtId="0" fontId="5" fillId="3" borderId="105" xfId="0" applyFont="1" applyFill="1" applyBorder="1" applyAlignment="1" applyProtection="1">
      <alignment horizontal="center" vertical="center" shrinkToFit="1"/>
      <protection hidden="1"/>
    </xf>
    <xf numFmtId="0" fontId="5" fillId="3" borderId="28" xfId="0" applyFont="1" applyFill="1" applyBorder="1" applyAlignment="1" applyProtection="1">
      <alignment horizontal="center" vertical="center" shrinkToFit="1"/>
      <protection hidden="1"/>
    </xf>
    <xf numFmtId="0" fontId="29" fillId="10" borderId="34" xfId="0" applyFont="1" applyFill="1" applyBorder="1" applyAlignment="1" applyProtection="1">
      <alignment horizontal="center" vertical="center"/>
      <protection hidden="1"/>
    </xf>
    <xf numFmtId="0" fontId="66" fillId="11" borderId="0" xfId="1" applyFont="1" applyFill="1" applyBorder="1" applyAlignment="1" applyProtection="1">
      <alignment horizontal="center" vertical="center" shrinkToFit="1"/>
      <protection hidden="1"/>
    </xf>
    <xf numFmtId="0" fontId="3" fillId="11" borderId="0" xfId="0" applyFont="1" applyFill="1" applyAlignment="1" applyProtection="1">
      <alignment horizontal="center" vertical="center" shrinkToFit="1"/>
      <protection hidden="1"/>
    </xf>
    <xf numFmtId="49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87" fillId="0" borderId="112" xfId="1" applyFont="1" applyFill="1" applyBorder="1" applyAlignment="1" applyProtection="1">
      <alignment horizontal="center" vertical="center" shrinkToFit="1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07" xfId="0" applyFont="1" applyFill="1" applyBorder="1" applyAlignment="1" applyProtection="1">
      <alignment horizontal="center" vertical="center" shrinkToFit="1"/>
      <protection hidden="1"/>
    </xf>
    <xf numFmtId="0" fontId="6" fillId="3" borderId="28" xfId="0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locked="0" hidden="1"/>
    </xf>
    <xf numFmtId="0" fontId="5" fillId="3" borderId="13" xfId="0" applyFont="1" applyFill="1" applyBorder="1" applyAlignment="1" applyProtection="1">
      <alignment horizontal="center" vertical="center" shrinkToFit="1"/>
      <protection locked="0" hidden="1"/>
    </xf>
    <xf numFmtId="0" fontId="84" fillId="20" borderId="112" xfId="0" applyFont="1" applyFill="1" applyBorder="1" applyAlignment="1" applyProtection="1">
      <alignment horizontal="center" vertical="center" shrinkToFit="1"/>
      <protection hidden="1"/>
    </xf>
    <xf numFmtId="0" fontId="29" fillId="10" borderId="7" xfId="0" applyFont="1" applyFill="1" applyBorder="1" applyAlignment="1" applyProtection="1">
      <alignment horizontal="center" vertical="center"/>
      <protection hidden="1"/>
    </xf>
    <xf numFmtId="0" fontId="29" fillId="10" borderId="8" xfId="0" applyFont="1" applyFill="1" applyBorder="1" applyAlignment="1" applyProtection="1">
      <alignment horizontal="center" vertical="center"/>
      <protection hidden="1"/>
    </xf>
    <xf numFmtId="2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5" fillId="3" borderId="30" xfId="0" applyFont="1" applyFill="1" applyBorder="1" applyAlignment="1" applyProtection="1">
      <alignment horizontal="center" vertical="center" shrinkToFit="1"/>
      <protection hidden="1"/>
    </xf>
    <xf numFmtId="0" fontId="87" fillId="3" borderId="112" xfId="1" applyFont="1" applyFill="1" applyBorder="1" applyAlignment="1" applyProtection="1">
      <alignment horizontal="center" vertical="center" shrinkToFit="1"/>
      <protection locked="0" hidden="1"/>
    </xf>
    <xf numFmtId="0" fontId="7" fillId="3" borderId="13" xfId="0" applyFont="1" applyFill="1" applyBorder="1" applyAlignment="1" applyProtection="1">
      <alignment horizontal="center" vertical="center" shrinkToFit="1"/>
      <protection hidden="1"/>
    </xf>
    <xf numFmtId="0" fontId="71" fillId="0" borderId="13" xfId="0" applyFont="1" applyBorder="1" applyAlignment="1" applyProtection="1">
      <alignment horizontal="center" vertical="center" shrinkToFit="1"/>
      <protection hidden="1"/>
    </xf>
    <xf numFmtId="0" fontId="71" fillId="0" borderId="118" xfId="0" applyFont="1" applyBorder="1" applyAlignment="1" applyProtection="1">
      <alignment horizontal="center" vertical="center" shrinkToFit="1"/>
      <protection hidden="1"/>
    </xf>
    <xf numFmtId="0" fontId="30" fillId="0" borderId="29" xfId="0" applyFont="1" applyBorder="1" applyAlignment="1" applyProtection="1">
      <alignment horizontal="center" vertical="center" shrinkToFit="1"/>
      <protection hidden="1"/>
    </xf>
    <xf numFmtId="0" fontId="7" fillId="0" borderId="117" xfId="0" applyFont="1" applyBorder="1" applyAlignment="1" applyProtection="1">
      <alignment horizontal="center" vertical="center" shrinkToFit="1"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1" fillId="0" borderId="119" xfId="0" applyFont="1" applyBorder="1" applyAlignment="1" applyProtection="1">
      <alignment horizontal="center" vertical="center" shrinkToFit="1"/>
      <protection hidden="1"/>
    </xf>
    <xf numFmtId="0" fontId="71" fillId="0" borderId="14" xfId="0" applyFont="1" applyBorder="1" applyAlignment="1" applyProtection="1">
      <alignment horizontal="center" vertical="center" shrinkToFit="1"/>
      <protection hidden="1"/>
    </xf>
    <xf numFmtId="0" fontId="71" fillId="3" borderId="13" xfId="0" applyFont="1" applyFill="1" applyBorder="1" applyAlignment="1" applyProtection="1">
      <alignment horizontal="center" vertical="center" shrinkToFit="1"/>
      <protection hidden="1"/>
    </xf>
    <xf numFmtId="0" fontId="71" fillId="3" borderId="118" xfId="0" applyFont="1" applyFill="1" applyBorder="1" applyAlignment="1" applyProtection="1">
      <alignment horizontal="center" vertical="center" shrinkToFit="1"/>
      <protection hidden="1"/>
    </xf>
    <xf numFmtId="165" fontId="71" fillId="3" borderId="13" xfId="0" applyNumberFormat="1" applyFont="1" applyFill="1" applyBorder="1" applyAlignment="1" applyProtection="1">
      <alignment horizontal="center" vertical="center" shrinkToFit="1"/>
      <protection hidden="1"/>
    </xf>
    <xf numFmtId="22" fontId="40" fillId="0" borderId="69" xfId="0" applyNumberFormat="1" applyFont="1" applyBorder="1" applyAlignment="1" applyProtection="1">
      <alignment horizontal="center" vertical="center" shrinkToFit="1" readingOrder="2"/>
      <protection hidden="1"/>
    </xf>
    <xf numFmtId="0" fontId="7" fillId="0" borderId="116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93" fillId="3" borderId="15" xfId="1" applyNumberFormat="1" applyFont="1" applyFill="1" applyBorder="1" applyAlignment="1" applyProtection="1">
      <alignment horizontal="center" vertical="center" shrinkToFit="1"/>
      <protection hidden="1"/>
    </xf>
    <xf numFmtId="0" fontId="71" fillId="3" borderId="15" xfId="0" applyFont="1" applyFill="1" applyBorder="1" applyAlignment="1" applyProtection="1">
      <alignment horizontal="center" vertical="center" shrinkToFit="1"/>
      <protection hidden="1"/>
    </xf>
    <xf numFmtId="0" fontId="7" fillId="3" borderId="15" xfId="0" applyFont="1" applyFill="1" applyBorder="1" applyAlignment="1" applyProtection="1">
      <alignment horizontal="center" vertical="center" shrinkToFit="1"/>
      <protection hidden="1"/>
    </xf>
    <xf numFmtId="0" fontId="7" fillId="3" borderId="104" xfId="0" applyFont="1" applyFill="1" applyBorder="1" applyAlignment="1" applyProtection="1">
      <alignment horizontal="center" vertical="center" shrinkToFit="1"/>
      <protection hidden="1"/>
    </xf>
    <xf numFmtId="0" fontId="7" fillId="0" borderId="118" xfId="0" applyFont="1" applyBorder="1" applyAlignment="1" applyProtection="1">
      <alignment horizontal="center" vertical="center" shrinkToFit="1"/>
      <protection hidden="1"/>
    </xf>
    <xf numFmtId="0" fontId="42" fillId="0" borderId="69" xfId="0" applyFont="1" applyBorder="1" applyAlignment="1" applyProtection="1">
      <alignment horizontal="right" vertical="center" shrinkToFit="1" readingOrder="2"/>
      <protection hidden="1"/>
    </xf>
    <xf numFmtId="49" fontId="71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71" fillId="3" borderId="14" xfId="0" applyFont="1" applyFill="1" applyBorder="1" applyAlignment="1" applyProtection="1">
      <alignment horizontal="center" vertical="center" shrinkToFit="1"/>
      <protection hidden="1"/>
    </xf>
    <xf numFmtId="0" fontId="7" fillId="3" borderId="14" xfId="0" applyFont="1" applyFill="1" applyBorder="1" applyAlignment="1" applyProtection="1">
      <alignment horizontal="center" vertical="center" shrinkToFit="1"/>
      <protection hidden="1"/>
    </xf>
    <xf numFmtId="0" fontId="7" fillId="3" borderId="120" xfId="0" applyFont="1" applyFill="1" applyBorder="1" applyAlignment="1" applyProtection="1">
      <alignment horizontal="center" vertical="center" shrinkToFit="1"/>
      <protection hidden="1"/>
    </xf>
    <xf numFmtId="0" fontId="71" fillId="0" borderId="117" xfId="0" applyFont="1" applyBorder="1" applyAlignment="1" applyProtection="1">
      <alignment horizontal="center" vertical="center" shrinkToFit="1"/>
      <protection hidden="1"/>
    </xf>
    <xf numFmtId="49" fontId="7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19" borderId="121" xfId="0" applyFill="1" applyBorder="1" applyAlignment="1" applyProtection="1">
      <alignment horizontal="right" vertical="center" wrapText="1"/>
      <protection hidden="1"/>
    </xf>
    <xf numFmtId="0" fontId="0" fillId="19" borderId="122" xfId="0" applyFill="1" applyBorder="1" applyAlignment="1" applyProtection="1">
      <alignment horizontal="right" vertical="center" wrapText="1"/>
      <protection hidden="1"/>
    </xf>
    <xf numFmtId="0" fontId="0" fillId="19" borderId="123" xfId="0" applyFill="1" applyBorder="1" applyAlignment="1" applyProtection="1">
      <alignment horizontal="right" vertical="center" wrapText="1"/>
      <protection hidden="1"/>
    </xf>
    <xf numFmtId="0" fontId="0" fillId="19" borderId="124" xfId="0" applyFill="1" applyBorder="1" applyAlignment="1" applyProtection="1">
      <alignment horizontal="right" vertical="center" wrapText="1"/>
      <protection hidden="1"/>
    </xf>
    <xf numFmtId="0" fontId="0" fillId="19" borderId="125" xfId="0" applyFill="1" applyBorder="1" applyAlignment="1" applyProtection="1">
      <alignment horizontal="right" vertical="center" wrapText="1"/>
      <protection hidden="1"/>
    </xf>
    <xf numFmtId="0" fontId="0" fillId="19" borderId="126" xfId="0" applyFill="1" applyBorder="1" applyAlignment="1" applyProtection="1">
      <alignment horizontal="right" vertical="center" wrapText="1"/>
      <protection hidden="1"/>
    </xf>
    <xf numFmtId="0" fontId="0" fillId="19" borderId="122" xfId="0" applyFill="1" applyBorder="1" applyAlignment="1" applyProtection="1">
      <alignment horizontal="center" vertical="center"/>
      <protection hidden="1"/>
    </xf>
    <xf numFmtId="0" fontId="80" fillId="19" borderId="122" xfId="0" applyFont="1" applyFill="1" applyBorder="1" applyAlignment="1" applyProtection="1">
      <alignment horizontal="center" vertical="center"/>
      <protection hidden="1"/>
    </xf>
    <xf numFmtId="0" fontId="71" fillId="0" borderId="27" xfId="0" applyFont="1" applyBorder="1" applyAlignment="1" applyProtection="1">
      <alignment horizontal="center" vertical="center" shrinkToFit="1"/>
      <protection hidden="1"/>
    </xf>
    <xf numFmtId="164" fontId="7" fillId="3" borderId="14" xfId="0" applyNumberFormat="1" applyFont="1" applyFill="1" applyBorder="1" applyAlignment="1" applyProtection="1">
      <alignment horizontal="center" vertical="center" shrinkToFit="1"/>
      <protection hidden="1"/>
    </xf>
    <xf numFmtId="164" fontId="7" fillId="3" borderId="106" xfId="0" applyNumberFormat="1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Alignment="1" applyProtection="1">
      <alignment horizontal="center" vertical="center" shrinkToFit="1"/>
      <protection hidden="1"/>
    </xf>
    <xf numFmtId="0" fontId="71" fillId="0" borderId="106" xfId="0" applyFont="1" applyBorder="1" applyAlignment="1" applyProtection="1">
      <alignment horizontal="center" vertical="center" shrinkToFit="1"/>
      <protection hidden="1"/>
    </xf>
    <xf numFmtId="0" fontId="71" fillId="0" borderId="103" xfId="0" applyFont="1" applyBorder="1" applyAlignment="1" applyProtection="1">
      <alignment horizontal="center" vertical="center" shrinkToFit="1"/>
      <protection hidden="1"/>
    </xf>
    <xf numFmtId="0" fontId="71" fillId="0" borderId="75" xfId="0" applyFont="1" applyBorder="1" applyAlignment="1" applyProtection="1">
      <alignment horizontal="center" vertical="center" shrinkToFit="1"/>
      <protection hidden="1"/>
    </xf>
    <xf numFmtId="164" fontId="71" fillId="3" borderId="13" xfId="0" applyNumberFormat="1" applyFont="1" applyFill="1" applyBorder="1" applyAlignment="1" applyProtection="1">
      <alignment horizontal="right" vertical="center" shrinkToFit="1"/>
      <protection hidden="1"/>
    </xf>
    <xf numFmtId="164" fontId="71" fillId="3" borderId="72" xfId="0" applyNumberFormat="1" applyFont="1" applyFill="1" applyBorder="1" applyAlignment="1" applyProtection="1">
      <alignment horizontal="right" vertical="center" shrinkToFit="1"/>
      <protection hidden="1"/>
    </xf>
    <xf numFmtId="0" fontId="71" fillId="0" borderId="31" xfId="0" applyFont="1" applyBorder="1" applyAlignment="1" applyProtection="1">
      <alignment horizontal="center" vertical="center" shrinkToFit="1"/>
      <protection hidden="1"/>
    </xf>
    <xf numFmtId="0" fontId="72" fillId="6" borderId="12" xfId="0" applyFont="1" applyFill="1" applyBorder="1" applyAlignment="1" applyProtection="1">
      <alignment horizontal="center" vertical="center" shrinkToFit="1"/>
      <protection hidden="1"/>
    </xf>
    <xf numFmtId="0" fontId="72" fillId="6" borderId="102" xfId="0" applyFont="1" applyFill="1" applyBorder="1" applyAlignment="1" applyProtection="1">
      <alignment horizontal="center" vertical="center" shrinkToFit="1"/>
      <protection hidden="1"/>
    </xf>
    <xf numFmtId="0" fontId="70" fillId="3" borderId="13" xfId="0" applyFont="1" applyFill="1" applyBorder="1" applyAlignment="1" applyProtection="1">
      <alignment horizontal="right" vertical="center" shrinkToFit="1"/>
      <protection hidden="1"/>
    </xf>
    <xf numFmtId="0" fontId="70" fillId="3" borderId="72" xfId="0" applyFont="1" applyFill="1" applyBorder="1" applyAlignment="1" applyProtection="1">
      <alignment horizontal="right" vertical="center" shrinkToFit="1"/>
      <protection hidden="1"/>
    </xf>
    <xf numFmtId="164" fontId="71" fillId="3" borderId="13" xfId="0" applyNumberFormat="1" applyFont="1" applyFill="1" applyBorder="1" applyAlignment="1" applyProtection="1">
      <alignment horizontal="right" shrinkToFit="1"/>
      <protection hidden="1"/>
    </xf>
    <xf numFmtId="164" fontId="71" fillId="3" borderId="72" xfId="0" applyNumberFormat="1" applyFont="1" applyFill="1" applyBorder="1" applyAlignment="1" applyProtection="1">
      <alignment horizontal="right" shrinkToFit="1"/>
      <protection hidden="1"/>
    </xf>
    <xf numFmtId="164" fontId="70" fillId="17" borderId="14" xfId="0" applyNumberFormat="1" applyFont="1" applyFill="1" applyBorder="1" applyAlignment="1" applyProtection="1">
      <alignment horizontal="center" vertical="center" shrinkToFit="1"/>
      <protection hidden="1"/>
    </xf>
    <xf numFmtId="0" fontId="72" fillId="6" borderId="1" xfId="0" applyFont="1" applyFill="1" applyBorder="1" applyAlignment="1" applyProtection="1">
      <alignment horizontal="center" vertical="center" shrinkToFit="1"/>
      <protection hidden="1"/>
    </xf>
    <xf numFmtId="0" fontId="72" fillId="6" borderId="75" xfId="0" applyFont="1" applyFill="1" applyBorder="1" applyAlignment="1" applyProtection="1">
      <alignment horizontal="center" vertical="center" shrinkToFit="1"/>
      <protection hidden="1"/>
    </xf>
    <xf numFmtId="0" fontId="72" fillId="6" borderId="0" xfId="0" applyFont="1" applyFill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right" vertical="top"/>
      <protection hidden="1"/>
    </xf>
    <xf numFmtId="0" fontId="1" fillId="0" borderId="71" xfId="0" applyFont="1" applyBorder="1" applyAlignment="1" applyProtection="1">
      <alignment horizontal="center" vertical="top"/>
      <protection hidden="1"/>
    </xf>
    <xf numFmtId="0" fontId="7" fillId="3" borderId="72" xfId="0" applyFont="1" applyFill="1" applyBorder="1" applyAlignment="1" applyProtection="1">
      <alignment horizontal="center" vertical="center" shrinkToFit="1"/>
      <protection hidden="1"/>
    </xf>
    <xf numFmtId="0" fontId="72" fillId="6" borderId="103" xfId="0" applyFont="1" applyFill="1" applyBorder="1" applyAlignment="1" applyProtection="1">
      <alignment horizontal="center" vertical="center" shrinkToFit="1"/>
      <protection hidden="1"/>
    </xf>
    <xf numFmtId="0" fontId="72" fillId="6" borderId="27" xfId="0" applyFont="1" applyFill="1" applyBorder="1" applyAlignment="1" applyProtection="1">
      <alignment horizontal="center" shrinkToFit="1"/>
      <protection hidden="1"/>
    </xf>
    <xf numFmtId="0" fontId="72" fillId="6" borderId="14" xfId="0" applyFont="1" applyFill="1" applyBorder="1" applyAlignment="1" applyProtection="1">
      <alignment horizontal="center" shrinkToFit="1"/>
      <protection hidden="1"/>
    </xf>
    <xf numFmtId="0" fontId="72" fillId="6" borderId="106" xfId="0" applyFont="1" applyFill="1" applyBorder="1" applyAlignment="1" applyProtection="1">
      <alignment horizontal="center" shrinkToFit="1"/>
      <protection hidden="1"/>
    </xf>
    <xf numFmtId="0" fontId="78" fillId="0" borderId="12" xfId="0" applyFont="1" applyBorder="1" applyAlignment="1" applyProtection="1">
      <alignment horizontal="right" vertical="center" wrapText="1" shrinkToFit="1"/>
      <protection hidden="1"/>
    </xf>
    <xf numFmtId="0" fontId="7" fillId="0" borderId="31" xfId="0" applyFont="1" applyBorder="1" applyAlignment="1" applyProtection="1">
      <alignment horizontal="center" vertical="center" shrinkToFit="1"/>
      <protection hidden="1"/>
    </xf>
    <xf numFmtId="0" fontId="79" fillId="13" borderId="5" xfId="0" applyFont="1" applyFill="1" applyBorder="1" applyAlignment="1" applyProtection="1">
      <alignment horizontal="right" vertical="center" wrapText="1"/>
      <protection hidden="1"/>
    </xf>
    <xf numFmtId="0" fontId="79" fillId="13" borderId="0" xfId="0" applyFont="1" applyFill="1" applyAlignment="1" applyProtection="1">
      <alignment horizontal="right" vertical="center" wrapText="1"/>
      <protection hidden="1"/>
    </xf>
    <xf numFmtId="0" fontId="71" fillId="0" borderId="1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30" fillId="2" borderId="33" xfId="0" applyFont="1" applyFill="1" applyBorder="1" applyAlignment="1" applyProtection="1">
      <alignment horizontal="center" vertical="center" shrinkToFit="1"/>
      <protection hidden="1"/>
    </xf>
    <xf numFmtId="0" fontId="30" fillId="2" borderId="15" xfId="0" applyFont="1" applyFill="1" applyBorder="1" applyAlignment="1" applyProtection="1">
      <alignment horizontal="center" vertical="center" shrinkToFit="1"/>
      <protection hidden="1"/>
    </xf>
    <xf numFmtId="0" fontId="30" fillId="2" borderId="104" xfId="0" applyFont="1" applyFill="1" applyBorder="1" applyAlignment="1" applyProtection="1">
      <alignment horizontal="center" vertical="center" shrinkToFit="1"/>
      <protection hidden="1"/>
    </xf>
    <xf numFmtId="0" fontId="71" fillId="0" borderId="31" xfId="0" applyFont="1" applyBorder="1" applyAlignment="1" applyProtection="1">
      <alignment horizontal="right" vertical="center" shrinkToFit="1"/>
      <protection hidden="1"/>
    </xf>
    <xf numFmtId="0" fontId="71" fillId="0" borderId="13" xfId="0" applyFont="1" applyBorder="1" applyAlignment="1" applyProtection="1">
      <alignment horizontal="right" vertical="center" shrinkToFit="1"/>
      <protection hidden="1"/>
    </xf>
    <xf numFmtId="0" fontId="70" fillId="17" borderId="27" xfId="0" applyFont="1" applyFill="1" applyBorder="1" applyAlignment="1" applyProtection="1">
      <alignment horizontal="center" vertical="center" shrinkToFit="1"/>
      <protection hidden="1"/>
    </xf>
    <xf numFmtId="0" fontId="70" fillId="17" borderId="14" xfId="0" applyFont="1" applyFill="1" applyBorder="1" applyAlignment="1" applyProtection="1">
      <alignment horizontal="center" vertical="center" shrinkToFit="1"/>
      <protection hidden="1"/>
    </xf>
    <xf numFmtId="0" fontId="7" fillId="0" borderId="31" xfId="0" applyFont="1" applyBorder="1" applyAlignment="1" applyProtection="1">
      <alignment horizontal="right" vertical="center" shrinkToFit="1"/>
      <protection hidden="1"/>
    </xf>
    <xf numFmtId="0" fontId="7" fillId="0" borderId="13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0" borderId="102" xfId="0" applyFont="1" applyBorder="1" applyAlignment="1" applyProtection="1">
      <alignment horizontal="right" vertical="center" shrinkToFit="1"/>
      <protection hidden="1"/>
    </xf>
    <xf numFmtId="0" fontId="1" fillId="0" borderId="24" xfId="0" applyFont="1" applyBorder="1" applyAlignment="1" applyProtection="1">
      <alignment horizontal="center" vertical="center" textRotation="90" wrapText="1"/>
      <protection hidden="1"/>
    </xf>
    <xf numFmtId="0" fontId="1" fillId="0" borderId="143" xfId="0" applyFont="1" applyBorder="1" applyAlignment="1" applyProtection="1">
      <alignment horizontal="center" vertical="center" textRotation="90" wrapText="1"/>
      <protection hidden="1"/>
    </xf>
    <xf numFmtId="0" fontId="1" fillId="0" borderId="140" xfId="0" applyFont="1" applyBorder="1" applyAlignment="1" applyProtection="1">
      <alignment horizontal="center" vertical="center" textRotation="90" wrapText="1"/>
      <protection hidden="1"/>
    </xf>
    <xf numFmtId="0" fontId="1" fillId="0" borderId="142" xfId="0" applyFont="1" applyBorder="1" applyAlignment="1" applyProtection="1">
      <alignment horizontal="center" vertical="center" textRotation="90" wrapText="1"/>
      <protection hidden="1"/>
    </xf>
    <xf numFmtId="0" fontId="1" fillId="0" borderId="37" xfId="0" applyFont="1" applyBorder="1" applyAlignment="1" applyProtection="1">
      <alignment horizontal="center" vertical="center" textRotation="90" wrapText="1"/>
      <protection hidden="1"/>
    </xf>
    <xf numFmtId="0" fontId="1" fillId="0" borderId="39" xfId="0" applyFont="1" applyBorder="1" applyAlignment="1" applyProtection="1">
      <alignment horizontal="center" vertical="center" textRotation="90" wrapText="1"/>
      <protection hidden="1"/>
    </xf>
    <xf numFmtId="0" fontId="1" fillId="0" borderId="38" xfId="0" applyFont="1" applyBorder="1" applyAlignment="1" applyProtection="1">
      <alignment horizontal="center" vertical="center" textRotation="90" wrapText="1"/>
      <protection hidden="1"/>
    </xf>
    <xf numFmtId="0" fontId="1" fillId="0" borderId="141" xfId="0" applyFont="1" applyBorder="1" applyAlignment="1" applyProtection="1">
      <alignment horizontal="center" vertical="center" textRotation="90" wrapText="1"/>
      <protection hidden="1"/>
    </xf>
    <xf numFmtId="0" fontId="35" fillId="0" borderId="128" xfId="0" applyFont="1" applyBorder="1" applyAlignment="1">
      <alignment horizontal="center" vertical="center"/>
    </xf>
    <xf numFmtId="0" fontId="35" fillId="0" borderId="129" xfId="0" applyFont="1" applyBorder="1" applyAlignment="1">
      <alignment horizontal="center" vertical="center"/>
    </xf>
    <xf numFmtId="0" fontId="35" fillId="0" borderId="130" xfId="0" applyFont="1" applyBorder="1" applyAlignment="1">
      <alignment horizontal="center" vertical="center"/>
    </xf>
    <xf numFmtId="0" fontId="35" fillId="0" borderId="13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0" fontId="35" fillId="0" borderId="130" xfId="0" applyFont="1" applyBorder="1" applyAlignment="1" applyProtection="1">
      <alignment horizontal="center" vertical="center"/>
      <protection hidden="1"/>
    </xf>
    <xf numFmtId="0" fontId="35" fillId="0" borderId="135" xfId="0" applyFont="1" applyBorder="1" applyAlignment="1" applyProtection="1">
      <alignment horizontal="center" vertical="center"/>
      <protection hidden="1"/>
    </xf>
    <xf numFmtId="0" fontId="35" fillId="0" borderId="131" xfId="0" applyFont="1" applyBorder="1" applyAlignment="1" applyProtection="1">
      <alignment horizontal="center" vertical="center"/>
      <protection hidden="1"/>
    </xf>
    <xf numFmtId="0" fontId="35" fillId="0" borderId="132" xfId="0" applyFont="1" applyBorder="1" applyAlignment="1" applyProtection="1">
      <alignment horizontal="center" vertical="center"/>
      <protection hidden="1"/>
    </xf>
    <xf numFmtId="0" fontId="35" fillId="0" borderId="134" xfId="0" applyFont="1" applyBorder="1" applyAlignment="1" applyProtection="1">
      <alignment horizontal="center" vertical="center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  <xf numFmtId="0" fontId="1" fillId="0" borderId="138" xfId="0" applyFont="1" applyBorder="1" applyAlignment="1" applyProtection="1">
      <alignment horizontal="center" vertical="center" textRotation="90" wrapText="1"/>
      <protection hidden="1"/>
    </xf>
    <xf numFmtId="0" fontId="1" fillId="0" borderId="139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 horizontal="center" vertical="center" textRotation="90" wrapText="1"/>
      <protection hidden="1"/>
    </xf>
    <xf numFmtId="0" fontId="1" fillId="0" borderId="115" xfId="0" applyFont="1" applyBorder="1" applyAlignment="1" applyProtection="1">
      <alignment horizontal="center" vertical="center" textRotation="90" wrapText="1"/>
      <protection hidden="1"/>
    </xf>
    <xf numFmtId="0" fontId="3" fillId="0" borderId="137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132" xfId="0" applyFont="1" applyBorder="1" applyAlignment="1">
      <alignment horizontal="center" vertical="center" textRotation="90" wrapText="1"/>
    </xf>
    <xf numFmtId="0" fontId="32" fillId="0" borderId="137" xfId="0" applyFont="1" applyBorder="1" applyAlignment="1">
      <alignment horizontal="center" vertical="center" textRotation="90" wrapText="1"/>
    </xf>
    <xf numFmtId="0" fontId="32" fillId="0" borderId="133" xfId="0" applyFont="1" applyBorder="1" applyAlignment="1">
      <alignment horizontal="center" vertical="center" textRotation="90" wrapText="1"/>
    </xf>
    <xf numFmtId="0" fontId="95" fillId="0" borderId="136" xfId="0" applyFont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132" xfId="0" applyFont="1" applyBorder="1" applyAlignment="1">
      <alignment horizontal="center" vertical="center"/>
    </xf>
    <xf numFmtId="0" fontId="95" fillId="0" borderId="137" xfId="0" applyFont="1" applyBorder="1" applyAlignment="1">
      <alignment horizontal="center" vertical="center"/>
    </xf>
    <xf numFmtId="0" fontId="95" fillId="0" borderId="13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 textRotation="90"/>
    </xf>
    <xf numFmtId="0" fontId="32" fillId="0" borderId="131" xfId="0" applyFont="1" applyBorder="1" applyAlignment="1">
      <alignment horizontal="center" vertical="center" textRotation="90"/>
    </xf>
    <xf numFmtId="0" fontId="3" fillId="0" borderId="137" xfId="0" applyFont="1" applyBorder="1" applyAlignment="1" applyProtection="1">
      <alignment horizontal="center" vertical="center" wrapText="1"/>
      <protection hidden="1"/>
    </xf>
    <xf numFmtId="0" fontId="3" fillId="0" borderId="133" xfId="0" applyFont="1" applyBorder="1" applyAlignment="1" applyProtection="1">
      <alignment horizontal="center" vertical="center" wrapText="1"/>
      <protection hidden="1"/>
    </xf>
    <xf numFmtId="0" fontId="3" fillId="0" borderId="134" xfId="0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90" wrapText="1"/>
      <protection hidden="1"/>
    </xf>
    <xf numFmtId="0" fontId="35" fillId="0" borderId="0" xfId="0" applyFont="1" applyAlignment="1" applyProtection="1">
      <alignment horizontal="center" vertical="center"/>
      <protection locked="0"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35" fillId="0" borderId="44" xfId="0" applyFont="1" applyBorder="1" applyAlignment="1" applyProtection="1">
      <alignment horizontal="center" vertical="center"/>
      <protection hidden="1"/>
    </xf>
    <xf numFmtId="0" fontId="35" fillId="0" borderId="49" xfId="0" applyFont="1" applyBorder="1" applyAlignment="1" applyProtection="1">
      <alignment horizontal="center" vertical="center"/>
      <protection hidden="1"/>
    </xf>
    <xf numFmtId="0" fontId="35" fillId="0" borderId="40" xfId="0" applyFont="1" applyBorder="1" applyAlignment="1" applyProtection="1">
      <alignment horizontal="center" vertical="center"/>
      <protection hidden="1"/>
    </xf>
    <xf numFmtId="0" fontId="35" fillId="0" borderId="56" xfId="0" applyFont="1" applyBorder="1" applyAlignment="1" applyProtection="1">
      <alignment horizontal="center" vertical="center"/>
      <protection hidden="1"/>
    </xf>
    <xf numFmtId="0" fontId="35" fillId="0" borderId="59" xfId="0" applyFont="1" applyBorder="1" applyAlignment="1" applyProtection="1">
      <alignment horizontal="center" vertical="center"/>
      <protection hidden="1"/>
    </xf>
    <xf numFmtId="0" fontId="35" fillId="0" borderId="66" xfId="0" applyFont="1" applyBorder="1" applyAlignment="1" applyProtection="1">
      <alignment horizontal="center" vertical="center"/>
      <protection hidden="1"/>
    </xf>
    <xf numFmtId="0" fontId="35" fillId="0" borderId="67" xfId="0" applyFont="1" applyBorder="1" applyAlignment="1" applyProtection="1">
      <alignment horizontal="center" vertical="center"/>
      <protection hidden="1"/>
    </xf>
    <xf numFmtId="0" fontId="35" fillId="0" borderId="68" xfId="0" applyFont="1" applyBorder="1" applyAlignment="1" applyProtection="1">
      <alignment horizontal="center" vertical="center"/>
      <protection hidden="1"/>
    </xf>
    <xf numFmtId="0" fontId="35" fillId="0" borderId="57" xfId="0" applyFont="1" applyBorder="1" applyAlignment="1" applyProtection="1">
      <alignment horizontal="center" vertical="center"/>
      <protection hidden="1"/>
    </xf>
    <xf numFmtId="0" fontId="35" fillId="0" borderId="60" xfId="0" applyFont="1" applyBorder="1" applyAlignment="1" applyProtection="1">
      <alignment horizontal="center" vertical="center"/>
      <protection hidden="1"/>
    </xf>
    <xf numFmtId="0" fontId="35" fillId="0" borderId="58" xfId="0" applyFont="1" applyBorder="1" applyAlignment="1" applyProtection="1">
      <alignment horizontal="center" vertical="center"/>
      <protection hidden="1"/>
    </xf>
    <xf numFmtId="0" fontId="35" fillId="0" borderId="61" xfId="0" applyFont="1" applyBorder="1" applyAlignment="1" applyProtection="1">
      <alignment horizontal="center" vertical="center"/>
      <protection hidden="1"/>
    </xf>
    <xf numFmtId="0" fontId="35" fillId="0" borderId="50" xfId="0" applyFont="1" applyBorder="1" applyAlignment="1" applyProtection="1">
      <alignment horizontal="center" vertical="center"/>
      <protection hidden="1"/>
    </xf>
    <xf numFmtId="0" fontId="35" fillId="0" borderId="51" xfId="0" applyFont="1" applyBorder="1" applyAlignment="1" applyProtection="1">
      <alignment horizontal="center" vertical="center"/>
      <protection hidden="1"/>
    </xf>
    <xf numFmtId="0" fontId="35" fillId="0" borderId="38" xfId="0" applyFont="1" applyBorder="1" applyAlignment="1" applyProtection="1">
      <alignment horizontal="center" vertical="center"/>
      <protection hidden="1"/>
    </xf>
    <xf numFmtId="0" fontId="1" fillId="0" borderId="144" xfId="0" applyFont="1" applyBorder="1" applyAlignment="1" applyProtection="1">
      <alignment horizontal="center" vertical="center" textRotation="90" wrapText="1"/>
      <protection hidden="1"/>
    </xf>
    <xf numFmtId="0" fontId="1" fillId="0" borderId="145" xfId="0" applyFont="1" applyBorder="1" applyAlignment="1" applyProtection="1">
      <alignment horizontal="center" vertical="center" textRotation="90" wrapText="1"/>
      <protection hidden="1"/>
    </xf>
    <xf numFmtId="0" fontId="35" fillId="0" borderId="131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95" fillId="0" borderId="115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" fillId="0" borderId="147" xfId="0" applyFont="1" applyBorder="1" applyAlignment="1" applyProtection="1">
      <alignment horizontal="center" vertical="center" textRotation="90" wrapText="1"/>
      <protection hidden="1"/>
    </xf>
    <xf numFmtId="0" fontId="1" fillId="0" borderId="148" xfId="0" applyFont="1" applyBorder="1" applyAlignment="1" applyProtection="1">
      <alignment horizontal="center" vertical="center" textRotation="90" wrapText="1"/>
      <protection hidden="1"/>
    </xf>
    <xf numFmtId="0" fontId="1" fillId="0" borderId="146" xfId="0" applyFont="1" applyBorder="1" applyAlignment="1" applyProtection="1">
      <alignment horizontal="center" vertical="center" textRotation="90" wrapText="1"/>
      <protection hidden="1"/>
    </xf>
    <xf numFmtId="0" fontId="3" fillId="0" borderId="136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6"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22860</xdr:colOff>
      <xdr:row>9</xdr:row>
      <xdr:rowOff>169629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26925</xdr:colOff>
      <xdr:row>9</xdr:row>
      <xdr:rowOff>172778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83820</xdr:rowOff>
    </xdr:from>
    <xdr:to>
      <xdr:col>17</xdr:col>
      <xdr:colOff>44767</xdr:colOff>
      <xdr:row>43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V20"/>
  <sheetViews>
    <sheetView rightToLeft="1" tabSelected="1" workbookViewId="0">
      <selection activeCell="K13" sqref="K13:U14"/>
    </sheetView>
  </sheetViews>
  <sheetFormatPr defaultColWidth="9" defaultRowHeight="16.8" x14ac:dyDescent="0.5"/>
  <cols>
    <col min="1" max="1" width="2.21875" style="58" customWidth="1"/>
    <col min="2" max="2" width="4.44140625" style="58" customWidth="1"/>
    <col min="3" max="6" width="9" style="58"/>
    <col min="7" max="7" width="1.44140625" style="58" customWidth="1"/>
    <col min="8" max="8" width="12.77734375" style="58" customWidth="1"/>
    <col min="9" max="9" width="16.88671875" style="58" customWidth="1"/>
    <col min="10" max="10" width="5" style="58" customWidth="1"/>
    <col min="11" max="11" width="9" style="58"/>
    <col min="12" max="12" width="2.77734375" style="58" customWidth="1"/>
    <col min="13" max="14" width="9" style="58"/>
    <col min="15" max="15" width="3.44140625" style="58" customWidth="1"/>
    <col min="16" max="17" width="9" style="58"/>
    <col min="18" max="18" width="4.77734375" style="58" customWidth="1"/>
    <col min="19" max="19" width="2" style="58" customWidth="1"/>
    <col min="20" max="20" width="8.88671875" style="58" customWidth="1"/>
    <col min="21" max="21" width="15.44140625" style="58" customWidth="1"/>
    <col min="22" max="16384" width="9" style="58"/>
  </cols>
  <sheetData>
    <row r="1" spans="1:22" ht="27" thickBot="1" x14ac:dyDescent="0.75">
      <c r="B1" s="289" t="s">
        <v>188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2" ht="19.5" customHeight="1" thickBot="1" x14ac:dyDescent="0.7">
      <c r="B2" s="290" t="s">
        <v>59</v>
      </c>
      <c r="C2" s="290"/>
      <c r="D2" s="290"/>
      <c r="E2" s="290"/>
      <c r="F2" s="290"/>
      <c r="G2" s="290"/>
      <c r="H2" s="290"/>
      <c r="I2" s="290"/>
      <c r="J2" s="59"/>
      <c r="K2" s="291" t="s">
        <v>176</v>
      </c>
      <c r="L2" s="292"/>
      <c r="M2" s="292"/>
      <c r="N2" s="292"/>
      <c r="O2" s="292"/>
      <c r="P2" s="292"/>
      <c r="Q2" s="292"/>
      <c r="R2" s="292"/>
      <c r="S2" s="292"/>
      <c r="T2" s="295" t="s">
        <v>187</v>
      </c>
      <c r="U2" s="296"/>
    </row>
    <row r="3" spans="1:22" ht="22.5" customHeight="1" thickBot="1" x14ac:dyDescent="0.7">
      <c r="A3" s="60">
        <v>1</v>
      </c>
      <c r="B3" s="299" t="s">
        <v>184</v>
      </c>
      <c r="C3" s="300"/>
      <c r="D3" s="300"/>
      <c r="E3" s="300"/>
      <c r="F3" s="300"/>
      <c r="G3" s="300"/>
      <c r="H3" s="300"/>
      <c r="I3" s="301"/>
      <c r="K3" s="293"/>
      <c r="L3" s="294"/>
      <c r="M3" s="294"/>
      <c r="N3" s="294"/>
      <c r="O3" s="294"/>
      <c r="P3" s="294"/>
      <c r="Q3" s="294"/>
      <c r="R3" s="294"/>
      <c r="S3" s="294"/>
      <c r="T3" s="297"/>
      <c r="U3" s="298"/>
    </row>
    <row r="4" spans="1:22" ht="22.5" customHeight="1" thickBot="1" x14ac:dyDescent="0.7">
      <c r="A4" s="60">
        <v>2</v>
      </c>
      <c r="B4" s="286" t="s">
        <v>185</v>
      </c>
      <c r="C4" s="287"/>
      <c r="D4" s="287"/>
      <c r="E4" s="287"/>
      <c r="F4" s="287"/>
      <c r="G4" s="287"/>
      <c r="H4" s="287"/>
      <c r="I4" s="288"/>
      <c r="K4" s="252" t="s">
        <v>15</v>
      </c>
      <c r="L4" s="253"/>
      <c r="M4" s="253"/>
      <c r="N4" s="253"/>
      <c r="O4" s="253"/>
      <c r="P4" s="253"/>
      <c r="Q4" s="253"/>
      <c r="R4" s="253"/>
      <c r="S4" s="254"/>
      <c r="T4" s="276">
        <v>1</v>
      </c>
      <c r="U4" s="277"/>
    </row>
    <row r="5" spans="1:22" ht="22.5" customHeight="1" x14ac:dyDescent="0.65">
      <c r="A5" s="60">
        <v>3</v>
      </c>
      <c r="B5" s="280" t="s">
        <v>1145</v>
      </c>
      <c r="C5" s="281"/>
      <c r="D5" s="281"/>
      <c r="E5" s="281"/>
      <c r="F5" s="281"/>
      <c r="G5" s="281"/>
      <c r="H5" s="281"/>
      <c r="I5" s="282"/>
      <c r="K5" s="274" t="s">
        <v>177</v>
      </c>
      <c r="L5" s="275"/>
      <c r="M5" s="275"/>
      <c r="N5" s="275"/>
      <c r="O5" s="275"/>
      <c r="P5" s="275"/>
      <c r="Q5" s="275"/>
      <c r="R5" s="275"/>
      <c r="S5" s="275"/>
      <c r="T5" s="276">
        <v>1</v>
      </c>
      <c r="U5" s="277"/>
    </row>
    <row r="6" spans="1:22" ht="22.5" customHeight="1" thickBot="1" x14ac:dyDescent="0.7">
      <c r="A6" s="60"/>
      <c r="B6" s="283"/>
      <c r="C6" s="284"/>
      <c r="D6" s="284"/>
      <c r="E6" s="284"/>
      <c r="F6" s="284"/>
      <c r="G6" s="284"/>
      <c r="H6" s="284"/>
      <c r="I6" s="285"/>
      <c r="K6" s="274" t="s">
        <v>178</v>
      </c>
      <c r="L6" s="275"/>
      <c r="M6" s="275"/>
      <c r="N6" s="275"/>
      <c r="O6" s="275"/>
      <c r="P6" s="275"/>
      <c r="Q6" s="275"/>
      <c r="R6" s="275"/>
      <c r="S6" s="275"/>
      <c r="T6" s="278" t="s">
        <v>183</v>
      </c>
      <c r="U6" s="279"/>
    </row>
    <row r="7" spans="1:22" ht="22.5" customHeight="1" thickBot="1" x14ac:dyDescent="0.75">
      <c r="A7" s="60"/>
      <c r="B7" s="248" t="s">
        <v>61</v>
      </c>
      <c r="C7" s="249"/>
      <c r="D7" s="249"/>
      <c r="E7" s="249"/>
      <c r="F7" s="249"/>
      <c r="G7" s="249"/>
      <c r="H7" s="250" t="s">
        <v>60</v>
      </c>
      <c r="I7" s="251"/>
      <c r="K7" s="264" t="s">
        <v>179</v>
      </c>
      <c r="L7" s="265"/>
      <c r="M7" s="265"/>
      <c r="N7" s="265"/>
      <c r="O7" s="265"/>
      <c r="P7" s="265"/>
      <c r="Q7" s="265"/>
      <c r="R7" s="265"/>
      <c r="S7" s="266"/>
      <c r="T7" s="267">
        <v>0.5</v>
      </c>
      <c r="U7" s="268"/>
      <c r="V7" s="61"/>
    </row>
    <row r="8" spans="1:22" ht="22.5" customHeight="1" x14ac:dyDescent="0.65">
      <c r="A8" s="60"/>
      <c r="B8" s="262" t="s">
        <v>9107</v>
      </c>
      <c r="C8" s="262"/>
      <c r="D8" s="262"/>
      <c r="E8" s="262"/>
      <c r="F8" s="262"/>
      <c r="G8" s="262"/>
      <c r="H8" s="262"/>
      <c r="I8" s="262"/>
      <c r="J8" s="61"/>
      <c r="K8" s="269" t="s">
        <v>180</v>
      </c>
      <c r="L8" s="270"/>
      <c r="M8" s="270"/>
      <c r="N8" s="270"/>
      <c r="O8" s="270"/>
      <c r="P8" s="270"/>
      <c r="Q8" s="270"/>
      <c r="R8" s="270"/>
      <c r="S8" s="270"/>
      <c r="T8" s="271">
        <v>0.2</v>
      </c>
      <c r="U8" s="272"/>
    </row>
    <row r="9" spans="1:22" ht="22.5" customHeight="1" x14ac:dyDescent="0.65">
      <c r="A9" s="60"/>
      <c r="B9" s="263"/>
      <c r="C9" s="263"/>
      <c r="D9" s="263"/>
      <c r="E9" s="263"/>
      <c r="F9" s="263"/>
      <c r="G9" s="263"/>
      <c r="H9" s="263"/>
      <c r="I9" s="263"/>
      <c r="J9" s="62"/>
      <c r="K9" s="269"/>
      <c r="L9" s="270"/>
      <c r="M9" s="270"/>
      <c r="N9" s="270"/>
      <c r="O9" s="270"/>
      <c r="P9" s="270"/>
      <c r="Q9" s="270"/>
      <c r="R9" s="270"/>
      <c r="S9" s="270"/>
      <c r="T9" s="273"/>
      <c r="U9" s="272"/>
    </row>
    <row r="10" spans="1:22" ht="22.5" customHeight="1" x14ac:dyDescent="0.65">
      <c r="A10" s="60">
        <v>4</v>
      </c>
      <c r="B10" s="263"/>
      <c r="C10" s="263"/>
      <c r="D10" s="263"/>
      <c r="E10" s="263"/>
      <c r="F10" s="263"/>
      <c r="G10" s="263"/>
      <c r="H10" s="263"/>
      <c r="I10" s="263"/>
      <c r="K10" s="252" t="s">
        <v>181</v>
      </c>
      <c r="L10" s="253"/>
      <c r="M10" s="253"/>
      <c r="N10" s="253"/>
      <c r="O10" s="253"/>
      <c r="P10" s="253"/>
      <c r="Q10" s="253"/>
      <c r="R10" s="253"/>
      <c r="S10" s="254"/>
      <c r="T10" s="255">
        <v>0.2</v>
      </c>
      <c r="U10" s="256"/>
    </row>
    <row r="11" spans="1:22" ht="44.25" customHeight="1" thickBot="1" x14ac:dyDescent="0.7">
      <c r="A11" s="60"/>
      <c r="B11" s="263"/>
      <c r="C11" s="263"/>
      <c r="D11" s="263"/>
      <c r="E11" s="263"/>
      <c r="F11" s="263"/>
      <c r="G11" s="263"/>
      <c r="H11" s="263"/>
      <c r="I11" s="263"/>
      <c r="K11" s="257" t="s">
        <v>191</v>
      </c>
      <c r="L11" s="258"/>
      <c r="M11" s="258"/>
      <c r="N11" s="258"/>
      <c r="O11" s="258"/>
      <c r="P11" s="258"/>
      <c r="Q11" s="258"/>
      <c r="R11" s="258"/>
      <c r="S11" s="259"/>
      <c r="T11" s="260">
        <v>0.2</v>
      </c>
      <c r="U11" s="261"/>
    </row>
    <row r="12" spans="1:22" ht="39.75" customHeight="1" thickBot="1" x14ac:dyDescent="0.7">
      <c r="A12" s="60"/>
      <c r="B12" s="233" t="s">
        <v>186</v>
      </c>
      <c r="C12" s="234"/>
      <c r="D12" s="234"/>
      <c r="E12" s="234"/>
      <c r="F12" s="234"/>
      <c r="G12" s="234"/>
      <c r="H12" s="234"/>
      <c r="I12" s="235"/>
      <c r="K12" s="243" t="s">
        <v>182</v>
      </c>
      <c r="L12" s="244"/>
      <c r="M12" s="244"/>
      <c r="N12" s="244"/>
      <c r="O12" s="244"/>
      <c r="P12" s="244"/>
      <c r="Q12" s="244"/>
      <c r="R12" s="244"/>
      <c r="S12" s="245"/>
      <c r="T12" s="246">
        <v>0.5</v>
      </c>
      <c r="U12" s="247"/>
    </row>
    <row r="13" spans="1:22" ht="22.5" customHeight="1" x14ac:dyDescent="0.65">
      <c r="A13" s="60">
        <v>5</v>
      </c>
      <c r="B13" s="240" t="s">
        <v>192</v>
      </c>
      <c r="C13" s="240"/>
      <c r="D13" s="240"/>
      <c r="E13" s="240"/>
      <c r="F13" s="240"/>
      <c r="G13" s="240"/>
      <c r="H13" s="240"/>
      <c r="I13" s="240"/>
      <c r="K13" s="236" t="s">
        <v>189</v>
      </c>
      <c r="L13" s="237"/>
      <c r="M13" s="237"/>
      <c r="N13" s="237"/>
      <c r="O13" s="237"/>
      <c r="P13" s="237"/>
      <c r="Q13" s="237"/>
      <c r="R13" s="237"/>
      <c r="S13" s="237"/>
      <c r="T13" s="237"/>
      <c r="U13" s="237"/>
    </row>
    <row r="14" spans="1:22" ht="22.5" customHeight="1" x14ac:dyDescent="0.65">
      <c r="A14" s="60"/>
      <c r="B14" s="241"/>
      <c r="C14" s="241"/>
      <c r="D14" s="241"/>
      <c r="E14" s="241"/>
      <c r="F14" s="241"/>
      <c r="G14" s="241"/>
      <c r="H14" s="241"/>
      <c r="I14" s="241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</row>
    <row r="15" spans="1:22" ht="3.75" customHeight="1" x14ac:dyDescent="0.65">
      <c r="A15" s="60"/>
      <c r="B15" s="241"/>
      <c r="C15" s="241"/>
      <c r="D15" s="241"/>
      <c r="E15" s="241"/>
      <c r="F15" s="241"/>
      <c r="G15" s="241"/>
      <c r="H15" s="241"/>
      <c r="I15" s="241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</row>
    <row r="16" spans="1:22" ht="26.25" customHeight="1" x14ac:dyDescent="0.65">
      <c r="A16" s="60">
        <v>6</v>
      </c>
      <c r="B16" s="241"/>
      <c r="C16" s="241"/>
      <c r="D16" s="241"/>
      <c r="E16" s="241"/>
      <c r="F16" s="241"/>
      <c r="G16" s="241"/>
      <c r="H16" s="241"/>
      <c r="I16" s="241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</row>
    <row r="17" spans="2:21" ht="19.5" customHeight="1" x14ac:dyDescent="0.5">
      <c r="B17" s="241"/>
      <c r="C17" s="241"/>
      <c r="D17" s="241"/>
      <c r="E17" s="241"/>
      <c r="F17" s="241"/>
      <c r="G17" s="241"/>
      <c r="H17" s="241"/>
      <c r="I17" s="241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</row>
    <row r="18" spans="2:21" ht="19.5" customHeight="1" x14ac:dyDescent="0.65">
      <c r="B18" s="241"/>
      <c r="C18" s="241"/>
      <c r="D18" s="241"/>
      <c r="E18" s="241"/>
      <c r="F18" s="241"/>
      <c r="G18" s="241"/>
      <c r="H18" s="241"/>
      <c r="I18" s="241"/>
      <c r="K18" s="63"/>
      <c r="M18" s="238"/>
      <c r="N18" s="238"/>
      <c r="O18" s="238"/>
      <c r="P18" s="64"/>
      <c r="Q18" s="239"/>
      <c r="R18" s="239"/>
      <c r="S18" s="63"/>
      <c r="T18" s="63"/>
      <c r="U18" s="63"/>
    </row>
    <row r="19" spans="2:21" ht="21.75" customHeight="1" thickBot="1" x14ac:dyDescent="0.55000000000000004">
      <c r="B19" s="242"/>
      <c r="C19" s="242"/>
      <c r="D19" s="242"/>
      <c r="E19" s="242"/>
      <c r="F19" s="242"/>
      <c r="G19" s="242"/>
      <c r="H19" s="242"/>
      <c r="I19" s="242"/>
    </row>
    <row r="20" spans="2:21" ht="3.75" customHeight="1" x14ac:dyDescent="0.5"/>
  </sheetData>
  <mergeCells count="32">
    <mergeCell ref="B4:I4"/>
    <mergeCell ref="K4:S4"/>
    <mergeCell ref="T4:U4"/>
    <mergeCell ref="B1:U1"/>
    <mergeCell ref="B2:I2"/>
    <mergeCell ref="K2:S3"/>
    <mergeCell ref="T2:U3"/>
    <mergeCell ref="B3:I3"/>
    <mergeCell ref="K5:S5"/>
    <mergeCell ref="T5:U5"/>
    <mergeCell ref="K6:S6"/>
    <mergeCell ref="T6:U6"/>
    <mergeCell ref="B5:I6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B12:I12"/>
    <mergeCell ref="K13:U14"/>
    <mergeCell ref="K15:U17"/>
    <mergeCell ref="M18:O18"/>
    <mergeCell ref="Q18:R18"/>
    <mergeCell ref="B13:I19"/>
    <mergeCell ref="K12:S12"/>
    <mergeCell ref="T12:U12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sheetPr codeName="ورقة2"/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6" width="20.6640625" style="1" customWidth="1"/>
    <col min="7" max="7" width="11.6640625" style="1" bestFit="1" customWidth="1"/>
    <col min="8" max="8" width="18.88671875" style="1" hidden="1" customWidth="1"/>
    <col min="9" max="9" width="3" style="1" hidden="1" customWidth="1"/>
    <col min="10" max="10" width="13.6640625" style="1" hidden="1" customWidth="1"/>
    <col min="11" max="11" width="3" style="1" hidden="1" customWidth="1"/>
    <col min="12" max="12" width="3.21875" style="1" hidden="1" customWidth="1"/>
    <col min="13" max="13" width="8.33203125" style="1" hidden="1" customWidth="1"/>
    <col min="14" max="14" width="20" style="185" hidden="1" customWidth="1"/>
    <col min="15" max="15" width="3" style="185" hidden="1" customWidth="1"/>
    <col min="16" max="16" width="13.6640625" style="1" hidden="1" customWidth="1"/>
    <col min="17" max="18" width="0" style="1" hidden="1" customWidth="1"/>
    <col min="19" max="19" width="2" style="1" hidden="1" customWidth="1"/>
    <col min="20" max="20" width="5.109375" style="1" hidden="1" customWidth="1"/>
    <col min="21" max="21" width="2" style="1" hidden="1" customWidth="1"/>
    <col min="22" max="22" width="3.44140625" style="1" hidden="1" customWidth="1"/>
    <col min="23" max="23" width="2" style="1" hidden="1" customWidth="1"/>
    <col min="24" max="24" width="9.6640625" style="1" hidden="1" customWidth="1"/>
    <col min="25" max="26" width="0" style="1" hidden="1" customWidth="1"/>
    <col min="27" max="27" width="3" style="1" hidden="1" customWidth="1"/>
    <col min="28" max="28" width="5" style="1" bestFit="1" customWidth="1"/>
    <col min="29" max="16384" width="9" style="1"/>
  </cols>
  <sheetData>
    <row r="1" spans="1:28" ht="25.8" customHeight="1" x14ac:dyDescent="0.3">
      <c r="A1" s="303" t="s">
        <v>1061</v>
      </c>
      <c r="B1" s="303"/>
      <c r="C1" s="183"/>
      <c r="D1" s="184" t="e">
        <f>VLOOKUP(C1,ورقة2!A3:B6899,2,0)</f>
        <v>#N/A</v>
      </c>
    </row>
    <row r="2" spans="1:28" ht="23.4" customHeight="1" x14ac:dyDescent="0.3">
      <c r="A2" s="304" t="e">
        <f>VLOOKUP(C1,ورقة2!A1:V2709,22,0)</f>
        <v>#N/A</v>
      </c>
      <c r="B2" s="304"/>
      <c r="C2" s="304"/>
      <c r="D2" s="304"/>
      <c r="E2" s="304"/>
      <c r="F2" s="304"/>
      <c r="G2" s="304"/>
    </row>
    <row r="3" spans="1:28" x14ac:dyDescent="0.3">
      <c r="A3" s="304"/>
      <c r="B3" s="304"/>
      <c r="C3" s="304"/>
      <c r="D3" s="304"/>
      <c r="E3" s="304"/>
      <c r="F3" s="304"/>
      <c r="G3" s="304"/>
      <c r="J3" s="1" t="s">
        <v>10</v>
      </c>
      <c r="L3" s="302" t="s">
        <v>1062</v>
      </c>
      <c r="M3" s="302"/>
      <c r="N3" s="1"/>
      <c r="O3" s="302"/>
      <c r="P3" s="302"/>
      <c r="S3" s="302" t="s">
        <v>1063</v>
      </c>
      <c r="T3" s="302"/>
      <c r="U3" s="302" t="s">
        <v>11</v>
      </c>
      <c r="V3" s="302"/>
      <c r="X3" s="1" t="s">
        <v>9</v>
      </c>
      <c r="AA3" s="185"/>
    </row>
    <row r="4" spans="1:28" ht="23.25" customHeight="1" thickBot="1" x14ac:dyDescent="0.35">
      <c r="A4" s="304"/>
      <c r="B4" s="304"/>
      <c r="C4" s="304"/>
      <c r="D4" s="304"/>
      <c r="E4" s="304"/>
      <c r="F4" s="304"/>
      <c r="G4" s="304"/>
      <c r="I4" s="1">
        <v>1</v>
      </c>
      <c r="J4" s="1" t="s">
        <v>1065</v>
      </c>
      <c r="K4" s="1">
        <v>1</v>
      </c>
      <c r="L4" s="186" t="s">
        <v>1064</v>
      </c>
      <c r="M4" s="1" t="s">
        <v>84</v>
      </c>
      <c r="N4" s="1"/>
      <c r="S4" s="1">
        <v>1</v>
      </c>
      <c r="T4" s="1" t="s">
        <v>85</v>
      </c>
      <c r="U4" s="1">
        <v>2</v>
      </c>
      <c r="V4" s="1" t="s">
        <v>65</v>
      </c>
      <c r="W4" s="1">
        <v>1</v>
      </c>
      <c r="X4" s="1" t="s">
        <v>1066</v>
      </c>
      <c r="AA4" s="185"/>
    </row>
    <row r="5" spans="1:28" s="187" customFormat="1" ht="36" customHeight="1" thickTop="1" x14ac:dyDescent="0.3">
      <c r="A5" s="198" t="s">
        <v>52</v>
      </c>
      <c r="B5" s="198" t="s">
        <v>1071</v>
      </c>
      <c r="C5" s="198" t="s">
        <v>81</v>
      </c>
      <c r="D5" s="199" t="s">
        <v>1072</v>
      </c>
      <c r="E5" s="199" t="s">
        <v>55</v>
      </c>
      <c r="F5" s="198" t="s">
        <v>54</v>
      </c>
      <c r="G5" s="200" t="s">
        <v>64</v>
      </c>
      <c r="I5" s="1">
        <v>2</v>
      </c>
      <c r="J5" s="1" t="s">
        <v>1068</v>
      </c>
      <c r="K5" s="1">
        <v>2</v>
      </c>
      <c r="L5" s="186" t="s">
        <v>1067</v>
      </c>
      <c r="M5" s="1" t="s">
        <v>92</v>
      </c>
      <c r="N5" s="1"/>
      <c r="O5" s="185"/>
      <c r="P5" s="1"/>
      <c r="Q5" s="1"/>
      <c r="R5" s="1"/>
      <c r="S5" s="1">
        <v>2</v>
      </c>
      <c r="T5" s="1" t="s">
        <v>87</v>
      </c>
      <c r="U5" s="1">
        <v>1</v>
      </c>
      <c r="V5" s="1" t="s">
        <v>66</v>
      </c>
      <c r="W5" s="1">
        <v>2</v>
      </c>
      <c r="X5" s="1" t="s">
        <v>1069</v>
      </c>
      <c r="Y5" s="1"/>
      <c r="AA5" s="185"/>
      <c r="AB5" s="1"/>
    </row>
    <row r="6" spans="1:28" ht="36" customHeight="1" thickBot="1" x14ac:dyDescent="0.35">
      <c r="A6" s="188"/>
      <c r="B6" s="189"/>
      <c r="C6" s="189"/>
      <c r="D6" s="188"/>
      <c r="E6" s="188"/>
      <c r="F6" s="189"/>
      <c r="G6" s="190"/>
      <c r="I6" s="1">
        <v>3</v>
      </c>
      <c r="J6" s="1" t="s">
        <v>1134</v>
      </c>
      <c r="K6" s="1">
        <v>3</v>
      </c>
      <c r="L6" s="186" t="s">
        <v>1070</v>
      </c>
      <c r="M6" s="1" t="s">
        <v>86</v>
      </c>
      <c r="N6" s="1"/>
      <c r="S6" s="1">
        <v>3</v>
      </c>
      <c r="T6" s="1" t="s">
        <v>190</v>
      </c>
      <c r="W6" s="1">
        <v>3</v>
      </c>
      <c r="X6" s="1" t="s">
        <v>1082</v>
      </c>
      <c r="AA6" s="185"/>
    </row>
    <row r="7" spans="1:28" ht="36" customHeight="1" thickTop="1" x14ac:dyDescent="0.3">
      <c r="A7" s="191" t="s">
        <v>49</v>
      </c>
      <c r="B7" s="191" t="s">
        <v>50</v>
      </c>
      <c r="C7" s="191" t="s">
        <v>88</v>
      </c>
      <c r="D7" s="191" t="s">
        <v>89</v>
      </c>
      <c r="E7" s="191" t="s">
        <v>90</v>
      </c>
      <c r="F7" s="191" t="s">
        <v>91</v>
      </c>
      <c r="I7" s="1">
        <v>4</v>
      </c>
      <c r="J7" s="1" t="s">
        <v>1076</v>
      </c>
      <c r="K7" s="1">
        <v>4</v>
      </c>
      <c r="L7" s="186" t="s">
        <v>1075</v>
      </c>
      <c r="M7" s="1" t="s">
        <v>93</v>
      </c>
      <c r="N7" s="1"/>
      <c r="S7" s="185"/>
      <c r="W7" s="1">
        <v>4</v>
      </c>
      <c r="X7" s="1" t="s">
        <v>1084</v>
      </c>
      <c r="AA7" s="185"/>
    </row>
    <row r="8" spans="1:28" ht="36" customHeight="1" x14ac:dyDescent="0.3">
      <c r="A8" s="192" t="e">
        <f>IF(A9&lt;&gt;"",A9,VLOOKUP($C$1,ورقة2!$A$2:$AB$5946,3,0))</f>
        <v>#N/A</v>
      </c>
      <c r="B8" s="193" t="e">
        <f>IF(B9&lt;&gt;"",B9,VLOOKUP($C$1,ورقة2!$A$2:$AB$5946,4,0))</f>
        <v>#N/A</v>
      </c>
      <c r="C8" s="193" t="e">
        <f>UPPER(IF(C9&lt;&gt;"",C9,VLOOKUP($C$1,ورقة2!A2:P2709,13,0)))</f>
        <v>#N/A</v>
      </c>
      <c r="D8" s="193" t="e">
        <f>UPPER(IF(D9&lt;&gt;"",D9,VLOOKUP($C$1,ورقة2!A2:P2709,14,0)))</f>
        <v>#N/A</v>
      </c>
      <c r="E8" s="193" t="e">
        <f>UPPER(IF(E9&lt;&gt;"",E9,VLOOKUP($C$1,ورقة2!A2:P2709,15,0)))</f>
        <v>#N/A</v>
      </c>
      <c r="F8" s="194" t="e">
        <f>UPPER(IF(F9&lt;&gt;"",F9,VLOOKUP($C$1,ورقة2!A2:P2709,16,0)))</f>
        <v>#N/A</v>
      </c>
      <c r="I8" s="1">
        <v>5</v>
      </c>
      <c r="J8" s="1" t="s">
        <v>1081</v>
      </c>
      <c r="K8" s="1">
        <v>5</v>
      </c>
      <c r="L8" s="186" t="s">
        <v>1078</v>
      </c>
      <c r="M8" s="1" t="s">
        <v>94</v>
      </c>
      <c r="N8" s="1"/>
      <c r="S8" s="185"/>
      <c r="W8" s="1">
        <v>5</v>
      </c>
      <c r="X8" s="1" t="s">
        <v>1074</v>
      </c>
      <c r="AA8" s="185"/>
    </row>
    <row r="9" spans="1:28" ht="36" customHeight="1" thickBot="1" x14ac:dyDescent="0.35">
      <c r="A9" s="195"/>
      <c r="B9" s="189"/>
      <c r="C9" s="189"/>
      <c r="D9" s="189"/>
      <c r="E9" s="189"/>
      <c r="F9" s="190"/>
      <c r="I9" s="1">
        <v>6</v>
      </c>
      <c r="J9" s="1" t="s">
        <v>1083</v>
      </c>
      <c r="K9" s="1">
        <v>6</v>
      </c>
      <c r="L9" s="186" t="s">
        <v>1073</v>
      </c>
      <c r="M9" s="1" t="s">
        <v>95</v>
      </c>
      <c r="N9" s="1"/>
      <c r="W9" s="1">
        <v>6</v>
      </c>
      <c r="X9" s="1" t="s">
        <v>1077</v>
      </c>
      <c r="AA9" s="185"/>
    </row>
    <row r="10" spans="1:28" ht="36" customHeight="1" thickTop="1" x14ac:dyDescent="0.3">
      <c r="A10" s="191" t="s">
        <v>51</v>
      </c>
      <c r="B10" s="191" t="s">
        <v>6</v>
      </c>
      <c r="C10" s="191" t="s">
        <v>10</v>
      </c>
      <c r="D10" s="191" t="s">
        <v>11</v>
      </c>
      <c r="E10" s="191" t="s">
        <v>53</v>
      </c>
      <c r="F10" s="191" t="s">
        <v>1079</v>
      </c>
      <c r="G10" s="191" t="s">
        <v>1080</v>
      </c>
      <c r="I10" s="1">
        <v>7</v>
      </c>
      <c r="J10" s="1" t="s">
        <v>1086</v>
      </c>
      <c r="K10" s="1">
        <v>7</v>
      </c>
      <c r="L10" s="186" t="s">
        <v>1085</v>
      </c>
      <c r="M10" s="1" t="s">
        <v>97</v>
      </c>
      <c r="N10" s="1"/>
      <c r="W10" s="1">
        <v>7</v>
      </c>
      <c r="X10" s="1" t="s">
        <v>1087</v>
      </c>
      <c r="AA10" s="185"/>
    </row>
    <row r="11" spans="1:28" ht="36" customHeight="1" x14ac:dyDescent="0.3">
      <c r="A11" s="196" t="e">
        <f>IF(A12&lt;&gt;"",A12,VLOOKUP($C$1,ورقة2!$A$2:$AB$5946,6,0))</f>
        <v>#N/A</v>
      </c>
      <c r="B11" s="193" t="e">
        <f>IF(B12&lt;&gt;"",B12,VLOOKUP($C$1,ورقة2!$A$2:$AB$5946,7,0))</f>
        <v>#N/A</v>
      </c>
      <c r="C11" s="193" t="e">
        <f>IF(C12&lt;&gt;"",C12,VLOOKUP($C$1,ورقة2!$A$2:$AB$5946,8,0))</f>
        <v>#N/A</v>
      </c>
      <c r="D11" s="194" t="e">
        <f>IF(D12&lt;&gt;"",D12,VLOOKUP($C$1,ورقة2!$A$2:$AB$5946,5,0))</f>
        <v>#N/A</v>
      </c>
      <c r="E11" s="192" t="e">
        <f>IF(E12&lt;&gt;"",E12,VLOOKUP($C$1,ورقة2!$A$2:$AB$5946,10,0))</f>
        <v>#N/A</v>
      </c>
      <c r="F11" s="193" t="e">
        <f>IF(F12&lt;&gt;"",F12,VLOOKUP($C$1,ورقة2!$A$2:$AB$5946,11,0))</f>
        <v>#N/A</v>
      </c>
      <c r="G11" s="194" t="e">
        <f>IF(G12&lt;&gt;"",G12,VLOOKUP($C$1,ورقة2!$A$2:$AB$5946,12,0))</f>
        <v>#N/A</v>
      </c>
      <c r="I11" s="1">
        <v>8</v>
      </c>
      <c r="J11" s="1" t="s">
        <v>1089</v>
      </c>
      <c r="K11" s="1">
        <v>8</v>
      </c>
      <c r="L11" s="186" t="s">
        <v>1088</v>
      </c>
      <c r="M11" s="1" t="s">
        <v>101</v>
      </c>
      <c r="N11" s="1"/>
      <c r="W11" s="1">
        <v>8</v>
      </c>
      <c r="X11" s="1" t="s">
        <v>1090</v>
      </c>
      <c r="AA11" s="185"/>
    </row>
    <row r="12" spans="1:28" ht="36" customHeight="1" thickBot="1" x14ac:dyDescent="0.35">
      <c r="A12" s="197"/>
      <c r="B12" s="189"/>
      <c r="C12" s="189"/>
      <c r="D12" s="190"/>
      <c r="E12" s="195"/>
      <c r="F12" s="189"/>
      <c r="G12" s="190"/>
      <c r="I12" s="1">
        <v>9</v>
      </c>
      <c r="J12" s="1" t="s">
        <v>1135</v>
      </c>
      <c r="K12" s="1">
        <v>9</v>
      </c>
      <c r="L12" s="186" t="s">
        <v>1091</v>
      </c>
      <c r="M12" s="1" t="s">
        <v>102</v>
      </c>
      <c r="N12" s="1"/>
      <c r="O12" s="1"/>
      <c r="W12" s="1">
        <v>9</v>
      </c>
      <c r="X12" s="1" t="s">
        <v>1124</v>
      </c>
      <c r="AA12" s="185"/>
    </row>
    <row r="13" spans="1:28" ht="33.75" customHeight="1" thickTop="1" x14ac:dyDescent="0.3">
      <c r="I13" s="1">
        <v>10</v>
      </c>
      <c r="J13" s="1" t="s">
        <v>1136</v>
      </c>
      <c r="K13" s="1">
        <v>10</v>
      </c>
      <c r="L13" s="186" t="s">
        <v>1092</v>
      </c>
      <c r="M13" s="1" t="s">
        <v>96</v>
      </c>
      <c r="N13" s="1"/>
      <c r="O13" s="1"/>
      <c r="AA13" s="185"/>
    </row>
    <row r="14" spans="1:28" x14ac:dyDescent="0.3">
      <c r="I14" s="1">
        <v>11</v>
      </c>
      <c r="J14" s="1" t="s">
        <v>1137</v>
      </c>
      <c r="K14" s="1">
        <v>11</v>
      </c>
      <c r="L14" s="186" t="s">
        <v>1093</v>
      </c>
      <c r="M14" s="1" t="s">
        <v>103</v>
      </c>
      <c r="N14" s="1"/>
      <c r="O14" s="1"/>
      <c r="AA14" s="185"/>
    </row>
    <row r="15" spans="1:28" x14ac:dyDescent="0.3">
      <c r="I15" s="1">
        <v>12</v>
      </c>
      <c r="J15" s="1" t="s">
        <v>1138</v>
      </c>
      <c r="K15" s="1">
        <v>12</v>
      </c>
      <c r="L15" s="186" t="s">
        <v>1094</v>
      </c>
      <c r="M15" s="1" t="s">
        <v>100</v>
      </c>
      <c r="N15" s="1"/>
      <c r="O15" s="1"/>
      <c r="AA15" s="185"/>
    </row>
    <row r="16" spans="1:28" x14ac:dyDescent="0.3">
      <c r="I16" s="1">
        <v>13</v>
      </c>
      <c r="J16" s="1" t="s">
        <v>1139</v>
      </c>
      <c r="K16" s="1">
        <v>13</v>
      </c>
      <c r="L16" s="186" t="s">
        <v>1095</v>
      </c>
      <c r="M16" s="1" t="s">
        <v>98</v>
      </c>
      <c r="N16" s="1"/>
      <c r="O16" s="1"/>
      <c r="AA16" s="185"/>
    </row>
    <row r="17" spans="7:27" x14ac:dyDescent="0.3">
      <c r="I17" s="1">
        <v>14</v>
      </c>
      <c r="J17" s="1" t="s">
        <v>1140</v>
      </c>
      <c r="K17" s="1">
        <v>14</v>
      </c>
      <c r="L17" s="186" t="s">
        <v>1096</v>
      </c>
      <c r="M17" s="1" t="s">
        <v>99</v>
      </c>
      <c r="N17" s="1"/>
      <c r="O17" s="1"/>
      <c r="AA17" s="185"/>
    </row>
    <row r="18" spans="7:27" x14ac:dyDescent="0.3">
      <c r="I18" s="1">
        <v>15</v>
      </c>
      <c r="J18" s="1" t="s">
        <v>1141</v>
      </c>
      <c r="K18" s="1">
        <v>15</v>
      </c>
      <c r="L18" s="186" t="s">
        <v>1097</v>
      </c>
      <c r="M18" s="1" t="s">
        <v>1098</v>
      </c>
      <c r="AA18" s="185"/>
    </row>
    <row r="19" spans="7:27" x14ac:dyDescent="0.3">
      <c r="I19" s="1">
        <v>16</v>
      </c>
      <c r="J19" s="1" t="s">
        <v>1142</v>
      </c>
      <c r="K19" s="1">
        <v>16</v>
      </c>
      <c r="L19" s="186" t="s">
        <v>1099</v>
      </c>
      <c r="M19" s="1" t="s">
        <v>1100</v>
      </c>
      <c r="AA19" s="185"/>
    </row>
    <row r="20" spans="7:27" x14ac:dyDescent="0.3">
      <c r="I20" s="1">
        <v>17</v>
      </c>
      <c r="J20" s="1" t="s">
        <v>1143</v>
      </c>
      <c r="K20" s="1">
        <v>17</v>
      </c>
      <c r="AA20" s="185"/>
    </row>
    <row r="21" spans="7:27" x14ac:dyDescent="0.3">
      <c r="AA21" s="185"/>
    </row>
    <row r="22" spans="7:27" x14ac:dyDescent="0.3">
      <c r="G22" s="43" t="s">
        <v>66</v>
      </c>
      <c r="AA22" s="185"/>
    </row>
    <row r="23" spans="7:27" x14ac:dyDescent="0.3">
      <c r="AA23" s="185"/>
    </row>
    <row r="24" spans="7:27" x14ac:dyDescent="0.3">
      <c r="AA24" s="185"/>
    </row>
    <row r="25" spans="7:27" x14ac:dyDescent="0.3">
      <c r="AA25" s="185"/>
    </row>
    <row r="26" spans="7:27" x14ac:dyDescent="0.3">
      <c r="AA26" s="185"/>
    </row>
    <row r="27" spans="7:27" x14ac:dyDescent="0.3">
      <c r="AA27" s="185"/>
    </row>
    <row r="28" spans="7:27" x14ac:dyDescent="0.3">
      <c r="AA28" s="185"/>
    </row>
    <row r="29" spans="7:27" x14ac:dyDescent="0.3">
      <c r="AA29" s="185"/>
    </row>
    <row r="30" spans="7:27" x14ac:dyDescent="0.3">
      <c r="AA30" s="185"/>
    </row>
    <row r="31" spans="7:27" x14ac:dyDescent="0.3">
      <c r="AA31" s="185"/>
    </row>
    <row r="32" spans="7:27" x14ac:dyDescent="0.3">
      <c r="AA32" s="185"/>
    </row>
    <row r="33" spans="27:27" x14ac:dyDescent="0.3">
      <c r="AA33" s="185"/>
    </row>
    <row r="34" spans="27:27" x14ac:dyDescent="0.3">
      <c r="AA34" s="185"/>
    </row>
    <row r="35" spans="27:27" x14ac:dyDescent="0.3">
      <c r="AA35" s="185"/>
    </row>
    <row r="36" spans="27:27" x14ac:dyDescent="0.3">
      <c r="AA36" s="185"/>
    </row>
    <row r="37" spans="27:27" x14ac:dyDescent="0.3">
      <c r="AA37" s="185"/>
    </row>
    <row r="38" spans="27:27" x14ac:dyDescent="0.3">
      <c r="AA38" s="185"/>
    </row>
    <row r="39" spans="27:27" x14ac:dyDescent="0.3">
      <c r="AA39" s="185"/>
    </row>
    <row r="40" spans="27:27" x14ac:dyDescent="0.3">
      <c r="AA40" s="185"/>
    </row>
    <row r="41" spans="27:27" x14ac:dyDescent="0.3">
      <c r="AA41" s="185"/>
    </row>
    <row r="42" spans="27:27" x14ac:dyDescent="0.3">
      <c r="AA42" s="185"/>
    </row>
    <row r="43" spans="27:27" x14ac:dyDescent="0.3">
      <c r="AA43" s="185"/>
    </row>
    <row r="44" spans="27:27" x14ac:dyDescent="0.3">
      <c r="AA44" s="185"/>
    </row>
    <row r="45" spans="27:27" x14ac:dyDescent="0.3">
      <c r="AA45" s="185"/>
    </row>
    <row r="46" spans="27:27" x14ac:dyDescent="0.3">
      <c r="AA46" s="185"/>
    </row>
    <row r="47" spans="27:27" x14ac:dyDescent="0.3">
      <c r="AA47" s="185"/>
    </row>
    <row r="48" spans="27:27" x14ac:dyDescent="0.3">
      <c r="AA48" s="185"/>
    </row>
    <row r="49" spans="27:27" x14ac:dyDescent="0.3">
      <c r="AA49" s="185"/>
    </row>
    <row r="50" spans="27:27" x14ac:dyDescent="0.3">
      <c r="AA50" s="185"/>
    </row>
    <row r="51" spans="27:27" x14ac:dyDescent="0.3">
      <c r="AA51" s="185"/>
    </row>
    <row r="52" spans="27:27" x14ac:dyDescent="0.3">
      <c r="AA52" s="185"/>
    </row>
    <row r="53" spans="27:27" x14ac:dyDescent="0.3">
      <c r="AA53" s="185"/>
    </row>
    <row r="54" spans="27:27" x14ac:dyDescent="0.3">
      <c r="AA54" s="185"/>
    </row>
    <row r="55" spans="27:27" x14ac:dyDescent="0.3">
      <c r="AA55" s="185"/>
    </row>
    <row r="56" spans="27:27" x14ac:dyDescent="0.3">
      <c r="AA56" s="185"/>
    </row>
    <row r="57" spans="27:27" x14ac:dyDescent="0.3">
      <c r="AA57" s="185"/>
    </row>
    <row r="58" spans="27:27" x14ac:dyDescent="0.3">
      <c r="AA58" s="185"/>
    </row>
    <row r="59" spans="27:27" x14ac:dyDescent="0.3">
      <c r="AA59" s="185"/>
    </row>
    <row r="60" spans="27:27" x14ac:dyDescent="0.3">
      <c r="AA60" s="185"/>
    </row>
    <row r="61" spans="27:27" x14ac:dyDescent="0.3">
      <c r="AA61" s="185"/>
    </row>
    <row r="62" spans="27:27" x14ac:dyDescent="0.3">
      <c r="AA62" s="185"/>
    </row>
    <row r="63" spans="27:27" x14ac:dyDescent="0.3">
      <c r="AA63" s="185"/>
    </row>
    <row r="64" spans="27:27" x14ac:dyDescent="0.3">
      <c r="AA64" s="185"/>
    </row>
    <row r="65" spans="27:27" x14ac:dyDescent="0.3">
      <c r="AA65" s="185"/>
    </row>
    <row r="66" spans="27:27" x14ac:dyDescent="0.3">
      <c r="AA66" s="185"/>
    </row>
    <row r="67" spans="27:27" x14ac:dyDescent="0.3">
      <c r="AA67" s="185"/>
    </row>
    <row r="68" spans="27:27" x14ac:dyDescent="0.3">
      <c r="AA68" s="185"/>
    </row>
    <row r="69" spans="27:27" x14ac:dyDescent="0.3">
      <c r="AA69" s="185"/>
    </row>
    <row r="70" spans="27:27" x14ac:dyDescent="0.3">
      <c r="AA70" s="185"/>
    </row>
    <row r="71" spans="27:27" x14ac:dyDescent="0.3">
      <c r="AA71" s="185"/>
    </row>
    <row r="72" spans="27:27" x14ac:dyDescent="0.3">
      <c r="AA72" s="185"/>
    </row>
    <row r="73" spans="27:27" x14ac:dyDescent="0.3">
      <c r="AA73" s="185"/>
    </row>
    <row r="74" spans="27:27" x14ac:dyDescent="0.3">
      <c r="AA74" s="185"/>
    </row>
  </sheetData>
  <sheetProtection algorithmName="SHA-512" hashValue="w9j4NbbFPGz55ZBOMPb6pmF8o+0SN+euc0i5eYJU+wVVAPdADhlGFtKYIopQAhOFNUYZXfRctCkb58b8aug5wA==" saltValue="6kzyIdGxCTtN3idrDVVpnQ==" spinCount="100000" sheet="1" objects="1" scenarios="1"/>
  <mergeCells count="6">
    <mergeCell ref="U3:V3"/>
    <mergeCell ref="A1:B1"/>
    <mergeCell ref="L3:M3"/>
    <mergeCell ref="O3:P3"/>
    <mergeCell ref="S3:T3"/>
    <mergeCell ref="A2:G4"/>
  </mergeCells>
  <conditionalFormatting sqref="J4:J20">
    <cfRule type="duplicateValues" dxfId="31" priority="17"/>
  </conditionalFormatting>
  <dataValidations count="12">
    <dataValidation type="list" allowBlank="1" showInputMessage="1" showErrorMessage="1" sqref="E12" xr:uid="{56EE259E-2989-4E4E-997F-F9716DEDE96B}">
      <formula1>$T$4:$T$6</formula1>
    </dataValidation>
    <dataValidation type="list" allowBlank="1" showInputMessage="1" showErrorMessage="1" sqref="G12" xr:uid="{B6197FB0-6D1D-4C98-A68A-7D3332F5872D}">
      <formula1>$M$4:$M$18</formula1>
    </dataValidation>
    <dataValidation type="list" allowBlank="1" showInputMessage="1" showErrorMessage="1" sqref="C12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6" xr:uid="{46399785-2E50-4F72-9609-DF06A93B6432}">
      <formula1>AND(OR(LEFT(A6,1)="0",LEFT(A6,1)="1",LEFT(A6,1)="9"),LEFT(A6,2)&lt;&gt;"00",LEN(A6)=11)</formula1>
    </dataValidation>
    <dataValidation type="list" allowBlank="1" showInputMessage="1" showErrorMessage="1" sqref="D12" xr:uid="{4B8C8717-8E4A-44C2-96FF-D81B97C88D72}">
      <formula1>$V$4:$V$5</formula1>
    </dataValidation>
    <dataValidation type="custom" allowBlank="1" showInputMessage="1" showErrorMessage="1" errorTitle="خطأ" error="رقم الموبايل غير صحيح" sqref="E6" xr:uid="{C949A109-D766-4FE4-9A6C-2F4EAF463E95}">
      <formula1>AND(LEFT(E6,2)="09",LEN(E6)=10)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6" xr:uid="{1AA6C08E-63BD-4918-9846-A72EB454F1AC}">
      <formula1>AND(LEFT(D6,1)="0",AND(LEN(D6)&gt;8,LEN(D6)&lt;12))</formula1>
    </dataValidation>
    <dataValidation type="date" allowBlank="1" showInputMessage="1" showErrorMessage="1" promptTitle="يجب أن يكون التاريخ " prompt="يوم / شهر / سنة" sqref="A12" xr:uid="{0413BFCB-212F-4257-8268-B2D29C546478}">
      <formula1>18264</formula1>
      <formula2>37986</formula2>
    </dataValidation>
    <dataValidation allowBlank="1" showInputMessage="1" showErrorMessage="1" promptTitle="اسم الأب باللغة الانكليزية" prompt="يجب أن يكون صحيح لأن سيتم إعتماده في جميع الوثائق الجامعية" sqref="D9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9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9" xr:uid="{E09C7C72-1262-4DAD-A65A-FCADA2F74BA3}"/>
    <dataValidation type="whole" allowBlank="1" showInputMessage="1" showErrorMessage="1" sqref="F12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D80FC84-9779-460E-BBEA-AAF04AA31D19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</xm:sqref>
        </x14:conditionalFormatting>
        <x14:conditionalFormatting xmlns:xm="http://schemas.microsoft.com/office/excel/2006/main">
          <x14:cfRule type="expression" priority="2" id="{AD265BB4-9A8C-4424-B8A5-9A4912A595D2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A7:F9</xm:sqref>
        </x14:conditionalFormatting>
        <x14:conditionalFormatting xmlns:xm="http://schemas.microsoft.com/office/excel/2006/main">
          <x14:cfRule type="expression" priority="4" id="{4DF20EE6-7465-4FE0-A2FA-D4E04882D03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A5:G6 E18:F19 C22:F23 A24:F24</xm:sqref>
        </x14:conditionalFormatting>
        <x14:conditionalFormatting xmlns:xm="http://schemas.microsoft.com/office/excel/2006/main">
          <x14:cfRule type="expression" priority="1" id="{D8E293ED-F790-48D2-BD1E-5123C64F5F74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A10:G12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1" zoomScaleNormal="100" workbookViewId="0">
      <selection activeCell="F5" sqref="F5:N5"/>
    </sheetView>
  </sheetViews>
  <sheetFormatPr defaultColWidth="0" defaultRowHeight="14.4" x14ac:dyDescent="0.3"/>
  <cols>
    <col min="1" max="1" width="4.77734375" style="1" hidden="1" customWidth="1"/>
    <col min="2" max="2" width="6.4414062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2.33203125" style="1" customWidth="1"/>
    <col min="11" max="11" width="6.4414062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2.33203125" style="1" customWidth="1"/>
    <col min="19" max="19" width="6.44140625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2.33203125" style="1" customWidth="1"/>
    <col min="27" max="27" width="6.4414062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hidden="1" customWidth="1"/>
    <col min="48" max="48" width="3.88671875" hidden="1" customWidth="1"/>
    <col min="49" max="49" width="38.77734375" hidden="1" customWidth="1"/>
    <col min="50" max="50" width="1.88671875" hidden="1" customWidth="1"/>
    <col min="51" max="51" width="6.88671875" hidden="1" customWidth="1"/>
    <col min="52" max="54" width="9" hidden="1" customWidth="1"/>
    <col min="55" max="55" width="3.33203125" hidden="1" customWidth="1"/>
    <col min="56" max="57" width="9" hidden="1" customWidth="1"/>
    <col min="58" max="58" width="19.21875" hidden="1" customWidth="1"/>
    <col min="59" max="59" width="5" hidden="1" customWidth="1"/>
    <col min="60" max="80" width="9" hidden="1" customWidth="1"/>
    <col min="81" max="16384" width="9" style="1" hidden="1"/>
  </cols>
  <sheetData>
    <row r="1" spans="1:80" s="55" customFormat="1" ht="21" customHeight="1" thickBot="1" x14ac:dyDescent="0.35">
      <c r="B1" s="168"/>
      <c r="C1" s="339" t="s">
        <v>2</v>
      </c>
      <c r="D1" s="339"/>
      <c r="E1" s="345">
        <f>'إدخال البيانات'!C1</f>
        <v>0</v>
      </c>
      <c r="F1" s="346"/>
      <c r="G1" s="346"/>
      <c r="H1" s="339" t="s">
        <v>3</v>
      </c>
      <c r="I1" s="339"/>
      <c r="J1" s="339"/>
      <c r="K1" s="169"/>
      <c r="L1" s="342" t="e">
        <f>'إدخال البيانات'!D1</f>
        <v>#N/A</v>
      </c>
      <c r="M1" s="342"/>
      <c r="N1" s="342"/>
      <c r="O1" s="341" t="s">
        <v>4</v>
      </c>
      <c r="P1" s="341"/>
      <c r="Q1" s="342" t="e">
        <f>'إدخال البيانات'!A8</f>
        <v>#N/A</v>
      </c>
      <c r="R1" s="342"/>
      <c r="S1" s="342"/>
      <c r="T1" s="342"/>
      <c r="U1" s="341" t="s">
        <v>5</v>
      </c>
      <c r="V1" s="341"/>
      <c r="W1" s="170" t="e">
        <f>'إدخال البيانات'!B8</f>
        <v>#N/A</v>
      </c>
      <c r="X1" s="341" t="s">
        <v>51</v>
      </c>
      <c r="Y1" s="341"/>
      <c r="Z1" s="341"/>
      <c r="AA1" s="177"/>
      <c r="AB1" s="343" t="e">
        <f>'إدخال البيانات'!A11</f>
        <v>#N/A</v>
      </c>
      <c r="AC1" s="343"/>
      <c r="AD1" s="171" t="s">
        <v>6</v>
      </c>
      <c r="AE1" s="342" t="e">
        <f>'إدخال البيانات'!B11</f>
        <v>#N/A</v>
      </c>
      <c r="AF1" s="342"/>
      <c r="AG1" s="342"/>
      <c r="AH1" s="373"/>
      <c r="AI1" s="373"/>
      <c r="AJ1" s="149"/>
      <c r="AK1" s="90">
        <f>الإستمارة!AJ1</f>
        <v>0</v>
      </c>
      <c r="AL1" s="93"/>
      <c r="AO1" s="55" t="s">
        <v>69</v>
      </c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s="53" customFormat="1" ht="21" customHeight="1" thickTop="1" x14ac:dyDescent="0.3">
      <c r="B2" s="168"/>
      <c r="C2" s="339" t="s">
        <v>9</v>
      </c>
      <c r="D2" s="339"/>
      <c r="E2" s="342" t="e">
        <f>VLOOKUP($E$1,ورقة2!A3:R7912,9,0)</f>
        <v>#N/A</v>
      </c>
      <c r="F2" s="342"/>
      <c r="G2" s="342"/>
      <c r="H2" s="342" t="e">
        <f>'إدخال البيانات'!F8</f>
        <v>#N/A</v>
      </c>
      <c r="I2" s="342"/>
      <c r="J2" s="342"/>
      <c r="K2" s="342"/>
      <c r="L2" s="342"/>
      <c r="M2" s="342"/>
      <c r="N2" s="342"/>
      <c r="O2" s="341" t="s">
        <v>77</v>
      </c>
      <c r="P2" s="341"/>
      <c r="Q2" s="342" t="e">
        <f>'إدخال البيانات'!E8</f>
        <v>#N/A</v>
      </c>
      <c r="R2" s="342"/>
      <c r="S2" s="342"/>
      <c r="T2" s="342"/>
      <c r="U2" s="341" t="s">
        <v>78</v>
      </c>
      <c r="V2" s="341"/>
      <c r="W2" s="170" t="e">
        <f>'إدخال البيانات'!D8</f>
        <v>#N/A</v>
      </c>
      <c r="X2" s="341" t="s">
        <v>79</v>
      </c>
      <c r="Y2" s="341"/>
      <c r="Z2" s="341"/>
      <c r="AA2" s="178"/>
      <c r="AB2" s="343" t="e">
        <f>'إدخال البيانات'!C8</f>
        <v>#N/A</v>
      </c>
      <c r="AC2" s="343"/>
      <c r="AD2" s="171" t="s">
        <v>80</v>
      </c>
      <c r="AE2" s="376"/>
      <c r="AF2" s="376"/>
      <c r="AG2" s="376"/>
      <c r="AH2" s="373"/>
      <c r="AI2" s="373"/>
      <c r="AJ2" s="149"/>
      <c r="AK2" s="90"/>
      <c r="AO2" s="53" t="s">
        <v>70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s="53" customFormat="1" ht="21" customHeight="1" x14ac:dyDescent="0.3">
      <c r="B3" s="339" t="s">
        <v>11</v>
      </c>
      <c r="C3" s="339"/>
      <c r="D3" s="339"/>
      <c r="E3" s="340" t="str">
        <f>IFERROR(IF('إدخال البيانات'!D11&lt;&gt;"",'إدخال البيانات'!D11,VLOOKUP(VLOOKUP($E$1,ورقة2!A3:R3786,5,0),'إدخال البيانات'!U4:V5,2,0)),"")</f>
        <v/>
      </c>
      <c r="F3" s="340"/>
      <c r="G3" s="340"/>
      <c r="H3" s="339" t="s">
        <v>10</v>
      </c>
      <c r="I3" s="339"/>
      <c r="J3" s="339"/>
      <c r="K3" s="173"/>
      <c r="L3" s="342" t="e">
        <f>'إدخال البيانات'!C11</f>
        <v>#N/A</v>
      </c>
      <c r="M3" s="342"/>
      <c r="N3" s="342"/>
      <c r="O3" s="341" t="s">
        <v>52</v>
      </c>
      <c r="P3" s="341"/>
      <c r="Q3" s="342" t="e">
        <f>IF(OR(L3='إدخال البيانات'!J4,'اختيار المقررات'!L3='إدخال البيانات'!J5),'إدخال البيانات'!A6,'إدخال البيانات'!B6)</f>
        <v>#N/A</v>
      </c>
      <c r="R3" s="342"/>
      <c r="S3" s="342"/>
      <c r="T3" s="342"/>
      <c r="U3" s="341" t="s">
        <v>16</v>
      </c>
      <c r="V3" s="341"/>
      <c r="W3" s="172" t="str">
        <f>IFERROR(IF('إدخال البيانات'!C11="العربية السورية",VLOOKUP(LEFT('إدخال البيانات'!A6,2),'إدخال البيانات'!L4:M19,2,0)),"")</f>
        <v/>
      </c>
      <c r="X3" s="341" t="s">
        <v>81</v>
      </c>
      <c r="Y3" s="341"/>
      <c r="Z3" s="341"/>
      <c r="AA3" s="175"/>
      <c r="AB3" s="344" t="e">
        <f>IF('إدخال البيانات'!C11&lt;&gt;"العربية السورية","غير سوري",'إدخال البيانات'!C6)</f>
        <v>#N/A</v>
      </c>
      <c r="AC3" s="344"/>
      <c r="AD3" s="171" t="s">
        <v>64</v>
      </c>
      <c r="AE3" s="340" t="e">
        <f>IF(AND(OR(L3="العربية السورية",L3="الفلسطينية السورية"),E3="ذكر"),'إدخال البيانات'!G6,"لايوجد")</f>
        <v>#N/A</v>
      </c>
      <c r="AF3" s="340"/>
      <c r="AG3" s="340"/>
      <c r="AH3" s="374"/>
      <c r="AI3" s="374"/>
      <c r="AJ3" s="149"/>
      <c r="AK3" s="90"/>
      <c r="AL3" s="93"/>
      <c r="AO3" s="53" t="s">
        <v>45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 s="53" customFormat="1" ht="21" customHeight="1" thickBot="1" x14ac:dyDescent="0.35">
      <c r="B4" s="168"/>
      <c r="C4" s="339" t="s">
        <v>12</v>
      </c>
      <c r="D4" s="339"/>
      <c r="E4" s="340" t="e">
        <f>'إدخال البيانات'!E11</f>
        <v>#N/A</v>
      </c>
      <c r="F4" s="340"/>
      <c r="G4" s="340"/>
      <c r="H4" s="339" t="s">
        <v>13</v>
      </c>
      <c r="I4" s="339"/>
      <c r="J4" s="339"/>
      <c r="K4" s="174"/>
      <c r="L4" s="342" t="e">
        <f>'إدخال البيانات'!F11</f>
        <v>#N/A</v>
      </c>
      <c r="M4" s="342"/>
      <c r="N4" s="342"/>
      <c r="O4" s="341" t="s">
        <v>14</v>
      </c>
      <c r="P4" s="341"/>
      <c r="Q4" s="342" t="e">
        <f>'إدخال البيانات'!G11</f>
        <v>#N/A</v>
      </c>
      <c r="R4" s="342"/>
      <c r="S4" s="342"/>
      <c r="T4" s="342"/>
      <c r="U4" s="341" t="s">
        <v>62</v>
      </c>
      <c r="V4" s="341"/>
      <c r="W4" s="179">
        <f>'إدخال البيانات'!E6</f>
        <v>0</v>
      </c>
      <c r="X4" s="341" t="s">
        <v>63</v>
      </c>
      <c r="Y4" s="341"/>
      <c r="Z4" s="341"/>
      <c r="AA4" s="175"/>
      <c r="AB4" s="375">
        <f>'إدخال البيانات'!D6</f>
        <v>0</v>
      </c>
      <c r="AC4" s="375"/>
      <c r="AD4" s="171" t="s">
        <v>54</v>
      </c>
      <c r="AE4" s="340">
        <f>'إدخال البيانات'!F6</f>
        <v>0</v>
      </c>
      <c r="AF4" s="340"/>
      <c r="AG4" s="340"/>
      <c r="AH4" s="150"/>
      <c r="AI4" s="150"/>
      <c r="AJ4" s="151"/>
      <c r="AK4" s="90"/>
      <c r="AM4" s="55"/>
      <c r="AO4" s="114" t="s">
        <v>56</v>
      </c>
      <c r="AU4"/>
      <c r="AV4"/>
      <c r="AW4"/>
      <c r="AX4"/>
      <c r="AY4"/>
      <c r="AZ4"/>
      <c r="BA4"/>
      <c r="BB4"/>
      <c r="BC4" t="s">
        <v>82</v>
      </c>
      <c r="BD4"/>
      <c r="BE4"/>
      <c r="BF4"/>
      <c r="BG4"/>
      <c r="BH4"/>
      <c r="BI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s="53" customFormat="1" ht="21" customHeight="1" thickTop="1" thickBot="1" x14ac:dyDescent="0.35">
      <c r="B5" s="175"/>
      <c r="C5" s="385" t="s">
        <v>68</v>
      </c>
      <c r="D5" s="385"/>
      <c r="E5" s="385"/>
      <c r="F5" s="390"/>
      <c r="G5" s="390"/>
      <c r="H5" s="390"/>
      <c r="I5" s="390"/>
      <c r="J5" s="390"/>
      <c r="K5" s="390"/>
      <c r="L5" s="390"/>
      <c r="M5" s="390"/>
      <c r="N5" s="390"/>
      <c r="O5" s="341" t="s">
        <v>1059</v>
      </c>
      <c r="P5" s="341"/>
      <c r="Q5" s="342" t="e">
        <f>VLOOKUP(E1,ورقة2!A1:T8797,18,0)</f>
        <v>#N/A</v>
      </c>
      <c r="R5" s="342"/>
      <c r="S5" s="342"/>
      <c r="T5" s="342"/>
      <c r="U5" s="341" t="s">
        <v>0</v>
      </c>
      <c r="V5" s="341"/>
      <c r="W5" s="180" t="e">
        <f>VLOOKUP(E1,ورقة2!A1:T8797,19,0)</f>
        <v>#N/A</v>
      </c>
      <c r="X5" s="341" t="s">
        <v>1060</v>
      </c>
      <c r="Y5" s="341"/>
      <c r="Z5" s="341"/>
      <c r="AA5" s="175"/>
      <c r="AB5" s="388" t="e">
        <f>VLOOKUP(E1,ورقة2!A1:T8797,20,0)</f>
        <v>#N/A</v>
      </c>
      <c r="AC5" s="388"/>
      <c r="AD5" s="176"/>
      <c r="AE5" s="181"/>
      <c r="AF5" s="181"/>
      <c r="AG5" s="181"/>
      <c r="AH5" s="152"/>
      <c r="AI5" s="152"/>
      <c r="AJ5" s="149"/>
      <c r="AK5" s="90"/>
      <c r="AL5" s="56"/>
      <c r="AO5" s="53" t="s">
        <v>1056</v>
      </c>
      <c r="AU5">
        <v>1</v>
      </c>
      <c r="AV5">
        <v>41</v>
      </c>
      <c r="AW5" t="s">
        <v>105</v>
      </c>
      <c r="AX5">
        <f t="shared" ref="AX5:AY11" si="0">H8</f>
        <v>0</v>
      </c>
      <c r="AY5" t="e">
        <f t="shared" si="0"/>
        <v>#N/A</v>
      </c>
      <c r="AZ5"/>
      <c r="BA5"/>
      <c r="BB5"/>
      <c r="BC5" t="s">
        <v>83</v>
      </c>
      <c r="BD5"/>
      <c r="BE5"/>
      <c r="BF5" t="s">
        <v>148</v>
      </c>
      <c r="BG5"/>
      <c r="BH5"/>
      <c r="BI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ht="43.5" customHeight="1" thickBot="1" x14ac:dyDescent="0.35">
      <c r="B6" s="354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65"/>
      <c r="S6" s="140"/>
      <c r="T6" s="386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153"/>
      <c r="AI6" s="153"/>
      <c r="AJ6" s="153"/>
      <c r="AK6" s="154"/>
      <c r="AL6" s="55"/>
      <c r="AN6" s="53"/>
      <c r="AO6" s="53" t="s">
        <v>1057</v>
      </c>
      <c r="AU6">
        <v>2</v>
      </c>
      <c r="AV6">
        <v>42</v>
      </c>
      <c r="AW6" t="s">
        <v>106</v>
      </c>
      <c r="AX6">
        <f t="shared" si="0"/>
        <v>0</v>
      </c>
      <c r="AY6" t="e">
        <f t="shared" si="0"/>
        <v>#N/A</v>
      </c>
      <c r="BF6" t="s">
        <v>152</v>
      </c>
      <c r="BG6" s="117">
        <v>141</v>
      </c>
    </row>
    <row r="7" spans="1:80" ht="23.25" customHeight="1" thickBot="1" x14ac:dyDescent="0.35">
      <c r="B7" s="366" t="s">
        <v>17</v>
      </c>
      <c r="C7" s="366"/>
      <c r="D7" s="366"/>
      <c r="E7" s="366"/>
      <c r="F7" s="366"/>
      <c r="G7" s="366"/>
      <c r="H7" s="366"/>
      <c r="I7" s="367"/>
      <c r="J7" s="75"/>
      <c r="K7" s="138"/>
      <c r="L7" s="365" t="s">
        <v>18</v>
      </c>
      <c r="M7" s="366"/>
      <c r="N7" s="366"/>
      <c r="O7" s="366"/>
      <c r="P7" s="366"/>
      <c r="Q7" s="367"/>
      <c r="R7" s="66"/>
      <c r="S7" s="67"/>
      <c r="T7" s="362" t="s">
        <v>19</v>
      </c>
      <c r="U7" s="363"/>
      <c r="V7" s="363"/>
      <c r="W7" s="363"/>
      <c r="X7" s="363"/>
      <c r="Y7" s="364"/>
      <c r="Z7" s="75"/>
      <c r="AA7" s="68"/>
      <c r="AB7" s="362" t="s">
        <v>18</v>
      </c>
      <c r="AC7" s="363"/>
      <c r="AD7" s="363"/>
      <c r="AE7" s="363"/>
      <c r="AF7" s="363"/>
      <c r="AG7" s="363"/>
      <c r="AH7" s="153"/>
      <c r="AI7" s="153"/>
      <c r="AJ7" s="153"/>
      <c r="AK7" s="154"/>
      <c r="AL7" s="53"/>
      <c r="AN7" s="53"/>
      <c r="AO7" s="53" t="s">
        <v>71</v>
      </c>
      <c r="AU7">
        <v>3</v>
      </c>
      <c r="AV7">
        <v>43</v>
      </c>
      <c r="AW7" t="s">
        <v>107</v>
      </c>
      <c r="AX7">
        <f t="shared" si="0"/>
        <v>0</v>
      </c>
      <c r="AY7" t="e">
        <f t="shared" si="0"/>
        <v>#N/A</v>
      </c>
      <c r="BF7" t="s">
        <v>150</v>
      </c>
      <c r="BG7" s="117">
        <v>143</v>
      </c>
    </row>
    <row r="8" spans="1:80" ht="26.25" customHeight="1" thickBot="1" x14ac:dyDescent="0.35">
      <c r="A8" s="43" t="e">
        <f>IF(AND(I8&lt;&gt;"",OR(H8=1,H8=2,H8=3)),1,"")</f>
        <v>#N/A</v>
      </c>
      <c r="B8" s="69" t="e">
        <f>IF(AND(I8="A",H8=1),35000,IF(OR(I8="ج",I8="ر1",I8="ر2"),IF(H8=1,IF(OR($F$5=$AO$8,$F$5=$AO$9),0,IF(OR($F$5=$AO$1,$F$5=$AO$2,$F$5=$AO$5,$F$5=$AO$6),IF(I8="ج",8000,IF(I8="ر1",12000,IF(I8="ر2",16000,""))),IF(OR($F$5=$AO$3,$F$5=$AO$7),IF(I8="ج",5000,IF(I8="ر1",7500,IF(I8="ر2",10000,""))),IF($F$5=$AO$4,500,IF(I8="ج",10000,IF(I8="ر1",15000,IF(I8="ر2",20000,""))))))))))</f>
        <v>#N/A</v>
      </c>
      <c r="C8" s="40">
        <v>41</v>
      </c>
      <c r="D8" s="356" t="s">
        <v>105</v>
      </c>
      <c r="E8" s="357"/>
      <c r="F8" s="357"/>
      <c r="G8" s="357"/>
      <c r="H8" s="162"/>
      <c r="I8" s="112" t="e">
        <f>IF(VLOOKUP($E$1,ورقة4!$A$2:$BA$9176,3,0)=0,"",(VLOOKUP($E$1,ورقة4!$A$2:$BA$9176,3,0)))</f>
        <v>#N/A</v>
      </c>
      <c r="J8" s="76" t="e">
        <f>IF(AND(Q8&lt;&gt;"",OR(P8=1,P8=2,P8=3)),8,"")</f>
        <v>#N/A</v>
      </c>
      <c r="K8" s="69" t="e">
        <f>IF(AND(Q8="A",P8=1),35000,IF(OR(Q8="ج",Q8="ر1",Q8="ر2"),IF(P8=1,IF(OR($F$5=$AO$8,$F$5=$AO$9),0,IF(OR($F$5=$AO$1,$F$5=$AO$2,$F$5=$AO$5,$F$5=$AO$6),IF(Q8="ج",8000,IF(Q8="ر1",12000,IF(Q8="ر2",16000,""))),IF(OR($F$5=$AO$3,$F$5=$AO$7),IF(Q8="ج",5000,IF(Q8="ر1",7500,IF(Q8="ر2",10000,""))),IF($F$5=$AO$4,500,IF(Q8="ج",10000,IF(Q8="ر1",15000,IF(Q8="ر2",20000,""))))))))))</f>
        <v>#N/A</v>
      </c>
      <c r="L8" s="40">
        <v>47</v>
      </c>
      <c r="M8" s="377" t="s">
        <v>111</v>
      </c>
      <c r="N8" s="378"/>
      <c r="O8" s="378"/>
      <c r="P8" s="162"/>
      <c r="Q8" s="112" t="e">
        <f>IF(VLOOKUP($E$1,ورقة4!$A$2:$BA$9176,10,0)=0,"",(VLOOKUP($E$1,ورقة4!$A$2:$BA$9176,10,0)))</f>
        <v>#N/A</v>
      </c>
      <c r="R8" s="66" t="e">
        <f>IF(AND(Y8&lt;&gt;"",OR(X8=1,X8=2,X8=3)),27,"")</f>
        <v>#N/A</v>
      </c>
      <c r="S8" s="69" t="e">
        <f>IF(AND(Y8="A",X8=1),35000,IF(OR(Y8="ج",Y8="ر1",Y8="ر2"),IF(X8=1,IF(OR($F$5=$AO$8,$F$5=$AO$9),0,IF(OR($F$5=$AO$1,$F$5=$AO$2,$F$5=$AO$5,$F$5=$AO$6),IF(Y8="ج",8000,IF(Y8="ر1",12000,IF(Y8="ر2",16000,""))),IF(OR($F$5=$AO$3,$F$5=$AO$7),IF(Y8="ج",5000,IF(Y8="ر1",7500,IF(Y8="ر2",10000,""))),IF($F$5=$AO$4,500,IF(Y8="ج",10000,IF(Y8="ر1",15000,IF(Y8="ر2",20000,""))))))))))</f>
        <v>#N/A</v>
      </c>
      <c r="T8" s="107">
        <v>63</v>
      </c>
      <c r="U8" s="352" t="s">
        <v>125</v>
      </c>
      <c r="V8" s="353"/>
      <c r="W8" s="353"/>
      <c r="X8" s="162"/>
      <c r="Y8" s="112" t="e">
        <f>IF(VLOOKUP($E$1,ورقة4!$A$2:$BA$9176,29,0)=0,"",(VLOOKUP($E$1,ورقة4!$A$2:$BA$9176,29,0)))</f>
        <v>#N/A</v>
      </c>
      <c r="Z8" s="76" t="e">
        <f>IF(AND(AG8&lt;&gt;"",OR(AF8=1,AF8=2,AF8=3)),33,"")</f>
        <v>#N/A</v>
      </c>
      <c r="AA8" s="69" t="e">
        <f>IF(AND(AG8="A",AF8=1),35000,IF(OR(AG8="ج",AG8="ر1",AG8="ر2"),IF(AF8=1,IF(OR($F$5=$AO$8,$F$5=$AO$9),0,IF(OR($F$5=$AO$1,$F$5=$AO$2,$F$5=$AO$5,$F$5=$AO$6),IF(AG8="ج",8000,IF(AG8="ر1",12000,IF(AG8="ر2",16000,""))),IF(OR($F$5=$AO$3,$F$5=$AO$7),IF(AG8="ج",5000,IF(AG8="ر1",7500,IF(AG8="ر2",10000,""))),IF($F$5=$AO$4,500,IF(AG8="ج",10000,IF(AG8="ر1",15000,IF(AG8="ر2",20000,""))))))))))</f>
        <v>#N/A</v>
      </c>
      <c r="AB8" s="107">
        <v>69</v>
      </c>
      <c r="AC8" s="379" t="s">
        <v>131</v>
      </c>
      <c r="AD8" s="380"/>
      <c r="AE8" s="380"/>
      <c r="AF8" s="162"/>
      <c r="AG8" s="165" t="e">
        <f>IF(VLOOKUP($E$1,ورقة4!$A$2:$BA$9176,35,0)=0,"",(VLOOKUP($E$1,ورقة4!$A$2:$BA$9176,35,0)))</f>
        <v>#N/A</v>
      </c>
      <c r="AH8" s="91"/>
      <c r="AI8" s="91"/>
      <c r="AJ8" s="91"/>
      <c r="AK8" s="154"/>
      <c r="AL8" s="55" t="e">
        <f t="shared" ref="AL8:AL14" si="1">IF(A8&lt;&gt;"",A8,"")</f>
        <v>#N/A</v>
      </c>
      <c r="AM8" s="1">
        <v>1</v>
      </c>
      <c r="AN8" s="53"/>
      <c r="AO8" s="115" t="s">
        <v>8</v>
      </c>
      <c r="AU8">
        <v>4</v>
      </c>
      <c r="AV8">
        <v>44</v>
      </c>
      <c r="AW8" t="s">
        <v>108</v>
      </c>
      <c r="AX8">
        <f t="shared" si="0"/>
        <v>0</v>
      </c>
      <c r="AY8" t="e">
        <f t="shared" si="0"/>
        <v>#N/A</v>
      </c>
      <c r="BF8" t="s">
        <v>153</v>
      </c>
      <c r="BG8" s="117">
        <v>144</v>
      </c>
    </row>
    <row r="9" spans="1:80" ht="26.25" customHeight="1" thickTop="1" thickBot="1" x14ac:dyDescent="0.35">
      <c r="A9" s="43" t="e">
        <f>IF(AND(I9&lt;&gt;"",OR(H9=1,H9=2,H9=3)),2,"")</f>
        <v>#N/A</v>
      </c>
      <c r="B9" s="69" t="e">
        <f t="shared" ref="B9:B14" si="2">IF(AND(I9="A",H9=1),35000,IF(OR(I9="ج",I9="ر1",I9="ر2"),IF(H9=1,IF(OR($F$5=$AO$8,$F$5=$AO$9),0,IF(OR($F$5=$AO$1,$F$5=$AO$2,$F$5=$AO$5,$F$5=$AO$6),IF(I9="ج",8000,IF(I9="ر1",12000,IF(I9="ر2",16000,""))),IF(OR($F$5=$AO$3,$F$5=$AO$7),IF(I9="ج",5000,IF(I9="ر1",7500,IF(I9="ر2",10000,""))),IF($F$5=$AO$4,500,IF(I9="ج",10000,IF(I9="ر1",15000,IF(I9="ر2",20000,""))))))))))</f>
        <v>#N/A</v>
      </c>
      <c r="C9" s="41">
        <v>42</v>
      </c>
      <c r="D9" s="368" t="s">
        <v>106</v>
      </c>
      <c r="E9" s="369"/>
      <c r="F9" s="369"/>
      <c r="G9" s="369"/>
      <c r="H9" s="163"/>
      <c r="I9" s="164" t="e">
        <f>IF(VLOOKUP($E$1,ورقة4!$A$2:$BA$9176,4,0)=0,"",(VLOOKUP($E$1,ورقة4!$A$2:$BA$9176,4,0)))</f>
        <v>#N/A</v>
      </c>
      <c r="J9" s="76" t="e">
        <f>IF(AND(Q9&lt;&gt;"",OR(P9=1,P9=2,P9=3)),9,"")</f>
        <v>#N/A</v>
      </c>
      <c r="K9" s="69" t="e">
        <f t="shared" ref="K9:K13" si="3">IF(AND(Q9="A",P9=1),35000,IF(OR(Q9="ج",Q9="ر1",Q9="ر2"),IF(P9=1,IF(OR($F$5=$AO$8,$F$5=$AO$9),0,IF(OR($F$5=$AO$1,$F$5=$AO$2,$F$5=$AO$5,$F$5=$AO$6),IF(Q9="ج",8000,IF(Q9="ر1",12000,IF(Q9="ر2",16000,""))),IF(OR($F$5=$AO$3,$F$5=$AO$7),IF(Q9="ج",5000,IF(Q9="ر1",7500,IF(Q9="ر2",10000,""))),IF($F$5=$AO$4,500,IF(Q9="ج",10000,IF(Q9="ر1",15000,IF(Q9="ر2",20000,""))))))))))</f>
        <v>#N/A</v>
      </c>
      <c r="L9" s="41">
        <v>48</v>
      </c>
      <c r="M9" s="368" t="s">
        <v>112</v>
      </c>
      <c r="N9" s="369"/>
      <c r="O9" s="369"/>
      <c r="P9" s="163"/>
      <c r="Q9" s="164" t="e">
        <f>IF(VLOOKUP($E$1,ورقة4!$A$2:$BA$9176,11,0)=0,"",(VLOOKUP($E$1,ورقة4!$A$2:$BA$9176,11,0)))</f>
        <v>#N/A</v>
      </c>
      <c r="R9" s="66" t="e">
        <f>IF(AND(Y9&lt;&gt;"",OR(X9=1,X9=2,X9=3)),28,"")</f>
        <v>#N/A</v>
      </c>
      <c r="S9" s="69" t="e">
        <f t="shared" ref="S9:S13" si="4">IF(AND(Y9="A",X9=1),35000,IF(OR(Y9="ج",Y9="ر1",Y9="ر2"),IF(X9=1,IF(OR($F$5=$AO$8,$F$5=$AO$9),0,IF(OR($F$5=$AO$1,$F$5=$AO$2,$F$5=$AO$5,$F$5=$AO$6),IF(Y9="ج",8000,IF(Y9="ر1",12000,IF(Y9="ر2",16000,""))),IF(OR($F$5=$AO$3,$F$5=$AO$7),IF(Y9="ج",5000,IF(Y9="ر1",7500,IF(Y9="ر2",10000,""))),IF($F$5=$AO$4,500,IF(Y9="ج",10000,IF(Y9="ر1",15000,IF(Y9="ر2",20000,""))))))))))</f>
        <v>#N/A</v>
      </c>
      <c r="T9" s="108">
        <v>64</v>
      </c>
      <c r="U9" s="314" t="s">
        <v>126</v>
      </c>
      <c r="V9" s="315"/>
      <c r="W9" s="315"/>
      <c r="X9" s="163"/>
      <c r="Y9" s="164" t="e">
        <f>IF(VLOOKUP($E$1,ورقة4!$A$2:$BA$9176,30,0)=0,"",(VLOOKUP($E$1,ورقة4!$A$2:$BA$9176,30,0)))</f>
        <v>#N/A</v>
      </c>
      <c r="Z9" s="76" t="e">
        <f>IF(AND(AG9&lt;&gt;"",OR(AF9=1,AF9=2,AF9=3)),34,"")</f>
        <v>#N/A</v>
      </c>
      <c r="AA9" s="69" t="e">
        <f t="shared" ref="AA9:AA13" si="5">IF(AND(AG9="A",AF9=1),35000,IF(OR(AG9="ج",AG9="ر1",AG9="ر2"),IF(AF9=1,IF(OR($F$5=$AO$8,$F$5=$AO$9),0,IF(OR($F$5=$AO$1,$F$5=$AO$2,$F$5=$AO$5,$F$5=$AO$6),IF(AG9="ج",8000,IF(AG9="ر1",12000,IF(AG9="ر2",16000,""))),IF(OR($F$5=$AO$3,$F$5=$AO$7),IF(AG9="ج",5000,IF(AG9="ر1",7500,IF(AG9="ر2",10000,""))),IF($F$5=$AO$4,500,IF(AG9="ج",10000,IF(AG9="ر1",15000,IF(AG9="ر2",20000,""))))))))))</f>
        <v>#N/A</v>
      </c>
      <c r="AB9" s="108">
        <v>70</v>
      </c>
      <c r="AC9" s="312" t="s">
        <v>132</v>
      </c>
      <c r="AD9" s="313"/>
      <c r="AE9" s="313"/>
      <c r="AF9" s="163"/>
      <c r="AG9" s="166" t="e">
        <f>IF(VLOOKUP($E$1,ورقة4!$A$2:$BA$9176,36,0)=0,"",(VLOOKUP($E$1,ورقة4!$A$2:$BA$9176,36,0)))</f>
        <v>#N/A</v>
      </c>
      <c r="AH9" s="358"/>
      <c r="AI9" s="358"/>
      <c r="AJ9" s="358"/>
      <c r="AK9" s="154"/>
      <c r="AL9" s="55" t="e">
        <f t="shared" si="1"/>
        <v>#N/A</v>
      </c>
      <c r="AM9" s="1">
        <v>2</v>
      </c>
      <c r="AO9" s="116" t="s">
        <v>15</v>
      </c>
      <c r="AU9">
        <v>5</v>
      </c>
      <c r="AV9">
        <v>45</v>
      </c>
      <c r="AW9" t="s">
        <v>109</v>
      </c>
      <c r="AX9">
        <f t="shared" si="0"/>
        <v>0</v>
      </c>
      <c r="AY9" t="e">
        <f t="shared" si="0"/>
        <v>#N/A</v>
      </c>
      <c r="BF9" t="s">
        <v>154</v>
      </c>
      <c r="BG9" s="117">
        <v>146</v>
      </c>
    </row>
    <row r="10" spans="1:80" ht="26.25" customHeight="1" thickTop="1" thickBot="1" x14ac:dyDescent="0.35">
      <c r="A10" s="43" t="e">
        <f>IF(AND(I10&lt;&gt;"",OR(H10=1,H10=2,H10=3)),3,"")</f>
        <v>#N/A</v>
      </c>
      <c r="B10" s="69" t="e">
        <f t="shared" si="2"/>
        <v>#N/A</v>
      </c>
      <c r="C10" s="41">
        <v>43</v>
      </c>
      <c r="D10" s="368" t="s">
        <v>107</v>
      </c>
      <c r="E10" s="369"/>
      <c r="F10" s="369"/>
      <c r="G10" s="369"/>
      <c r="H10" s="163"/>
      <c r="I10" s="164" t="e">
        <f>IF(VLOOKUP($E$1,ورقة4!$A$2:$BA$9176,5,0)=0,"",(VLOOKUP($E$1,ورقة4!$A$2:$BA$9176,5,0)))</f>
        <v>#N/A</v>
      </c>
      <c r="J10" s="76" t="e">
        <f>IF(AND(Q10&lt;&gt;"",OR(P10=1,P10=2,P10=3)),10,"")</f>
        <v>#N/A</v>
      </c>
      <c r="K10" s="69" t="e">
        <f t="shared" si="3"/>
        <v>#N/A</v>
      </c>
      <c r="L10" s="41">
        <v>49</v>
      </c>
      <c r="M10" s="368" t="s">
        <v>113</v>
      </c>
      <c r="N10" s="369"/>
      <c r="O10" s="369"/>
      <c r="P10" s="163"/>
      <c r="Q10" s="164" t="e">
        <f>IF(VLOOKUP($E$1,ورقة4!$A$2:$BA$9176,12,0)=0,"",(VLOOKUP($E$1,ورقة4!$A$2:$BA$9176,12,0)))</f>
        <v>#N/A</v>
      </c>
      <c r="R10" s="66" t="e">
        <f>IF(AND(Y10&lt;&gt;"",OR(X10=1,X10=2,X10=3)),29,"")</f>
        <v>#N/A</v>
      </c>
      <c r="S10" s="69" t="e">
        <f t="shared" si="4"/>
        <v>#N/A</v>
      </c>
      <c r="T10" s="108">
        <v>65</v>
      </c>
      <c r="U10" s="389" t="s">
        <v>127</v>
      </c>
      <c r="V10" s="369"/>
      <c r="W10" s="369"/>
      <c r="X10" s="163"/>
      <c r="Y10" s="164" t="e">
        <f>IF(VLOOKUP($E$1,ورقة4!$A$2:$BA$9176,31,0)=0,"",(VLOOKUP($E$1,ورقة4!$A$2:$BA$9176,31,0)))</f>
        <v>#N/A</v>
      </c>
      <c r="Z10" s="76" t="e">
        <f>IF(AND(AG10&lt;&gt;"",OR(AF10=1,AF10=2,AF10=3)),35,"")</f>
        <v>#N/A</v>
      </c>
      <c r="AA10" s="69" t="e">
        <f t="shared" si="5"/>
        <v>#N/A</v>
      </c>
      <c r="AB10" s="108">
        <v>71</v>
      </c>
      <c r="AC10" s="330" t="s">
        <v>133</v>
      </c>
      <c r="AD10" s="308"/>
      <c r="AE10" s="308"/>
      <c r="AF10" s="163"/>
      <c r="AG10" s="166" t="e">
        <f>IF(VLOOKUP($E$1,ورقة4!$A$2:$BA$9176,37,0)=0,"",(VLOOKUP($E$1,ورقة4!$A$2:$BA$9176,37,0)))</f>
        <v>#N/A</v>
      </c>
      <c r="AH10" s="359"/>
      <c r="AI10" s="359"/>
      <c r="AJ10" s="359"/>
      <c r="AK10" s="154"/>
      <c r="AL10" s="55" t="e">
        <f t="shared" si="1"/>
        <v>#N/A</v>
      </c>
      <c r="AM10" s="1">
        <v>3</v>
      </c>
      <c r="AU10">
        <v>6</v>
      </c>
      <c r="AV10">
        <v>46</v>
      </c>
      <c r="AW10" t="s">
        <v>110</v>
      </c>
      <c r="AX10">
        <f t="shared" si="0"/>
        <v>0</v>
      </c>
      <c r="AY10" t="e">
        <f t="shared" si="0"/>
        <v>#N/A</v>
      </c>
      <c r="BF10" t="s">
        <v>151</v>
      </c>
      <c r="BG10" s="117">
        <v>147</v>
      </c>
    </row>
    <row r="11" spans="1:80" ht="26.25" customHeight="1" thickTop="1" thickBot="1" x14ac:dyDescent="0.35">
      <c r="A11" s="43" t="e">
        <f>IF(AND(I11&lt;&gt;"",OR(H11=1,H11=2,H11=3)),4,"")</f>
        <v>#N/A</v>
      </c>
      <c r="B11" s="69" t="e">
        <f t="shared" si="2"/>
        <v>#N/A</v>
      </c>
      <c r="C11" s="41">
        <v>44</v>
      </c>
      <c r="D11" s="368" t="s">
        <v>108</v>
      </c>
      <c r="E11" s="369"/>
      <c r="F11" s="369"/>
      <c r="G11" s="369"/>
      <c r="H11" s="163"/>
      <c r="I11" s="164" t="e">
        <f>IF(VLOOKUP($E$1,ورقة4!$A$2:$BA$9176,6,0)=0,"",(VLOOKUP($E$1,ورقة4!$A$2:$BA$9176,6,0)))</f>
        <v>#N/A</v>
      </c>
      <c r="J11" s="76" t="e">
        <f>IF(AND(Q11&lt;&gt;"",OR(P11=1,P11=2,P11=3)),11,"")</f>
        <v>#N/A</v>
      </c>
      <c r="K11" s="69" t="e">
        <f t="shared" si="3"/>
        <v>#N/A</v>
      </c>
      <c r="L11" s="41">
        <v>50</v>
      </c>
      <c r="M11" s="368" t="s">
        <v>114</v>
      </c>
      <c r="N11" s="369"/>
      <c r="O11" s="369"/>
      <c r="P11" s="163"/>
      <c r="Q11" s="164" t="e">
        <f>IF(VLOOKUP($E$1,ورقة4!$A$2:$BA$9176,13,0)=0,"",(VLOOKUP($E$1,ورقة4!$A$2:$BA$9176,13,0)))</f>
        <v>#N/A</v>
      </c>
      <c r="R11" s="66" t="e">
        <f>IF(AND(Y11&lt;&gt;"",OR(X11=1,X11=2,X11=3)),30,"")</f>
        <v>#N/A</v>
      </c>
      <c r="S11" s="69" t="e">
        <f t="shared" si="4"/>
        <v>#N/A</v>
      </c>
      <c r="T11" s="108">
        <v>66</v>
      </c>
      <c r="U11" s="314" t="s">
        <v>128</v>
      </c>
      <c r="V11" s="315"/>
      <c r="W11" s="315"/>
      <c r="X11" s="163"/>
      <c r="Y11" s="164" t="e">
        <f>IF(VLOOKUP($E$1,ورقة4!$A$2:$BA$9176,32,0)=0,"",(VLOOKUP($E$1,ورقة4!$A$2:$BA$9176,32,0)))</f>
        <v>#N/A</v>
      </c>
      <c r="Z11" s="76" t="e">
        <f>IF(AND(AG11&lt;&gt;"",OR(AF11=1,AF11=2,AF11=3)),36,"")</f>
        <v>#N/A</v>
      </c>
      <c r="AA11" s="69" t="e">
        <f t="shared" si="5"/>
        <v>#N/A</v>
      </c>
      <c r="AB11" s="108">
        <v>72</v>
      </c>
      <c r="AC11" s="312" t="s">
        <v>134</v>
      </c>
      <c r="AD11" s="313"/>
      <c r="AE11" s="313"/>
      <c r="AF11" s="163"/>
      <c r="AG11" s="166" t="e">
        <f>IF(VLOOKUP($E$1,ورقة4!$A$2:$BA$9176,38,0)=0,"",(VLOOKUP($E$1,ورقة4!$A$2:$BA$9176,38,0)))</f>
        <v>#N/A</v>
      </c>
      <c r="AH11" s="359"/>
      <c r="AI11" s="359"/>
      <c r="AJ11" s="359"/>
      <c r="AK11" s="154"/>
      <c r="AL11" s="55" t="e">
        <f t="shared" si="1"/>
        <v>#N/A</v>
      </c>
      <c r="AM11" s="1">
        <v>4</v>
      </c>
      <c r="AU11">
        <v>7</v>
      </c>
      <c r="AV11">
        <v>101</v>
      </c>
      <c r="AW11" t="s">
        <v>174</v>
      </c>
      <c r="AX11">
        <f t="shared" si="0"/>
        <v>0</v>
      </c>
      <c r="AY11" t="e">
        <f t="shared" si="0"/>
        <v>#N/A</v>
      </c>
      <c r="BF11" t="s">
        <v>149</v>
      </c>
      <c r="BG11" s="117">
        <v>148</v>
      </c>
    </row>
    <row r="12" spans="1:80" ht="26.25" customHeight="1" thickTop="1" thickBot="1" x14ac:dyDescent="0.35">
      <c r="A12" s="43" t="e">
        <f>IF(AND(I12&lt;&gt;"",OR(H12=1,H12=2,H12=3)),5,"")</f>
        <v>#N/A</v>
      </c>
      <c r="B12" s="69" t="e">
        <f t="shared" si="2"/>
        <v>#N/A</v>
      </c>
      <c r="C12" s="41">
        <v>45</v>
      </c>
      <c r="D12" s="368" t="s">
        <v>109</v>
      </c>
      <c r="E12" s="369"/>
      <c r="F12" s="369"/>
      <c r="G12" s="369"/>
      <c r="H12" s="163"/>
      <c r="I12" s="164" t="e">
        <f>IF(VLOOKUP($E$1,ورقة4!$A$2:$BA$9176,7,0)=0,"",(VLOOKUP($E$1,ورقة4!$A$2:$BA$9176,7,0)))</f>
        <v>#N/A</v>
      </c>
      <c r="J12" s="76" t="e">
        <f>IF(AND(Q12&lt;&gt;"",OR(P12=1,P12=2,P12=3)),12,"")</f>
        <v>#N/A</v>
      </c>
      <c r="K12" s="69" t="e">
        <f t="shared" si="3"/>
        <v>#N/A</v>
      </c>
      <c r="L12" s="41">
        <v>51</v>
      </c>
      <c r="M12" s="368" t="s">
        <v>146</v>
      </c>
      <c r="N12" s="369"/>
      <c r="O12" s="369"/>
      <c r="P12" s="163"/>
      <c r="Q12" s="164" t="e">
        <f>IF(VLOOKUP($E$1,ورقة4!$A$2:$BA$9176,14,0)=0,"",(VLOOKUP($E$1,ورقة4!$A$2:$BA$9176,14,0)))</f>
        <v>#N/A</v>
      </c>
      <c r="R12" s="66" t="e">
        <f>IF(AND(Y12&lt;&gt;"",OR(X12=1,X12=2,X12=3)),31,"")</f>
        <v>#N/A</v>
      </c>
      <c r="S12" s="69" t="e">
        <f t="shared" si="4"/>
        <v>#N/A</v>
      </c>
      <c r="T12" s="108">
        <v>67</v>
      </c>
      <c r="U12" s="314" t="s">
        <v>129</v>
      </c>
      <c r="V12" s="315"/>
      <c r="W12" s="315"/>
      <c r="X12" s="163"/>
      <c r="Y12" s="164" t="e">
        <f>IF(VLOOKUP($E$1,ورقة4!$A$2:$BA$9176,33,0)=0,"",(VLOOKUP($E$1,ورقة4!$A$2:$BA$9176,33,0)))</f>
        <v>#N/A</v>
      </c>
      <c r="Z12" s="76" t="e">
        <f>IF(AND(AG12&lt;&gt;"",OR(AF12=1,AF12=2,AF12=3)),37,"")</f>
        <v>#N/A</v>
      </c>
      <c r="AA12" s="69" t="e">
        <f t="shared" si="5"/>
        <v>#N/A</v>
      </c>
      <c r="AB12" s="108">
        <v>73</v>
      </c>
      <c r="AC12" s="312" t="s">
        <v>115</v>
      </c>
      <c r="AD12" s="313"/>
      <c r="AE12" s="313"/>
      <c r="AF12" s="163"/>
      <c r="AG12" s="166" t="e">
        <f>IF(VLOOKUP($E$1,ورقة4!$A$2:$BA$9176,39,0)=0,"",(VLOOKUP($E$1,ورقة4!$A$2:$BA$9176,39,0)))</f>
        <v>#N/A</v>
      </c>
      <c r="AH12" s="347"/>
      <c r="AI12" s="347"/>
      <c r="AJ12" s="347"/>
      <c r="AK12" s="154"/>
      <c r="AL12" s="55" t="e">
        <f t="shared" si="1"/>
        <v>#N/A</v>
      </c>
      <c r="AM12" s="1">
        <v>5</v>
      </c>
      <c r="AU12">
        <v>8</v>
      </c>
      <c r="AV12">
        <v>47</v>
      </c>
      <c r="AW12" t="s">
        <v>111</v>
      </c>
      <c r="AX12">
        <f t="shared" ref="AX12:AY17" si="6">P8</f>
        <v>0</v>
      </c>
      <c r="AY12" t="e">
        <f t="shared" si="6"/>
        <v>#N/A</v>
      </c>
      <c r="BF12" t="s">
        <v>148</v>
      </c>
    </row>
    <row r="13" spans="1:80" ht="26.25" customHeight="1" thickTop="1" thickBot="1" x14ac:dyDescent="0.35">
      <c r="A13" s="43" t="e">
        <f>IF(AND(I13&lt;&gt;"",OR(H13=1,H13=2,H13=3)),6,"")</f>
        <v>#N/A</v>
      </c>
      <c r="B13" s="69" t="e">
        <f t="shared" si="2"/>
        <v>#N/A</v>
      </c>
      <c r="C13" s="41">
        <v>46</v>
      </c>
      <c r="D13" s="368" t="s">
        <v>110</v>
      </c>
      <c r="E13" s="369"/>
      <c r="F13" s="369"/>
      <c r="G13" s="369"/>
      <c r="H13" s="163"/>
      <c r="I13" s="164" t="e">
        <f>IF(VLOOKUP($E$1,ورقة4!$A$2:$BA$9176,8,0)=0,"",(VLOOKUP($E$1,ورقة4!$A$2:$BA$9176,8,0)))</f>
        <v>#N/A</v>
      </c>
      <c r="J13" s="76" t="e">
        <f>IF(AND(Q13&lt;&gt;"",OR(P13=1,P13=2,P13=3)),13,"")</f>
        <v>#N/A</v>
      </c>
      <c r="K13" s="69" t="e">
        <f t="shared" si="3"/>
        <v>#N/A</v>
      </c>
      <c r="L13" s="41">
        <f>IFERROR(VLOOKUP(M13,$BF$5:$BG$34,2,0),"")</f>
        <v>0</v>
      </c>
      <c r="M13" s="383" t="s">
        <v>148</v>
      </c>
      <c r="N13" s="384"/>
      <c r="O13" s="384"/>
      <c r="P13" s="163"/>
      <c r="Q13" s="164" t="e">
        <f>IF(VLOOKUP($E$1,ورقة4!$A$2:$BA$9176,15,0)=0,"",(VLOOKUP($E$1,ورقة4!$A$2:$BA$9176,15,0)))</f>
        <v>#N/A</v>
      </c>
      <c r="R13" s="66" t="e">
        <f>IF(AND(Y13&lt;&gt;"",OR(X13=1,X13=2,X13=3)),32,"")</f>
        <v>#N/A</v>
      </c>
      <c r="S13" s="69" t="e">
        <f t="shared" si="4"/>
        <v>#N/A</v>
      </c>
      <c r="T13" s="109">
        <v>68</v>
      </c>
      <c r="U13" s="381" t="s">
        <v>130</v>
      </c>
      <c r="V13" s="382"/>
      <c r="W13" s="382"/>
      <c r="X13" s="163"/>
      <c r="Y13" s="164" t="e">
        <f>IF(VLOOKUP($E$1,ورقة4!$A$2:$BA$9176,34,0)=0,"",(VLOOKUP($E$1,ورقة4!$A$2:$BA$9176,34,0)))</f>
        <v>#N/A</v>
      </c>
      <c r="Z13" s="76" t="e">
        <f>IF(AND(AG13&lt;&gt;"",OR(AF13=1,AF13=2,AF13=3)),38,"")</f>
        <v>#N/A</v>
      </c>
      <c r="AA13" s="69" t="e">
        <f t="shared" si="5"/>
        <v>#N/A</v>
      </c>
      <c r="AB13" s="109">
        <f>IFERROR(VLOOKUP(AC13,$BF$5:$BG$34,2,0),"")</f>
        <v>0</v>
      </c>
      <c r="AC13" s="320" t="s">
        <v>148</v>
      </c>
      <c r="AD13" s="321"/>
      <c r="AE13" s="321"/>
      <c r="AF13" s="163"/>
      <c r="AG13" s="166" t="e">
        <f>IF(VLOOKUP($E$1,ورقة4!$A$2:$BA$9176,40,0)=0,"",(VLOOKUP($E$1,ورقة4!$A$2:$BA$9176,40,0)))</f>
        <v>#N/A</v>
      </c>
      <c r="AH13" s="347"/>
      <c r="AI13" s="347"/>
      <c r="AJ13" s="347"/>
      <c r="AK13" s="154"/>
      <c r="AL13" s="55" t="e">
        <f t="shared" si="1"/>
        <v>#N/A</v>
      </c>
      <c r="AM13" s="1">
        <v>6</v>
      </c>
      <c r="AU13">
        <v>9</v>
      </c>
      <c r="AV13">
        <v>48</v>
      </c>
      <c r="AW13" t="s">
        <v>112</v>
      </c>
      <c r="AX13">
        <f t="shared" si="6"/>
        <v>0</v>
      </c>
      <c r="AY13" t="e">
        <f t="shared" si="6"/>
        <v>#N/A</v>
      </c>
      <c r="BF13" t="s">
        <v>158</v>
      </c>
      <c r="BG13" s="117">
        <v>149</v>
      </c>
    </row>
    <row r="14" spans="1:80" ht="16.2" thickBot="1" x14ac:dyDescent="0.35">
      <c r="A14" s="43" t="e">
        <f>IF(AND(I14&lt;&gt;"",OR(H14=1,H14=2,H14=3)),7,"")</f>
        <v>#N/A</v>
      </c>
      <c r="B14" s="69" t="e">
        <f t="shared" si="2"/>
        <v>#N/A</v>
      </c>
      <c r="C14" s="111">
        <v>101</v>
      </c>
      <c r="D14" s="370" t="s">
        <v>147</v>
      </c>
      <c r="E14" s="371"/>
      <c r="F14" s="371"/>
      <c r="G14" s="371"/>
      <c r="H14" s="163"/>
      <c r="I14" s="164" t="e">
        <f>IF(VLOOKUP($E$1,ورقة4!$A$2:$BA$9176,9,0)=0,"",(VLOOKUP($E$1,ورقة4!$A$2:$BA$9176,9,0)))</f>
        <v>#N/A</v>
      </c>
      <c r="J14" s="76"/>
      <c r="K14" s="134"/>
      <c r="L14" s="102"/>
      <c r="M14" s="103"/>
      <c r="N14" s="103"/>
      <c r="O14" s="103"/>
      <c r="P14" s="155"/>
      <c r="Q14" s="136"/>
      <c r="R14" s="137"/>
      <c r="S14" s="134"/>
      <c r="T14" s="96"/>
      <c r="U14" s="97"/>
      <c r="V14" s="97"/>
      <c r="W14" s="97"/>
      <c r="X14" s="34"/>
      <c r="Y14" s="135"/>
      <c r="Z14" s="77"/>
      <c r="AA14" s="31"/>
      <c r="AB14" s="96"/>
      <c r="AC14" s="101"/>
      <c r="AD14" s="101"/>
      <c r="AE14" s="101"/>
      <c r="AF14" s="34"/>
      <c r="AG14" s="147"/>
      <c r="AH14" s="347"/>
      <c r="AI14" s="347"/>
      <c r="AJ14" s="347"/>
      <c r="AK14" s="154"/>
      <c r="AL14" s="55" t="e">
        <f t="shared" si="1"/>
        <v>#N/A</v>
      </c>
      <c r="AM14" s="1">
        <v>7</v>
      </c>
      <c r="AU14">
        <v>10</v>
      </c>
      <c r="AV14">
        <v>49</v>
      </c>
      <c r="AW14" t="s">
        <v>113</v>
      </c>
      <c r="AX14">
        <f t="shared" si="6"/>
        <v>0</v>
      </c>
      <c r="AY14" t="e">
        <f t="shared" si="6"/>
        <v>#N/A</v>
      </c>
      <c r="BF14" t="s">
        <v>155</v>
      </c>
      <c r="BG14" s="117">
        <v>151</v>
      </c>
    </row>
    <row r="15" spans="1:80" ht="16.2" hidden="1" thickBot="1" x14ac:dyDescent="0.35">
      <c r="A15" s="43" t="str">
        <f>IF(AND(I15&lt;&gt;"",H15=1),7,"")</f>
        <v/>
      </c>
      <c r="B15" s="69" t="e">
        <f>SUM(B8:B14)</f>
        <v>#N/A</v>
      </c>
      <c r="C15" s="110"/>
      <c r="D15" s="100"/>
      <c r="E15" s="100"/>
      <c r="F15" s="100">
        <f>COUNTIFS(I8:I14,"A",H8:H14,1)</f>
        <v>0</v>
      </c>
      <c r="G15" s="100">
        <f>COUNTIFS(I8:I14,$U$30,H8:H14,1)</f>
        <v>0</v>
      </c>
      <c r="H15" s="71">
        <f>COUNTIFS(I8:I14,$AA$30,H8:H14,1)</f>
        <v>0</v>
      </c>
      <c r="I15" s="44">
        <f>COUNTIFS(I8:I14,$AF$30,H8:H14,1)</f>
        <v>0</v>
      </c>
      <c r="J15" s="70"/>
      <c r="K15" s="29" t="e">
        <f>SUM(K8:K13)</f>
        <v>#N/A</v>
      </c>
      <c r="L15" s="30"/>
      <c r="M15" s="38"/>
      <c r="N15" s="100">
        <f>COUNTIFS(Q8:Q14,"A",P8:P14,1)</f>
        <v>0</v>
      </c>
      <c r="O15" s="100">
        <f>COUNTIFS(Q8:Q14,$U$30,P8:P14,1)</f>
        <v>0</v>
      </c>
      <c r="P15" s="71">
        <f>COUNTIFS(Q8:Q14,$AA$30,P8:P14,1)</f>
        <v>0</v>
      </c>
      <c r="Q15" s="44">
        <f>COUNTIFS(Q8:Q14,$AF$30,P8:P14,1)</f>
        <v>0</v>
      </c>
      <c r="R15" s="66"/>
      <c r="S15" s="69" t="e">
        <f>SUM(S8:S13)</f>
        <v>#N/A</v>
      </c>
      <c r="T15" s="32"/>
      <c r="U15" s="33"/>
      <c r="V15" s="100">
        <f>COUNTIFS(Y8:Y14,"A",X8:X14,1)</f>
        <v>0</v>
      </c>
      <c r="W15" s="100">
        <f>COUNTIFS(Y8:Y14,$U$30,X8:X14,1)</f>
        <v>0</v>
      </c>
      <c r="X15" s="71">
        <f>COUNTIFS(Y8:Y14,$AA$30,X8:X14,1)</f>
        <v>0</v>
      </c>
      <c r="Y15" s="44">
        <f>COUNTIFS(Y8:Y14,$AF$30,X8:X14,1)</f>
        <v>0</v>
      </c>
      <c r="Z15" s="72"/>
      <c r="AA15" s="34" t="e">
        <f>SUM(AA8:AA13)</f>
        <v>#N/A</v>
      </c>
      <c r="AB15" s="33"/>
      <c r="AC15" s="33"/>
      <c r="AD15" s="100">
        <f>COUNTIFS(AG8:AG14,"A",AF8:AF14,1)</f>
        <v>0</v>
      </c>
      <c r="AE15" s="100">
        <f>COUNTIFS(AG8:AG14,$U$30,AF8:AF14,1)</f>
        <v>0</v>
      </c>
      <c r="AF15" s="71">
        <f>COUNTIFS(AG8:AG14,$AA$30,AF8:AF14,1)</f>
        <v>0</v>
      </c>
      <c r="AG15" s="148">
        <f>COUNTIFS(AG8:AG14,$AF$30,AF8:AF14,1)</f>
        <v>0</v>
      </c>
      <c r="AH15" s="347"/>
      <c r="AI15" s="347"/>
      <c r="AJ15" s="347"/>
      <c r="AK15" s="154"/>
      <c r="AL15" s="55" t="e">
        <f t="shared" ref="AL15:AL20" si="7">IF(J8&lt;&gt;"",J8,"")</f>
        <v>#N/A</v>
      </c>
      <c r="AM15" s="1">
        <v>8</v>
      </c>
      <c r="AU15">
        <v>11</v>
      </c>
      <c r="AV15">
        <v>50</v>
      </c>
      <c r="AW15" t="s">
        <v>114</v>
      </c>
      <c r="AX15">
        <f t="shared" si="6"/>
        <v>0</v>
      </c>
      <c r="AY15" t="e">
        <f t="shared" si="6"/>
        <v>#N/A</v>
      </c>
      <c r="BF15" t="s">
        <v>157</v>
      </c>
      <c r="BG15" s="117">
        <v>152</v>
      </c>
    </row>
    <row r="16" spans="1:80" ht="21.6" thickBot="1" x14ac:dyDescent="0.35">
      <c r="A16" s="43"/>
      <c r="B16" s="349" t="s">
        <v>21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72"/>
      <c r="R16" s="66"/>
      <c r="S16" s="139"/>
      <c r="T16" s="348" t="s">
        <v>22</v>
      </c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7"/>
      <c r="AI16" s="347"/>
      <c r="AJ16" s="347"/>
      <c r="AK16" s="154"/>
      <c r="AL16" s="55" t="e">
        <f t="shared" si="7"/>
        <v>#N/A</v>
      </c>
      <c r="AM16" s="1">
        <v>9</v>
      </c>
      <c r="AU16">
        <v>12</v>
      </c>
      <c r="AV16">
        <v>51</v>
      </c>
      <c r="AW16" t="s">
        <v>115</v>
      </c>
      <c r="AX16">
        <f t="shared" si="6"/>
        <v>0</v>
      </c>
      <c r="AY16" t="e">
        <f t="shared" si="6"/>
        <v>#N/A</v>
      </c>
      <c r="BF16" t="s">
        <v>159</v>
      </c>
      <c r="BG16" s="117">
        <v>153</v>
      </c>
    </row>
    <row r="17" spans="1:80" ht="26.25" customHeight="1" thickBot="1" x14ac:dyDescent="0.35">
      <c r="A17" s="43" t="e">
        <f>IF(AND(I17&lt;&gt;"",OR(H17=1,H17=2,H17=3)),14,"")</f>
        <v>#N/A</v>
      </c>
      <c r="B17" s="69" t="e">
        <f t="shared" ref="B17:B23" si="8">IF(AND(I17="A",H17=1),35000,IF(OR(I17="ج",I17="ر1",I17="ر2"),IF(H17=1,IF(OR($F$5=$AO$8,$F$5=$AO$9),0,IF(OR($F$5=$AO$1,$F$5=$AO$2,$F$5=$AO$5,$F$5=$AO$6),IF(I17="ج",8000,IF(I17="ر1",12000,IF(I17="ر2",16000,""))),IF(OR($F$5=$AO$3,$F$5=$AO$7),IF(I17="ج",5000,IF(I17="ر1",7500,IF(I17="ر2",10000,""))),IF($F$5=$AO$4,500,IF(I17="ج",10000,IF(I17="ر1",15000,IF(I17="ر2",20000,""))))))))))</f>
        <v>#N/A</v>
      </c>
      <c r="C17" s="40">
        <v>52</v>
      </c>
      <c r="D17" s="356" t="s">
        <v>116</v>
      </c>
      <c r="E17" s="357"/>
      <c r="F17" s="357"/>
      <c r="G17" s="357"/>
      <c r="H17" s="162"/>
      <c r="I17" s="113" t="e">
        <f>IF(VLOOKUP($E$1,ورقة4!$A$2:$BA$9176,16,0)=0,"",(VLOOKUP($E$1,ورقة4!$A$2:$BA$9176,16,0)))</f>
        <v>#N/A</v>
      </c>
      <c r="J17" s="76" t="e">
        <f>IF(AND(Q17&lt;&gt;"",OR(P17=1,P17=2,P17=3)),21,"")</f>
        <v>#N/A</v>
      </c>
      <c r="K17" s="69" t="e">
        <f t="shared" ref="K17:K22" si="9">IF(AND(Q17="A",P17=1),35000,IF(OR(Q17="ج",Q17="ر1",Q17="ر2"),IF(P17=1,IF(OR($F$5=$AO$8,$F$5=$AO$9),0,IF(OR($F$5=$AO$1,$F$5=$AO$2,$F$5=$AO$5,$F$5=$AO$6),IF(Q17="ج",8000,IF(Q17="ر1",12000,IF(Q17="ر2",16000,""))),IF(OR($F$5=$AO$3,$F$5=$AO$7),IF(Q17="ج",5000,IF(Q17="ر1",7500,IF(Q17="ر2",10000,""))),IF($F$5=$AO$4,500,IF(Q17="ج",10000,IF(Q17="ر1",15000,IF(Q17="ر2",20000,""))))))))))</f>
        <v>#N/A</v>
      </c>
      <c r="L17" s="40">
        <v>58</v>
      </c>
      <c r="M17" s="356" t="s">
        <v>122</v>
      </c>
      <c r="N17" s="357"/>
      <c r="O17" s="357"/>
      <c r="P17" s="162"/>
      <c r="Q17" s="113" t="e">
        <f>IF(VLOOKUP($E$1,ورقة4!$A$2:$BA$9176,23,0)=0,"",(VLOOKUP($E$1,ورقة4!$A$2:$BA$9176,23,0)))</f>
        <v>#N/A</v>
      </c>
      <c r="R17" s="66" t="e">
        <f>IF(AND(Y17&lt;&gt;"",OR(X17=1,X17=2,X17=3)),39,"")</f>
        <v>#N/A</v>
      </c>
      <c r="S17" s="69" t="e">
        <f t="shared" ref="S17:S22" si="10">IF(AND(Y17="A",X17=1),35000,IF(OR(Y17="ج",Y17="ر1",Y17="ر2"),IF(X17=1,IF(OR($F$5=$AO$8,$F$5=$AO$9),0,IF(OR($F$5=$AO$1,$F$5=$AO$2,$F$5=$AO$5,$F$5=$AO$6),IF(Y17="ج",8000,IF(Y17="ر1",12000,IF(Y17="ر2",16000,""))),IF(OR($F$5=$AO$3,$F$5=$AO$7),IF(Y17="ج",5000,IF(Y17="ر1",7500,IF(Y17="ر2",10000,""))),IF($F$5=$AO$4,500,IF(Y17="ج",10000,IF(Y17="ر1",15000,IF(Y17="ر2",20000,""))))))))))</f>
        <v>#N/A</v>
      </c>
      <c r="T17" s="107">
        <v>74</v>
      </c>
      <c r="U17" s="360" t="s">
        <v>135</v>
      </c>
      <c r="V17" s="361"/>
      <c r="W17" s="361"/>
      <c r="X17" s="162"/>
      <c r="Y17" s="113" t="e">
        <f>IF(VLOOKUP($E$1,ورقة4!$A$2:$BA$9176,41,0)=0,"",(VLOOKUP($E$1,ورقة4!$A$2:$BA$9176,41,0)))</f>
        <v>#N/A</v>
      </c>
      <c r="Z17" s="76" t="e">
        <f>IF(AND(AG17&lt;&gt;"",OR(AF17=1,AF17=2,AF17=3)),45,"")</f>
        <v>#N/A</v>
      </c>
      <c r="AA17" s="69" t="e">
        <f t="shared" ref="AA17:AA22" si="11">IF(AND(AG17="A",AF17=1),35000,IF(OR(AG17="ج",AG17="ر1",AG17="ر2"),IF(AF17=1,IF(OR($F$5=$AO$8,$F$5=$AO$9),0,IF(OR($F$5=$AO$1,$F$5=$AO$2,$F$5=$AO$5,$F$5=$AO$6),IF(AG17="ج",8000,IF(AG17="ر1",12000,IF(AG17="ر2",16000,""))),IF(OR($F$5=$AO$3,$F$5=$AO$7),IF(AG17="ج",5000,IF(AG17="ر1",7500,IF(AG17="ر2",10000,""))),IF($F$5=$AO$4,500,IF(AG17="ج",10000,IF(AG17="ر1",15000,IF(AG17="ر2",20000,""))))))))))</f>
        <v>#N/A</v>
      </c>
      <c r="AB17" s="107">
        <v>80</v>
      </c>
      <c r="AC17" s="352" t="s">
        <v>141</v>
      </c>
      <c r="AD17" s="353"/>
      <c r="AE17" s="353"/>
      <c r="AF17" s="162"/>
      <c r="AG17" s="165" t="e">
        <f>IF(VLOOKUP($E$1,ورقة4!$A$2:$BA$9176,47,0)=0,"",(VLOOKUP($E$1,ورقة4!$A$2:$BA$9176,47,0)))</f>
        <v>#N/A</v>
      </c>
      <c r="AH17" s="347"/>
      <c r="AI17" s="347"/>
      <c r="AJ17" s="347"/>
      <c r="AK17" s="154"/>
      <c r="AL17" s="55" t="e">
        <f t="shared" si="7"/>
        <v>#N/A</v>
      </c>
      <c r="AM17" s="1">
        <v>10</v>
      </c>
      <c r="AU17">
        <v>13</v>
      </c>
      <c r="AV17">
        <f>L13</f>
        <v>0</v>
      </c>
      <c r="AW17" t="str">
        <f>M13</f>
        <v>اكتب اسم المادة الاختيارية</v>
      </c>
      <c r="AX17">
        <f t="shared" si="6"/>
        <v>0</v>
      </c>
      <c r="AY17" t="e">
        <f t="shared" si="6"/>
        <v>#N/A</v>
      </c>
      <c r="BF17" t="s">
        <v>156</v>
      </c>
      <c r="BG17" s="117">
        <v>154</v>
      </c>
    </row>
    <row r="18" spans="1:80" ht="34.5" customHeight="1" thickTop="1" thickBot="1" x14ac:dyDescent="0.35">
      <c r="A18" s="43" t="e">
        <f>IF(AND(I18&lt;&gt;"",OR(H18=1,H18=2,H18=3)),15,"")</f>
        <v>#N/A</v>
      </c>
      <c r="B18" s="69" t="e">
        <f t="shared" si="8"/>
        <v>#N/A</v>
      </c>
      <c r="C18" s="41">
        <v>53</v>
      </c>
      <c r="D18" s="318" t="s">
        <v>117</v>
      </c>
      <c r="E18" s="319"/>
      <c r="F18" s="319"/>
      <c r="G18" s="319"/>
      <c r="H18" s="163"/>
      <c r="I18" s="167" t="e">
        <f>IF(VLOOKUP($E$1,ورقة4!$A$2:$BA$9176,17,0)=0,"",(VLOOKUP($E$1,ورقة4!$A$2:$BA$9176,17,0)))</f>
        <v>#N/A</v>
      </c>
      <c r="J18" s="76" t="e">
        <f>IF(AND(Q18&lt;&gt;"",OR(P18=1,P18=2,P18=3)),22,"")</f>
        <v>#N/A</v>
      </c>
      <c r="K18" s="69" t="e">
        <f t="shared" si="9"/>
        <v>#N/A</v>
      </c>
      <c r="L18" s="41">
        <v>59</v>
      </c>
      <c r="M18" s="327" t="s">
        <v>144</v>
      </c>
      <c r="N18" s="328"/>
      <c r="O18" s="328"/>
      <c r="P18" s="163"/>
      <c r="Q18" s="167" t="e">
        <f>IF(VLOOKUP($E$1,ورقة4!$A$2:$BA$9176,24,0)=0,"",(VLOOKUP($E$1,ورقة4!$A$2:$BA$9176,24,0)))</f>
        <v>#N/A</v>
      </c>
      <c r="R18" s="66" t="e">
        <f>IF(AND(Y18&lt;&gt;"",OR(X18=1,X18=2,X18=3)),40,"")</f>
        <v>#N/A</v>
      </c>
      <c r="S18" s="69" t="e">
        <f t="shared" si="10"/>
        <v>#N/A</v>
      </c>
      <c r="T18" s="108">
        <v>75</v>
      </c>
      <c r="U18" s="312" t="s">
        <v>136</v>
      </c>
      <c r="V18" s="313"/>
      <c r="W18" s="313"/>
      <c r="X18" s="163"/>
      <c r="Y18" s="167" t="e">
        <f>IF(VLOOKUP($E$1,ورقة4!$A$2:$BA$9176,42,0)=0,"",(VLOOKUP($E$1,ورقة4!$A$2:$BA$9176,42,0)))</f>
        <v>#N/A</v>
      </c>
      <c r="Z18" s="76" t="e">
        <f>IF(AND(AG18&lt;&gt;"",OR(AF18=1,AF18=2,AF18=3)),46,"")</f>
        <v>#N/A</v>
      </c>
      <c r="AA18" s="69" t="e">
        <f t="shared" si="11"/>
        <v>#N/A</v>
      </c>
      <c r="AB18" s="108">
        <v>81</v>
      </c>
      <c r="AC18" s="350" t="s">
        <v>145</v>
      </c>
      <c r="AD18" s="351"/>
      <c r="AE18" s="351"/>
      <c r="AF18" s="163"/>
      <c r="AG18" s="166" t="e">
        <f>IF(VLOOKUP($E$1,ورقة4!$A$2:$BA$9176,48,0)=0,"",(VLOOKUP($E$1,ورقة4!$A$2:$BA$9176,48,0)))</f>
        <v>#N/A</v>
      </c>
      <c r="AH18" s="347"/>
      <c r="AI18" s="347"/>
      <c r="AJ18" s="347"/>
      <c r="AK18" s="154"/>
      <c r="AL18" s="55" t="e">
        <f t="shared" si="7"/>
        <v>#N/A</v>
      </c>
      <c r="AM18" s="1">
        <v>11</v>
      </c>
      <c r="AU18">
        <v>14</v>
      </c>
      <c r="AV18">
        <v>52</v>
      </c>
      <c r="AW18" t="s">
        <v>116</v>
      </c>
      <c r="AX18">
        <f t="shared" ref="AX18:AY24" si="12">H17</f>
        <v>0</v>
      </c>
      <c r="AY18" t="e">
        <f t="shared" si="12"/>
        <v>#N/A</v>
      </c>
      <c r="BF18" t="s">
        <v>1058</v>
      </c>
      <c r="BG18" s="117">
        <v>155</v>
      </c>
    </row>
    <row r="19" spans="1:80" ht="30.75" customHeight="1" thickTop="1" thickBot="1" x14ac:dyDescent="0.35">
      <c r="A19" s="43" t="e">
        <f>IF(AND(I19&lt;&gt;"",OR(H19=1,H19=2,H19=3)),16,"")</f>
        <v>#N/A</v>
      </c>
      <c r="B19" s="69" t="e">
        <f t="shared" si="8"/>
        <v>#N/A</v>
      </c>
      <c r="C19" s="41">
        <v>54</v>
      </c>
      <c r="D19" s="327" t="s">
        <v>118</v>
      </c>
      <c r="E19" s="328"/>
      <c r="F19" s="328"/>
      <c r="G19" s="328"/>
      <c r="H19" s="163"/>
      <c r="I19" s="167" t="e">
        <f>IF(VLOOKUP($E$1,ورقة4!$A$2:$BA$9176,18,0)=0,"",(VLOOKUP($E$1,ورقة4!$A$2:$BA$9176,18,0)))</f>
        <v>#N/A</v>
      </c>
      <c r="J19" s="76" t="e">
        <f>IF(AND(Q19&lt;&gt;"",OR(P19=1,P19=2,P19=3)),23,"")</f>
        <v>#N/A</v>
      </c>
      <c r="K19" s="69" t="e">
        <f t="shared" si="9"/>
        <v>#N/A</v>
      </c>
      <c r="L19" s="41">
        <v>60</v>
      </c>
      <c r="M19" s="329" t="s">
        <v>123</v>
      </c>
      <c r="N19" s="317"/>
      <c r="O19" s="317"/>
      <c r="P19" s="163"/>
      <c r="Q19" s="167" t="e">
        <f>IF(VLOOKUP($E$1,ورقة4!$A$2:$BA$9176,25,0)=0,"",(VLOOKUP($E$1,ورقة4!$A$2:$BA$9176,25,0)))</f>
        <v>#N/A</v>
      </c>
      <c r="R19" s="66" t="e">
        <f>IF(AND(Y19&lt;&gt;"",OR(X19=1,X19=2,X19=3)),41,"")</f>
        <v>#N/A</v>
      </c>
      <c r="S19" s="69" t="e">
        <f t="shared" si="10"/>
        <v>#N/A</v>
      </c>
      <c r="T19" s="108">
        <v>76</v>
      </c>
      <c r="U19" s="330" t="s">
        <v>137</v>
      </c>
      <c r="V19" s="308"/>
      <c r="W19" s="308"/>
      <c r="X19" s="163"/>
      <c r="Y19" s="167" t="e">
        <f>IF(VLOOKUP($E$1,ورقة4!$A$2:$BA$9176,43,0)=0,"",(VLOOKUP($E$1,ورقة4!$A$2:$BA$9176,43,0)))</f>
        <v>#N/A</v>
      </c>
      <c r="Z19" s="76" t="e">
        <f>IF(AND(AG19&lt;&gt;"",OR(AF19=1,AF19=2,AF19=3)),47,"")</f>
        <v>#N/A</v>
      </c>
      <c r="AA19" s="69" t="e">
        <f t="shared" si="11"/>
        <v>#N/A</v>
      </c>
      <c r="AB19" s="108">
        <v>82</v>
      </c>
      <c r="AC19" s="316" t="s">
        <v>142</v>
      </c>
      <c r="AD19" s="317"/>
      <c r="AE19" s="317"/>
      <c r="AF19" s="163"/>
      <c r="AG19" s="166" t="e">
        <f>IF(VLOOKUP($E$1,ورقة4!$A$2:$BA$9176,49,0)=0,"",(VLOOKUP($E$1,ورقة4!$A$2:$BA$9176,49,0)))</f>
        <v>#N/A</v>
      </c>
      <c r="AH19" s="347"/>
      <c r="AI19" s="347"/>
      <c r="AJ19" s="347"/>
      <c r="AK19" s="154"/>
      <c r="AL19" s="55" t="e">
        <f t="shared" si="7"/>
        <v>#N/A</v>
      </c>
      <c r="AM19" s="1">
        <v>12</v>
      </c>
      <c r="AU19">
        <v>15</v>
      </c>
      <c r="AV19">
        <v>53</v>
      </c>
      <c r="AW19" t="s">
        <v>117</v>
      </c>
      <c r="AX19">
        <f t="shared" si="12"/>
        <v>0</v>
      </c>
      <c r="AY19" t="e">
        <f t="shared" si="12"/>
        <v>#N/A</v>
      </c>
      <c r="BF19" t="s">
        <v>148</v>
      </c>
    </row>
    <row r="20" spans="1:80" ht="30.75" customHeight="1" thickTop="1" thickBot="1" x14ac:dyDescent="0.35">
      <c r="A20" s="43" t="e">
        <f>IF(AND(I20&lt;&gt;"",OR(H20=1,H20=2,H20=3)),17,"")</f>
        <v>#N/A</v>
      </c>
      <c r="B20" s="69" t="e">
        <f t="shared" si="8"/>
        <v>#N/A</v>
      </c>
      <c r="C20" s="41">
        <v>55</v>
      </c>
      <c r="D20" s="307" t="s">
        <v>119</v>
      </c>
      <c r="E20" s="308"/>
      <c r="F20" s="308"/>
      <c r="G20" s="308"/>
      <c r="H20" s="163"/>
      <c r="I20" s="167" t="e">
        <f>IF(VLOOKUP($E$1,ورقة4!$A$2:$BA$9176,19,0)=0,"",(VLOOKUP($E$1,ورقة4!$A$2:$BA$9176,19,0)))</f>
        <v>#N/A</v>
      </c>
      <c r="J20" s="76" t="e">
        <f>IF(AND(Q20&lt;&gt;"",OR(P20=1,P20=2,P20=3)),24,"")</f>
        <v>#N/A</v>
      </c>
      <c r="K20" s="69" t="e">
        <f t="shared" si="9"/>
        <v>#N/A</v>
      </c>
      <c r="L20" s="41">
        <v>61</v>
      </c>
      <c r="M20" s="307" t="s">
        <v>124</v>
      </c>
      <c r="N20" s="308"/>
      <c r="O20" s="308"/>
      <c r="P20" s="163"/>
      <c r="Q20" s="167" t="e">
        <f>IF(VLOOKUP($E$1,ورقة4!$A$2:$BA$9176,26,0)=0,"",(VLOOKUP($E$1,ورقة4!$A$2:$BA$9176,26,0)))</f>
        <v>#N/A</v>
      </c>
      <c r="R20" s="66" t="e">
        <f>IF(AND(Y20&lt;&gt;"",OR(X20=1,X20=2,X20=3)),42,"")</f>
        <v>#N/A</v>
      </c>
      <c r="S20" s="69" t="e">
        <f t="shared" si="10"/>
        <v>#N/A</v>
      </c>
      <c r="T20" s="108">
        <v>77</v>
      </c>
      <c r="U20" s="312" t="s">
        <v>138</v>
      </c>
      <c r="V20" s="313"/>
      <c r="W20" s="313"/>
      <c r="X20" s="163"/>
      <c r="Y20" s="167" t="e">
        <f>IF(VLOOKUP($E$1,ورقة4!$A$2:$BA$9176,44,0)=0,"",(VLOOKUP($E$1,ورقة4!$A$2:$BA$9176,44,0)))</f>
        <v>#N/A</v>
      </c>
      <c r="Z20" s="76" t="e">
        <f>IF(AND(AG20&lt;&gt;"",OR(AF20=1,AF20=2,AF20=3)),48,"")</f>
        <v>#N/A</v>
      </c>
      <c r="AA20" s="69" t="e">
        <f t="shared" si="11"/>
        <v>#N/A</v>
      </c>
      <c r="AB20" s="108">
        <v>83</v>
      </c>
      <c r="AC20" s="312" t="s">
        <v>143</v>
      </c>
      <c r="AD20" s="313"/>
      <c r="AE20" s="313"/>
      <c r="AF20" s="163"/>
      <c r="AG20" s="166" t="e">
        <f>IF(VLOOKUP($E$1,ورقة4!$A$2:$BA$9176,50,0)=0,"",(VLOOKUP($E$1,ورقة4!$A$2:$BA$9176,50,0)))</f>
        <v>#N/A</v>
      </c>
      <c r="AH20" s="91"/>
      <c r="AI20" s="91"/>
      <c r="AJ20" s="91"/>
      <c r="AK20" s="154"/>
      <c r="AL20" s="55" t="e">
        <f t="shared" si="7"/>
        <v>#N/A</v>
      </c>
      <c r="AM20" s="1">
        <v>13</v>
      </c>
      <c r="AU20">
        <v>16</v>
      </c>
      <c r="AV20">
        <v>54</v>
      </c>
      <c r="AW20" t="s">
        <v>118</v>
      </c>
      <c r="AX20">
        <f t="shared" si="12"/>
        <v>0</v>
      </c>
      <c r="AY20" t="e">
        <f t="shared" si="12"/>
        <v>#N/A</v>
      </c>
      <c r="BF20" t="s">
        <v>162</v>
      </c>
      <c r="BG20" s="117">
        <v>157</v>
      </c>
    </row>
    <row r="21" spans="1:80" ht="26.25" customHeight="1" thickTop="1" thickBot="1" x14ac:dyDescent="0.35">
      <c r="A21" s="43" t="e">
        <f>IF(AND(I21&lt;&gt;"",OR(H21=1,H21=2,H21=3)),18,"")</f>
        <v>#N/A</v>
      </c>
      <c r="B21" s="69" t="e">
        <f t="shared" si="8"/>
        <v>#N/A</v>
      </c>
      <c r="C21" s="41">
        <v>56</v>
      </c>
      <c r="D21" s="318" t="s">
        <v>120</v>
      </c>
      <c r="E21" s="319"/>
      <c r="F21" s="319"/>
      <c r="G21" s="319"/>
      <c r="H21" s="163"/>
      <c r="I21" s="167" t="e">
        <f>IF(VLOOKUP($E$1,ورقة4!$A$2:$BA$9176,20,0)=0,"",(VLOOKUP($E$1,ورقة4!$A$2:$BA$9176,20,0)))</f>
        <v>#N/A</v>
      </c>
      <c r="J21" s="76" t="e">
        <f>IF(AND(Q21&lt;&gt;"",OR(P21=1,P21=2,P21=3)),25,"")</f>
        <v>#N/A</v>
      </c>
      <c r="K21" s="69" t="e">
        <f t="shared" si="9"/>
        <v>#N/A</v>
      </c>
      <c r="L21" s="41">
        <v>62</v>
      </c>
      <c r="M21" s="307" t="s">
        <v>115</v>
      </c>
      <c r="N21" s="308"/>
      <c r="O21" s="308"/>
      <c r="P21" s="163"/>
      <c r="Q21" s="167" t="e">
        <f>IF(VLOOKUP($E$1,ورقة4!$A$2:$BA$9176,27,0)=0,"",(VLOOKUP($E$1,ورقة4!$A$2:$BA$9176,27,0)))</f>
        <v>#N/A</v>
      </c>
      <c r="R21" s="66" t="e">
        <f>IF(AND(Y21&lt;&gt;"",OR(X21=1,X21=2,X21=3)),43,"")</f>
        <v>#N/A</v>
      </c>
      <c r="S21" s="69" t="e">
        <f t="shared" si="10"/>
        <v>#N/A</v>
      </c>
      <c r="T21" s="108">
        <v>78</v>
      </c>
      <c r="U21" s="312" t="s">
        <v>139</v>
      </c>
      <c r="V21" s="313"/>
      <c r="W21" s="313"/>
      <c r="X21" s="163"/>
      <c r="Y21" s="167" t="e">
        <f>IF(VLOOKUP($E$1,ورقة4!$A$2:$BA$9176,45,0)=0,"",(VLOOKUP($E$1,ورقة4!$A$2:$BA$9176,45,0)))</f>
        <v>#N/A</v>
      </c>
      <c r="Z21" s="76" t="e">
        <f>IF(AND(AG21&lt;&gt;"",OR(AF21=1,AF21=2,AF21=3)),49,"")</f>
        <v>#N/A</v>
      </c>
      <c r="AA21" s="69" t="e">
        <f t="shared" si="11"/>
        <v>#N/A</v>
      </c>
      <c r="AB21" s="108">
        <v>84</v>
      </c>
      <c r="AC21" s="314" t="s">
        <v>115</v>
      </c>
      <c r="AD21" s="315"/>
      <c r="AE21" s="315"/>
      <c r="AF21" s="163"/>
      <c r="AG21" s="166" t="e">
        <f>IF(VLOOKUP($E$1,ورقة4!$A$2:$BA$9176,51,0)=0,"",(VLOOKUP($E$1,ورقة4!$A$2:$BA$9176,51,0)))</f>
        <v>#N/A</v>
      </c>
      <c r="AH21" s="91"/>
      <c r="AI21" s="91"/>
      <c r="AJ21" s="91"/>
      <c r="AK21" s="154"/>
      <c r="AL21" s="55" t="e">
        <f t="shared" ref="AL21:AL27" si="13">IF(A17&lt;&gt;"",A17,"")</f>
        <v>#N/A</v>
      </c>
      <c r="AM21" s="1">
        <v>14</v>
      </c>
      <c r="AU21">
        <v>17</v>
      </c>
      <c r="AV21">
        <v>55</v>
      </c>
      <c r="AW21" t="s">
        <v>119</v>
      </c>
      <c r="AX21">
        <f t="shared" si="12"/>
        <v>0</v>
      </c>
      <c r="AY21" t="e">
        <f t="shared" si="12"/>
        <v>#N/A</v>
      </c>
      <c r="BF21" t="s">
        <v>163</v>
      </c>
      <c r="BG21" s="117">
        <v>158</v>
      </c>
    </row>
    <row r="22" spans="1:80" ht="20.25" customHeight="1" thickTop="1" thickBot="1" x14ac:dyDescent="0.35">
      <c r="A22" s="43" t="e">
        <f>IF(AND(I22&lt;&gt;"",OR(H22=1,H22=2,H22=3)),19,"")</f>
        <v>#N/A</v>
      </c>
      <c r="B22" s="69" t="e">
        <f t="shared" si="8"/>
        <v>#N/A</v>
      </c>
      <c r="C22" s="41">
        <v>57</v>
      </c>
      <c r="D22" s="318" t="s">
        <v>121</v>
      </c>
      <c r="E22" s="319"/>
      <c r="F22" s="319"/>
      <c r="G22" s="319"/>
      <c r="H22" s="163"/>
      <c r="I22" s="167" t="e">
        <f>IF(VLOOKUP($E$1,ورقة4!$A$2:$BA$9176,21,0)=0,"",(VLOOKUP($E$1,ورقة4!$A$2:$BA$9176,21,0)))</f>
        <v>#N/A</v>
      </c>
      <c r="J22" s="76" t="e">
        <f>IF(AND(Q22&lt;&gt;"",OR(P22=1,P22=2,P22=3)),26,"")</f>
        <v>#N/A</v>
      </c>
      <c r="K22" s="69" t="e">
        <f t="shared" si="9"/>
        <v>#N/A</v>
      </c>
      <c r="L22" s="106">
        <f>IFERROR(VLOOKUP(M22,$BF$5:$BG$34,2,0),"")</f>
        <v>0</v>
      </c>
      <c r="M22" s="309" t="s">
        <v>148</v>
      </c>
      <c r="N22" s="310"/>
      <c r="O22" s="310"/>
      <c r="P22" s="163"/>
      <c r="Q22" s="167" t="e">
        <f>IF(VLOOKUP($E$1,ورقة4!$A$2:$BA$9176,28,0)=0,"",(VLOOKUP($E$1,ورقة4!$A$2:$BA$9176,28,0)))</f>
        <v>#N/A</v>
      </c>
      <c r="R22" s="66" t="e">
        <f>IF(AND(Y22&lt;&gt;"",OR(X22=1,X22=2,X22=3)),44,"")</f>
        <v>#N/A</v>
      </c>
      <c r="S22" s="69" t="e">
        <f t="shared" si="10"/>
        <v>#N/A</v>
      </c>
      <c r="T22" s="109">
        <v>79</v>
      </c>
      <c r="U22" s="322" t="s">
        <v>140</v>
      </c>
      <c r="V22" s="323"/>
      <c r="W22" s="323"/>
      <c r="X22" s="163"/>
      <c r="Y22" s="167" t="e">
        <f>IF(VLOOKUP($E$1,ورقة4!$A$2:$BA$9176,46,0)=0,"",(VLOOKUP($E$1,ورقة4!$A$2:$BA$9176,46,0)))</f>
        <v>#N/A</v>
      </c>
      <c r="Z22" s="76" t="e">
        <f>IF(AND(AG22&lt;&gt;"",OR(AF22=1,AF22=2,AF22=3)),50,"")</f>
        <v>#N/A</v>
      </c>
      <c r="AA22" s="69" t="e">
        <f t="shared" si="11"/>
        <v>#N/A</v>
      </c>
      <c r="AB22" s="109">
        <f>IFERROR(VLOOKUP(AC22,$BF$5:$BG$34,2,0),"")</f>
        <v>0</v>
      </c>
      <c r="AC22" s="320" t="s">
        <v>148</v>
      </c>
      <c r="AD22" s="321"/>
      <c r="AE22" s="321"/>
      <c r="AF22" s="163"/>
      <c r="AG22" s="166" t="e">
        <f>IF(VLOOKUP($E$1,ورقة4!$A$2:$BA$9176,52,0)=0,"",(VLOOKUP($E$1,ورقة4!$A$2:$BA$9176,52,0)))</f>
        <v>#N/A</v>
      </c>
      <c r="AH22" s="91"/>
      <c r="AI22" s="91"/>
      <c r="AJ22" s="91"/>
      <c r="AK22" s="154"/>
      <c r="AL22" s="55" t="e">
        <f t="shared" si="13"/>
        <v>#N/A</v>
      </c>
      <c r="AM22" s="1">
        <v>15</v>
      </c>
      <c r="AU22">
        <v>18</v>
      </c>
      <c r="AV22">
        <v>56</v>
      </c>
      <c r="AW22" t="s">
        <v>120</v>
      </c>
      <c r="AX22">
        <f t="shared" si="12"/>
        <v>0</v>
      </c>
      <c r="AY22" t="e">
        <f t="shared" si="12"/>
        <v>#N/A</v>
      </c>
      <c r="BF22" t="s">
        <v>160</v>
      </c>
      <c r="BG22" s="117">
        <v>159</v>
      </c>
    </row>
    <row r="23" spans="1:80" ht="16.2" thickBot="1" x14ac:dyDescent="0.35">
      <c r="A23" s="43" t="e">
        <f>IF(AND(I23&lt;&gt;"",OR(H23=1,H23=2,H23=3)),20,"")</f>
        <v>#N/A</v>
      </c>
      <c r="B23" s="69" t="e">
        <f t="shared" si="8"/>
        <v>#N/A</v>
      </c>
      <c r="C23" s="41">
        <v>201</v>
      </c>
      <c r="D23" s="318" t="s">
        <v>175</v>
      </c>
      <c r="E23" s="319"/>
      <c r="F23" s="319"/>
      <c r="G23" s="319"/>
      <c r="H23" s="163"/>
      <c r="I23" s="167" t="e">
        <f>IF(VLOOKUP($E$1,ورقة4!$A$2:$BA$9176,22,0)=0,"",(VLOOKUP($E$1,ورقة4!$A$2:$BA$9176,22,0)))</f>
        <v>#N/A</v>
      </c>
      <c r="J23" s="76"/>
      <c r="K23" s="134"/>
      <c r="L23" s="98"/>
      <c r="M23" s="104"/>
      <c r="N23" s="104"/>
      <c r="O23" s="104"/>
      <c r="P23" s="31"/>
      <c r="Q23" s="31"/>
      <c r="R23" s="77"/>
      <c r="S23" s="31"/>
      <c r="T23" s="98"/>
      <c r="U23" s="105"/>
      <c r="V23" s="105"/>
      <c r="W23" s="105"/>
      <c r="X23" s="31"/>
      <c r="Y23" s="31"/>
      <c r="Z23" s="77"/>
      <c r="AA23" s="31"/>
      <c r="AB23" s="98"/>
      <c r="AC23" s="99"/>
      <c r="AD23" s="99"/>
      <c r="AE23" s="99"/>
      <c r="AF23" s="34"/>
      <c r="AG23" s="147"/>
      <c r="AH23" s="91"/>
      <c r="AI23" s="91"/>
      <c r="AJ23" s="91"/>
      <c r="AK23" s="154"/>
      <c r="AL23" s="55" t="e">
        <f t="shared" si="13"/>
        <v>#N/A</v>
      </c>
      <c r="AM23" s="1">
        <v>16</v>
      </c>
      <c r="AU23">
        <v>19</v>
      </c>
      <c r="AV23">
        <v>57</v>
      </c>
      <c r="AW23" t="s">
        <v>121</v>
      </c>
      <c r="AX23">
        <f t="shared" si="12"/>
        <v>0</v>
      </c>
      <c r="AY23" t="e">
        <f t="shared" si="12"/>
        <v>#N/A</v>
      </c>
      <c r="BF23" t="s">
        <v>166</v>
      </c>
      <c r="BG23" s="117">
        <v>160</v>
      </c>
    </row>
    <row r="24" spans="1:80" ht="16.8" hidden="1" thickTop="1" thickBot="1" x14ac:dyDescent="0.35">
      <c r="A24" s="43"/>
      <c r="B24" s="69" t="e">
        <f>SUM(B17:B23)</f>
        <v>#N/A</v>
      </c>
      <c r="C24" s="48"/>
      <c r="D24" s="49"/>
      <c r="E24" s="49"/>
      <c r="F24" s="49">
        <f>COUNTIFS(I17:I23,"A",H17:H23,1)</f>
        <v>0</v>
      </c>
      <c r="G24" s="100">
        <f>COUNTIFS(I17:I23,$U$30,H17:H23,1)</f>
        <v>0</v>
      </c>
      <c r="H24" s="71">
        <f>COUNTIFS(I17:I23,$AA$30,H17:H23,1)</f>
        <v>0</v>
      </c>
      <c r="I24" s="44">
        <f>COUNTIFS(I17:I23,$AF$30,H17:H23,1)</f>
        <v>0</v>
      </c>
      <c r="J24" s="70" t="str">
        <f>IF(AND(Q24&lt;&gt;"",P24=1),19,"")</f>
        <v/>
      </c>
      <c r="K24" s="69" t="e">
        <f>SUM(K17:K22)</f>
        <v>#N/A</v>
      </c>
      <c r="L24" s="48"/>
      <c r="M24" s="49"/>
      <c r="N24" s="100">
        <f>COUNTIFS(Q17:Q23,"A",P17:P23,1)</f>
        <v>0</v>
      </c>
      <c r="O24" s="100">
        <f>COUNTIFS(Q17:Q23,$U$30,P17:P23,1)</f>
        <v>0</v>
      </c>
      <c r="P24" s="71">
        <f>COUNTIFS(Q17:Q23,$AA$30,P17:P23,1)</f>
        <v>0</v>
      </c>
      <c r="Q24" s="44">
        <f>COUNTIFS(Q17:Q23,$AF$30,P17:P23,1)</f>
        <v>0</v>
      </c>
      <c r="R24" s="73"/>
      <c r="S24" s="31" t="e">
        <f>SUM(S17:S22)</f>
        <v>#N/A</v>
      </c>
      <c r="T24" s="42"/>
      <c r="U24" s="46"/>
      <c r="V24" s="100">
        <f>COUNTIFS(Y17:Y23,"A",X17:X23,1)</f>
        <v>0</v>
      </c>
      <c r="W24" s="100">
        <f>COUNTIFS(Y17:Y23,$U$30,X17:X23,1)</f>
        <v>0</v>
      </c>
      <c r="X24" s="71">
        <f>COUNTIFS(Y17:Y23,$AA$30,X17:X23,1)</f>
        <v>0</v>
      </c>
      <c r="Y24" s="44">
        <f>COUNTIFS(Y17:Y23,$AF$30,X17:X23,1)</f>
        <v>0</v>
      </c>
      <c r="Z24" s="57"/>
      <c r="AA24" s="31" t="e">
        <f>SUM(AA17:AA22)</f>
        <v>#N/A</v>
      </c>
      <c r="AB24" s="46"/>
      <c r="AC24" s="46"/>
      <c r="AD24" s="100">
        <f>COUNTIFS(AG17:AG23,"A",AF17:AF23,1)</f>
        <v>0</v>
      </c>
      <c r="AE24" s="100">
        <f>COUNTIFS(AG17:AG23,$U$30,AF17:AF23,1)</f>
        <v>0</v>
      </c>
      <c r="AF24" s="71">
        <f>COUNTIFS(AG17:AG23,$AA$30,AF17:AF23,1)</f>
        <v>0</v>
      </c>
      <c r="AG24" s="148">
        <f>COUNTIFS(AG17:AG23,$AF$30,AF17:AF23,1)</f>
        <v>0</v>
      </c>
      <c r="AH24" s="91"/>
      <c r="AI24" s="91"/>
      <c r="AJ24" s="91"/>
      <c r="AK24" s="154"/>
      <c r="AL24" s="55" t="e">
        <f t="shared" si="13"/>
        <v>#N/A</v>
      </c>
      <c r="AM24" s="1">
        <v>17</v>
      </c>
      <c r="AU24">
        <v>20</v>
      </c>
      <c r="AV24">
        <v>201</v>
      </c>
      <c r="AW24" t="s">
        <v>175</v>
      </c>
      <c r="AX24">
        <f t="shared" si="12"/>
        <v>0</v>
      </c>
      <c r="AY24" t="e">
        <f t="shared" si="12"/>
        <v>#N/A</v>
      </c>
      <c r="BF24" t="s">
        <v>165</v>
      </c>
      <c r="BG24" s="117">
        <v>162</v>
      </c>
    </row>
    <row r="25" spans="1:80" ht="16.8" hidden="1" thickTop="1" thickBot="1" x14ac:dyDescent="0.35">
      <c r="B25" s="23"/>
      <c r="D25" s="39"/>
      <c r="E25" s="39"/>
      <c r="F25" s="39"/>
      <c r="G25" s="39"/>
      <c r="H25" s="23"/>
      <c r="I25" s="23"/>
      <c r="J25" s="23"/>
      <c r="K25" s="69"/>
      <c r="P25" s="71"/>
      <c r="Q25" s="44"/>
      <c r="R25" s="73"/>
      <c r="S25" s="69"/>
      <c r="T25" s="35" t="e">
        <f>B15+B24+K15+K24+S15+S24+AA15+AA24</f>
        <v>#N/A</v>
      </c>
      <c r="U25" s="36"/>
      <c r="V25" s="36"/>
      <c r="W25" s="36"/>
      <c r="X25" s="74"/>
      <c r="Y25" s="45"/>
      <c r="Z25" s="37"/>
      <c r="AA25" s="31"/>
      <c r="AB25" s="36"/>
      <c r="AC25" s="36"/>
      <c r="AD25" s="36"/>
      <c r="AE25" s="36"/>
      <c r="AF25" s="74"/>
      <c r="AG25" s="45"/>
      <c r="AH25" s="91"/>
      <c r="AI25" s="91"/>
      <c r="AJ25" s="91"/>
      <c r="AK25" s="154"/>
      <c r="AL25" s="55" t="e">
        <f t="shared" si="13"/>
        <v>#N/A</v>
      </c>
      <c r="AM25" s="1">
        <v>18</v>
      </c>
      <c r="AU25">
        <v>21</v>
      </c>
      <c r="AV25">
        <v>58</v>
      </c>
      <c r="AW25" t="s">
        <v>122</v>
      </c>
      <c r="AX25">
        <f t="shared" ref="AX25:AY30" si="14">P17</f>
        <v>0</v>
      </c>
      <c r="AY25" t="e">
        <f t="shared" si="14"/>
        <v>#N/A</v>
      </c>
      <c r="BF25" t="s">
        <v>167</v>
      </c>
      <c r="BG25" s="117">
        <v>164</v>
      </c>
    </row>
    <row r="26" spans="1:80" ht="16.8" hidden="1" thickTop="1" thickBot="1" x14ac:dyDescent="0.35">
      <c r="S26" s="69"/>
      <c r="AG26" s="1">
        <f>SUM(AD24,V24,N24,F24,F15,N15,V15,AD15)</f>
        <v>0</v>
      </c>
      <c r="AH26" s="154"/>
      <c r="AI26" s="154"/>
      <c r="AJ26" s="154"/>
      <c r="AK26" s="154"/>
      <c r="AL26" s="55" t="e">
        <f t="shared" si="13"/>
        <v>#N/A</v>
      </c>
      <c r="AM26" s="1">
        <v>19</v>
      </c>
      <c r="AU26">
        <v>22</v>
      </c>
      <c r="AV26">
        <v>59</v>
      </c>
      <c r="AW26" t="s">
        <v>144</v>
      </c>
      <c r="AX26">
        <f t="shared" si="14"/>
        <v>0</v>
      </c>
      <c r="AY26" t="e">
        <f t="shared" si="14"/>
        <v>#N/A</v>
      </c>
      <c r="BF26" t="s">
        <v>161</v>
      </c>
      <c r="BG26" s="117">
        <v>165</v>
      </c>
    </row>
    <row r="27" spans="1:80" ht="16.8" thickTop="1" thickBot="1" x14ac:dyDescent="0.35">
      <c r="C27" s="306" t="str">
        <f>IF(E3="أنثى","منقطعة عن التسجيل في","منقطع عن التسجيل في")</f>
        <v>منقطع عن التسجيل في</v>
      </c>
      <c r="D27" s="306"/>
      <c r="E27" s="306"/>
      <c r="F27" s="306"/>
      <c r="G27" s="306"/>
      <c r="H27" s="306"/>
      <c r="L27" s="324" t="s">
        <v>25</v>
      </c>
      <c r="M27" s="324"/>
      <c r="N27" s="311" t="e">
        <f>IF(E2="الرابعة حديث",28000,0)</f>
        <v>#N/A</v>
      </c>
      <c r="O27" s="311"/>
      <c r="P27" s="311"/>
      <c r="Q27" s="311"/>
      <c r="R27" s="311"/>
      <c r="T27" s="324" t="s">
        <v>948</v>
      </c>
      <c r="U27" s="324"/>
      <c r="V27" s="324"/>
      <c r="W27" s="335" t="e">
        <f>IF(Z28="اعادة ارتباط الفصل الأول 2023-2024",COUNT(B28:B36)*119000,IF(N30&gt;0,COUNT(B28:B36)*15000,IF(AG26&gt;0,COUNT(B28:B36)*15000,IF(F5=AO4,COUNT(B28:B36)*1500,IF(OR(F5=AO1,F5=AO2,F5=AO5,F5=AO8),COUNT(B28:B36)*12000,IF(OR(F5=AO3,F5=AO6),COUNT(B28:B36)*7500,COUNT(B28:B36)*15000))))))</f>
        <v>#N/A</v>
      </c>
      <c r="X27" s="335"/>
      <c r="Y27" s="335"/>
      <c r="Z27" s="324" t="s">
        <v>72</v>
      </c>
      <c r="AA27" s="324"/>
      <c r="AB27" s="324"/>
      <c r="AC27" s="324"/>
      <c r="AD27" s="335" t="e">
        <f>IF(W27&gt;0,14000,6000)</f>
        <v>#N/A</v>
      </c>
      <c r="AE27" s="335"/>
      <c r="AF27" s="335"/>
      <c r="AG27" s="335"/>
      <c r="AH27" s="154"/>
      <c r="AI27" s="154"/>
      <c r="AJ27" s="154"/>
      <c r="AK27" s="154"/>
      <c r="AL27" s="55" t="e">
        <f t="shared" si="13"/>
        <v>#N/A</v>
      </c>
      <c r="AM27" s="1">
        <v>20</v>
      </c>
      <c r="AU27">
        <v>23</v>
      </c>
      <c r="AV27">
        <v>60</v>
      </c>
      <c r="AW27" t="s">
        <v>123</v>
      </c>
      <c r="AX27">
        <f t="shared" si="14"/>
        <v>0</v>
      </c>
      <c r="AY27" t="e">
        <f t="shared" si="14"/>
        <v>#N/A</v>
      </c>
      <c r="BF27" t="s">
        <v>164</v>
      </c>
      <c r="BG27" s="117">
        <v>166</v>
      </c>
    </row>
    <row r="28" spans="1:80" ht="26.4" customHeight="1" thickTop="1" thickBot="1" x14ac:dyDescent="0.35">
      <c r="B28" s="1" t="str">
        <f>IFERROR(SMALL($C$42:$C$50,AM8),"")</f>
        <v/>
      </c>
      <c r="C28" s="305" t="str">
        <f>IF(B28&lt;&gt;"",VLOOKUP(B28,$C$42:$D$50,2,0),"")</f>
        <v/>
      </c>
      <c r="D28" s="305"/>
      <c r="E28" s="305"/>
      <c r="F28" s="305"/>
      <c r="G28" s="305"/>
      <c r="H28" s="305"/>
      <c r="L28" s="332" t="s">
        <v>950</v>
      </c>
      <c r="M28" s="332"/>
      <c r="N28" s="311" t="e">
        <f>IF(Z28="ضعف الرسوم",T25*2,T25)</f>
        <v>#N/A</v>
      </c>
      <c r="O28" s="311"/>
      <c r="P28" s="311"/>
      <c r="Q28" s="311"/>
      <c r="R28" s="311"/>
      <c r="T28" s="324" t="s">
        <v>23</v>
      </c>
      <c r="U28" s="324"/>
      <c r="V28" s="324"/>
      <c r="W28" s="325" t="e">
        <f>N27+W27+AD27+N28-AB5</f>
        <v>#N/A</v>
      </c>
      <c r="X28" s="325"/>
      <c r="Y28" s="94"/>
      <c r="Z28" s="326" t="e">
        <f>'إدخال البيانات'!A2</f>
        <v>#N/A</v>
      </c>
      <c r="AA28" s="326"/>
      <c r="AB28" s="326"/>
      <c r="AC28" s="326"/>
      <c r="AD28" s="326"/>
      <c r="AE28" s="326"/>
      <c r="AF28" s="326"/>
      <c r="AG28" s="326"/>
      <c r="AH28" s="154"/>
      <c r="AI28" s="154"/>
      <c r="AJ28" s="154"/>
      <c r="AK28" s="154"/>
      <c r="AL28" s="55" t="e">
        <f t="shared" ref="AL28:AL33" si="15">IF(J17&lt;&gt;"",J17,"")</f>
        <v>#N/A</v>
      </c>
      <c r="AM28" s="1">
        <v>21</v>
      </c>
      <c r="AU28">
        <v>24</v>
      </c>
      <c r="AV28">
        <v>61</v>
      </c>
      <c r="AW28" t="s">
        <v>124</v>
      </c>
      <c r="AX28">
        <f t="shared" si="14"/>
        <v>0</v>
      </c>
      <c r="AY28" t="e">
        <f t="shared" si="14"/>
        <v>#N/A</v>
      </c>
      <c r="BF28" t="s">
        <v>148</v>
      </c>
    </row>
    <row r="29" spans="1:80" ht="26.4" customHeight="1" thickTop="1" thickBot="1" x14ac:dyDescent="0.35">
      <c r="B29" s="1" t="str">
        <f t="shared" ref="B29:B36" si="16">IFERROR(SMALL($C$42:$C$50,AM9),"")</f>
        <v/>
      </c>
      <c r="C29" s="305" t="str">
        <f t="shared" ref="C29:C36" si="17">IF(B29&lt;&gt;"",VLOOKUP(B29,$C$42:$D$50,2,0),"")</f>
        <v/>
      </c>
      <c r="D29" s="305"/>
      <c r="E29" s="305"/>
      <c r="F29" s="305"/>
      <c r="G29" s="305"/>
      <c r="H29" s="305"/>
      <c r="L29" s="324" t="s">
        <v>20</v>
      </c>
      <c r="M29" s="324"/>
      <c r="N29" s="331" t="s">
        <v>82</v>
      </c>
      <c r="O29" s="331"/>
      <c r="P29" s="331"/>
      <c r="Q29" s="331"/>
      <c r="R29" s="331"/>
      <c r="T29" s="324" t="s">
        <v>24</v>
      </c>
      <c r="U29" s="324"/>
      <c r="V29" s="324"/>
      <c r="W29" s="336" t="e">
        <f>IF(N29="نعم",(الإستمارة!T1+الإستمارة!T2)+AD27+(W28-(الإستمارة!T1+الإستمارة!T2)-AD27)/2,W28)</f>
        <v>#N/A</v>
      </c>
      <c r="X29" s="336"/>
      <c r="Y29" s="336"/>
      <c r="Z29" s="324" t="s">
        <v>26</v>
      </c>
      <c r="AA29" s="324"/>
      <c r="AB29" s="324"/>
      <c r="AC29" s="324"/>
      <c r="AD29" s="335" t="e">
        <f>W28-W29</f>
        <v>#N/A</v>
      </c>
      <c r="AE29" s="335"/>
      <c r="AF29" s="335"/>
      <c r="AG29" s="335"/>
      <c r="AH29" s="154"/>
      <c r="AI29" s="154"/>
      <c r="AJ29" s="154"/>
      <c r="AK29" s="154"/>
      <c r="AL29" s="55" t="e">
        <f t="shared" si="15"/>
        <v>#N/A</v>
      </c>
      <c r="AM29" s="1">
        <v>22</v>
      </c>
      <c r="AU29">
        <v>25</v>
      </c>
      <c r="AV29">
        <v>62</v>
      </c>
      <c r="AW29" t="s">
        <v>115</v>
      </c>
      <c r="AX29">
        <f t="shared" si="14"/>
        <v>0</v>
      </c>
      <c r="AY29" t="e">
        <f t="shared" si="14"/>
        <v>#N/A</v>
      </c>
      <c r="BF29" t="s">
        <v>169</v>
      </c>
      <c r="BG29" s="117">
        <v>169</v>
      </c>
    </row>
    <row r="30" spans="1:80" ht="26.4" customHeight="1" thickTop="1" thickBot="1" x14ac:dyDescent="0.35">
      <c r="B30" s="1" t="str">
        <f t="shared" si="16"/>
        <v/>
      </c>
      <c r="C30" s="305" t="str">
        <f t="shared" si="17"/>
        <v/>
      </c>
      <c r="D30" s="305"/>
      <c r="E30" s="305"/>
      <c r="F30" s="305"/>
      <c r="G30" s="305"/>
      <c r="H30" s="305"/>
      <c r="N30" s="1">
        <f>COUNTIF(B8:AG22,"A")</f>
        <v>0</v>
      </c>
      <c r="P30" s="337" t="s">
        <v>73</v>
      </c>
      <c r="Q30" s="337"/>
      <c r="R30" s="337"/>
      <c r="S30" s="337"/>
      <c r="T30" s="337"/>
      <c r="U30" s="133" t="s">
        <v>1053</v>
      </c>
      <c r="V30" s="50">
        <f>G15+O15+W15+AE15+G24+O24+W24+AE24</f>
        <v>0</v>
      </c>
      <c r="W30" s="338" t="s">
        <v>74</v>
      </c>
      <c r="X30" s="338"/>
      <c r="Y30" s="338"/>
      <c r="Z30" s="338"/>
      <c r="AA30" s="133" t="s">
        <v>1054</v>
      </c>
      <c r="AB30" s="50">
        <f>H15+P15+X15+AF15+H24+P24+X24+AF24</f>
        <v>0</v>
      </c>
      <c r="AC30" s="334" t="str">
        <f>IF(AG26&gt;0,"عدد المقررات المسجلة","عدد المقررات المسجلة لأكثر من مرتين")</f>
        <v>عدد المقررات المسجلة لأكثر من مرتين</v>
      </c>
      <c r="AD30" s="334"/>
      <c r="AE30" s="334"/>
      <c r="AF30" s="133" t="s">
        <v>1055</v>
      </c>
      <c r="AG30" s="50">
        <f>IF(AG26&gt;0,AG26,I15+Q15+Y15+AG15+I24+Q24+Y24+AG24)</f>
        <v>0</v>
      </c>
      <c r="AH30" s="154"/>
      <c r="AI30" s="154"/>
      <c r="AJ30" s="154"/>
      <c r="AK30" s="154"/>
      <c r="AL30" s="55" t="e">
        <f t="shared" si="15"/>
        <v>#N/A</v>
      </c>
      <c r="AM30" s="1">
        <v>23</v>
      </c>
      <c r="AU30">
        <v>26</v>
      </c>
      <c r="AV30">
        <f>L22</f>
        <v>0</v>
      </c>
      <c r="AW30" t="str">
        <f>M22</f>
        <v>اكتب اسم المادة الاختيارية</v>
      </c>
      <c r="AX30">
        <f t="shared" si="14"/>
        <v>0</v>
      </c>
      <c r="AY30" t="e">
        <f t="shared" si="14"/>
        <v>#N/A</v>
      </c>
      <c r="BF30" t="s">
        <v>168</v>
      </c>
      <c r="BG30" s="117">
        <v>170</v>
      </c>
    </row>
    <row r="31" spans="1:80" s="3" customFormat="1" ht="26.4" customHeight="1" thickTop="1" thickBot="1" x14ac:dyDescent="0.35">
      <c r="B31" s="1" t="str">
        <f t="shared" si="16"/>
        <v/>
      </c>
      <c r="C31" s="305" t="str">
        <f t="shared" si="17"/>
        <v/>
      </c>
      <c r="D31" s="305"/>
      <c r="E31" s="305"/>
      <c r="F31" s="305"/>
      <c r="G31" s="305"/>
      <c r="H31" s="305"/>
      <c r="I31" s="92"/>
      <c r="J31" s="333" t="s">
        <v>949</v>
      </c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92"/>
      <c r="AH31" s="92"/>
      <c r="AI31" s="92"/>
      <c r="AJ31" s="92"/>
      <c r="AK31" s="92"/>
      <c r="AL31" s="55" t="e">
        <f t="shared" si="15"/>
        <v>#N/A</v>
      </c>
      <c r="AM31" s="1">
        <v>24</v>
      </c>
      <c r="AU31">
        <v>27</v>
      </c>
      <c r="AV31">
        <v>63</v>
      </c>
      <c r="AW31" t="s">
        <v>125</v>
      </c>
      <c r="AX31">
        <f>X8</f>
        <v>0</v>
      </c>
      <c r="AY31" t="e">
        <f>Y8</f>
        <v>#N/A</v>
      </c>
      <c r="AZ31"/>
      <c r="BA31"/>
      <c r="BB31"/>
      <c r="BC31"/>
      <c r="BD31"/>
      <c r="BE31"/>
      <c r="BF31" t="s">
        <v>172</v>
      </c>
      <c r="BG31" s="117">
        <v>174</v>
      </c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s="3" customFormat="1" ht="26.4" customHeight="1" thickTop="1" thickBot="1" x14ac:dyDescent="0.35">
      <c r="B32" s="1" t="str">
        <f t="shared" si="16"/>
        <v/>
      </c>
      <c r="C32" s="305" t="str">
        <f t="shared" si="17"/>
        <v/>
      </c>
      <c r="D32" s="305"/>
      <c r="E32" s="305"/>
      <c r="F32" s="305"/>
      <c r="G32" s="305"/>
      <c r="H32" s="305"/>
      <c r="I32" s="92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92"/>
      <c r="AH32" s="92"/>
      <c r="AI32" s="92"/>
      <c r="AJ32" s="92"/>
      <c r="AK32" s="92"/>
      <c r="AL32" s="55" t="e">
        <f t="shared" si="15"/>
        <v>#N/A</v>
      </c>
      <c r="AM32" s="1">
        <v>25</v>
      </c>
      <c r="AU32">
        <v>28</v>
      </c>
      <c r="AV32">
        <v>64</v>
      </c>
      <c r="AW32" t="s">
        <v>126</v>
      </c>
      <c r="AX32">
        <f t="shared" ref="AX32:AY32" si="18">X9</f>
        <v>0</v>
      </c>
      <c r="AY32" t="e">
        <f t="shared" si="18"/>
        <v>#N/A</v>
      </c>
      <c r="AZ32"/>
      <c r="BA32"/>
      <c r="BB32"/>
      <c r="BC32"/>
      <c r="BD32"/>
      <c r="BE32"/>
      <c r="BF32" t="s">
        <v>173</v>
      </c>
      <c r="BG32" s="117">
        <v>175</v>
      </c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2:80" s="3" customFormat="1" ht="16.8" thickTop="1" thickBot="1" x14ac:dyDescent="0.35">
      <c r="B33" s="1" t="str">
        <f t="shared" si="16"/>
        <v/>
      </c>
      <c r="C33" s="305" t="str">
        <f t="shared" si="17"/>
        <v/>
      </c>
      <c r="D33" s="305"/>
      <c r="E33" s="305"/>
      <c r="F33" s="305"/>
      <c r="G33" s="305"/>
      <c r="H33" s="305"/>
      <c r="J33" s="24"/>
      <c r="L33" s="4"/>
      <c r="M33" s="5"/>
      <c r="N33" s="5"/>
      <c r="O33" s="5"/>
      <c r="AL33" s="55" t="e">
        <f t="shared" si="15"/>
        <v>#N/A</v>
      </c>
      <c r="AM33" s="1">
        <v>26</v>
      </c>
      <c r="AU33">
        <v>29</v>
      </c>
      <c r="AV33">
        <v>65</v>
      </c>
      <c r="AW33" t="s">
        <v>127</v>
      </c>
      <c r="AX33">
        <f t="shared" ref="AX33:AY33" si="19">X10</f>
        <v>0</v>
      </c>
      <c r="AY33" t="e">
        <f t="shared" si="19"/>
        <v>#N/A</v>
      </c>
      <c r="AZ33"/>
      <c r="BA33"/>
      <c r="BB33"/>
      <c r="BC33"/>
      <c r="BD33"/>
      <c r="BE33"/>
      <c r="BF33" t="s">
        <v>170</v>
      </c>
      <c r="BG33" s="117">
        <v>177</v>
      </c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2:80" s="3" customFormat="1" ht="16.8" thickTop="1" thickBot="1" x14ac:dyDescent="0.35">
      <c r="B34" s="1" t="str">
        <f t="shared" si="16"/>
        <v/>
      </c>
      <c r="C34" s="305" t="str">
        <f t="shared" si="17"/>
        <v/>
      </c>
      <c r="D34" s="305"/>
      <c r="E34" s="305"/>
      <c r="F34" s="305"/>
      <c r="G34" s="305"/>
      <c r="H34" s="305"/>
      <c r="J34" s="24"/>
      <c r="L34" s="4"/>
      <c r="M34" s="5"/>
      <c r="N34" s="5"/>
      <c r="O34" s="5"/>
      <c r="AL34" s="55" t="e">
        <f t="shared" ref="AL34:AL39" si="20">IF(R8&lt;&gt;"",R8,"")</f>
        <v>#N/A</v>
      </c>
      <c r="AM34" s="1">
        <v>27</v>
      </c>
      <c r="AU34">
        <v>30</v>
      </c>
      <c r="AV34">
        <v>66</v>
      </c>
      <c r="AW34" t="s">
        <v>128</v>
      </c>
      <c r="AX34">
        <f t="shared" ref="AX34:AY34" si="21">X11</f>
        <v>0</v>
      </c>
      <c r="AY34" t="e">
        <f t="shared" si="21"/>
        <v>#N/A</v>
      </c>
      <c r="AZ34"/>
      <c r="BA34"/>
      <c r="BB34"/>
      <c r="BC34"/>
      <c r="BD34"/>
      <c r="BE34"/>
      <c r="BF34" t="s">
        <v>171</v>
      </c>
      <c r="BG34" s="117">
        <v>178</v>
      </c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2:80" s="3" customFormat="1" ht="16.8" thickTop="1" thickBot="1" x14ac:dyDescent="0.35">
      <c r="B35" s="1" t="str">
        <f t="shared" si="16"/>
        <v/>
      </c>
      <c r="C35" s="305" t="str">
        <f t="shared" si="17"/>
        <v/>
      </c>
      <c r="D35" s="305"/>
      <c r="E35" s="305"/>
      <c r="F35" s="305"/>
      <c r="G35" s="305"/>
      <c r="H35" s="305"/>
      <c r="I35" s="23"/>
      <c r="J35" s="23"/>
      <c r="K35" s="23"/>
      <c r="L35" s="23"/>
      <c r="M35" s="23"/>
      <c r="N35" s="23"/>
      <c r="O35" s="23"/>
      <c r="P35" s="23"/>
      <c r="Q35" s="23"/>
      <c r="AL35" s="55" t="e">
        <f t="shared" si="20"/>
        <v>#N/A</v>
      </c>
      <c r="AM35" s="1">
        <v>28</v>
      </c>
      <c r="AU35">
        <v>31</v>
      </c>
      <c r="AV35">
        <v>67</v>
      </c>
      <c r="AW35" t="s">
        <v>129</v>
      </c>
      <c r="AX35">
        <f t="shared" ref="AX35:AY35" si="22">X12</f>
        <v>0</v>
      </c>
      <c r="AY35" t="e">
        <f t="shared" si="22"/>
        <v>#N/A</v>
      </c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2:80" s="3" customFormat="1" ht="16.8" thickTop="1" thickBot="1" x14ac:dyDescent="0.35">
      <c r="B36" s="1" t="str">
        <f t="shared" si="16"/>
        <v/>
      </c>
      <c r="C36" s="305" t="str">
        <f t="shared" si="17"/>
        <v/>
      </c>
      <c r="D36" s="305"/>
      <c r="E36" s="305"/>
      <c r="F36" s="305"/>
      <c r="G36" s="305"/>
      <c r="H36" s="305"/>
      <c r="J36" s="24"/>
      <c r="L36" s="4"/>
      <c r="M36" s="5"/>
      <c r="N36" s="5"/>
      <c r="O36" s="5"/>
      <c r="AL36" s="55" t="e">
        <f t="shared" si="20"/>
        <v>#N/A</v>
      </c>
      <c r="AM36" s="1">
        <v>29</v>
      </c>
      <c r="AU36">
        <v>32</v>
      </c>
      <c r="AV36">
        <v>68</v>
      </c>
      <c r="AW36" t="s">
        <v>130</v>
      </c>
      <c r="AX36">
        <f t="shared" ref="AX36:AY36" si="23">X13</f>
        <v>0</v>
      </c>
      <c r="AY36" t="e">
        <f t="shared" si="23"/>
        <v>#N/A</v>
      </c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2:80" s="3" customFormat="1" ht="16.8" thickTop="1" thickBot="1" x14ac:dyDescent="0.35">
      <c r="E37" s="5"/>
      <c r="F37" s="5"/>
      <c r="G37" s="5"/>
      <c r="J37" s="24"/>
      <c r="L37" s="4"/>
      <c r="M37" s="5"/>
      <c r="N37" s="5"/>
      <c r="O37" s="5"/>
      <c r="AL37" s="55" t="e">
        <f t="shared" si="20"/>
        <v>#N/A</v>
      </c>
      <c r="AM37" s="1">
        <v>30</v>
      </c>
      <c r="AU37">
        <v>33</v>
      </c>
      <c r="AV37">
        <v>69</v>
      </c>
      <c r="AW37" t="s">
        <v>131</v>
      </c>
      <c r="AX37">
        <f>AF8</f>
        <v>0</v>
      </c>
      <c r="AY37" t="e">
        <f>AG8</f>
        <v>#N/A</v>
      </c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2:80" s="3" customFormat="1" ht="16.8" thickTop="1" thickBot="1" x14ac:dyDescent="0.35">
      <c r="E38" s="5"/>
      <c r="F38" s="5"/>
      <c r="G38" s="5"/>
      <c r="J38" s="24"/>
      <c r="L38" s="4"/>
      <c r="M38" s="5"/>
      <c r="N38" s="5"/>
      <c r="O38" s="5"/>
      <c r="AL38" s="55" t="e">
        <f t="shared" si="20"/>
        <v>#N/A</v>
      </c>
      <c r="AM38" s="1">
        <v>31</v>
      </c>
      <c r="AU38">
        <v>34</v>
      </c>
      <c r="AV38">
        <v>70</v>
      </c>
      <c r="AW38" t="s">
        <v>132</v>
      </c>
      <c r="AX38">
        <f t="shared" ref="AX38:AY38" si="24">AF9</f>
        <v>0</v>
      </c>
      <c r="AY38" t="e">
        <f t="shared" si="24"/>
        <v>#N/A</v>
      </c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2:80" s="3" customFormat="1" ht="16.8" thickTop="1" thickBot="1" x14ac:dyDescent="0.35">
      <c r="E39" s="5"/>
      <c r="F39" s="5"/>
      <c r="G39" s="5"/>
      <c r="J39" s="24"/>
      <c r="L39" s="4"/>
      <c r="M39" s="5"/>
      <c r="N39" s="5"/>
      <c r="O39" s="5"/>
      <c r="AL39" s="55" t="e">
        <f t="shared" si="20"/>
        <v>#N/A</v>
      </c>
      <c r="AM39" s="1">
        <v>32</v>
      </c>
      <c r="AU39">
        <v>35</v>
      </c>
      <c r="AV39">
        <v>71</v>
      </c>
      <c r="AW39" t="s">
        <v>133</v>
      </c>
      <c r="AX39">
        <f t="shared" ref="AX39:AY39" si="25">AF10</f>
        <v>0</v>
      </c>
      <c r="AY39" t="e">
        <f t="shared" si="25"/>
        <v>#N/A</v>
      </c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2:80" s="3" customFormat="1" ht="16.8" thickTop="1" thickBot="1" x14ac:dyDescent="0.35">
      <c r="E40" s="5"/>
      <c r="F40" s="5"/>
      <c r="G40" s="5"/>
      <c r="J40" s="24"/>
      <c r="L40" s="4"/>
      <c r="M40" s="5"/>
      <c r="N40" s="5"/>
      <c r="O40" s="5"/>
      <c r="AL40" s="55" t="e">
        <f t="shared" ref="AL40:AL45" si="26">IF(Z8&lt;&gt;"",Z8,"")</f>
        <v>#N/A</v>
      </c>
      <c r="AM40" s="1">
        <v>33</v>
      </c>
      <c r="AU40">
        <v>36</v>
      </c>
      <c r="AV40">
        <v>72</v>
      </c>
      <c r="AW40" t="s">
        <v>134</v>
      </c>
      <c r="AX40">
        <f t="shared" ref="AX40:AY40" si="27">AF11</f>
        <v>0</v>
      </c>
      <c r="AY40" t="e">
        <f t="shared" si="27"/>
        <v>#N/A</v>
      </c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2:80" s="3" customFormat="1" ht="16.8" thickTop="1" thickBot="1" x14ac:dyDescent="0.35">
      <c r="E41" s="5"/>
      <c r="F41" s="5"/>
      <c r="G41" s="5"/>
      <c r="J41" s="24"/>
      <c r="L41" s="4"/>
      <c r="M41" s="5"/>
      <c r="N41" s="5"/>
      <c r="O41" s="5"/>
      <c r="AL41" s="55" t="e">
        <f t="shared" si="26"/>
        <v>#N/A</v>
      </c>
      <c r="AM41" s="1">
        <v>34</v>
      </c>
      <c r="AU41">
        <v>37</v>
      </c>
      <c r="AV41">
        <v>73</v>
      </c>
      <c r="AW41" t="s">
        <v>115</v>
      </c>
      <c r="AX41">
        <f t="shared" ref="AX41:AY41" si="28">AF12</f>
        <v>0</v>
      </c>
      <c r="AY41" t="e">
        <f t="shared" si="28"/>
        <v>#N/A</v>
      </c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2:80" s="3" customFormat="1" ht="16.8" thickTop="1" thickBot="1" x14ac:dyDescent="0.35">
      <c r="C42" s="23" t="e">
        <f>IF(VLOOKUP($E$1,ورقة2!$A$2:$AE$2709,23,0)&lt;&gt;"",1,"")</f>
        <v>#N/A</v>
      </c>
      <c r="D42" s="23" t="s">
        <v>988</v>
      </c>
      <c r="E42" s="6"/>
      <c r="H42" s="25"/>
      <c r="I42" s="25"/>
      <c r="J42" s="25"/>
      <c r="K42" s="25"/>
      <c r="L42" s="7"/>
      <c r="M42" s="7"/>
      <c r="N42" s="26"/>
      <c r="O42" s="26"/>
      <c r="P42" s="26"/>
      <c r="Q42" s="26"/>
      <c r="AL42" s="55" t="e">
        <f t="shared" si="26"/>
        <v>#N/A</v>
      </c>
      <c r="AM42" s="1">
        <v>35</v>
      </c>
      <c r="AU42">
        <v>38</v>
      </c>
      <c r="AV42">
        <f>AB13</f>
        <v>0</v>
      </c>
      <c r="AW42" t="str">
        <f>AC13</f>
        <v>اكتب اسم المادة الاختيارية</v>
      </c>
      <c r="AX42">
        <f t="shared" ref="AX42:AY42" si="29">AF13</f>
        <v>0</v>
      </c>
      <c r="AY42" t="e">
        <f t="shared" si="29"/>
        <v>#N/A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2:80" s="3" customFormat="1" ht="16.8" thickTop="1" thickBot="1" x14ac:dyDescent="0.35">
      <c r="C43" s="23" t="e">
        <f>IF(VLOOKUP($E$1,ورقة2!$A$2:$AE$2709,24,0)&lt;&gt;"",2,"")</f>
        <v>#N/A</v>
      </c>
      <c r="D43" s="23" t="s">
        <v>989</v>
      </c>
      <c r="E43" s="5"/>
      <c r="F43" s="5"/>
      <c r="H43" s="25"/>
      <c r="I43" s="25"/>
      <c r="J43" s="25"/>
      <c r="K43" s="25"/>
      <c r="L43" s="7"/>
      <c r="M43" s="7"/>
      <c r="N43" s="26"/>
      <c r="O43" s="26"/>
      <c r="P43" s="26"/>
      <c r="Q43" s="26"/>
      <c r="AL43" s="55" t="e">
        <f t="shared" si="26"/>
        <v>#N/A</v>
      </c>
      <c r="AM43" s="1">
        <v>36</v>
      </c>
      <c r="AU43">
        <v>39</v>
      </c>
      <c r="AV43">
        <v>74</v>
      </c>
      <c r="AW43" t="s">
        <v>135</v>
      </c>
      <c r="AX43">
        <f>X17</f>
        <v>0</v>
      </c>
      <c r="AY43" t="e">
        <f>Y17</f>
        <v>#N/A</v>
      </c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2:80" s="3" customFormat="1" ht="18.600000000000001" thickTop="1" thickBot="1" x14ac:dyDescent="0.35">
      <c r="B44" s="9"/>
      <c r="C44" s="23" t="e">
        <f>IF(VLOOKUP($E$1,ورقة2!$A$2:$AE$2709,25,0)&lt;&gt;"",3,"")</f>
        <v>#N/A</v>
      </c>
      <c r="D44" s="23" t="s">
        <v>990</v>
      </c>
      <c r="E44" s="9"/>
      <c r="F44" s="9"/>
      <c r="G44" s="10"/>
      <c r="H44" s="8"/>
      <c r="I44" s="8"/>
      <c r="J44" s="8"/>
      <c r="K44" s="8"/>
      <c r="L44" s="5"/>
      <c r="M44" s="5"/>
      <c r="N44" s="26"/>
      <c r="O44" s="26"/>
      <c r="P44" s="26"/>
      <c r="Q44" s="26"/>
      <c r="AL44" s="55" t="e">
        <f t="shared" si="26"/>
        <v>#N/A</v>
      </c>
      <c r="AM44" s="1">
        <v>37</v>
      </c>
      <c r="AU44">
        <v>40</v>
      </c>
      <c r="AV44">
        <v>75</v>
      </c>
      <c r="AW44" t="s">
        <v>136</v>
      </c>
      <c r="AX44">
        <f t="shared" ref="AX44:AY44" si="30">X18</f>
        <v>0</v>
      </c>
      <c r="AY44" t="e">
        <f t="shared" si="30"/>
        <v>#N/A</v>
      </c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2:80" s="3" customFormat="1" ht="16.8" thickTop="1" thickBot="1" x14ac:dyDescent="0.35">
      <c r="B45" s="5"/>
      <c r="C45" s="23" t="e">
        <f>IF(VLOOKUP($E$1,ورقة2!$A$2:$AE$2709,26,0)&lt;&gt;"",4,"")</f>
        <v>#N/A</v>
      </c>
      <c r="D45" s="23" t="s">
        <v>995</v>
      </c>
      <c r="G45" s="5"/>
      <c r="H45" s="5"/>
      <c r="I45" s="5"/>
      <c r="J45" s="5"/>
      <c r="K45" s="5"/>
      <c r="L45" s="5"/>
      <c r="M45" s="11"/>
      <c r="N45" s="26"/>
      <c r="O45" s="26"/>
      <c r="P45" s="26"/>
      <c r="Q45" s="26"/>
      <c r="AL45" s="55" t="e">
        <f t="shared" si="26"/>
        <v>#N/A</v>
      </c>
      <c r="AM45" s="1">
        <v>38</v>
      </c>
      <c r="AU45">
        <v>41</v>
      </c>
      <c r="AV45">
        <v>76</v>
      </c>
      <c r="AW45" t="s">
        <v>137</v>
      </c>
      <c r="AX45">
        <f t="shared" ref="AX45:AY45" si="31">X19</f>
        <v>0</v>
      </c>
      <c r="AY45" t="e">
        <f t="shared" si="31"/>
        <v>#N/A</v>
      </c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2:80" s="3" customFormat="1" ht="18.600000000000001" thickTop="1" thickBot="1" x14ac:dyDescent="0.35">
      <c r="B46" s="8"/>
      <c r="C46" s="23" t="e">
        <f>IF(VLOOKUP($E$1,ورقة2!$A$2:$AE$2709,27,0)&lt;&gt;"",5,"")</f>
        <v>#N/A</v>
      </c>
      <c r="D46" s="23" t="s">
        <v>1126</v>
      </c>
      <c r="E46" s="10"/>
      <c r="F46" s="10"/>
      <c r="G46" s="5"/>
      <c r="H46" s="5"/>
      <c r="I46" s="5"/>
      <c r="J46" s="5"/>
      <c r="K46" s="5"/>
      <c r="L46" s="5"/>
      <c r="M46" s="7"/>
      <c r="N46" s="7"/>
      <c r="O46" s="12"/>
      <c r="P46" s="12"/>
      <c r="Q46" s="12"/>
      <c r="AL46" s="55" t="e">
        <f t="shared" ref="AL46:AL51" si="32">IF(R17&lt;&gt;"",R17,"")</f>
        <v>#N/A</v>
      </c>
      <c r="AM46" s="1">
        <v>39</v>
      </c>
      <c r="AU46">
        <v>42</v>
      </c>
      <c r="AV46">
        <v>77</v>
      </c>
      <c r="AW46" t="s">
        <v>138</v>
      </c>
      <c r="AX46">
        <f t="shared" ref="AX46:AY46" si="33">X20</f>
        <v>0</v>
      </c>
      <c r="AY46" t="e">
        <f t="shared" si="33"/>
        <v>#N/A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2:80" s="3" customFormat="1" ht="16.8" thickTop="1" thickBot="1" x14ac:dyDescent="0.35">
      <c r="C47" s="23" t="e">
        <f>IF(VLOOKUP($E$1,ورقة2!$A$2:$AE$2709,28,0)&lt;&gt;"",6,"")</f>
        <v>#N/A</v>
      </c>
      <c r="D47" s="23" t="s">
        <v>1591</v>
      </c>
      <c r="G47" s="5"/>
      <c r="H47" s="5"/>
      <c r="I47" s="5"/>
      <c r="AL47" s="55" t="e">
        <f t="shared" si="32"/>
        <v>#N/A</v>
      </c>
      <c r="AM47" s="1">
        <v>40</v>
      </c>
      <c r="AU47">
        <v>43</v>
      </c>
      <c r="AV47">
        <v>78</v>
      </c>
      <c r="AW47" t="s">
        <v>139</v>
      </c>
      <c r="AX47">
        <f t="shared" ref="AX47:AY47" si="34">X21</f>
        <v>0</v>
      </c>
      <c r="AY47" t="e">
        <f t="shared" si="34"/>
        <v>#N/A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2:80" s="3" customFormat="1" ht="18.600000000000001" thickTop="1" thickBot="1" x14ac:dyDescent="0.35">
      <c r="B48" s="27"/>
      <c r="C48" s="23" t="e">
        <f>IF(VLOOKUP($E$1,ورقة2!$A$2:$AE$2709,29,0)&lt;&gt;"",7,"")</f>
        <v>#N/A</v>
      </c>
      <c r="D48" s="23" t="s">
        <v>9104</v>
      </c>
      <c r="E48" s="10"/>
      <c r="F48" s="10"/>
      <c r="G48" s="5"/>
      <c r="H48" s="5"/>
      <c r="I48" s="5"/>
      <c r="J48" s="27"/>
      <c r="K48" s="27"/>
      <c r="L48" s="27"/>
      <c r="M48" s="27"/>
      <c r="N48" s="27"/>
      <c r="O48" s="27"/>
      <c r="P48" s="27"/>
      <c r="Q48" s="27"/>
      <c r="AL48" s="55" t="e">
        <f t="shared" si="32"/>
        <v>#N/A</v>
      </c>
      <c r="AM48" s="1">
        <v>41</v>
      </c>
      <c r="AU48">
        <v>44</v>
      </c>
      <c r="AV48">
        <v>79</v>
      </c>
      <c r="AW48" t="s">
        <v>140</v>
      </c>
      <c r="AX48">
        <f t="shared" ref="AX48:AY48" si="35">X22</f>
        <v>0</v>
      </c>
      <c r="AY48" t="e">
        <f t="shared" si="35"/>
        <v>#N/A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2:80" s="3" customFormat="1" ht="16.8" thickTop="1" thickBot="1" x14ac:dyDescent="0.35">
      <c r="B49" s="27"/>
      <c r="C49" s="23" t="e">
        <f>IF(VLOOKUP($E$1,ورقة2!$A$2:$AE$2709,30,0)&lt;&gt;"",8,"")</f>
        <v>#N/A</v>
      </c>
      <c r="D49" s="23" t="s">
        <v>9105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AL49" s="55" t="e">
        <f t="shared" si="32"/>
        <v>#N/A</v>
      </c>
      <c r="AM49" s="1">
        <v>42</v>
      </c>
      <c r="AU49">
        <v>45</v>
      </c>
      <c r="AV49">
        <v>80</v>
      </c>
      <c r="AW49" t="s">
        <v>141</v>
      </c>
      <c r="AX49">
        <f>AF17</f>
        <v>0</v>
      </c>
      <c r="AY49" t="e">
        <f>AG17</f>
        <v>#N/A</v>
      </c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2:80" s="3" customFormat="1" ht="18.600000000000001" thickTop="1" thickBot="1" x14ac:dyDescent="0.35">
      <c r="B50" s="13"/>
      <c r="C50" s="23" t="e">
        <f>IF(VLOOKUP($E$1,ورقة2!$A$2:$AE$2709,31,0)&lt;&gt;"",9,"")</f>
        <v>#N/A</v>
      </c>
      <c r="D50" s="23" t="s">
        <v>9106</v>
      </c>
      <c r="E50" s="13"/>
      <c r="F50" s="13"/>
      <c r="G50" s="13"/>
      <c r="H50" s="14"/>
      <c r="I50" s="14"/>
      <c r="J50" s="14"/>
      <c r="K50" s="8"/>
      <c r="L50" s="8"/>
      <c r="M50" s="14"/>
      <c r="N50" s="14"/>
      <c r="O50" s="13"/>
      <c r="P50" s="13"/>
      <c r="Q50" s="13"/>
      <c r="AL50" s="55" t="e">
        <f t="shared" si="32"/>
        <v>#N/A</v>
      </c>
      <c r="AM50" s="1">
        <v>43</v>
      </c>
      <c r="AU50">
        <v>46</v>
      </c>
      <c r="AV50">
        <v>81</v>
      </c>
      <c r="AW50" t="s">
        <v>145</v>
      </c>
      <c r="AX50">
        <f t="shared" ref="AX50:AY50" si="36">AF18</f>
        <v>0</v>
      </c>
      <c r="AY50" t="e">
        <f t="shared" si="36"/>
        <v>#N/A</v>
      </c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2:80" s="3" customFormat="1" ht="16.8" thickTop="1" thickBot="1" x14ac:dyDescent="0.35">
      <c r="B51" s="14"/>
      <c r="C51" s="14"/>
      <c r="D51" s="14"/>
      <c r="E51" s="14"/>
      <c r="F51" s="14"/>
      <c r="G51" s="14"/>
      <c r="O51" s="14"/>
      <c r="P51" s="14"/>
      <c r="Q51" s="14"/>
      <c r="AL51" s="55" t="e">
        <f t="shared" si="32"/>
        <v>#N/A</v>
      </c>
      <c r="AM51" s="1">
        <v>44</v>
      </c>
      <c r="AU51">
        <v>47</v>
      </c>
      <c r="AV51">
        <v>82</v>
      </c>
      <c r="AW51" t="s">
        <v>142</v>
      </c>
      <c r="AX51">
        <f t="shared" ref="AX51:AY51" si="37">AF19</f>
        <v>0</v>
      </c>
      <c r="AY51" t="e">
        <f t="shared" si="37"/>
        <v>#N/A</v>
      </c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2:80" s="3" customFormat="1" ht="19.8" thickTop="1" thickBot="1" x14ac:dyDescent="0.6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AL52" s="55" t="e">
        <f t="shared" ref="AL52:AL57" si="38">IF(Z17&lt;&gt;"",Z17,"")</f>
        <v>#N/A</v>
      </c>
      <c r="AM52" s="1">
        <v>45</v>
      </c>
      <c r="AU52">
        <v>48</v>
      </c>
      <c r="AV52">
        <v>83</v>
      </c>
      <c r="AW52" t="s">
        <v>143</v>
      </c>
      <c r="AX52">
        <f t="shared" ref="AX52:AY52" si="39">AF20</f>
        <v>0</v>
      </c>
      <c r="AY52" t="e">
        <f t="shared" si="39"/>
        <v>#N/A</v>
      </c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2:80" s="3" customFormat="1" ht="22.2" thickTop="1" thickBot="1" x14ac:dyDescent="0.3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8"/>
      <c r="O53" s="8"/>
      <c r="P53" s="8"/>
      <c r="Q53" s="8"/>
      <c r="AL53" s="55" t="e">
        <f t="shared" si="38"/>
        <v>#N/A</v>
      </c>
      <c r="AM53" s="1">
        <v>46</v>
      </c>
      <c r="AU53">
        <v>49</v>
      </c>
      <c r="AV53">
        <v>84</v>
      </c>
      <c r="AW53" t="s">
        <v>115</v>
      </c>
      <c r="AX53">
        <f t="shared" ref="AX53:AY53" si="40">AF21</f>
        <v>0</v>
      </c>
      <c r="AY53" t="e">
        <f t="shared" si="40"/>
        <v>#N/A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2:80" s="3" customFormat="1" ht="22.2" thickTop="1" thickBot="1" x14ac:dyDescent="0.35">
      <c r="B54" s="16"/>
      <c r="C54" s="16"/>
      <c r="D54" s="16"/>
      <c r="E54" s="15"/>
      <c r="F54" s="16"/>
      <c r="G54" s="16"/>
      <c r="H54" s="16"/>
      <c r="I54" s="16"/>
      <c r="J54" s="16"/>
      <c r="K54" s="16"/>
      <c r="L54" s="16"/>
      <c r="M54" s="16"/>
      <c r="N54" s="9"/>
      <c r="O54" s="9"/>
      <c r="P54" s="9"/>
      <c r="Q54" s="9"/>
      <c r="AL54" s="55" t="e">
        <f t="shared" si="38"/>
        <v>#N/A</v>
      </c>
      <c r="AM54" s="1">
        <v>47</v>
      </c>
      <c r="AU54">
        <v>50</v>
      </c>
      <c r="AV54">
        <f>AB22</f>
        <v>0</v>
      </c>
      <c r="AW54" t="str">
        <f>AC22</f>
        <v>اكتب اسم المادة الاختيارية</v>
      </c>
      <c r="AX54">
        <f t="shared" ref="AX54:AY54" si="41">AF22</f>
        <v>0</v>
      </c>
      <c r="AY54" t="e">
        <f t="shared" si="41"/>
        <v>#N/A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2:80" s="3" customFormat="1" ht="22.2" thickTop="1" thickBot="1" x14ac:dyDescent="0.45">
      <c r="B55" s="17"/>
      <c r="C55" s="21"/>
      <c r="D55" s="21"/>
      <c r="E55" s="21"/>
      <c r="F55" s="21"/>
      <c r="G55" s="21"/>
      <c r="H55" s="21"/>
      <c r="I55" s="17"/>
      <c r="J55" s="17"/>
      <c r="K55" s="18"/>
      <c r="L55" s="19"/>
      <c r="M55" s="19"/>
      <c r="N55" s="20"/>
      <c r="O55" s="20"/>
      <c r="P55" s="20"/>
      <c r="Q55" s="20"/>
      <c r="AL55" s="55" t="e">
        <f t="shared" si="38"/>
        <v>#N/A</v>
      </c>
      <c r="AM55" s="1">
        <v>48</v>
      </c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2:80" s="3" customFormat="1" ht="22.2" thickTop="1" thickBot="1" x14ac:dyDescent="0.45">
      <c r="B56" s="18"/>
      <c r="C56" s="18"/>
      <c r="D56" s="18"/>
      <c r="E56" s="18"/>
      <c r="F56" s="18"/>
      <c r="G56" s="18"/>
      <c r="H56" s="21"/>
      <c r="I56" s="21"/>
      <c r="J56" s="21"/>
      <c r="K56" s="21"/>
      <c r="L56" s="21"/>
      <c r="M56" s="21"/>
      <c r="O56" s="22"/>
      <c r="P56" s="22"/>
      <c r="Q56" s="22"/>
      <c r="AL56" s="55" t="e">
        <f t="shared" si="38"/>
        <v>#N/A</v>
      </c>
      <c r="AM56" s="1">
        <v>49</v>
      </c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5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p9OCpkPqESwCR3emyxyg89mU5U2nijnKrYTQH/Cs3rUoD0/Mu87llTURIvCVyg3MkWThSA3hAnfDiE+ZN7Ftew==" saltValue="T2iRjWvkqWt0YXnqdqHE1g==" spinCount="100000" sheet="1" objects="1" scenarios="1" selectLockedCells="1"/>
  <sortState xmlns:xlrd2="http://schemas.microsoft.com/office/spreadsheetml/2017/richdata2" ref="BF29:BG34">
    <sortCondition ref="BG29:BG34"/>
  </sortState>
  <mergeCells count="141">
    <mergeCell ref="Q5:T5"/>
    <mergeCell ref="U5:V5"/>
    <mergeCell ref="C5:E5"/>
    <mergeCell ref="T6:AG6"/>
    <mergeCell ref="AC9:AE9"/>
    <mergeCell ref="AB5:AC5"/>
    <mergeCell ref="D10:G10"/>
    <mergeCell ref="M10:O10"/>
    <mergeCell ref="M12:O12"/>
    <mergeCell ref="U10:W10"/>
    <mergeCell ref="F5:N5"/>
    <mergeCell ref="O5:P5"/>
    <mergeCell ref="D17:G17"/>
    <mergeCell ref="M8:O8"/>
    <mergeCell ref="M9:O9"/>
    <mergeCell ref="U8:W8"/>
    <mergeCell ref="AC8:AE8"/>
    <mergeCell ref="D18:G18"/>
    <mergeCell ref="U13:W13"/>
    <mergeCell ref="M18:O18"/>
    <mergeCell ref="M11:O11"/>
    <mergeCell ref="D9:G9"/>
    <mergeCell ref="D11:G11"/>
    <mergeCell ref="D12:G12"/>
    <mergeCell ref="AC12:AE12"/>
    <mergeCell ref="U12:W12"/>
    <mergeCell ref="AC13:AE13"/>
    <mergeCell ref="U18:W18"/>
    <mergeCell ref="M13:O13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AE4:AG4"/>
    <mergeCell ref="E4:G4"/>
    <mergeCell ref="C4:D4"/>
    <mergeCell ref="X5:Z5"/>
    <mergeCell ref="AH12:AJ19"/>
    <mergeCell ref="AC11:AE11"/>
    <mergeCell ref="T16:AG16"/>
    <mergeCell ref="AC18:AE18"/>
    <mergeCell ref="U9:W9"/>
    <mergeCell ref="AC10:AE10"/>
    <mergeCell ref="AC17:AE17"/>
    <mergeCell ref="B6:Q6"/>
    <mergeCell ref="M17:O17"/>
    <mergeCell ref="AH9:AJ9"/>
    <mergeCell ref="AH10:AJ11"/>
    <mergeCell ref="U11:W11"/>
    <mergeCell ref="U17:W17"/>
    <mergeCell ref="T7:Y7"/>
    <mergeCell ref="AB7:AG7"/>
    <mergeCell ref="L7:Q7"/>
    <mergeCell ref="B7:I7"/>
    <mergeCell ref="D13:G13"/>
    <mergeCell ref="D14:G14"/>
    <mergeCell ref="D8:G8"/>
    <mergeCell ref="B16:Q16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  <mergeCell ref="AD27:AG27"/>
    <mergeCell ref="Z29:AC29"/>
    <mergeCell ref="AD29:AG29"/>
    <mergeCell ref="M21:O21"/>
    <mergeCell ref="M22:O22"/>
    <mergeCell ref="N27:R27"/>
    <mergeCell ref="N28:R28"/>
    <mergeCell ref="M20:O20"/>
    <mergeCell ref="U20:W20"/>
    <mergeCell ref="AC21:AE21"/>
    <mergeCell ref="AC19:AE19"/>
    <mergeCell ref="D23:G23"/>
    <mergeCell ref="D22:G22"/>
    <mergeCell ref="AC22:AE22"/>
    <mergeCell ref="D21:G21"/>
    <mergeCell ref="U22:W22"/>
    <mergeCell ref="U21:W21"/>
    <mergeCell ref="T28:V28"/>
    <mergeCell ref="W28:X28"/>
    <mergeCell ref="AC20:AE20"/>
    <mergeCell ref="Z28:AG28"/>
    <mergeCell ref="D20:G20"/>
    <mergeCell ref="D19:G19"/>
    <mergeCell ref="M19:O19"/>
    <mergeCell ref="U19:W19"/>
    <mergeCell ref="C34:H34"/>
    <mergeCell ref="C35:H35"/>
    <mergeCell ref="C36:H36"/>
    <mergeCell ref="C33:H33"/>
    <mergeCell ref="C32:H32"/>
    <mergeCell ref="C27:H27"/>
    <mergeCell ref="C28:H28"/>
    <mergeCell ref="C29:H29"/>
    <mergeCell ref="C30:H30"/>
    <mergeCell ref="C31:H31"/>
  </mergeCells>
  <phoneticPr fontId="61" type="noConversion"/>
  <conditionalFormatting sqref="B7 J7:L7 T7 Z7:AB7 T14:AG16">
    <cfRule type="expression" dxfId="30" priority="15">
      <formula>$E$2="مستنفذ"</formula>
    </cfRule>
  </conditionalFormatting>
  <conditionalFormatting sqref="B6:Q6">
    <cfRule type="expression" dxfId="29" priority="16">
      <formula>$E$2="مستنفذ"</formula>
    </cfRule>
  </conditionalFormatting>
  <conditionalFormatting sqref="B8:Q23">
    <cfRule type="expression" dxfId="28" priority="3">
      <formula>$E$2="مستنفذ"</formula>
    </cfRule>
  </conditionalFormatting>
  <conditionalFormatting sqref="N24">
    <cfRule type="expression" dxfId="27" priority="14">
      <formula>$E$2="مستنفذ"</formula>
    </cfRule>
  </conditionalFormatting>
  <conditionalFormatting sqref="S8:AG13">
    <cfRule type="expression" dxfId="26" priority="6">
      <formula>$E$2="مستنفذ"</formula>
    </cfRule>
  </conditionalFormatting>
  <conditionalFormatting sqref="S17:AG22">
    <cfRule type="expression" dxfId="25" priority="1">
      <formula>$E$2="مستنفذ"</formula>
    </cfRule>
  </conditionalFormatting>
  <conditionalFormatting sqref="V24">
    <cfRule type="expression" dxfId="24" priority="13">
      <formula>$E$2="مستنفذ"</formula>
    </cfRule>
  </conditionalFormatting>
  <conditionalFormatting sqref="AD24">
    <cfRule type="expression" dxfId="23" priority="11">
      <formula>$E$2="مستنفذ"</formula>
    </cfRule>
  </conditionalFormatting>
  <dataValidations count="8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6297AB9F-C785-4572-A948-7B1AACA34B9C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allowBlank="1" showInputMessage="1" showErrorMessage="1" error="اختر اسم المقرر أولا ثم يجب أن تتأكد أولاً بأن جميع البيانات المطلوبة ممتلئة بالمعلومات الصحيحة دون أية نقص، ثم اضغط على الرقم (1) لتتمكن من اختيار المقرر" sqref="P22 AF22 AF13 P13" xr:uid="{399FAE6A-E062-4422-858D-A38C13C2AB11}">
      <formula1>AND($AK$1=0,P13=1,L13&lt;&gt;0)</formula1>
    </dataValidation>
    <dataValidation type="custom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P8:P12 X8:X13 AF8:AF12 H17:H23 P17:P21 X17:X22 AF17:AF21" xr:uid="{F6237BDB-60E6-4A66-9D7C-55F59066D8EB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6"/>
  <dimension ref="B1:AP50"/>
  <sheetViews>
    <sheetView rightToLeft="1" workbookViewId="0">
      <selection activeCell="D37" sqref="D37:H37"/>
    </sheetView>
  </sheetViews>
  <sheetFormatPr defaultColWidth="9" defaultRowHeight="15.6" x14ac:dyDescent="0.3"/>
  <cols>
    <col min="1" max="1" width="2.5546875" style="95" customWidth="1"/>
    <col min="2" max="2" width="3.33203125" style="95" bestFit="1" customWidth="1"/>
    <col min="3" max="3" width="5.109375" style="95" customWidth="1"/>
    <col min="4" max="4" width="4.109375" style="95" customWidth="1"/>
    <col min="5" max="5" width="8" style="88" customWidth="1"/>
    <col min="6" max="6" width="7.109375" style="88" customWidth="1"/>
    <col min="7" max="7" width="4.77734375" style="88" customWidth="1"/>
    <col min="8" max="8" width="5.44140625" style="88" customWidth="1"/>
    <col min="9" max="9" width="5.21875" style="95" customWidth="1"/>
    <col min="10" max="10" width="8.88671875" style="95" customWidth="1"/>
    <col min="11" max="11" width="5.88671875" style="95" customWidth="1"/>
    <col min="12" max="12" width="3.44140625" style="95" customWidth="1"/>
    <col min="13" max="13" width="7.109375" style="88" customWidth="1"/>
    <col min="14" max="14" width="8.33203125" style="88" customWidth="1"/>
    <col min="15" max="15" width="7.109375" style="88" customWidth="1"/>
    <col min="16" max="16" width="4.21875" style="95" customWidth="1"/>
    <col min="17" max="17" width="4.77734375" style="95" customWidth="1"/>
    <col min="18" max="18" width="3.6640625" style="95" customWidth="1"/>
    <col min="19" max="19" width="1.6640625" style="95" customWidth="1"/>
    <col min="20" max="20" width="5" style="95" hidden="1" customWidth="1"/>
    <col min="21" max="21" width="2" style="95" hidden="1" customWidth="1"/>
    <col min="22" max="22" width="3" style="95" hidden="1" customWidth="1"/>
    <col min="23" max="23" width="2" style="95" hidden="1" customWidth="1"/>
    <col min="24" max="24" width="3" style="1" hidden="1" customWidth="1"/>
    <col min="25" max="25" width="2" style="1" hidden="1" customWidth="1"/>
    <col min="26" max="26" width="12.44140625" style="1" hidden="1" customWidth="1"/>
    <col min="27" max="27" width="2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95" hidden="1" customWidth="1"/>
    <col min="48" max="16384" width="9" style="95"/>
  </cols>
  <sheetData>
    <row r="1" spans="2:42" ht="16.8" thickTop="1" thickBot="1" x14ac:dyDescent="0.35">
      <c r="B1" s="402">
        <f ca="1">NOW()</f>
        <v>45335.601508217595</v>
      </c>
      <c r="C1" s="402"/>
      <c r="D1" s="402"/>
      <c r="E1" s="402"/>
      <c r="F1" s="410" t="s">
        <v>9102</v>
      </c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T1" s="69"/>
      <c r="AC1" s="118"/>
      <c r="AD1" s="417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/>
      </c>
      <c r="AE1" s="418"/>
      <c r="AF1" s="418"/>
      <c r="AG1" s="418"/>
      <c r="AH1" s="419"/>
      <c r="AI1" s="118"/>
      <c r="AJ1" s="119">
        <f>COUNT(AA3:AA21)</f>
        <v>0</v>
      </c>
      <c r="AP1" s="55" t="s">
        <v>69</v>
      </c>
    </row>
    <row r="2" spans="2:42" ht="17.25" customHeight="1" thickTop="1" thickBot="1" x14ac:dyDescent="0.35">
      <c r="B2" s="403" t="s">
        <v>1101</v>
      </c>
      <c r="C2" s="404"/>
      <c r="D2" s="405">
        <f>'اختيار المقررات'!E1</f>
        <v>0</v>
      </c>
      <c r="E2" s="405"/>
      <c r="F2" s="404" t="s">
        <v>3</v>
      </c>
      <c r="G2" s="404"/>
      <c r="H2" s="406" t="e">
        <f>'اختيار المقررات'!L1</f>
        <v>#N/A</v>
      </c>
      <c r="I2" s="406"/>
      <c r="J2" s="406"/>
      <c r="K2" s="404" t="s">
        <v>4</v>
      </c>
      <c r="L2" s="404"/>
      <c r="M2" s="407" t="e">
        <f>'اختيار المقررات'!Q1</f>
        <v>#N/A</v>
      </c>
      <c r="N2" s="407"/>
      <c r="O2" s="182" t="s">
        <v>5</v>
      </c>
      <c r="P2" s="407" t="e">
        <f>'اختيار المقررات'!W1</f>
        <v>#N/A</v>
      </c>
      <c r="Q2" s="407"/>
      <c r="R2" s="408"/>
      <c r="T2" s="69"/>
      <c r="AC2" s="118"/>
      <c r="AD2" s="420"/>
      <c r="AE2" s="421"/>
      <c r="AF2" s="421"/>
      <c r="AG2" s="421"/>
      <c r="AH2" s="422"/>
      <c r="AI2" s="120" t="s">
        <v>9103</v>
      </c>
      <c r="AP2" s="53" t="s">
        <v>70</v>
      </c>
    </row>
    <row r="3" spans="2:42" ht="18.75" customHeight="1" thickTop="1" thickBot="1" x14ac:dyDescent="0.35">
      <c r="B3" s="395" t="s">
        <v>1102</v>
      </c>
      <c r="C3" s="396"/>
      <c r="D3" s="391" t="e">
        <f>'اختيار المقررات'!E2</f>
        <v>#N/A</v>
      </c>
      <c r="E3" s="391"/>
      <c r="F3" s="399" t="e">
        <f>'اختيار المقررات'!Q2</f>
        <v>#N/A</v>
      </c>
      <c r="G3" s="399"/>
      <c r="H3" s="392" t="s">
        <v>78</v>
      </c>
      <c r="I3" s="392"/>
      <c r="J3" s="399" t="e">
        <f>'اختيار المقررات'!W2</f>
        <v>#N/A</v>
      </c>
      <c r="K3" s="399"/>
      <c r="L3" s="399"/>
      <c r="M3" s="156" t="s">
        <v>79</v>
      </c>
      <c r="N3" s="391" t="e">
        <f>'اختيار المقررات'!AB2</f>
        <v>#N/A</v>
      </c>
      <c r="O3" s="391"/>
      <c r="P3" s="391"/>
      <c r="Q3" s="396" t="s">
        <v>80</v>
      </c>
      <c r="R3" s="409"/>
      <c r="X3" s="1">
        <v>1</v>
      </c>
      <c r="Y3" s="1" t="e">
        <f>IF(Z3&lt;&gt;"",X3,"")</f>
        <v>#N/A</v>
      </c>
      <c r="Z3" s="1" t="e">
        <f>IF(LEN(M2)&lt;2,K2,"")</f>
        <v>#N/A</v>
      </c>
      <c r="AA3" s="1" t="str">
        <f>IFERROR(SMALL($Y$3:$Y$22,X3),"")</f>
        <v/>
      </c>
      <c r="AC3" s="119"/>
      <c r="AD3" s="119"/>
      <c r="AE3" s="423" t="str">
        <f>IFERROR(VLOOKUP(AA3,$X$3:$Z$22,3,0),"")</f>
        <v/>
      </c>
      <c r="AF3" s="423"/>
      <c r="AG3" s="423"/>
      <c r="AH3" s="119"/>
      <c r="AI3" s="119"/>
      <c r="AP3" s="53" t="s">
        <v>45</v>
      </c>
    </row>
    <row r="4" spans="2:42" ht="16.8" thickTop="1" thickBot="1" x14ac:dyDescent="0.35">
      <c r="B4" s="395" t="s">
        <v>1103</v>
      </c>
      <c r="C4" s="396"/>
      <c r="D4" s="399" t="str">
        <f>'اختيار المقررات'!E3</f>
        <v/>
      </c>
      <c r="E4" s="399"/>
      <c r="F4" s="392" t="s">
        <v>1104</v>
      </c>
      <c r="G4" s="392"/>
      <c r="H4" s="401" t="e">
        <f>'اختيار المقررات'!AB1</f>
        <v>#N/A</v>
      </c>
      <c r="I4" s="401"/>
      <c r="J4" s="123" t="s">
        <v>1105</v>
      </c>
      <c r="K4" s="399" t="e">
        <f>'اختيار المقررات'!AE1</f>
        <v>#N/A</v>
      </c>
      <c r="L4" s="399"/>
      <c r="M4" s="399"/>
      <c r="N4" s="391" t="e">
        <f>'اختيار المقررات'!H2</f>
        <v>#N/A</v>
      </c>
      <c r="O4" s="391"/>
      <c r="P4" s="391"/>
      <c r="Q4" s="392" t="s">
        <v>77</v>
      </c>
      <c r="R4" s="393"/>
      <c r="X4" s="1">
        <v>2</v>
      </c>
      <c r="Y4" s="1" t="e">
        <f t="shared" ref="Y4:Y22" si="0">IF(Z4&lt;&gt;"",X4,"")</f>
        <v>#N/A</v>
      </c>
      <c r="Z4" s="1" t="e">
        <f>IF(LEN(P2)&lt;2,O2,"")</f>
        <v>#N/A</v>
      </c>
      <c r="AA4" s="1" t="str">
        <f t="shared" ref="AA4:AA21" si="1">IFERROR(SMALL($Y$3:$Y$22,X4),"")</f>
        <v/>
      </c>
      <c r="AC4" s="119"/>
      <c r="AD4" s="119"/>
      <c r="AE4" s="423" t="str">
        <f t="shared" ref="AE4:AE22" si="2">IFERROR(VLOOKUP(AA4,$X$3:$Z$22,3,0),"")</f>
        <v/>
      </c>
      <c r="AF4" s="423"/>
      <c r="AG4" s="423"/>
      <c r="AH4" s="119"/>
      <c r="AI4" s="119"/>
      <c r="AP4" s="47" t="s">
        <v>56</v>
      </c>
    </row>
    <row r="5" spans="2:42" ht="16.8" thickTop="1" thickBot="1" x14ac:dyDescent="0.35">
      <c r="B5" s="395" t="s">
        <v>1106</v>
      </c>
      <c r="C5" s="396"/>
      <c r="D5" s="399" t="e">
        <f>'اختيار المقررات'!L3</f>
        <v>#N/A</v>
      </c>
      <c r="E5" s="399"/>
      <c r="F5" s="396" t="s">
        <v>1107</v>
      </c>
      <c r="G5" s="396"/>
      <c r="H5" s="391" t="e">
        <f>'اختيار المقررات'!Q3</f>
        <v>#N/A</v>
      </c>
      <c r="I5" s="391"/>
      <c r="J5" s="123" t="s">
        <v>1108</v>
      </c>
      <c r="K5" s="391" t="e">
        <f>'اختيار المقررات'!AB3</f>
        <v>#N/A</v>
      </c>
      <c r="L5" s="391"/>
      <c r="M5" s="391"/>
      <c r="N5" s="396" t="s">
        <v>1109</v>
      </c>
      <c r="O5" s="396"/>
      <c r="P5" s="399" t="str">
        <f>'اختيار المقررات'!W3</f>
        <v/>
      </c>
      <c r="Q5" s="399"/>
      <c r="R5" s="400"/>
      <c r="X5" s="1">
        <v>3</v>
      </c>
      <c r="Y5" s="1" t="e">
        <f t="shared" si="0"/>
        <v>#N/A</v>
      </c>
      <c r="Z5" s="1" t="e">
        <f>IF(LEN(N3)&lt;2,Q3,"")</f>
        <v>#N/A</v>
      </c>
      <c r="AA5" s="1" t="str">
        <f t="shared" si="1"/>
        <v/>
      </c>
      <c r="AC5" s="119"/>
      <c r="AD5" s="119"/>
      <c r="AE5" s="423" t="str">
        <f t="shared" si="2"/>
        <v/>
      </c>
      <c r="AF5" s="423"/>
      <c r="AG5" s="423"/>
      <c r="AH5" s="119"/>
      <c r="AI5" s="119"/>
      <c r="AP5" s="53" t="s">
        <v>947</v>
      </c>
    </row>
    <row r="6" spans="2:42" ht="15.75" customHeight="1" thickTop="1" thickBot="1" x14ac:dyDescent="0.35">
      <c r="B6" s="415" t="s">
        <v>1110</v>
      </c>
      <c r="C6" s="392"/>
      <c r="D6" s="399" t="e">
        <f>'اختيار المقررات'!AE3</f>
        <v>#N/A</v>
      </c>
      <c r="E6" s="399"/>
      <c r="F6" s="392" t="s">
        <v>1111</v>
      </c>
      <c r="G6" s="392"/>
      <c r="H6" s="399" t="e">
        <f>'اختيار المقررات'!E4</f>
        <v>#N/A</v>
      </c>
      <c r="I6" s="399"/>
      <c r="J6" s="156" t="s">
        <v>1112</v>
      </c>
      <c r="K6" s="391" t="e">
        <f>'اختيار المقررات'!Q4</f>
        <v>#N/A</v>
      </c>
      <c r="L6" s="391"/>
      <c r="M6" s="391"/>
      <c r="N6" s="392" t="s">
        <v>1113</v>
      </c>
      <c r="O6" s="392"/>
      <c r="P6" s="399" t="e">
        <f>'اختيار المقررات'!L4</f>
        <v>#N/A</v>
      </c>
      <c r="Q6" s="399"/>
      <c r="R6" s="400"/>
      <c r="X6" s="1">
        <v>4</v>
      </c>
      <c r="Y6" s="1" t="e">
        <f t="shared" si="0"/>
        <v>#N/A</v>
      </c>
      <c r="Z6" s="1" t="e">
        <f>IF(LEN(J3)&lt;2,M3,"")</f>
        <v>#N/A</v>
      </c>
      <c r="AA6" s="1" t="str">
        <f t="shared" si="1"/>
        <v/>
      </c>
      <c r="AC6" s="119"/>
      <c r="AD6" s="119"/>
      <c r="AE6" s="423" t="str">
        <f t="shared" si="2"/>
        <v/>
      </c>
      <c r="AF6" s="423"/>
      <c r="AG6" s="423"/>
      <c r="AH6" s="119"/>
      <c r="AI6" s="119"/>
      <c r="AP6" s="53" t="s">
        <v>71</v>
      </c>
    </row>
    <row r="7" spans="2:42" ht="15" customHeight="1" thickTop="1" thickBot="1" x14ac:dyDescent="0.35">
      <c r="B7" s="397" t="s">
        <v>1114</v>
      </c>
      <c r="C7" s="398"/>
      <c r="D7" s="416">
        <f>'اختيار المقررات'!W4</f>
        <v>0</v>
      </c>
      <c r="E7" s="413"/>
      <c r="F7" s="398" t="s">
        <v>1115</v>
      </c>
      <c r="G7" s="398"/>
      <c r="H7" s="411">
        <f>'اختيار المقررات'!AB4</f>
        <v>0</v>
      </c>
      <c r="I7" s="412"/>
      <c r="J7" s="157" t="s">
        <v>67</v>
      </c>
      <c r="K7" s="413">
        <f>'اختيار المقررات'!AE4</f>
        <v>0</v>
      </c>
      <c r="L7" s="413"/>
      <c r="M7" s="413"/>
      <c r="N7" s="413"/>
      <c r="O7" s="413"/>
      <c r="P7" s="413"/>
      <c r="Q7" s="413"/>
      <c r="R7" s="414"/>
      <c r="X7" s="1">
        <v>5</v>
      </c>
      <c r="Y7" s="1" t="e">
        <f t="shared" si="0"/>
        <v>#N/A</v>
      </c>
      <c r="Z7" s="1" t="e">
        <f>IF(LEN(F3)&lt;2,H3,"")</f>
        <v>#N/A</v>
      </c>
      <c r="AA7" s="1" t="str">
        <f t="shared" si="1"/>
        <v/>
      </c>
      <c r="AC7" s="119"/>
      <c r="AD7" s="119"/>
      <c r="AE7" s="423" t="str">
        <f t="shared" si="2"/>
        <v/>
      </c>
      <c r="AF7" s="423"/>
      <c r="AG7" s="423"/>
      <c r="AH7" s="119"/>
      <c r="AI7" s="119"/>
      <c r="AP7" s="53" t="s">
        <v>8</v>
      </c>
    </row>
    <row r="8" spans="2:42" s="158" customFormat="1" ht="14.4" customHeight="1" thickTop="1" thickBot="1" x14ac:dyDescent="0.3">
      <c r="B8" s="455" t="str">
        <f>IF(AD1&lt;&gt;"",AD1,AI2)</f>
        <v xml:space="preserve">                                                       المقررات المسجلة في الفصل الأول للعام الدراسي 2023/ 2024
ملاحظة 1:تقع اختيار جميع هذه المقررات على مسؤولية الطالب.
ملاحظة 2 :لا تعدل هذه المقررات أو يضاف تسجيل أي مقرر بعد تسديد الرسوم وتثبيت التسجيل .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X8" s="159">
        <v>6</v>
      </c>
      <c r="Y8" s="159">
        <f>IF(Z8&lt;&gt;"",X8,"")</f>
        <v>6</v>
      </c>
      <c r="Z8" s="159" t="str">
        <f>IF(LEN(D4)&lt;2,B4,"")</f>
        <v>الجنس:</v>
      </c>
      <c r="AA8" s="159" t="str">
        <f t="shared" si="1"/>
        <v/>
      </c>
      <c r="AB8" s="159"/>
      <c r="AC8" s="160"/>
      <c r="AD8" s="160"/>
      <c r="AE8" s="424" t="str">
        <f t="shared" si="2"/>
        <v/>
      </c>
      <c r="AF8" s="424"/>
      <c r="AG8" s="424"/>
      <c r="AH8" s="160"/>
      <c r="AI8" s="160"/>
      <c r="AJ8" s="159"/>
      <c r="AP8" s="159" t="s">
        <v>104</v>
      </c>
    </row>
    <row r="9" spans="2:42" s="158" customFormat="1" ht="14.4" customHeight="1" thickTop="1" thickBot="1" x14ac:dyDescent="0.3"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161"/>
      <c r="T9" s="161"/>
      <c r="U9" s="161"/>
      <c r="X9" s="159">
        <v>7</v>
      </c>
      <c r="Y9" s="159" t="e">
        <f t="shared" si="0"/>
        <v>#N/A</v>
      </c>
      <c r="Z9" s="159" t="e">
        <f>IF(LEN(H4)&lt;2,F4,"")</f>
        <v>#N/A</v>
      </c>
      <c r="AA9" s="159" t="str">
        <f t="shared" si="1"/>
        <v/>
      </c>
      <c r="AB9" s="159"/>
      <c r="AC9" s="160"/>
      <c r="AD9" s="160"/>
      <c r="AE9" s="424" t="str">
        <f t="shared" si="2"/>
        <v/>
      </c>
      <c r="AF9" s="424"/>
      <c r="AG9" s="424"/>
      <c r="AH9" s="160"/>
      <c r="AI9" s="160"/>
      <c r="AJ9" s="159"/>
      <c r="AP9" s="159" t="s">
        <v>15</v>
      </c>
    </row>
    <row r="10" spans="2:42" s="158" customFormat="1" ht="14.4" customHeight="1" thickTop="1" thickBot="1" x14ac:dyDescent="0.3"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161"/>
      <c r="T10" s="161"/>
      <c r="U10" s="161"/>
      <c r="X10" s="159">
        <v>8</v>
      </c>
      <c r="Y10" s="159" t="e">
        <f t="shared" si="0"/>
        <v>#N/A</v>
      </c>
      <c r="Z10" s="159" t="e">
        <f>IF(LEN(K4)&lt;2,J4,"")</f>
        <v>#N/A</v>
      </c>
      <c r="AA10" s="159" t="str">
        <f t="shared" si="1"/>
        <v/>
      </c>
      <c r="AB10" s="159"/>
      <c r="AC10" s="160"/>
      <c r="AD10" s="160"/>
      <c r="AE10" s="424" t="str">
        <f t="shared" si="2"/>
        <v/>
      </c>
      <c r="AF10" s="424"/>
      <c r="AG10" s="424"/>
      <c r="AH10" s="160"/>
      <c r="AI10" s="160"/>
      <c r="AJ10" s="159"/>
    </row>
    <row r="11" spans="2:42" ht="21" customHeight="1" thickTop="1" thickBot="1" x14ac:dyDescent="0.35">
      <c r="B11" s="78"/>
      <c r="C11" s="79" t="s">
        <v>28</v>
      </c>
      <c r="D11" s="464" t="s">
        <v>29</v>
      </c>
      <c r="E11" s="465"/>
      <c r="F11" s="465"/>
      <c r="G11" s="465"/>
      <c r="H11" s="465"/>
      <c r="I11" s="466"/>
      <c r="J11" s="78"/>
      <c r="K11" s="79" t="s">
        <v>28</v>
      </c>
      <c r="L11" s="464" t="s">
        <v>29</v>
      </c>
      <c r="M11" s="465"/>
      <c r="N11" s="465"/>
      <c r="O11" s="465"/>
      <c r="P11" s="465"/>
      <c r="Q11" s="466"/>
      <c r="R11" s="80"/>
      <c r="S11" s="51"/>
      <c r="T11" s="51"/>
      <c r="U11" s="52"/>
      <c r="V11" s="95" t="str">
        <f>IF($AJ$1&gt;0,"",IFERROR(SMALL('اختيار المقررات'!$AL$8:$AL$57,'اختيار المقررات'!AM8),""))</f>
        <v/>
      </c>
      <c r="X11" s="1">
        <v>9</v>
      </c>
      <c r="Y11" s="1" t="e">
        <f t="shared" si="0"/>
        <v>#N/A</v>
      </c>
      <c r="Z11" s="1" t="e">
        <f>IF(LEN(N4)&lt;2,Q4,"")</f>
        <v>#N/A</v>
      </c>
      <c r="AA11" s="1" t="str">
        <f t="shared" si="1"/>
        <v/>
      </c>
      <c r="AC11" s="119"/>
      <c r="AD11" s="119"/>
      <c r="AE11" s="423" t="str">
        <f t="shared" si="2"/>
        <v/>
      </c>
      <c r="AF11" s="423"/>
      <c r="AG11" s="423"/>
      <c r="AH11" s="119"/>
      <c r="AI11" s="119"/>
    </row>
    <row r="12" spans="2:42" ht="19.2" customHeight="1" thickTop="1" thickBot="1" x14ac:dyDescent="0.35">
      <c r="B12" s="81" t="str">
        <f>V11</f>
        <v/>
      </c>
      <c r="C12" s="82" t="str">
        <f>IFERROR(VLOOKUP(B12,'اختيار المقررات'!AU5:AY54,2,0),"")</f>
        <v/>
      </c>
      <c r="D12" s="394" t="str">
        <f>IFERROR(VLOOKUP(B12,'اختيار المقررات'!AU5:AY54,3,0),"")</f>
        <v/>
      </c>
      <c r="E12" s="394"/>
      <c r="F12" s="394"/>
      <c r="G12" s="394"/>
      <c r="H12" s="83" t="str">
        <f>IFERROR(VLOOKUP(B12,'اختيار المقررات'!AU5:AY54,4,0),"")</f>
        <v/>
      </c>
      <c r="I12" s="84" t="str">
        <f>IFERROR(VLOOKUP(B12,'اختيار المقررات'!AU5:AY54,5,0),"")</f>
        <v/>
      </c>
      <c r="J12" s="81" t="str">
        <f>V19</f>
        <v/>
      </c>
      <c r="K12" s="82" t="str">
        <f>IFERROR(VLOOKUP(J12,'اختيار المقررات'!AU5:AY54,2,0),"")</f>
        <v/>
      </c>
      <c r="L12" s="394" t="str">
        <f>IFERROR(VLOOKUP(J12,'اختيار المقررات'!AU5:AY54,3,0),"")</f>
        <v/>
      </c>
      <c r="M12" s="394"/>
      <c r="N12" s="394"/>
      <c r="O12" s="394"/>
      <c r="P12" s="83" t="str">
        <f>IFERROR(VLOOKUP(J12,'اختيار المقررات'!AU5:AY54,4,0),"")</f>
        <v/>
      </c>
      <c r="Q12" s="84" t="str">
        <f>IFERROR(VLOOKUP(J12,'اختيار المقررات'!AU5:AY54,5,0),"")</f>
        <v/>
      </c>
      <c r="R12" s="52"/>
      <c r="T12" s="85"/>
      <c r="V12" s="95" t="str">
        <f>IF($AJ$1&gt;0,"",IFERROR(SMALL('اختيار المقررات'!$AL$8:$AL$57,'اختيار المقررات'!AM9),""))</f>
        <v/>
      </c>
      <c r="X12" s="1">
        <v>10</v>
      </c>
      <c r="Y12" s="1" t="e">
        <f t="shared" si="0"/>
        <v>#N/A</v>
      </c>
      <c r="Z12" s="1" t="e">
        <f>IF(LEN(D5)&lt;2,B5,"")</f>
        <v>#N/A</v>
      </c>
      <c r="AA12" s="1" t="str">
        <f t="shared" si="1"/>
        <v/>
      </c>
      <c r="AC12" s="119"/>
      <c r="AD12" s="119"/>
      <c r="AE12" s="423" t="str">
        <f t="shared" si="2"/>
        <v/>
      </c>
      <c r="AF12" s="423"/>
      <c r="AG12" s="423"/>
      <c r="AH12" s="119"/>
      <c r="AI12" s="119"/>
    </row>
    <row r="13" spans="2:42" ht="19.2" customHeight="1" thickTop="1" thickBot="1" x14ac:dyDescent="0.35">
      <c r="B13" s="81" t="str">
        <f t="shared" ref="B13:B19" si="3">V12</f>
        <v/>
      </c>
      <c r="C13" s="82" t="str">
        <f>IFERROR(VLOOKUP(B13,'اختيار المقررات'!AU6:AY55,2,0),"")</f>
        <v/>
      </c>
      <c r="D13" s="394" t="str">
        <f>IFERROR(VLOOKUP(B13,'اختيار المقررات'!AU6:AY55,3,0),"")</f>
        <v/>
      </c>
      <c r="E13" s="394"/>
      <c r="F13" s="394"/>
      <c r="G13" s="394"/>
      <c r="H13" s="83" t="str">
        <f>IFERROR(VLOOKUP(B13,'اختيار المقررات'!AU6:AY55,4,0),"")</f>
        <v/>
      </c>
      <c r="I13" s="84" t="str">
        <f>IFERROR(VLOOKUP(B13,'اختيار المقررات'!AU6:AY55,5,0),"")</f>
        <v/>
      </c>
      <c r="J13" s="81" t="str">
        <f t="shared" ref="J13:J17" si="4">V20</f>
        <v/>
      </c>
      <c r="K13" s="82" t="str">
        <f>IFERROR(VLOOKUP(J13,'اختيار المقررات'!AU6:AY55,2,0),"")</f>
        <v/>
      </c>
      <c r="L13" s="394" t="str">
        <f>IFERROR(VLOOKUP(J13,'اختيار المقررات'!AU6:AY55,3,0),"")</f>
        <v/>
      </c>
      <c r="M13" s="394"/>
      <c r="N13" s="394"/>
      <c r="O13" s="394"/>
      <c r="P13" s="83" t="str">
        <f>IFERROR(VLOOKUP(J13,'اختيار المقررات'!AU6:AY55,4,0),"")</f>
        <v/>
      </c>
      <c r="Q13" s="84" t="str">
        <f>IFERROR(VLOOKUP(J13,'اختيار المقررات'!AU6:AY55,5,0),"")</f>
        <v/>
      </c>
      <c r="R13" s="52"/>
      <c r="S13" s="85"/>
      <c r="T13" s="85"/>
      <c r="U13" s="86"/>
      <c r="V13" s="95" t="str">
        <f>IF($AJ$1&gt;0,"",IFERROR(SMALL('اختيار المقررات'!$AL$8:$AL$57,'اختيار المقررات'!AM10),""))</f>
        <v/>
      </c>
      <c r="X13" s="1">
        <v>11</v>
      </c>
      <c r="Y13" s="1" t="e">
        <f t="shared" si="0"/>
        <v>#N/A</v>
      </c>
      <c r="Z13" s="1" t="e">
        <f>IF(LEN(H5)&lt;2,F5,"")</f>
        <v>#N/A</v>
      </c>
      <c r="AA13" s="1" t="str">
        <f t="shared" si="1"/>
        <v/>
      </c>
      <c r="AC13" s="119"/>
      <c r="AD13" s="119"/>
      <c r="AE13" s="423" t="str">
        <f t="shared" si="2"/>
        <v/>
      </c>
      <c r="AF13" s="423"/>
      <c r="AG13" s="423"/>
      <c r="AH13" s="119"/>
      <c r="AI13" s="119"/>
    </row>
    <row r="14" spans="2:42" ht="19.2" customHeight="1" thickTop="1" thickBot="1" x14ac:dyDescent="0.35">
      <c r="B14" s="81" t="str">
        <f t="shared" si="3"/>
        <v/>
      </c>
      <c r="C14" s="82" t="str">
        <f>IFERROR(VLOOKUP(B14,'اختيار المقررات'!AU7:AY56,2,0),"")</f>
        <v/>
      </c>
      <c r="D14" s="394" t="str">
        <f>IFERROR(VLOOKUP(B14,'اختيار المقررات'!AU7:AY56,3,0),"")</f>
        <v/>
      </c>
      <c r="E14" s="394"/>
      <c r="F14" s="394"/>
      <c r="G14" s="394"/>
      <c r="H14" s="83" t="str">
        <f>IFERROR(VLOOKUP(B14,'اختيار المقررات'!AU7:AY56,4,0),"")</f>
        <v/>
      </c>
      <c r="I14" s="84" t="str">
        <f>IFERROR(VLOOKUP(B14,'اختيار المقررات'!AU7:AY56,5,0),"")</f>
        <v/>
      </c>
      <c r="J14" s="81" t="str">
        <f t="shared" si="4"/>
        <v/>
      </c>
      <c r="K14" s="82" t="str">
        <f>IFERROR(VLOOKUP(J14,'اختيار المقررات'!AU7:AY56,2,0),"")</f>
        <v/>
      </c>
      <c r="L14" s="394" t="str">
        <f>IFERROR(VLOOKUP(J14,'اختيار المقررات'!AU7:AY56,3,0),"")</f>
        <v/>
      </c>
      <c r="M14" s="394"/>
      <c r="N14" s="394"/>
      <c r="O14" s="394"/>
      <c r="P14" s="83" t="str">
        <f>IFERROR(VLOOKUP(J14,'اختيار المقررات'!AU7:AY56,4,0),"")</f>
        <v/>
      </c>
      <c r="Q14" s="84" t="str">
        <f>IFERROR(VLOOKUP(J14,'اختيار المقررات'!AU7:AY56,5,0),"")</f>
        <v/>
      </c>
      <c r="R14" s="52"/>
      <c r="S14" s="85"/>
      <c r="T14" s="85"/>
      <c r="U14" s="86"/>
      <c r="V14" s="95" t="str">
        <f>IF($AJ$1&gt;0,"",IFERROR(SMALL('اختيار المقررات'!$AL$8:$AL$57,'اختيار المقررات'!AM11),""))</f>
        <v/>
      </c>
      <c r="X14" s="1">
        <v>12</v>
      </c>
      <c r="Y14" s="1" t="e">
        <f t="shared" si="0"/>
        <v>#N/A</v>
      </c>
      <c r="Z14" s="1" t="e">
        <f>IF(LEN(K5)&lt;2,J5,"")</f>
        <v>#N/A</v>
      </c>
      <c r="AA14" s="1" t="str">
        <f t="shared" si="1"/>
        <v/>
      </c>
      <c r="AC14" s="119"/>
      <c r="AD14" s="119"/>
      <c r="AE14" s="423" t="str">
        <f t="shared" si="2"/>
        <v/>
      </c>
      <c r="AF14" s="423"/>
      <c r="AG14" s="423"/>
      <c r="AH14" s="119"/>
      <c r="AI14" s="119"/>
    </row>
    <row r="15" spans="2:42" ht="19.2" customHeight="1" thickTop="1" thickBot="1" x14ac:dyDescent="0.35">
      <c r="B15" s="81" t="str">
        <f t="shared" si="3"/>
        <v/>
      </c>
      <c r="C15" s="82" t="str">
        <f>IFERROR(VLOOKUP(B15,'اختيار المقررات'!AU8:AY57,2,0),"")</f>
        <v/>
      </c>
      <c r="D15" s="394" t="str">
        <f>IFERROR(VLOOKUP(B15,'اختيار المقررات'!AU8:AY57,3,0),"")</f>
        <v/>
      </c>
      <c r="E15" s="394"/>
      <c r="F15" s="394"/>
      <c r="G15" s="394"/>
      <c r="H15" s="83" t="str">
        <f>IFERROR(VLOOKUP(B15,'اختيار المقررات'!AU8:AY57,4,0),"")</f>
        <v/>
      </c>
      <c r="I15" s="84" t="str">
        <f>IFERROR(VLOOKUP(B15,'اختيار المقررات'!AU8:AY57,5,0),"")</f>
        <v/>
      </c>
      <c r="J15" s="81" t="str">
        <f t="shared" si="4"/>
        <v/>
      </c>
      <c r="K15" s="82" t="str">
        <f>IFERROR(VLOOKUP(J15,'اختيار المقررات'!AU8:AY57,2,0),"")</f>
        <v/>
      </c>
      <c r="L15" s="394" t="str">
        <f>IFERROR(VLOOKUP(J15,'اختيار المقررات'!AU8:AY57,3,0),"")</f>
        <v/>
      </c>
      <c r="M15" s="394"/>
      <c r="N15" s="394"/>
      <c r="O15" s="394"/>
      <c r="P15" s="83" t="str">
        <f>IFERROR(VLOOKUP(J15,'اختيار المقررات'!AU8:AY57,4,0),"")</f>
        <v/>
      </c>
      <c r="Q15" s="84" t="str">
        <f>IFERROR(VLOOKUP(J15,'اختيار المقررات'!AU8:AY57,5,0),"")</f>
        <v/>
      </c>
      <c r="R15" s="52"/>
      <c r="S15" s="85"/>
      <c r="T15" s="85"/>
      <c r="U15" s="86"/>
      <c r="V15" s="95" t="str">
        <f>IF($AJ$1&gt;0,"",IFERROR(SMALL('اختيار المقررات'!$AL$8:$AL$57,'اختيار المقررات'!AM12),""))</f>
        <v/>
      </c>
      <c r="X15" s="1">
        <v>13</v>
      </c>
      <c r="Y15" s="1">
        <f t="shared" si="0"/>
        <v>13</v>
      </c>
      <c r="Z15" s="1" t="str">
        <f>IF(LEN(P5)&lt;2,N5,"")</f>
        <v>المحافظة الدائمة:</v>
      </c>
      <c r="AA15" s="1" t="str">
        <f t="shared" si="1"/>
        <v/>
      </c>
      <c r="AC15" s="119"/>
      <c r="AD15" s="119"/>
      <c r="AE15" s="423" t="str">
        <f t="shared" si="2"/>
        <v/>
      </c>
      <c r="AF15" s="423"/>
      <c r="AG15" s="423"/>
      <c r="AH15" s="119"/>
      <c r="AI15" s="119"/>
    </row>
    <row r="16" spans="2:42" ht="19.2" customHeight="1" thickTop="1" thickBot="1" x14ac:dyDescent="0.35">
      <c r="B16" s="81" t="str">
        <f t="shared" si="3"/>
        <v/>
      </c>
      <c r="C16" s="82" t="str">
        <f>IFERROR(VLOOKUP(B16,'اختيار المقررات'!AU9:AY58,2,0),"")</f>
        <v/>
      </c>
      <c r="D16" s="394" t="str">
        <f>IFERROR(VLOOKUP(B16,'اختيار المقررات'!AU9:AY58,3,0),"")</f>
        <v/>
      </c>
      <c r="E16" s="394"/>
      <c r="F16" s="394"/>
      <c r="G16" s="394"/>
      <c r="H16" s="83" t="str">
        <f>IFERROR(VLOOKUP(B16,'اختيار المقررات'!AU9:AY58,4,0),"")</f>
        <v/>
      </c>
      <c r="I16" s="84" t="str">
        <f>IFERROR(VLOOKUP(B16,'اختيار المقررات'!AU9:AY58,5,0),"")</f>
        <v/>
      </c>
      <c r="J16" s="81" t="str">
        <f t="shared" si="4"/>
        <v/>
      </c>
      <c r="K16" s="82" t="str">
        <f>IFERROR(VLOOKUP(J16,'اختيار المقررات'!AU9:AY58,2,0),"")</f>
        <v/>
      </c>
      <c r="L16" s="394" t="str">
        <f>IFERROR(VLOOKUP(J16,'اختيار المقررات'!AU9:AY58,3,0),"")</f>
        <v/>
      </c>
      <c r="M16" s="394"/>
      <c r="N16" s="394"/>
      <c r="O16" s="394"/>
      <c r="P16" s="83" t="str">
        <f>IFERROR(VLOOKUP(J16,'اختيار المقررات'!AU9:AY58,4,0),"")</f>
        <v/>
      </c>
      <c r="Q16" s="84" t="str">
        <f>IFERROR(VLOOKUP(J16,'اختيار المقررات'!AU9:AY58,5,0),"")</f>
        <v/>
      </c>
      <c r="R16" s="52"/>
      <c r="S16" s="85"/>
      <c r="T16" s="85"/>
      <c r="U16" s="86"/>
      <c r="V16" s="95" t="str">
        <f>IF($AJ$1&gt;0,"",IFERROR(SMALL('اختيار المقررات'!$AL$8:$AL$57,'اختيار المقررات'!AM13),""))</f>
        <v/>
      </c>
      <c r="X16" s="1">
        <v>14</v>
      </c>
      <c r="Y16" s="1" t="e">
        <f t="shared" si="0"/>
        <v>#N/A</v>
      </c>
      <c r="Z16" s="1" t="e">
        <f>IF(LEN(D6)&lt;2,B6,"")</f>
        <v>#N/A</v>
      </c>
      <c r="AA16" s="1" t="str">
        <f t="shared" si="1"/>
        <v/>
      </c>
      <c r="AC16" s="119"/>
      <c r="AD16" s="119"/>
      <c r="AE16" s="423" t="str">
        <f t="shared" si="2"/>
        <v/>
      </c>
      <c r="AF16" s="423"/>
      <c r="AG16" s="423"/>
      <c r="AH16" s="119"/>
      <c r="AI16" s="119"/>
    </row>
    <row r="17" spans="2:35" ht="19.2" customHeight="1" thickTop="1" thickBot="1" x14ac:dyDescent="0.35">
      <c r="B17" s="81" t="str">
        <f t="shared" si="3"/>
        <v/>
      </c>
      <c r="C17" s="82" t="str">
        <f>IFERROR(VLOOKUP(B17,'اختيار المقررات'!AU10:AY59,2,0),"")</f>
        <v/>
      </c>
      <c r="D17" s="394" t="str">
        <f>IFERROR(VLOOKUP(B17,'اختيار المقررات'!AU10:AY59,3,0),"")</f>
        <v/>
      </c>
      <c r="E17" s="394"/>
      <c r="F17" s="394"/>
      <c r="G17" s="394"/>
      <c r="H17" s="83" t="str">
        <f>IFERROR(VLOOKUP(B17,'اختيار المقررات'!AU10:AY59,4,0),"")</f>
        <v/>
      </c>
      <c r="I17" s="84" t="str">
        <f>IFERROR(VLOOKUP(B17,'اختيار المقررات'!AU10:AY59,5,0),"")</f>
        <v/>
      </c>
      <c r="J17" s="81" t="str">
        <f t="shared" si="4"/>
        <v/>
      </c>
      <c r="K17" s="82" t="str">
        <f>IFERROR(VLOOKUP(J17,'اختيار المقررات'!AU10:AY59,2,0),"")</f>
        <v/>
      </c>
      <c r="L17" s="394" t="str">
        <f>IFERROR(VLOOKUP(J17,'اختيار المقررات'!AU10:AY59,3,0),"")</f>
        <v/>
      </c>
      <c r="M17" s="394"/>
      <c r="N17" s="394"/>
      <c r="O17" s="394"/>
      <c r="P17" s="83" t="str">
        <f>IFERROR(VLOOKUP(J17,'اختيار المقررات'!AU10:AY59,4,0),"")</f>
        <v/>
      </c>
      <c r="Q17" s="84" t="str">
        <f>IFERROR(VLOOKUP(J17,'اختيار المقررات'!AU10:AY59,5,0),"")</f>
        <v/>
      </c>
      <c r="R17" s="52"/>
      <c r="S17" s="85"/>
      <c r="T17" s="85"/>
      <c r="U17" s="86"/>
      <c r="V17" s="95" t="str">
        <f>IF($AJ$1&gt;0,"",IFERROR(SMALL('اختيار المقررات'!$AL$8:$AL$57,'اختيار المقررات'!AM14),""))</f>
        <v/>
      </c>
      <c r="X17" s="1">
        <v>15</v>
      </c>
      <c r="Y17" s="1" t="e">
        <f t="shared" si="0"/>
        <v>#N/A</v>
      </c>
      <c r="Z17" s="1" t="e">
        <f>IF(LEN(H6)&lt;2,F6,"")</f>
        <v>#N/A</v>
      </c>
      <c r="AA17" s="1" t="str">
        <f t="shared" si="1"/>
        <v/>
      </c>
      <c r="AC17" s="119"/>
      <c r="AD17" s="119"/>
      <c r="AE17" s="423" t="str">
        <f t="shared" si="2"/>
        <v/>
      </c>
      <c r="AF17" s="423"/>
      <c r="AG17" s="423"/>
      <c r="AH17" s="119"/>
      <c r="AI17" s="119"/>
    </row>
    <row r="18" spans="2:35" ht="19.2" customHeight="1" thickTop="1" thickBot="1" x14ac:dyDescent="0.35">
      <c r="B18" s="81" t="str">
        <f t="shared" si="3"/>
        <v/>
      </c>
      <c r="C18" s="82" t="str">
        <f>IFERROR(VLOOKUP(B18,'اختيار المقررات'!AU11:AY60,2,0),"")</f>
        <v/>
      </c>
      <c r="D18" s="394" t="str">
        <f>IFERROR(VLOOKUP(B18,'اختيار المقررات'!AU11:AY60,3,0),"")</f>
        <v/>
      </c>
      <c r="E18" s="394"/>
      <c r="F18" s="394"/>
      <c r="G18" s="394"/>
      <c r="H18" s="83" t="str">
        <f>IFERROR(VLOOKUP(B18,'اختيار المقررات'!AU11:AY60,4,0),"")</f>
        <v/>
      </c>
      <c r="I18" s="84" t="str">
        <f>IFERROR(VLOOKUP(B18,'اختيار المقررات'!AU11:AY60,5,0),"")</f>
        <v/>
      </c>
      <c r="J18" s="81" t="str">
        <f>V26</f>
        <v/>
      </c>
      <c r="K18" s="82" t="str">
        <f>IFERROR(VLOOKUP(J18,'اختيار المقررات'!AU11:AY60,2,0),"")</f>
        <v/>
      </c>
      <c r="L18" s="394" t="str">
        <f>IFERROR(VLOOKUP(J18,'اختيار المقررات'!AU11:AY60,3,0),"")</f>
        <v/>
      </c>
      <c r="M18" s="394"/>
      <c r="N18" s="394"/>
      <c r="O18" s="394"/>
      <c r="P18" s="83" t="str">
        <f>IFERROR(VLOOKUP(J18,'اختيار المقررات'!AU11:AY60,4,0),"")</f>
        <v/>
      </c>
      <c r="Q18" s="84" t="str">
        <f>IFERROR(VLOOKUP(J18,'اختيار المقررات'!AU11:AY60,5,0),"")</f>
        <v/>
      </c>
      <c r="R18" s="52"/>
      <c r="S18" s="85"/>
      <c r="T18" s="85"/>
      <c r="U18" s="86"/>
      <c r="V18" s="95" t="str">
        <f>IF($AJ$1&gt;0,"",IFERROR(SMALL('اختيار المقررات'!$AL$8:$AL$57,'اختيار المقررات'!AM15),""))</f>
        <v/>
      </c>
      <c r="X18" s="1">
        <v>16</v>
      </c>
      <c r="Y18" s="1" t="e">
        <f t="shared" si="0"/>
        <v>#N/A</v>
      </c>
      <c r="Z18" s="1" t="e">
        <f>IF(LEN(K6)&lt;2,J6,"")</f>
        <v>#N/A</v>
      </c>
      <c r="AA18" s="1" t="str">
        <f t="shared" si="1"/>
        <v/>
      </c>
      <c r="AC18" s="119"/>
      <c r="AD18" s="119"/>
      <c r="AE18" s="423" t="str">
        <f t="shared" si="2"/>
        <v/>
      </c>
      <c r="AF18" s="423"/>
      <c r="AG18" s="423"/>
      <c r="AH18" s="119"/>
      <c r="AI18" s="119"/>
    </row>
    <row r="19" spans="2:35" ht="19.2" customHeight="1" thickTop="1" thickBot="1" x14ac:dyDescent="0.35">
      <c r="B19" s="81" t="str">
        <f t="shared" si="3"/>
        <v/>
      </c>
      <c r="C19" s="82" t="str">
        <f>IFERROR(VLOOKUP(B19,'اختيار المقررات'!AU12:AY61,2,0),"")</f>
        <v/>
      </c>
      <c r="D19" s="394" t="str">
        <f>IFERROR(VLOOKUP(B19,'اختيار المقررات'!AU12:AY61,3,0),"")</f>
        <v/>
      </c>
      <c r="E19" s="394"/>
      <c r="F19" s="394"/>
      <c r="G19" s="394"/>
      <c r="H19" s="83" t="str">
        <f>IFERROR(VLOOKUP(B19,'اختيار المقررات'!AU12:AY61,4,0),"")</f>
        <v/>
      </c>
      <c r="I19" s="84" t="str">
        <f>IFERROR(VLOOKUP(B19,'اختيار المقررات'!AU12:AY61,5,0),"")</f>
        <v/>
      </c>
      <c r="J19" s="81" t="str">
        <f>V27</f>
        <v/>
      </c>
      <c r="K19" s="82" t="str">
        <f>IFERROR(VLOOKUP(J19,'اختيار المقررات'!AU12:AY61,2,0),"")</f>
        <v/>
      </c>
      <c r="L19" s="394" t="str">
        <f>IFERROR(VLOOKUP(J19,'اختيار المقررات'!AU12:AY61,3,0),"")</f>
        <v/>
      </c>
      <c r="M19" s="394"/>
      <c r="N19" s="394"/>
      <c r="O19" s="394"/>
      <c r="P19" s="83" t="str">
        <f>IFERROR(VLOOKUP(J19,'اختيار المقررات'!AU12:AY61,4,0),"")</f>
        <v/>
      </c>
      <c r="Q19" s="84" t="str">
        <f>IFERROR(VLOOKUP(J19,'اختيار المقررات'!AU12:AY61,5,0),"")</f>
        <v/>
      </c>
      <c r="R19" s="52"/>
      <c r="S19" s="85"/>
      <c r="T19" s="85"/>
      <c r="U19" s="86"/>
      <c r="V19" s="95" t="str">
        <f>IF($AJ$1&gt;0,"",IFERROR(SMALL('اختيار المقررات'!$AL$8:$AL$57,'اختيار المقررات'!AM16),""))</f>
        <v/>
      </c>
      <c r="X19" s="1">
        <v>17</v>
      </c>
      <c r="Y19" s="1" t="e">
        <f t="shared" si="0"/>
        <v>#N/A</v>
      </c>
      <c r="Z19" s="1" t="e">
        <f>IF(LEN(P6)&lt;2,N6,"")</f>
        <v>#N/A</v>
      </c>
      <c r="AA19" s="1" t="str">
        <f t="shared" si="1"/>
        <v/>
      </c>
      <c r="AC19" s="119"/>
      <c r="AD19" s="119"/>
      <c r="AE19" s="423" t="str">
        <f t="shared" si="2"/>
        <v/>
      </c>
      <c r="AF19" s="423"/>
      <c r="AG19" s="423"/>
      <c r="AH19" s="119"/>
      <c r="AI19" s="119"/>
    </row>
    <row r="20" spans="2:35" ht="28.8" customHeight="1" thickTop="1" thickBot="1" x14ac:dyDescent="0.35">
      <c r="B20" s="453" t="e">
        <f>'إدخال البيانات'!A2</f>
        <v>#N/A</v>
      </c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85"/>
      <c r="T20" s="85"/>
      <c r="U20" s="86"/>
      <c r="V20" s="95" t="str">
        <f>IF($AJ$1&gt;0,"",IFERROR(SMALL('اختيار المقررات'!$AL$8:$AL$57,'اختيار المقررات'!AM17),""))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C20" s="119"/>
      <c r="AD20" s="119"/>
      <c r="AE20" s="423" t="str">
        <f t="shared" si="2"/>
        <v/>
      </c>
      <c r="AF20" s="423"/>
      <c r="AG20" s="423"/>
      <c r="AH20" s="119"/>
      <c r="AI20" s="119"/>
    </row>
    <row r="21" spans="2:35" ht="18" customHeight="1" thickTop="1" thickBot="1" x14ac:dyDescent="0.35">
      <c r="B21" s="454" t="s">
        <v>73</v>
      </c>
      <c r="C21" s="396"/>
      <c r="D21" s="396"/>
      <c r="E21" s="396"/>
      <c r="F21" s="121">
        <f>'اختيار المقررات'!V30</f>
        <v>0</v>
      </c>
      <c r="G21" s="396" t="s">
        <v>74</v>
      </c>
      <c r="H21" s="396"/>
      <c r="I21" s="396"/>
      <c r="J21" s="396"/>
      <c r="K21" s="391">
        <f>'اختيار المقررات'!AB30</f>
        <v>0</v>
      </c>
      <c r="L21" s="391"/>
      <c r="M21" s="396" t="str">
        <f>'اختيار المقررات'!AC30</f>
        <v>عدد المقررات المسجلة لأكثر من مرتين</v>
      </c>
      <c r="N21" s="396"/>
      <c r="O21" s="396"/>
      <c r="P21" s="396"/>
      <c r="Q21" s="391">
        <f>'اختيار المقررات'!AG30</f>
        <v>0</v>
      </c>
      <c r="R21" s="448"/>
      <c r="S21" s="87"/>
      <c r="V21" s="95" t="str">
        <f>IF($AJ$1&gt;0,"",IFERROR(SMALL('اختيار المقررات'!$AL$8:$AL$57,'اختيار المقررات'!AM18),""))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19"/>
      <c r="AD21" s="119"/>
      <c r="AE21" s="423" t="str">
        <f t="shared" si="2"/>
        <v/>
      </c>
      <c r="AF21" s="423"/>
      <c r="AG21" s="423"/>
      <c r="AH21" s="119"/>
      <c r="AI21" s="119"/>
    </row>
    <row r="22" spans="2:35" ht="18" customHeight="1" thickTop="1" x14ac:dyDescent="0.3">
      <c r="B22" s="471" t="s">
        <v>68</v>
      </c>
      <c r="C22" s="472"/>
      <c r="D22" s="472"/>
      <c r="E22" s="437">
        <f>'اختيار المقررات'!F5</f>
        <v>0</v>
      </c>
      <c r="F22" s="437"/>
      <c r="G22" s="437"/>
      <c r="H22" s="437"/>
      <c r="I22" s="438"/>
      <c r="J22" s="122" t="s">
        <v>57</v>
      </c>
      <c r="K22" s="399" t="e">
        <f>'اختيار المقررات'!Q5</f>
        <v>#N/A</v>
      </c>
      <c r="L22" s="399"/>
      <c r="M22" s="123" t="s">
        <v>0</v>
      </c>
      <c r="N22" s="401" t="e">
        <f>'اختيار المقررات'!W5</f>
        <v>#N/A</v>
      </c>
      <c r="O22" s="401"/>
      <c r="P22" s="124"/>
      <c r="Q22" s="124"/>
      <c r="R22" s="124"/>
      <c r="U22" s="95" t="str">
        <f>IFERROR(SMALL('اختيار المقررات'!$C$42:$C$45,'اختيار المقررات'!AM8),"")</f>
        <v/>
      </c>
      <c r="V22" s="95" t="str">
        <f>IF($AJ$1&gt;0,"",IFERROR(SMALL('اختيار المقررات'!$AL$8:$AL$57,'اختيار المقررات'!AM19),""))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19"/>
      <c r="AD22" s="119"/>
      <c r="AE22" s="423" t="str">
        <f t="shared" si="2"/>
        <v/>
      </c>
      <c r="AF22" s="423"/>
      <c r="AG22" s="423"/>
      <c r="AH22" s="119"/>
      <c r="AI22" s="119"/>
    </row>
    <row r="23" spans="2:35" ht="18" customHeight="1" x14ac:dyDescent="0.3">
      <c r="B23" s="467" t="s">
        <v>72</v>
      </c>
      <c r="C23" s="468"/>
      <c r="D23" s="468"/>
      <c r="E23" s="439" t="e">
        <f>'اختيار المقررات'!AD27</f>
        <v>#N/A</v>
      </c>
      <c r="F23" s="439"/>
      <c r="G23" s="440"/>
      <c r="H23" s="425" t="s">
        <v>1116</v>
      </c>
      <c r="I23" s="398"/>
      <c r="J23" s="426" t="e">
        <f>'اختيار المقررات'!AB5</f>
        <v>#N/A</v>
      </c>
      <c r="K23" s="426"/>
      <c r="L23" s="427"/>
      <c r="M23" s="398" t="s">
        <v>953</v>
      </c>
      <c r="N23" s="398"/>
      <c r="O23" s="398" t="s">
        <v>952</v>
      </c>
      <c r="P23" s="398"/>
      <c r="Q23" s="398" t="s">
        <v>1117</v>
      </c>
      <c r="R23" s="429"/>
      <c r="U23" s="95" t="str">
        <f>IFERROR(SMALL('اختيار المقررات'!$C$42:$C$45,'اختيار المقررات'!AM9),"")</f>
        <v/>
      </c>
      <c r="V23" s="95" t="str">
        <f>IF($AJ$1&gt;0,"",IFERROR(SMALL('اختيار المقررات'!$AL$8:$AL$57,'اختيار المقررات'!AM20),""))</f>
        <v/>
      </c>
      <c r="W23" s="95" t="str">
        <f>IFERROR(SMALL($D$38:$D$41,BH3),"")</f>
        <v/>
      </c>
    </row>
    <row r="24" spans="2:35" ht="18" customHeight="1" x14ac:dyDescent="0.3">
      <c r="B24" s="467" t="s">
        <v>951</v>
      </c>
      <c r="C24" s="468"/>
      <c r="D24" s="468"/>
      <c r="E24" s="432" t="e">
        <f>'اختيار المقررات'!W27</f>
        <v>#N/A</v>
      </c>
      <c r="F24" s="432"/>
      <c r="G24" s="433"/>
      <c r="H24" s="431" t="s">
        <v>25</v>
      </c>
      <c r="I24" s="428"/>
      <c r="J24" s="432">
        <f>'اختيار المقررات'!N26</f>
        <v>0</v>
      </c>
      <c r="K24" s="432"/>
      <c r="L24" s="433"/>
      <c r="M24" s="428"/>
      <c r="N24" s="428"/>
      <c r="O24" s="428"/>
      <c r="P24" s="428"/>
      <c r="Q24" s="428"/>
      <c r="R24" s="430"/>
      <c r="U24" s="95" t="str">
        <f>IFERROR(SMALL('اختيار المقررات'!$C$42:$C$45,'اختيار المقررات'!AM10),"")</f>
        <v/>
      </c>
      <c r="V24" s="95" t="str">
        <f>IF($AJ$1&gt;0,"",IFERROR(SMALL('اختيار المقررات'!$AL$8:$AL$57,'اختيار المقررات'!AM21),""))</f>
        <v/>
      </c>
    </row>
    <row r="25" spans="2:35" ht="18" customHeight="1" x14ac:dyDescent="0.3">
      <c r="B25" s="467" t="s">
        <v>950</v>
      </c>
      <c r="C25" s="468"/>
      <c r="D25" s="468"/>
      <c r="E25" s="432" t="e">
        <f>'اختيار المقررات'!N28</f>
        <v>#N/A</v>
      </c>
      <c r="F25" s="432"/>
      <c r="G25" s="433"/>
      <c r="H25" s="434" t="s">
        <v>20</v>
      </c>
      <c r="I25" s="392"/>
      <c r="J25" s="125" t="str">
        <f>'اختيار المقررات'!N29</f>
        <v>لا</v>
      </c>
      <c r="K25" s="125"/>
      <c r="L25" s="126"/>
      <c r="M25" s="428"/>
      <c r="N25" s="428"/>
      <c r="O25" s="428"/>
      <c r="P25" s="428"/>
      <c r="Q25" s="428"/>
      <c r="R25" s="430"/>
      <c r="U25" s="95" t="str">
        <f>IFERROR(SMALL('اختيار المقررات'!$C$42:$C$45,'اختيار المقررات'!AM11),"")</f>
        <v/>
      </c>
    </row>
    <row r="26" spans="2:35" ht="18" customHeight="1" x14ac:dyDescent="0.3">
      <c r="B26" s="469" t="s">
        <v>23</v>
      </c>
      <c r="C26" s="470"/>
      <c r="D26" s="470"/>
      <c r="E26" s="441" t="e">
        <f>IF(AJ1&gt;0,"لم يسجل",'اختيار المقررات'!W28)</f>
        <v>#N/A</v>
      </c>
      <c r="F26" s="441"/>
      <c r="G26" s="441"/>
      <c r="H26" s="127"/>
      <c r="I26" s="127"/>
      <c r="J26" s="128"/>
      <c r="K26" s="128"/>
      <c r="L26" s="129"/>
      <c r="M26" s="428"/>
      <c r="N26" s="428"/>
      <c r="O26" s="428"/>
      <c r="P26" s="428"/>
      <c r="Q26" s="428"/>
      <c r="R26" s="430"/>
      <c r="V26" s="95" t="str">
        <f>IFERROR(SMALL('اختيار المقررات'!$AL$8:$AL$57,'اختيار المقررات'!AM22),"")</f>
        <v/>
      </c>
    </row>
    <row r="27" spans="2:35" ht="18" customHeight="1" x14ac:dyDescent="0.3">
      <c r="B27" s="450" t="str">
        <f>IF(B28&lt;&gt;"",'اختيار المقررات'!C27,"")</f>
        <v/>
      </c>
      <c r="C27" s="451"/>
      <c r="D27" s="451"/>
      <c r="E27" s="451"/>
      <c r="F27" s="451"/>
      <c r="G27" s="451"/>
      <c r="H27" s="451"/>
      <c r="I27" s="451"/>
      <c r="J27" s="451"/>
      <c r="K27" s="451"/>
      <c r="L27" s="452"/>
      <c r="M27" s="428"/>
      <c r="N27" s="428"/>
      <c r="O27" s="428"/>
      <c r="P27" s="428"/>
      <c r="Q27" s="428"/>
      <c r="R27" s="430"/>
      <c r="V27" s="95" t="str">
        <f>IFERROR(SMALL('اختيار المقررات'!$AL$8:$AL$57,'اختيار المقررات'!AM23),"")</f>
        <v/>
      </c>
    </row>
    <row r="28" spans="2:35" ht="18" customHeight="1" x14ac:dyDescent="0.3">
      <c r="B28" s="443" t="str">
        <f>'اختيار المقررات'!C28</f>
        <v/>
      </c>
      <c r="C28" s="444"/>
      <c r="D28" s="444"/>
      <c r="E28" s="444"/>
      <c r="F28" s="444"/>
      <c r="G28" s="444" t="str">
        <f>'اختيار المقررات'!C29</f>
        <v/>
      </c>
      <c r="H28" s="444"/>
      <c r="I28" s="444"/>
      <c r="J28" s="444"/>
      <c r="K28" s="444"/>
      <c r="L28" s="449"/>
      <c r="M28" s="428"/>
      <c r="N28" s="428"/>
      <c r="O28" s="428"/>
      <c r="P28" s="428"/>
      <c r="Q28" s="428"/>
      <c r="R28" s="430"/>
      <c r="V28" s="95" t="str">
        <f>IFERROR(SMALL('اختيار المقررات'!$AL$8:$AL$57,'اختيار المقررات'!AM24),"")</f>
        <v/>
      </c>
    </row>
    <row r="29" spans="2:35" ht="18" customHeight="1" x14ac:dyDescent="0.3">
      <c r="B29" s="443" t="str">
        <f>'اختيار المقررات'!C30</f>
        <v/>
      </c>
      <c r="C29" s="444"/>
      <c r="D29" s="444"/>
      <c r="E29" s="444"/>
      <c r="F29" s="444"/>
      <c r="G29" s="444" t="str">
        <f>'اختيار المقررات'!C31</f>
        <v/>
      </c>
      <c r="H29" s="444"/>
      <c r="I29" s="444"/>
      <c r="J29" s="444"/>
      <c r="K29" s="444"/>
      <c r="L29" s="449"/>
      <c r="M29" s="428"/>
      <c r="N29" s="428"/>
      <c r="O29" s="428"/>
      <c r="P29" s="428"/>
      <c r="Q29" s="428"/>
      <c r="R29" s="430"/>
      <c r="V29" s="95" t="str">
        <f>IFERROR(SMALL('اختيار المقررات'!$AL$8:$AL$57,'اختيار المقررات'!AM25),"")</f>
        <v/>
      </c>
      <c r="W29" s="51" t="str">
        <f>U22</f>
        <v/>
      </c>
    </row>
    <row r="30" spans="2:35" ht="16.5" customHeight="1" x14ac:dyDescent="0.3">
      <c r="B30" s="442" t="str">
        <f>'اختيار المقررات'!C32</f>
        <v/>
      </c>
      <c r="C30" s="435"/>
      <c r="D30" s="435"/>
      <c r="E30" s="435"/>
      <c r="F30" s="435"/>
      <c r="G30" s="435" t="str">
        <f>'اختيار المقررات'!C33</f>
        <v/>
      </c>
      <c r="H30" s="435"/>
      <c r="I30" s="435"/>
      <c r="J30" s="435"/>
      <c r="K30" s="435"/>
      <c r="L30" s="436"/>
      <c r="M30" s="428"/>
      <c r="N30" s="428"/>
      <c r="O30" s="428"/>
      <c r="P30" s="428"/>
      <c r="Q30" s="428"/>
      <c r="R30" s="430"/>
      <c r="V30" s="95" t="str">
        <f>IFERROR(SMALL('اختيار المقررات'!$AL$8:$AL$57,'اختيار المقررات'!AM26),"")</f>
        <v/>
      </c>
      <c r="W30" s="51" t="str">
        <f>U24</f>
        <v/>
      </c>
    </row>
    <row r="31" spans="2:35" ht="16.5" customHeight="1" x14ac:dyDescent="0.3">
      <c r="B31" s="442" t="str">
        <f>'اختيار المقررات'!C34</f>
        <v/>
      </c>
      <c r="C31" s="435"/>
      <c r="D31" s="435"/>
      <c r="E31" s="435"/>
      <c r="F31" s="435"/>
      <c r="G31" s="435" t="str">
        <f>'اختيار المقررات'!C35</f>
        <v/>
      </c>
      <c r="H31" s="435"/>
      <c r="I31" s="435"/>
      <c r="J31" s="435"/>
      <c r="K31" s="435"/>
      <c r="L31" s="436"/>
      <c r="M31" s="431" t="str">
        <f>'اختيار المقررات'!C36</f>
        <v/>
      </c>
      <c r="N31" s="428"/>
      <c r="O31" s="428"/>
      <c r="P31" s="428"/>
      <c r="Q31" s="428"/>
      <c r="R31" s="430"/>
      <c r="W31" s="51"/>
    </row>
    <row r="32" spans="2:35" ht="16.5" customHeight="1" x14ac:dyDescent="0.3">
      <c r="B32" s="473" t="s">
        <v>1118</v>
      </c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5"/>
      <c r="V32" s="95" t="str">
        <f>IFERROR(SMALL('اختيار المقررات'!$AL$8:$AL$57,'اختيار المقررات'!AM27),"")</f>
        <v/>
      </c>
      <c r="W32" s="51" t="str">
        <f>U23</f>
        <v/>
      </c>
    </row>
    <row r="33" spans="2:36" ht="16.5" customHeight="1" x14ac:dyDescent="0.3">
      <c r="B33" s="457" t="s">
        <v>24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W33" s="51"/>
    </row>
    <row r="34" spans="2:36" s="141" customFormat="1" ht="18" customHeight="1" x14ac:dyDescent="0.3">
      <c r="B34" s="458" t="s">
        <v>30</v>
      </c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W34" s="142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</row>
    <row r="35" spans="2:36" s="141" customFormat="1" ht="18" customHeight="1" x14ac:dyDescent="0.3">
      <c r="B35" s="459" t="s">
        <v>31</v>
      </c>
      <c r="C35" s="459"/>
      <c r="D35" s="459"/>
      <c r="E35" s="459"/>
      <c r="F35" s="445" t="e">
        <f>IF(AJ1&gt;0,"لم يسجل",'اختيار المقررات'!W29)</f>
        <v>#N/A</v>
      </c>
      <c r="G35" s="445"/>
      <c r="H35" s="446" t="e">
        <f>IF(D4="أنثى","ليرة سورية فقط لا غير من الطالبة","ليرة سورية فقط لا غير من الطالب")&amp;" "&amp;H2</f>
        <v>#N/A</v>
      </c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V35" s="141" t="str">
        <f>IFERROR(SMALL('اختيار المقررات'!$AL$8:$AL$57,'اختيار المقررات'!AM28),"")</f>
        <v/>
      </c>
      <c r="W35" s="142" t="str">
        <f>U25</f>
        <v/>
      </c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</row>
    <row r="36" spans="2:36" s="141" customFormat="1" ht="18" customHeight="1" x14ac:dyDescent="0.3">
      <c r="B36" s="459" t="str">
        <f>IF(D4="أنثى","رقمها الامتحاني","رقمه الامتحاني")</f>
        <v>رقمه الامتحاني</v>
      </c>
      <c r="C36" s="459"/>
      <c r="D36" s="459"/>
      <c r="E36" s="445">
        <f>D2</f>
        <v>0</v>
      </c>
      <c r="F36" s="445"/>
      <c r="G36" s="459" t="s">
        <v>32</v>
      </c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V36" s="141" t="str">
        <f>IFERROR(SMALL('اختيار المقررات'!$AL$8:$AL$57,'اختيار المقررات'!AM29),"")</f>
        <v/>
      </c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</row>
    <row r="37" spans="2:36" s="141" customFormat="1" ht="13.8" customHeight="1" x14ac:dyDescent="0.3">
      <c r="B37" s="144"/>
      <c r="C37" s="145"/>
      <c r="D37" s="447"/>
      <c r="E37" s="447"/>
      <c r="F37" s="447"/>
      <c r="G37" s="447"/>
      <c r="H37" s="447"/>
      <c r="I37" s="146"/>
      <c r="J37" s="146"/>
      <c r="K37" s="144"/>
      <c r="L37" s="145"/>
      <c r="M37" s="447"/>
      <c r="N37" s="447"/>
      <c r="O37" s="447"/>
      <c r="P37" s="447"/>
      <c r="Q37" s="146"/>
      <c r="R37" s="146"/>
      <c r="V37" s="141" t="str">
        <f>IFERROR(SMALL('اختيار المقررات'!$AL$8:$AL$57,'اختيار المقررات'!AM30),"")</f>
        <v/>
      </c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</row>
    <row r="38" spans="2:36" s="141" customFormat="1" ht="18" customHeight="1" x14ac:dyDescent="0.3">
      <c r="B38" s="457" t="s">
        <v>26</v>
      </c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V38" s="141" t="str">
        <f>IFERROR(SMALL('اختيار المقررات'!$AL$8:$AL$57,'اختيار المقررات'!AM31),"")</f>
        <v/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</row>
    <row r="39" spans="2:36" s="141" customFormat="1" ht="18" customHeight="1" x14ac:dyDescent="0.3">
      <c r="B39" s="458" t="s">
        <v>30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V39" s="141" t="str">
        <f>IFERROR(SMALL('اختيار المقررات'!$AL$8:$AL$57,'اختيار المقررات'!AM32),"")</f>
        <v/>
      </c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</row>
    <row r="40" spans="2:36" s="141" customFormat="1" ht="18" customHeight="1" x14ac:dyDescent="0.3">
      <c r="B40" s="459" t="s">
        <v>31</v>
      </c>
      <c r="C40" s="459"/>
      <c r="D40" s="459"/>
      <c r="E40" s="459"/>
      <c r="F40" s="445" t="e">
        <f>IF(AJ1&gt;0,"لم يسجل",'اختيار المقررات'!AD29)</f>
        <v>#N/A</v>
      </c>
      <c r="G40" s="445"/>
      <c r="H40" s="460" t="e">
        <f>H35</f>
        <v>#N/A</v>
      </c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V40" s="141" t="str">
        <f>IFERROR(SMALL('اختيار المقررات'!$AL$8:$AL$57,'اختيار المقررات'!AM33),"")</f>
        <v/>
      </c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</row>
    <row r="41" spans="2:36" s="141" customFormat="1" ht="18" customHeight="1" x14ac:dyDescent="0.3">
      <c r="B41" s="461" t="str">
        <f>B36</f>
        <v>رقمه الامتحاني</v>
      </c>
      <c r="C41" s="461"/>
      <c r="D41" s="461"/>
      <c r="E41" s="462">
        <f>E36</f>
        <v>0</v>
      </c>
      <c r="F41" s="462"/>
      <c r="G41" s="463" t="str">
        <f>G36</f>
        <v xml:space="preserve">وتحويله إلى حساب التعليم المفتوح رقم ck1-10173186 وتسليم إشعار القبض إلى صاحب العلاقة  </v>
      </c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V41" s="141" t="str">
        <f>IFERROR(SMALL('اختيار المقررات'!$AL$8:$AL$57,'اختيار المقررات'!AM34),"")</f>
        <v/>
      </c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</row>
    <row r="42" spans="2:36" s="141" customFormat="1" ht="18" customHeight="1" x14ac:dyDescent="0.3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V42" s="141" t="str">
        <f>IFERROR(SMALL('اختيار المقررات'!$AL$8:$AL$57,'اختيار المقررات'!AM35),"")</f>
        <v/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</row>
    <row r="43" spans="2:36" ht="22.5" customHeight="1" x14ac:dyDescent="0.3">
      <c r="B43" s="1"/>
      <c r="C43" s="1"/>
      <c r="D43" s="1"/>
      <c r="E43" s="1"/>
      <c r="F43" s="130"/>
      <c r="G43" s="130"/>
      <c r="H43" s="130"/>
      <c r="I43" s="130"/>
      <c r="J43" s="1"/>
      <c r="K43" s="1"/>
      <c r="L43" s="1"/>
      <c r="M43" s="1"/>
      <c r="N43" s="130"/>
      <c r="O43" s="130"/>
      <c r="P43" s="130"/>
      <c r="Q43" s="1"/>
      <c r="R43" s="1"/>
      <c r="V43" s="95" t="str">
        <f>IFERROR(SMALL('اختيار المقررات'!$AL$8:$AL$57,'اختيار المقررات'!AM36),"")</f>
        <v/>
      </c>
    </row>
    <row r="44" spans="2:36" ht="22.5" customHeight="1" x14ac:dyDescent="0.3">
      <c r="B44" s="1"/>
      <c r="C44" s="131"/>
      <c r="D44" s="131"/>
      <c r="E44" s="131"/>
      <c r="F44" s="131"/>
      <c r="G44" s="131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V44" s="95" t="str">
        <f>IFERROR(SMALL('اختيار المقررات'!$AL$8:$AL$57,'اختيار المقررات'!AM37),"")</f>
        <v/>
      </c>
    </row>
    <row r="45" spans="2:36" ht="17.25" customHeight="1" x14ac:dyDescent="0.3">
      <c r="B45" s="1"/>
      <c r="C45" s="131"/>
      <c r="D45" s="131"/>
      <c r="E45" s="131"/>
      <c r="F45" s="131"/>
      <c r="G45" s="131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V45" s="95" t="str">
        <f>IFERROR(SMALL('اختيار المقررات'!$AL$8:$AL$57,'اختيار المقررات'!AM38),"")</f>
        <v/>
      </c>
    </row>
    <row r="46" spans="2:36" ht="17.25" customHeight="1" x14ac:dyDescent="0.3">
      <c r="B46" s="1"/>
      <c r="C46" s="131"/>
      <c r="D46" s="131"/>
      <c r="E46" s="131"/>
      <c r="F46" s="131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95" t="str">
        <f>IFERROR(SMALL('اختيار المقررات'!$AL$8:$AL$57,'اختيار المقررات'!AM39),"")</f>
        <v/>
      </c>
    </row>
    <row r="47" spans="2:36" ht="20.25" customHeight="1" x14ac:dyDescent="0.3">
      <c r="B47" s="85"/>
      <c r="C47" s="85"/>
      <c r="D47" s="85"/>
      <c r="E47" s="85"/>
      <c r="F47" s="85"/>
      <c r="I47" s="88"/>
      <c r="J47" s="88"/>
      <c r="K47" s="88"/>
      <c r="L47" s="88"/>
      <c r="P47" s="88"/>
      <c r="Q47" s="88"/>
      <c r="R47" s="88"/>
      <c r="V47" s="95" t="str">
        <f>IFERROR(SMALL('اختيار المقررات'!$AL$8:$AL$57,'اختيار المقررات'!AM40),"")</f>
        <v/>
      </c>
    </row>
    <row r="48" spans="2:36" ht="14.4" x14ac:dyDescent="0.3">
      <c r="B48" s="85"/>
      <c r="C48" s="85"/>
      <c r="D48" s="85"/>
      <c r="E48" s="85"/>
      <c r="F48" s="85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V48" s="95" t="str">
        <f>IFERROR(SMALL('اختيار المقررات'!$AL$8:$AL$57,'اختيار المقررات'!AM41),"")</f>
        <v/>
      </c>
    </row>
    <row r="49" spans="2:22" ht="14.4" x14ac:dyDescent="0.3">
      <c r="B49" s="85"/>
      <c r="C49" s="85"/>
      <c r="D49" s="85"/>
      <c r="E49" s="85"/>
      <c r="F49" s="85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V49" s="95" t="str">
        <f>IFERROR(SMALL('اختيار المقررات'!$AL$8:$AL$57,'اختيار المقررات'!AM42),"")</f>
        <v/>
      </c>
    </row>
    <row r="50" spans="2:22" x14ac:dyDescent="0.3">
      <c r="V50" s="95" t="str">
        <f>IFERROR(SMALL('اختيار المقررات'!$AL$8:$AL$57,'اختيار المقررات'!AM43),"")</f>
        <v/>
      </c>
    </row>
  </sheetData>
  <sheetProtection algorithmName="SHA-512" hashValue="7A19wWYG6GFqfTAu2HLenh2IrzepcaPmwO5/OYP3RLau8rthwfd9V5phV8ll6XmZkzhcTdX6j0yYJCXwRSmomg==" saltValue="Jo5DpIOLVZ6KdXoAZz3aMw==" spinCount="100000" sheet="1" objects="1" scenarios="1" selectLockedCells="1" selectUnlockedCells="1"/>
  <mergeCells count="137">
    <mergeCell ref="B8:R10"/>
    <mergeCell ref="B33:R33"/>
    <mergeCell ref="B34:R34"/>
    <mergeCell ref="B38:R38"/>
    <mergeCell ref="B39:R39"/>
    <mergeCell ref="B40:E40"/>
    <mergeCell ref="F40:G40"/>
    <mergeCell ref="H40:R40"/>
    <mergeCell ref="B41:D41"/>
    <mergeCell ref="E41:F41"/>
    <mergeCell ref="G41:R41"/>
    <mergeCell ref="L11:Q11"/>
    <mergeCell ref="D11:I11"/>
    <mergeCell ref="B36:D36"/>
    <mergeCell ref="E36:F36"/>
    <mergeCell ref="G36:R36"/>
    <mergeCell ref="D37:H37"/>
    <mergeCell ref="B23:D23"/>
    <mergeCell ref="B24:D24"/>
    <mergeCell ref="B25:D25"/>
    <mergeCell ref="B26:D26"/>
    <mergeCell ref="B22:D22"/>
    <mergeCell ref="B32:R32"/>
    <mergeCell ref="B35:E35"/>
    <mergeCell ref="F35:G35"/>
    <mergeCell ref="H35:R35"/>
    <mergeCell ref="M37:P37"/>
    <mergeCell ref="M21:P21"/>
    <mergeCell ref="Q21:R21"/>
    <mergeCell ref="G28:L28"/>
    <mergeCell ref="G29:L29"/>
    <mergeCell ref="B27:L27"/>
    <mergeCell ref="D14:G14"/>
    <mergeCell ref="L14:O14"/>
    <mergeCell ref="D15:G15"/>
    <mergeCell ref="B20:R20"/>
    <mergeCell ref="L15:O15"/>
    <mergeCell ref="D16:G16"/>
    <mergeCell ref="L16:O16"/>
    <mergeCell ref="D17:G17"/>
    <mergeCell ref="D19:G19"/>
    <mergeCell ref="L19:O19"/>
    <mergeCell ref="B21:E21"/>
    <mergeCell ref="B31:F31"/>
    <mergeCell ref="G31:L31"/>
    <mergeCell ref="M31:R31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D4:E4"/>
    <mergeCell ref="F4:G4"/>
    <mergeCell ref="H4:I4"/>
    <mergeCell ref="K4:M4"/>
    <mergeCell ref="N6:O6"/>
    <mergeCell ref="F7:G7"/>
  </mergeCells>
  <conditionalFormatting sqref="B33:R34">
    <cfRule type="expression" dxfId="22" priority="1">
      <formula>$K$25="لا"</formula>
    </cfRule>
  </conditionalFormatting>
  <conditionalFormatting sqref="B37:R37">
    <cfRule type="expression" dxfId="21" priority="2">
      <formula>#REF!="لا"</formula>
    </cfRule>
  </conditionalFormatting>
  <conditionalFormatting sqref="B38:R39 B40:H40 B41:R41">
    <cfRule type="expression" dxfId="20" priority="3">
      <formula>$K$25="لا"</formula>
    </cfRule>
  </conditionalFormatting>
  <conditionalFormatting sqref="C11:D11 J11:L11 C12:Q19">
    <cfRule type="expression" dxfId="19" priority="24">
      <formula>$C$12=""</formula>
    </cfRule>
  </conditionalFormatting>
  <conditionalFormatting sqref="C13:I19">
    <cfRule type="expression" dxfId="18" priority="23">
      <formula>$C$13=""</formula>
    </cfRule>
  </conditionalFormatting>
  <conditionalFormatting sqref="C14:I19">
    <cfRule type="expression" dxfId="17" priority="22">
      <formula>$C$14=""</formula>
    </cfRule>
  </conditionalFormatting>
  <conditionalFormatting sqref="C15:I19">
    <cfRule type="expression" dxfId="16" priority="21">
      <formula>$C$15=""</formula>
    </cfRule>
  </conditionalFormatting>
  <conditionalFormatting sqref="C16:I19">
    <cfRule type="expression" dxfId="15" priority="20">
      <formula>$C$16=""</formula>
    </cfRule>
  </conditionalFormatting>
  <conditionalFormatting sqref="C17:I19">
    <cfRule type="expression" dxfId="14" priority="19">
      <formula>$C$17=""</formula>
    </cfRule>
  </conditionalFormatting>
  <conditionalFormatting sqref="C18:I19">
    <cfRule type="expression" dxfId="13" priority="18">
      <formula>$C$18=""</formula>
    </cfRule>
  </conditionalFormatting>
  <conditionalFormatting sqref="C19:I19">
    <cfRule type="expression" dxfId="12" priority="17">
      <formula>$C$19=""</formula>
    </cfRule>
  </conditionalFormatting>
  <conditionalFormatting sqref="C45:R46">
    <cfRule type="expression" dxfId="11" priority="4">
      <formula>$K$26="لا"</formula>
    </cfRule>
  </conditionalFormatting>
  <conditionalFormatting sqref="K11:L11 K12:Q19">
    <cfRule type="expression" dxfId="10" priority="16">
      <formula>$K$12=""</formula>
    </cfRule>
  </conditionalFormatting>
  <conditionalFormatting sqref="K13:Q19">
    <cfRule type="expression" dxfId="9" priority="15">
      <formula>$K$13=""</formula>
    </cfRule>
  </conditionalFormatting>
  <conditionalFormatting sqref="K14:Q19">
    <cfRule type="expression" dxfId="8" priority="14">
      <formula>$K$14=""</formula>
    </cfRule>
  </conditionalFormatting>
  <conditionalFormatting sqref="K15:Q19">
    <cfRule type="expression" dxfId="7" priority="13">
      <formula>$K$15=""</formula>
    </cfRule>
  </conditionalFormatting>
  <conditionalFormatting sqref="K16:Q19">
    <cfRule type="expression" dxfId="6" priority="12">
      <formula>$K$16=""</formula>
    </cfRule>
  </conditionalFormatting>
  <conditionalFormatting sqref="K17:Q19">
    <cfRule type="expression" dxfId="5" priority="11">
      <formula>$K$17=""</formula>
    </cfRule>
  </conditionalFormatting>
  <conditionalFormatting sqref="K18:Q19">
    <cfRule type="expression" dxfId="4" priority="10">
      <formula>$K$18=""</formula>
    </cfRule>
  </conditionalFormatting>
  <conditionalFormatting sqref="K19:Q19">
    <cfRule type="expression" dxfId="3" priority="9">
      <formula>$K$19=""</formula>
    </cfRule>
  </conditionalFormatting>
  <conditionalFormatting sqref="AC1">
    <cfRule type="expression" dxfId="2" priority="6">
      <formula>AC1&lt;&gt;""</formula>
    </cfRule>
  </conditionalFormatting>
  <conditionalFormatting sqref="AD1:AH2">
    <cfRule type="expression" dxfId="1" priority="5">
      <formula>$AD$1&lt;&gt;""</formula>
    </cfRule>
  </conditionalFormatting>
  <conditionalFormatting sqref="AE3:AE22">
    <cfRule type="expression" dxfId="0" priority="7">
      <formula>AE3&lt;&gt;""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K5"/>
  <sheetViews>
    <sheetView showGridLines="0" rightToLeft="1" topLeftCell="FU1" zoomScale="98" zoomScaleNormal="98" workbookViewId="0">
      <pane ySplit="4" topLeftCell="A5" activePane="bottomLeft" state="frozen"/>
      <selection pane="bottomLeft" activeCell="GK6" sqref="GK6"/>
    </sheetView>
  </sheetViews>
  <sheetFormatPr defaultColWidth="9" defaultRowHeight="14.4" x14ac:dyDescent="0.3"/>
  <cols>
    <col min="1" max="1" width="13.88671875" style="1" customWidth="1"/>
    <col min="2" max="2" width="10.88671875" style="1" bestFit="1" customWidth="1"/>
    <col min="3" max="4" width="9" style="1"/>
    <col min="5" max="5" width="10.109375" style="1" bestFit="1" customWidth="1"/>
    <col min="6" max="6" width="11.33203125" style="54" bestFit="1" customWidth="1"/>
    <col min="7" max="7" width="11.33203125" style="54" customWidth="1"/>
    <col min="8" max="8" width="13.33203125" style="1" customWidth="1"/>
    <col min="9" max="9" width="9" style="1"/>
    <col min="10" max="10" width="11.77734375" style="1" bestFit="1" customWidth="1"/>
    <col min="11" max="11" width="21.88671875" style="1" customWidth="1"/>
    <col min="12" max="12" width="24.33203125" style="1" customWidth="1"/>
    <col min="13" max="13" width="17.77734375" style="1" customWidth="1"/>
    <col min="14" max="14" width="20.109375" style="1" customWidth="1"/>
    <col min="15" max="15" width="31.77734375" style="1" customWidth="1"/>
    <col min="16" max="17" width="14.77734375" style="1" customWidth="1"/>
    <col min="18" max="18" width="19.109375" style="1" customWidth="1"/>
    <col min="19" max="19" width="14.109375" style="1" customWidth="1"/>
    <col min="20" max="20" width="6.88671875" style="1" bestFit="1" customWidth="1"/>
    <col min="21" max="74" width="4.33203125" style="1" customWidth="1"/>
    <col min="75" max="77" width="4.21875" style="1" customWidth="1"/>
    <col min="78" max="163" width="4.33203125" style="1" customWidth="1"/>
    <col min="164" max="182" width="9" style="1"/>
    <col min="183" max="183" width="14.109375" style="1" bestFit="1" customWidth="1"/>
    <col min="184" max="187" width="9" style="1"/>
    <col min="188" max="192" width="9" style="1" customWidth="1"/>
    <col min="193" max="16384" width="9" style="1"/>
  </cols>
  <sheetData>
    <row r="1" spans="1:193" s="218" customFormat="1" ht="18.600000000000001" thickBot="1" x14ac:dyDescent="0.35">
      <c r="A1" s="522"/>
      <c r="B1" s="523">
        <v>9999</v>
      </c>
      <c r="C1" s="520" t="s">
        <v>33</v>
      </c>
      <c r="D1" s="520"/>
      <c r="E1" s="520"/>
      <c r="F1" s="520"/>
      <c r="G1" s="520"/>
      <c r="H1" s="520"/>
      <c r="I1" s="520"/>
      <c r="J1" s="520"/>
      <c r="K1" s="527" t="s">
        <v>16</v>
      </c>
      <c r="L1" s="529" t="s">
        <v>64</v>
      </c>
      <c r="M1" s="532" t="s">
        <v>62</v>
      </c>
      <c r="N1" s="532" t="s">
        <v>63</v>
      </c>
      <c r="O1" s="534" t="s">
        <v>54</v>
      </c>
      <c r="P1" s="520" t="s">
        <v>34</v>
      </c>
      <c r="Q1" s="520"/>
      <c r="R1" s="520"/>
      <c r="S1" s="520" t="s">
        <v>9</v>
      </c>
      <c r="T1" s="520" t="s">
        <v>35</v>
      </c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 t="s">
        <v>21</v>
      </c>
      <c r="AS1" s="520"/>
      <c r="AT1" s="520"/>
      <c r="AU1" s="520"/>
      <c r="AV1" s="520"/>
      <c r="AW1" s="520"/>
      <c r="AX1" s="520"/>
      <c r="AY1" s="520"/>
      <c r="AZ1" s="520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520"/>
      <c r="BM1" s="520"/>
      <c r="BN1" s="520"/>
      <c r="BO1" s="520"/>
      <c r="BP1" s="520"/>
      <c r="BQ1" s="520"/>
      <c r="BR1" s="520"/>
      <c r="BS1" s="520"/>
      <c r="BT1" s="520"/>
      <c r="BU1" s="520"/>
      <c r="BV1" s="520"/>
      <c r="BW1" s="520"/>
      <c r="BX1" s="520"/>
      <c r="BY1" s="520"/>
      <c r="BZ1" s="520" t="s">
        <v>36</v>
      </c>
      <c r="CA1" s="520"/>
      <c r="CB1" s="520"/>
      <c r="CC1" s="520"/>
      <c r="CD1" s="520"/>
      <c r="CE1" s="520"/>
      <c r="CF1" s="520"/>
      <c r="CG1" s="520"/>
      <c r="CH1" s="520"/>
      <c r="CI1" s="520"/>
      <c r="CJ1" s="520"/>
      <c r="CK1" s="520"/>
      <c r="CL1" s="520"/>
      <c r="CM1" s="520"/>
      <c r="CN1" s="520"/>
      <c r="CO1" s="520"/>
      <c r="CP1" s="520"/>
      <c r="CQ1" s="520"/>
      <c r="CR1" s="520"/>
      <c r="CS1" s="520"/>
      <c r="CT1" s="520"/>
      <c r="CU1" s="520"/>
      <c r="CV1" s="520"/>
      <c r="CW1" s="520"/>
      <c r="CX1" s="520"/>
      <c r="CY1" s="520"/>
      <c r="CZ1" s="520" t="s">
        <v>37</v>
      </c>
      <c r="DA1" s="520"/>
      <c r="DB1" s="520"/>
      <c r="DC1" s="520"/>
      <c r="DD1" s="520"/>
      <c r="DE1" s="520"/>
      <c r="DF1" s="520"/>
      <c r="DG1" s="520"/>
      <c r="DH1" s="520"/>
      <c r="DI1" s="520"/>
      <c r="DJ1" s="520"/>
      <c r="DK1" s="520"/>
      <c r="DL1" s="520"/>
      <c r="DM1" s="520"/>
      <c r="DN1" s="520"/>
      <c r="DO1" s="520"/>
      <c r="DP1" s="520"/>
      <c r="DQ1" s="520"/>
      <c r="DR1" s="520"/>
      <c r="DS1" s="520"/>
      <c r="DT1" s="520"/>
      <c r="DU1" s="520"/>
      <c r="DV1" s="520"/>
      <c r="DW1" s="520"/>
      <c r="DX1" s="520"/>
      <c r="DY1" s="520"/>
      <c r="DZ1" s="520"/>
      <c r="EA1" s="520"/>
      <c r="EB1" s="520"/>
      <c r="EC1" s="520"/>
      <c r="ED1" s="520"/>
      <c r="EE1" s="520"/>
      <c r="EF1" s="520"/>
      <c r="EG1" s="520"/>
      <c r="EH1" s="520"/>
      <c r="EI1" s="520"/>
      <c r="EJ1" s="520"/>
      <c r="EK1" s="520"/>
      <c r="EL1" s="520"/>
      <c r="EM1" s="520"/>
      <c r="EN1" s="520"/>
      <c r="EO1" s="520"/>
      <c r="EP1" s="520"/>
      <c r="EQ1" s="520"/>
      <c r="ER1" s="520"/>
      <c r="ES1" s="520"/>
      <c r="ET1" s="520"/>
      <c r="EU1" s="520"/>
      <c r="EV1" s="520"/>
      <c r="EW1" s="520"/>
      <c r="EX1" s="520"/>
      <c r="EY1" s="520"/>
      <c r="EZ1" s="520"/>
      <c r="FA1" s="520"/>
      <c r="FB1" s="520"/>
      <c r="FC1" s="538"/>
      <c r="FH1" s="484" t="s">
        <v>1</v>
      </c>
      <c r="FI1" s="485"/>
      <c r="FJ1" s="486"/>
      <c r="FK1" s="490"/>
      <c r="FL1" s="492" t="s">
        <v>1127</v>
      </c>
      <c r="FM1" s="493"/>
      <c r="FN1" s="493"/>
      <c r="FO1" s="493"/>
      <c r="FP1" s="493"/>
      <c r="FQ1" s="493"/>
      <c r="FR1" s="493"/>
      <c r="FS1" s="493"/>
      <c r="FT1" s="541" t="s">
        <v>38</v>
      </c>
      <c r="FU1" s="542"/>
      <c r="FV1" s="542"/>
      <c r="FW1" s="543"/>
      <c r="FX1" s="541" t="s">
        <v>1128</v>
      </c>
      <c r="FY1" s="542"/>
      <c r="FZ1" s="542"/>
      <c r="GA1" s="543"/>
      <c r="GB1" s="219"/>
    </row>
    <row r="2" spans="1:193" s="218" customFormat="1" ht="18.600000000000001" thickBot="1" x14ac:dyDescent="0.35">
      <c r="A2" s="522"/>
      <c r="B2" s="523"/>
      <c r="C2" s="520"/>
      <c r="D2" s="520"/>
      <c r="E2" s="520"/>
      <c r="F2" s="520"/>
      <c r="G2" s="520"/>
      <c r="H2" s="520"/>
      <c r="I2" s="520"/>
      <c r="J2" s="520"/>
      <c r="K2" s="528"/>
      <c r="L2" s="530"/>
      <c r="M2" s="533"/>
      <c r="N2" s="533"/>
      <c r="O2" s="535"/>
      <c r="P2" s="520"/>
      <c r="Q2" s="520"/>
      <c r="R2" s="520"/>
      <c r="S2" s="520"/>
      <c r="T2" s="520" t="s">
        <v>17</v>
      </c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220"/>
      <c r="AI2" s="220"/>
      <c r="AJ2" s="220"/>
      <c r="AK2" s="220"/>
      <c r="AL2" s="220"/>
      <c r="AM2" s="220"/>
      <c r="AN2" s="220"/>
      <c r="AO2" s="220"/>
      <c r="AR2" s="520" t="s">
        <v>17</v>
      </c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N2" s="520" t="s">
        <v>18</v>
      </c>
      <c r="BO2" s="520"/>
      <c r="BP2" s="520"/>
      <c r="BQ2" s="520"/>
      <c r="BR2" s="520"/>
      <c r="BS2" s="520"/>
      <c r="BT2" s="520"/>
      <c r="BU2" s="520"/>
      <c r="BV2" s="520"/>
      <c r="BW2" s="520"/>
      <c r="BZ2" s="520" t="s">
        <v>17</v>
      </c>
      <c r="CA2" s="520"/>
      <c r="CB2" s="520"/>
      <c r="CC2" s="520"/>
      <c r="CD2" s="520"/>
      <c r="CE2" s="520"/>
      <c r="CF2" s="520"/>
      <c r="CG2" s="520"/>
      <c r="CH2" s="520"/>
      <c r="CI2" s="520"/>
      <c r="CN2" s="520" t="s">
        <v>18</v>
      </c>
      <c r="CO2" s="520"/>
      <c r="CP2" s="520"/>
      <c r="CQ2" s="520"/>
      <c r="CR2" s="520"/>
      <c r="CS2" s="520"/>
      <c r="CT2" s="520"/>
      <c r="CU2" s="520"/>
      <c r="CV2" s="520"/>
      <c r="CW2" s="520"/>
      <c r="CZ2" s="520" t="s">
        <v>17</v>
      </c>
      <c r="DA2" s="520"/>
      <c r="DB2" s="520"/>
      <c r="DC2" s="520"/>
      <c r="DD2" s="520"/>
      <c r="DE2" s="520"/>
      <c r="DF2" s="520"/>
      <c r="DG2" s="520"/>
      <c r="DH2" s="520"/>
      <c r="DI2" s="520"/>
      <c r="DL2" s="520" t="s">
        <v>18</v>
      </c>
      <c r="DM2" s="520"/>
      <c r="DN2" s="520"/>
      <c r="DO2" s="520"/>
      <c r="DP2" s="520"/>
      <c r="DQ2" s="520"/>
      <c r="DR2" s="520"/>
      <c r="DS2" s="520"/>
      <c r="DT2" s="520"/>
      <c r="DU2" s="520"/>
      <c r="FH2" s="487"/>
      <c r="FI2" s="488"/>
      <c r="FJ2" s="489"/>
      <c r="FK2" s="491"/>
      <c r="FL2" s="494"/>
      <c r="FM2" s="495"/>
      <c r="FN2" s="495"/>
      <c r="FO2" s="495"/>
      <c r="FP2" s="495"/>
      <c r="FQ2" s="495"/>
      <c r="FR2" s="495"/>
      <c r="FS2" s="495"/>
      <c r="FT2" s="487"/>
      <c r="FU2" s="488"/>
      <c r="FV2" s="488"/>
      <c r="FW2" s="489"/>
      <c r="FX2" s="487"/>
      <c r="FY2" s="488"/>
      <c r="FZ2" s="488"/>
      <c r="GA2" s="489"/>
      <c r="GB2" s="219"/>
    </row>
    <row r="3" spans="1:193" s="225" customFormat="1" ht="80.25" customHeight="1" thickBot="1" x14ac:dyDescent="0.35">
      <c r="A3" s="221" t="s">
        <v>2</v>
      </c>
      <c r="B3" s="222" t="s">
        <v>39</v>
      </c>
      <c r="C3" s="222" t="s">
        <v>40</v>
      </c>
      <c r="D3" s="222" t="s">
        <v>41</v>
      </c>
      <c r="E3" s="222" t="s">
        <v>6</v>
      </c>
      <c r="F3" s="223" t="s">
        <v>7</v>
      </c>
      <c r="G3" s="223" t="s">
        <v>81</v>
      </c>
      <c r="H3" s="222" t="s">
        <v>52</v>
      </c>
      <c r="I3" s="222" t="s">
        <v>11</v>
      </c>
      <c r="J3" s="222" t="s">
        <v>10</v>
      </c>
      <c r="K3" s="528"/>
      <c r="L3" s="530"/>
      <c r="M3" s="533"/>
      <c r="N3" s="533"/>
      <c r="O3" s="535"/>
      <c r="P3" s="524" t="s">
        <v>27</v>
      </c>
      <c r="Q3" s="524" t="s">
        <v>42</v>
      </c>
      <c r="R3" s="536" t="s">
        <v>14</v>
      </c>
      <c r="S3" s="520"/>
      <c r="T3" s="496" t="s">
        <v>105</v>
      </c>
      <c r="U3" s="481"/>
      <c r="V3" s="480" t="s">
        <v>106</v>
      </c>
      <c r="W3" s="481"/>
      <c r="X3" s="480" t="s">
        <v>107</v>
      </c>
      <c r="Y3" s="481"/>
      <c r="Z3" s="480" t="s">
        <v>108</v>
      </c>
      <c r="AA3" s="481"/>
      <c r="AB3" s="480" t="s">
        <v>109</v>
      </c>
      <c r="AC3" s="481"/>
      <c r="AD3" s="480" t="s">
        <v>110</v>
      </c>
      <c r="AE3" s="481"/>
      <c r="AF3" s="480" t="s">
        <v>174</v>
      </c>
      <c r="AG3" s="497"/>
      <c r="AH3" s="498" t="s">
        <v>111</v>
      </c>
      <c r="AI3" s="481"/>
      <c r="AJ3" s="480" t="s">
        <v>112</v>
      </c>
      <c r="AK3" s="481"/>
      <c r="AL3" s="480" t="s">
        <v>113</v>
      </c>
      <c r="AM3" s="481"/>
      <c r="AN3" s="480" t="s">
        <v>114</v>
      </c>
      <c r="AO3" s="481"/>
      <c r="AP3" s="480" t="s">
        <v>115</v>
      </c>
      <c r="AQ3" s="481"/>
      <c r="AR3" s="480" t="s">
        <v>152</v>
      </c>
      <c r="AS3" s="481"/>
      <c r="AT3" s="480" t="s">
        <v>150</v>
      </c>
      <c r="AU3" s="481"/>
      <c r="AV3" s="480" t="s">
        <v>153</v>
      </c>
      <c r="AW3" s="481"/>
      <c r="AX3" s="480" t="s">
        <v>154</v>
      </c>
      <c r="AY3" s="481"/>
      <c r="AZ3" s="480" t="s">
        <v>151</v>
      </c>
      <c r="BA3" s="481"/>
      <c r="BB3" s="480" t="s">
        <v>149</v>
      </c>
      <c r="BC3" s="498"/>
      <c r="BD3" s="499" t="s">
        <v>116</v>
      </c>
      <c r="BE3" s="481"/>
      <c r="BF3" s="480" t="s">
        <v>117</v>
      </c>
      <c r="BG3" s="481"/>
      <c r="BH3" s="480" t="s">
        <v>118</v>
      </c>
      <c r="BI3" s="481"/>
      <c r="BJ3" s="480" t="s">
        <v>119</v>
      </c>
      <c r="BK3" s="481"/>
      <c r="BL3" s="480" t="s">
        <v>120</v>
      </c>
      <c r="BM3" s="481"/>
      <c r="BN3" s="480" t="s">
        <v>121</v>
      </c>
      <c r="BO3" s="481"/>
      <c r="BP3" s="480" t="s">
        <v>175</v>
      </c>
      <c r="BQ3" s="498"/>
      <c r="BR3" s="521" t="s">
        <v>122</v>
      </c>
      <c r="BS3" s="481"/>
      <c r="BT3" s="480" t="s">
        <v>144</v>
      </c>
      <c r="BU3" s="481"/>
      <c r="BV3" s="480" t="s">
        <v>123</v>
      </c>
      <c r="BW3" s="481"/>
      <c r="BX3" s="480" t="s">
        <v>124</v>
      </c>
      <c r="BY3" s="481"/>
      <c r="BZ3" s="480" t="s">
        <v>115</v>
      </c>
      <c r="CA3" s="481"/>
      <c r="CB3" s="480" t="s">
        <v>158</v>
      </c>
      <c r="CC3" s="481"/>
      <c r="CD3" s="480" t="s">
        <v>1131</v>
      </c>
      <c r="CE3" s="481"/>
      <c r="CF3" s="480" t="s">
        <v>157</v>
      </c>
      <c r="CG3" s="481"/>
      <c r="CH3" s="480" t="s">
        <v>159</v>
      </c>
      <c r="CI3" s="481"/>
      <c r="CJ3" s="480" t="s">
        <v>1132</v>
      </c>
      <c r="CK3" s="481"/>
      <c r="CL3" s="480" t="s">
        <v>1133</v>
      </c>
      <c r="CM3" s="482"/>
      <c r="CN3" s="478" t="s">
        <v>125</v>
      </c>
      <c r="CO3" s="476"/>
      <c r="CP3" s="476" t="s">
        <v>126</v>
      </c>
      <c r="CQ3" s="476"/>
      <c r="CR3" s="476" t="s">
        <v>127</v>
      </c>
      <c r="CS3" s="476"/>
      <c r="CT3" s="476" t="s">
        <v>128</v>
      </c>
      <c r="CU3" s="476"/>
      <c r="CV3" s="476" t="s">
        <v>129</v>
      </c>
      <c r="CW3" s="476"/>
      <c r="CX3" s="476" t="s">
        <v>130</v>
      </c>
      <c r="CY3" s="483"/>
      <c r="CZ3" s="479" t="s">
        <v>131</v>
      </c>
      <c r="DA3" s="476"/>
      <c r="DB3" s="476" t="s">
        <v>132</v>
      </c>
      <c r="DC3" s="476"/>
      <c r="DD3" s="476" t="s">
        <v>133</v>
      </c>
      <c r="DE3" s="476"/>
      <c r="DF3" s="476" t="s">
        <v>134</v>
      </c>
      <c r="DG3" s="476"/>
      <c r="DH3" s="476" t="s">
        <v>115</v>
      </c>
      <c r="DI3" s="476"/>
      <c r="DJ3" s="476" t="s">
        <v>162</v>
      </c>
      <c r="DK3" s="476"/>
      <c r="DL3" s="476" t="s">
        <v>163</v>
      </c>
      <c r="DM3" s="476"/>
      <c r="DN3" s="476" t="s">
        <v>160</v>
      </c>
      <c r="DO3" s="476"/>
      <c r="DP3" s="476" t="s">
        <v>166</v>
      </c>
      <c r="DQ3" s="477"/>
      <c r="DR3" s="476" t="s">
        <v>165</v>
      </c>
      <c r="DS3" s="476"/>
      <c r="DT3" s="476" t="s">
        <v>167</v>
      </c>
      <c r="DU3" s="476"/>
      <c r="DV3" s="476" t="s">
        <v>161</v>
      </c>
      <c r="DW3" s="476"/>
      <c r="DX3" s="476" t="s">
        <v>164</v>
      </c>
      <c r="DY3" s="476"/>
      <c r="DZ3" s="478" t="s">
        <v>135</v>
      </c>
      <c r="EA3" s="476"/>
      <c r="EB3" s="476" t="s">
        <v>136</v>
      </c>
      <c r="EC3" s="476"/>
      <c r="ED3" s="476" t="s">
        <v>137</v>
      </c>
      <c r="EE3" s="476"/>
      <c r="EF3" s="476" t="s">
        <v>138</v>
      </c>
      <c r="EG3" s="476"/>
      <c r="EH3" s="476" t="s">
        <v>139</v>
      </c>
      <c r="EI3" s="476"/>
      <c r="EJ3" s="476" t="s">
        <v>140</v>
      </c>
      <c r="EK3" s="476"/>
      <c r="EL3" s="476" t="s">
        <v>141</v>
      </c>
      <c r="EM3" s="476"/>
      <c r="EN3" s="476" t="s">
        <v>145</v>
      </c>
      <c r="EO3" s="476"/>
      <c r="EP3" s="476" t="s">
        <v>142</v>
      </c>
      <c r="EQ3" s="476"/>
      <c r="ER3" s="476" t="s">
        <v>143</v>
      </c>
      <c r="ES3" s="476"/>
      <c r="ET3" s="476" t="s">
        <v>115</v>
      </c>
      <c r="EU3" s="476"/>
      <c r="EV3" s="476" t="s">
        <v>169</v>
      </c>
      <c r="EW3" s="476"/>
      <c r="EX3" s="476" t="s">
        <v>168</v>
      </c>
      <c r="EY3" s="477" t="s">
        <v>168</v>
      </c>
      <c r="EZ3" s="476" t="s">
        <v>172</v>
      </c>
      <c r="FA3" s="476"/>
      <c r="FB3" s="476" t="s">
        <v>173</v>
      </c>
      <c r="FC3" s="476"/>
      <c r="FD3" s="476" t="s">
        <v>170</v>
      </c>
      <c r="FE3" s="476"/>
      <c r="FF3" s="476" t="s">
        <v>171</v>
      </c>
      <c r="FG3" s="476"/>
      <c r="FH3" s="549" t="s">
        <v>43</v>
      </c>
      <c r="FI3" s="551" t="s">
        <v>0</v>
      </c>
      <c r="FJ3" s="500" t="s">
        <v>44</v>
      </c>
      <c r="FK3" s="517" t="s">
        <v>68</v>
      </c>
      <c r="FL3" s="519" t="s">
        <v>1129</v>
      </c>
      <c r="FM3" s="513" t="s">
        <v>1130</v>
      </c>
      <c r="FN3" s="502" t="s">
        <v>25</v>
      </c>
      <c r="FO3" s="502" t="s">
        <v>950</v>
      </c>
      <c r="FP3" s="502" t="s">
        <v>23</v>
      </c>
      <c r="FQ3" s="502" t="s">
        <v>46</v>
      </c>
      <c r="FR3" s="514" t="s">
        <v>24</v>
      </c>
      <c r="FS3" s="514" t="s">
        <v>26</v>
      </c>
      <c r="FT3" s="515" t="s">
        <v>47</v>
      </c>
      <c r="FU3" s="503" t="s">
        <v>75</v>
      </c>
      <c r="FV3" s="503" t="s">
        <v>76</v>
      </c>
      <c r="FW3" s="505" t="s">
        <v>48</v>
      </c>
      <c r="FX3" s="507" t="s">
        <v>80</v>
      </c>
      <c r="FY3" s="509" t="s">
        <v>79</v>
      </c>
      <c r="FZ3" s="509" t="s">
        <v>78</v>
      </c>
      <c r="GA3" s="511" t="s">
        <v>77</v>
      </c>
      <c r="GB3" s="544" t="s">
        <v>1144</v>
      </c>
      <c r="GC3" s="545"/>
      <c r="GD3" s="545"/>
      <c r="GE3" s="545"/>
      <c r="GF3" s="545"/>
      <c r="GG3" s="224"/>
      <c r="GH3" s="224"/>
      <c r="GI3" s="224"/>
      <c r="GJ3" s="224"/>
    </row>
    <row r="4" spans="1:193" s="226" customFormat="1" ht="24.9" customHeight="1" thickBot="1" x14ac:dyDescent="0.35">
      <c r="A4" s="221" t="s">
        <v>2</v>
      </c>
      <c r="B4" s="222" t="s">
        <v>39</v>
      </c>
      <c r="C4" s="222" t="s">
        <v>40</v>
      </c>
      <c r="D4" s="222" t="s">
        <v>41</v>
      </c>
      <c r="E4" s="222" t="s">
        <v>6</v>
      </c>
      <c r="F4" s="223" t="s">
        <v>7</v>
      </c>
      <c r="G4" s="223"/>
      <c r="H4" s="222"/>
      <c r="I4" s="222" t="s">
        <v>11</v>
      </c>
      <c r="J4" s="222" t="s">
        <v>10</v>
      </c>
      <c r="K4" s="528"/>
      <c r="L4" s="531"/>
      <c r="M4" s="533"/>
      <c r="N4" s="533"/>
      <c r="O4" s="535"/>
      <c r="P4" s="525"/>
      <c r="Q4" s="525"/>
      <c r="R4" s="537"/>
      <c r="S4" s="526"/>
      <c r="T4" s="496">
        <v>41</v>
      </c>
      <c r="U4" s="481"/>
      <c r="V4" s="480">
        <v>42</v>
      </c>
      <c r="W4" s="481"/>
      <c r="X4" s="480">
        <v>43</v>
      </c>
      <c r="Y4" s="481"/>
      <c r="Z4" s="480">
        <v>44</v>
      </c>
      <c r="AA4" s="481"/>
      <c r="AB4" s="480">
        <v>45</v>
      </c>
      <c r="AC4" s="481"/>
      <c r="AD4" s="480">
        <v>46</v>
      </c>
      <c r="AE4" s="481"/>
      <c r="AF4" s="480">
        <v>101</v>
      </c>
      <c r="AG4" s="497"/>
      <c r="AH4" s="498">
        <v>47</v>
      </c>
      <c r="AI4" s="481"/>
      <c r="AJ4" s="480">
        <v>48</v>
      </c>
      <c r="AK4" s="481"/>
      <c r="AL4" s="480">
        <v>49</v>
      </c>
      <c r="AM4" s="481"/>
      <c r="AN4" s="480">
        <v>50</v>
      </c>
      <c r="AO4" s="481"/>
      <c r="AP4" s="480">
        <v>51</v>
      </c>
      <c r="AQ4" s="481"/>
      <c r="AR4" s="480">
        <v>141</v>
      </c>
      <c r="AS4" s="481"/>
      <c r="AT4" s="480">
        <v>143</v>
      </c>
      <c r="AU4" s="481"/>
      <c r="AV4" s="480">
        <v>144</v>
      </c>
      <c r="AW4" s="481"/>
      <c r="AX4" s="480">
        <v>146</v>
      </c>
      <c r="AY4" s="481"/>
      <c r="AZ4" s="480">
        <v>147</v>
      </c>
      <c r="BA4" s="481"/>
      <c r="BB4" s="480">
        <v>148</v>
      </c>
      <c r="BC4" s="498"/>
      <c r="BD4" s="499">
        <v>52</v>
      </c>
      <c r="BE4" s="481"/>
      <c r="BF4" s="480">
        <v>53</v>
      </c>
      <c r="BG4" s="481"/>
      <c r="BH4" s="480">
        <v>54</v>
      </c>
      <c r="BI4" s="481"/>
      <c r="BJ4" s="480">
        <v>55</v>
      </c>
      <c r="BK4" s="481"/>
      <c r="BL4" s="480">
        <v>56</v>
      </c>
      <c r="BM4" s="481"/>
      <c r="BN4" s="480">
        <v>57</v>
      </c>
      <c r="BO4" s="481"/>
      <c r="BP4" s="480">
        <v>201</v>
      </c>
      <c r="BQ4" s="498"/>
      <c r="BR4" s="521">
        <v>58</v>
      </c>
      <c r="BS4" s="481"/>
      <c r="BT4" s="480">
        <v>59</v>
      </c>
      <c r="BU4" s="481"/>
      <c r="BV4" s="480">
        <v>60</v>
      </c>
      <c r="BW4" s="481"/>
      <c r="BX4" s="480">
        <v>61</v>
      </c>
      <c r="BY4" s="481"/>
      <c r="BZ4" s="480">
        <v>62</v>
      </c>
      <c r="CA4" s="481"/>
      <c r="CB4" s="480">
        <v>149</v>
      </c>
      <c r="CC4" s="481"/>
      <c r="CD4" s="480">
        <v>151</v>
      </c>
      <c r="CE4" s="481"/>
      <c r="CF4" s="480">
        <v>152</v>
      </c>
      <c r="CG4" s="481"/>
      <c r="CH4" s="480">
        <v>153</v>
      </c>
      <c r="CI4" s="481"/>
      <c r="CJ4" s="539">
        <v>154</v>
      </c>
      <c r="CK4" s="540"/>
      <c r="CL4" s="480">
        <v>155</v>
      </c>
      <c r="CM4" s="482"/>
      <c r="CN4" s="478">
        <v>63</v>
      </c>
      <c r="CO4" s="476"/>
      <c r="CP4" s="476">
        <v>64</v>
      </c>
      <c r="CQ4" s="476"/>
      <c r="CR4" s="476">
        <v>65</v>
      </c>
      <c r="CS4" s="476"/>
      <c r="CT4" s="476">
        <v>66</v>
      </c>
      <c r="CU4" s="476"/>
      <c r="CV4" s="476">
        <v>67</v>
      </c>
      <c r="CW4" s="476"/>
      <c r="CX4" s="476">
        <v>68</v>
      </c>
      <c r="CY4" s="483"/>
      <c r="CZ4" s="479">
        <v>69</v>
      </c>
      <c r="DA4" s="476"/>
      <c r="DB4" s="476">
        <v>70</v>
      </c>
      <c r="DC4" s="476"/>
      <c r="DD4" s="476">
        <v>71</v>
      </c>
      <c r="DE4" s="476"/>
      <c r="DF4" s="476">
        <v>72</v>
      </c>
      <c r="DG4" s="476"/>
      <c r="DH4" s="476">
        <v>73</v>
      </c>
      <c r="DI4" s="476"/>
      <c r="DJ4" s="476">
        <v>157</v>
      </c>
      <c r="DK4" s="476"/>
      <c r="DL4" s="476">
        <v>158</v>
      </c>
      <c r="DM4" s="476"/>
      <c r="DN4" s="476">
        <v>159</v>
      </c>
      <c r="DO4" s="476"/>
      <c r="DP4" s="476">
        <v>160</v>
      </c>
      <c r="DQ4" s="477"/>
      <c r="DR4" s="476">
        <v>162</v>
      </c>
      <c r="DS4" s="476"/>
      <c r="DT4" s="476">
        <v>164</v>
      </c>
      <c r="DU4" s="476"/>
      <c r="DV4" s="476">
        <v>165</v>
      </c>
      <c r="DW4" s="476"/>
      <c r="DX4" s="476">
        <v>166</v>
      </c>
      <c r="DY4" s="476"/>
      <c r="DZ4" s="478">
        <v>74</v>
      </c>
      <c r="EA4" s="476"/>
      <c r="EB4" s="476">
        <v>75</v>
      </c>
      <c r="EC4" s="476"/>
      <c r="ED4" s="476">
        <v>76</v>
      </c>
      <c r="EE4" s="476"/>
      <c r="EF4" s="476">
        <v>77</v>
      </c>
      <c r="EG4" s="476"/>
      <c r="EH4" s="476">
        <v>78</v>
      </c>
      <c r="EI4" s="476"/>
      <c r="EJ4" s="476">
        <v>79</v>
      </c>
      <c r="EK4" s="476"/>
      <c r="EL4" s="476">
        <v>80</v>
      </c>
      <c r="EM4" s="476"/>
      <c r="EN4" s="476">
        <v>81</v>
      </c>
      <c r="EO4" s="476"/>
      <c r="EP4" s="476">
        <v>82</v>
      </c>
      <c r="EQ4" s="476"/>
      <c r="ER4" s="476">
        <v>83</v>
      </c>
      <c r="ES4" s="476"/>
      <c r="ET4" s="476">
        <v>84</v>
      </c>
      <c r="EU4" s="476"/>
      <c r="EV4" s="548">
        <v>169</v>
      </c>
      <c r="EW4" s="548"/>
      <c r="EX4" s="476">
        <v>170</v>
      </c>
      <c r="EY4" s="477"/>
      <c r="EZ4" s="546">
        <v>174</v>
      </c>
      <c r="FA4" s="547"/>
      <c r="FB4" s="476">
        <v>175</v>
      </c>
      <c r="FC4" s="476"/>
      <c r="FD4" s="476">
        <v>177</v>
      </c>
      <c r="FE4" s="476"/>
      <c r="FF4" s="476">
        <v>178</v>
      </c>
      <c r="FG4" s="476"/>
      <c r="FH4" s="550"/>
      <c r="FI4" s="552"/>
      <c r="FJ4" s="501"/>
      <c r="FK4" s="518"/>
      <c r="FL4" s="519"/>
      <c r="FM4" s="513"/>
      <c r="FN4" s="502"/>
      <c r="FO4" s="502"/>
      <c r="FP4" s="502"/>
      <c r="FQ4" s="502"/>
      <c r="FR4" s="514"/>
      <c r="FS4" s="514"/>
      <c r="FT4" s="516"/>
      <c r="FU4" s="504"/>
      <c r="FV4" s="504"/>
      <c r="FW4" s="506"/>
      <c r="FX4" s="508"/>
      <c r="FY4" s="510"/>
      <c r="FZ4" s="510"/>
      <c r="GA4" s="512"/>
      <c r="GB4" s="544"/>
      <c r="GC4" s="545"/>
      <c r="GD4" s="545"/>
      <c r="GE4" s="545"/>
      <c r="GF4" s="545"/>
      <c r="GG4" s="224"/>
      <c r="GH4" s="224"/>
      <c r="GI4" s="224"/>
      <c r="GJ4" s="224"/>
    </row>
    <row r="5" spans="1:193" s="232" customFormat="1" ht="24.9" customHeight="1" x14ac:dyDescent="0.65">
      <c r="A5" s="201">
        <f>'اختيار المقررات'!E1</f>
        <v>0</v>
      </c>
      <c r="B5" s="202" t="e">
        <f>'اختيار المقررات'!L1</f>
        <v>#N/A</v>
      </c>
      <c r="C5" s="202" t="e">
        <f>'اختيار المقررات'!Q1</f>
        <v>#N/A</v>
      </c>
      <c r="D5" s="202" t="e">
        <f>'اختيار المقررات'!W1</f>
        <v>#N/A</v>
      </c>
      <c r="E5" s="202" t="e">
        <f>'اختيار المقررات'!AE1</f>
        <v>#N/A</v>
      </c>
      <c r="F5" s="203" t="e">
        <f>'اختيار المقررات'!AB1</f>
        <v>#N/A</v>
      </c>
      <c r="G5" s="203" t="e">
        <f>'اختيار المقررات'!AB3</f>
        <v>#N/A</v>
      </c>
      <c r="H5" s="202" t="e">
        <f>'اختيار المقررات'!Q3</f>
        <v>#N/A</v>
      </c>
      <c r="I5" s="202" t="str">
        <f>'اختيار المقررات'!E3</f>
        <v/>
      </c>
      <c r="J5" s="204" t="e">
        <f>'اختيار المقررات'!L3</f>
        <v>#N/A</v>
      </c>
      <c r="K5" s="227" t="e">
        <f>'اختيار المقررات'!Q4</f>
        <v>#N/A</v>
      </c>
      <c r="L5" s="228" t="e">
        <f>'اختيار المقررات'!AE3</f>
        <v>#N/A</v>
      </c>
      <c r="M5" s="229">
        <f>'اختيار المقررات'!W4</f>
        <v>0</v>
      </c>
      <c r="N5" s="229">
        <f>'اختيار المقررات'!AB4</f>
        <v>0</v>
      </c>
      <c r="O5" s="230">
        <f>'اختيار المقررات'!AE4</f>
        <v>0</v>
      </c>
      <c r="P5" s="205" t="e">
        <f>'اختيار المقررات'!E4</f>
        <v>#N/A</v>
      </c>
      <c r="Q5" s="202" t="e">
        <f>'اختيار المقررات'!L4</f>
        <v>#N/A</v>
      </c>
      <c r="R5" s="206" t="e">
        <f>'اختيار المقررات'!Q4</f>
        <v>#N/A</v>
      </c>
      <c r="S5" s="231" t="e">
        <f>'اختيار المقررات'!E2</f>
        <v>#N/A</v>
      </c>
      <c r="T5" s="207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K$12:$P$19,6,0)),"")</f>
        <v/>
      </c>
      <c r="U5" s="208" t="e">
        <f>VLOOKUP(T4,'اختيار المقررات'!$AV$5:$AY$54,4,0)</f>
        <v>#N/A</v>
      </c>
      <c r="V5" s="207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K$12:$P$19,6,0)),"")</f>
        <v/>
      </c>
      <c r="W5" s="208" t="e">
        <f>VLOOKUP(V4,'اختيار المقررات'!$AV$5:$AY$54,4,0)</f>
        <v>#N/A</v>
      </c>
      <c r="X5" s="207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K$12:$P$19,6,0)),"")</f>
        <v/>
      </c>
      <c r="Y5" s="208" t="e">
        <f>VLOOKUP(X4,'اختيار المقررات'!$AV$5:$AY$54,4,0)</f>
        <v>#N/A</v>
      </c>
      <c r="Z5" s="207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K$12:$P$19,6,0)),"")</f>
        <v/>
      </c>
      <c r="AA5" s="208" t="e">
        <f>VLOOKUP(Z4,'اختيار المقررات'!$AV$5:$AY$54,4,0)</f>
        <v>#N/A</v>
      </c>
      <c r="AB5" s="207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K$12:$P$19,6,0)),"")</f>
        <v/>
      </c>
      <c r="AC5" s="208" t="e">
        <f>VLOOKUP(AB4,'اختيار المقررات'!$AV$5:$AY$54,4,0)</f>
        <v>#N/A</v>
      </c>
      <c r="AD5" s="207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K$12:$P$19,6,0)),"")</f>
        <v/>
      </c>
      <c r="AE5" s="208" t="e">
        <f>VLOOKUP(AD4,'اختيار المقررات'!$AV$5:$AY$54,4,0)</f>
        <v>#N/A</v>
      </c>
      <c r="AF5" s="207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K$12:$P$19,6,0)),"")</f>
        <v/>
      </c>
      <c r="AG5" s="208" t="e">
        <f>VLOOKUP(AF4,'اختيار المقررات'!$AV$5:$AY$54,4,0)</f>
        <v>#N/A</v>
      </c>
      <c r="AH5" s="207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K$12:$P$19,6,0)),"")</f>
        <v/>
      </c>
      <c r="AI5" s="208" t="e">
        <f>VLOOKUP(AH4,'اختيار المقررات'!$AV$5:$AY$54,4,0)</f>
        <v>#N/A</v>
      </c>
      <c r="AJ5" s="207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K$12:$P$19,6,0)),"")</f>
        <v/>
      </c>
      <c r="AK5" s="208" t="e">
        <f>VLOOKUP(AJ4,'اختيار المقررات'!$AV$5:$AY$54,4,0)</f>
        <v>#N/A</v>
      </c>
      <c r="AL5" s="207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K$12:$P$19,6,0)),"")</f>
        <v/>
      </c>
      <c r="AM5" s="208" t="e">
        <f>VLOOKUP(AL4,'اختيار المقررات'!$AV$5:$AY$54,4,0)</f>
        <v>#N/A</v>
      </c>
      <c r="AN5" s="207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K$12:$P$19,6,0)),"")</f>
        <v/>
      </c>
      <c r="AO5" s="208" t="e">
        <f>VLOOKUP(AN4,'اختيار المقررات'!$AV$5:$AY$54,4,0)</f>
        <v>#N/A</v>
      </c>
      <c r="AP5" s="207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K$12:$P$19,6,0)),"")</f>
        <v/>
      </c>
      <c r="AQ5" s="208" t="e">
        <f>VLOOKUP(AP4,'اختيار المقررات'!$AV$5:$AY$54,4,0)</f>
        <v>#N/A</v>
      </c>
      <c r="AR5" s="207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K$12:$P$19,6,0)),"")</f>
        <v/>
      </c>
      <c r="AS5" s="208" t="str">
        <f>IFERROR(VLOOKUP(AR4,'اختيار المقررات'!$AV$5:$AY$54,4,0),"")</f>
        <v/>
      </c>
      <c r="AT5" s="207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K$12:$P$19,6,0)),"")</f>
        <v/>
      </c>
      <c r="AU5" s="208" t="str">
        <f>IFERROR(VLOOKUP(AT4,'اختيار المقررات'!$AV$5:$AY$54,4,0),"")</f>
        <v/>
      </c>
      <c r="AV5" s="207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K$12:$P$19,6,0)),"")</f>
        <v/>
      </c>
      <c r="AW5" s="208" t="str">
        <f>IFERROR(VLOOKUP(AV4,'اختيار المقررات'!$AV$5:$AY$54,4,0),"")</f>
        <v/>
      </c>
      <c r="AX5" s="207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K$12:$P$19,6,0)),"")</f>
        <v/>
      </c>
      <c r="AY5" s="208" t="str">
        <f>IFERROR(VLOOKUP(AX4,'اختيار المقررات'!$AV$5:$AY$54,4,0),"")</f>
        <v/>
      </c>
      <c r="AZ5" s="207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K$12:$P$19,6,0)),"")</f>
        <v/>
      </c>
      <c r="BA5" s="208" t="str">
        <f>IFERROR(VLOOKUP(AZ4,'اختيار المقررات'!$AV$5:$AY$54,4,0),"")</f>
        <v/>
      </c>
      <c r="BB5" s="207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K$12:$P$19,6,0)),"")</f>
        <v/>
      </c>
      <c r="BC5" s="208" t="str">
        <f>IFERROR(VLOOKUP(BB4,'اختيار المقررات'!$AV$5:$AY$54,4,0),"")</f>
        <v/>
      </c>
      <c r="BD5" s="207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K$12:$P$19,6,0)),"")</f>
        <v/>
      </c>
      <c r="BE5" s="208" t="e">
        <f>VLOOKUP(BD4,'اختيار المقررات'!$AV$5:$AY$54,4,0)</f>
        <v>#N/A</v>
      </c>
      <c r="BF5" s="207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K$12:$P$19,6,0)),"")</f>
        <v/>
      </c>
      <c r="BG5" s="208" t="e">
        <f>VLOOKUP(BF4,'اختيار المقررات'!$AV$5:$AY$54,4,0)</f>
        <v>#N/A</v>
      </c>
      <c r="BH5" s="207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K$12:$P$19,6,0)),"")</f>
        <v/>
      </c>
      <c r="BI5" s="208" t="e">
        <f>VLOOKUP(BH4,'اختيار المقررات'!$AV$5:$AY$54,4,0)</f>
        <v>#N/A</v>
      </c>
      <c r="BJ5" s="207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K$12:$P$19,6,0)),"")</f>
        <v/>
      </c>
      <c r="BK5" s="208" t="e">
        <f>VLOOKUP(BJ4,'اختيار المقررات'!$AV$5:$AY$54,4,0)</f>
        <v>#N/A</v>
      </c>
      <c r="BL5" s="207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K$12:$P$19,6,0)),"")</f>
        <v/>
      </c>
      <c r="BM5" s="208" t="e">
        <f>VLOOKUP(BL4,'اختيار المقررات'!$AV$5:$AY$54,4,0)</f>
        <v>#N/A</v>
      </c>
      <c r="BN5" s="207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K$12:$P$19,6,0)),"")</f>
        <v/>
      </c>
      <c r="BO5" s="208" t="e">
        <f>VLOOKUP(BN4,'اختيار المقررات'!$AV$5:$AY$54,4,0)</f>
        <v>#N/A</v>
      </c>
      <c r="BP5" s="207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K$12:$P$19,6,0)),"")</f>
        <v/>
      </c>
      <c r="BQ5" s="208" t="e">
        <f>VLOOKUP(BP4,'اختيار المقررات'!$AV$5:$AY$54,4,0)</f>
        <v>#N/A</v>
      </c>
      <c r="BR5" s="207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K$12:$P$19,6,0)),"")</f>
        <v/>
      </c>
      <c r="BS5" s="208" t="e">
        <f>VLOOKUP(BR4,'اختيار المقررات'!$AV$5:$AY$54,4,0)</f>
        <v>#N/A</v>
      </c>
      <c r="BT5" s="207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K$12:$P$19,6,0)),"")</f>
        <v/>
      </c>
      <c r="BU5" s="208" t="e">
        <f>VLOOKUP(BT4,'اختيار المقررات'!$AV$5:$AY$54,4,0)</f>
        <v>#N/A</v>
      </c>
      <c r="BV5" s="207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K$12:$P$19,6,0)),"")</f>
        <v/>
      </c>
      <c r="BW5" s="208" t="e">
        <f>VLOOKUP(BV4,'اختيار المقررات'!$AV$5:$AY$54,4,0)</f>
        <v>#N/A</v>
      </c>
      <c r="BX5" s="207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K$12:$P$19,6,0)),"")</f>
        <v/>
      </c>
      <c r="BY5" s="208" t="e">
        <f>VLOOKUP(BX4,'اختيار المقررات'!$AV$5:$AY$54,4,0)</f>
        <v>#N/A</v>
      </c>
      <c r="BZ5" s="207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K$12:$P$19,6,0)),"")</f>
        <v/>
      </c>
      <c r="CA5" s="208" t="e">
        <f>VLOOKUP(BZ4,'اختيار المقررات'!$AV$5:$AY$54,4,0)</f>
        <v>#N/A</v>
      </c>
      <c r="CB5" s="207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K$12:$P$19,6,0)),"")</f>
        <v/>
      </c>
      <c r="CC5" s="208" t="str">
        <f>IFERROR(VLOOKUP(CB4,'اختيار المقررات'!$AV$5:$AY$54,4,0),"")</f>
        <v/>
      </c>
      <c r="CD5" s="207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K$12:$P$19,6,0)),"")</f>
        <v/>
      </c>
      <c r="CE5" s="208" t="str">
        <f>IFERROR(VLOOKUP(CD4,'اختيار المقررات'!$AV$5:$AY$54,4,0),"")</f>
        <v/>
      </c>
      <c r="CF5" s="207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K$12:$P$19,6,0)),"")</f>
        <v/>
      </c>
      <c r="CG5" s="208" t="str">
        <f>IFERROR(VLOOKUP(CF4,'اختيار المقررات'!$AV$5:$AY$54,4,0),"")</f>
        <v/>
      </c>
      <c r="CH5" s="207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K$12:$P$19,6,0)),"")</f>
        <v/>
      </c>
      <c r="CI5" s="208" t="str">
        <f>IFERROR(VLOOKUP(CH4,'اختيار المقررات'!$AV$5:$AY$54,4,0),"")</f>
        <v/>
      </c>
      <c r="CJ5" s="207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K$12:$P$19,6,0)),"")</f>
        <v/>
      </c>
      <c r="CK5" s="208" t="str">
        <f>IFERROR(VLOOKUP(CJ4,'اختيار المقررات'!$AV$5:$AY$54,4,0),"")</f>
        <v/>
      </c>
      <c r="CL5" s="207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K$12:$P$19,6,0)),"")</f>
        <v/>
      </c>
      <c r="CM5" s="208" t="str">
        <f>IFERROR(VLOOKUP(CL4,'اختيار المقررات'!$AV$5:$AY$54,4,0),"")</f>
        <v/>
      </c>
      <c r="CN5" s="207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K$12:$P$19,6,0)),"")</f>
        <v/>
      </c>
      <c r="CO5" s="208" t="e">
        <f>VLOOKUP(CN4,'اختيار المقررات'!$AV$5:$AY$54,4,0)</f>
        <v>#N/A</v>
      </c>
      <c r="CP5" s="207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K$12:$P$19,6,0)),"")</f>
        <v/>
      </c>
      <c r="CQ5" s="208" t="e">
        <f>VLOOKUP(CP4,'اختيار المقررات'!$AV$5:$AY$54,4,0)</f>
        <v>#N/A</v>
      </c>
      <c r="CR5" s="207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K$12:$P$19,6,0)),"")</f>
        <v/>
      </c>
      <c r="CS5" s="208" t="e">
        <f>VLOOKUP(CR4,'اختيار المقررات'!$AV$5:$AY$54,4,0)</f>
        <v>#N/A</v>
      </c>
      <c r="CT5" s="207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K$12:$P$19,6,0)),"")</f>
        <v/>
      </c>
      <c r="CU5" s="208" t="e">
        <f>VLOOKUP(CT4,'اختيار المقررات'!$AV$5:$AY$54,4,0)</f>
        <v>#N/A</v>
      </c>
      <c r="CV5" s="207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K$12:$P$19,6,0)),"")</f>
        <v/>
      </c>
      <c r="CW5" s="208" t="e">
        <f>VLOOKUP(CV4,'اختيار المقررات'!$AV$5:$AY$54,4,0)</f>
        <v>#N/A</v>
      </c>
      <c r="CX5" s="207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K$12:$P$19,6,0)),"")</f>
        <v/>
      </c>
      <c r="CY5" s="208" t="e">
        <f>VLOOKUP(CX4,'اختيار المقررات'!$AV$5:$AY$54,4,0)</f>
        <v>#N/A</v>
      </c>
      <c r="CZ5" s="207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K$12:$P$19,6,0)),"")</f>
        <v/>
      </c>
      <c r="DA5" s="208" t="e">
        <f>VLOOKUP(CZ4,'اختيار المقررات'!$AV$5:$AY$54,4,0)</f>
        <v>#N/A</v>
      </c>
      <c r="DB5" s="207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K$12:$P$19,6,0)),"")</f>
        <v/>
      </c>
      <c r="DC5" s="208" t="e">
        <f>VLOOKUP(DB4,'اختيار المقررات'!$AV$5:$AY$54,4,0)</f>
        <v>#N/A</v>
      </c>
      <c r="DD5" s="207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K$12:$P$19,6,0)),"")</f>
        <v/>
      </c>
      <c r="DE5" s="208" t="e">
        <f>VLOOKUP(DD4,'اختيار المقررات'!$AV$5:$AY$54,4,0)</f>
        <v>#N/A</v>
      </c>
      <c r="DF5" s="207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K$12:$P$19,6,0)),"")</f>
        <v/>
      </c>
      <c r="DG5" s="208" t="e">
        <f>VLOOKUP(DF4,'اختيار المقررات'!$AV$5:$AY$54,4,0)</f>
        <v>#N/A</v>
      </c>
      <c r="DH5" s="207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K$12:$P$19,6,0)),"")</f>
        <v/>
      </c>
      <c r="DI5" s="208" t="e">
        <f>VLOOKUP(DH4,'اختيار المقررات'!$AV$5:$AY$54,4,0)</f>
        <v>#N/A</v>
      </c>
      <c r="DJ5" s="207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K$12:$P$19,6,0)),"")</f>
        <v/>
      </c>
      <c r="DK5" s="208" t="str">
        <f>IFERROR(VLOOKUP(DJ4,'اختيار المقررات'!$AV$5:$AY$54,4,0),"")</f>
        <v/>
      </c>
      <c r="DL5" s="207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K$12:$P$19,6,0)),"")</f>
        <v/>
      </c>
      <c r="DM5" s="208" t="str">
        <f>IFERROR(VLOOKUP(DL4,'اختيار المقررات'!$AV$5:$AY$54,4,0),"")</f>
        <v/>
      </c>
      <c r="DN5" s="207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K$12:$P$19,6,0)),"")</f>
        <v/>
      </c>
      <c r="DO5" s="208" t="str">
        <f>IFERROR(VLOOKUP(DN4,'اختيار المقررات'!$AV$5:$AY$54,4,0),"")</f>
        <v/>
      </c>
      <c r="DP5" s="207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K$12:$P$19,6,0)),"")</f>
        <v/>
      </c>
      <c r="DQ5" s="208" t="str">
        <f>IFERROR(VLOOKUP(DP4,'اختيار المقررات'!$AV$5:$AY$54,4,0),"")</f>
        <v/>
      </c>
      <c r="DR5" s="207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K$12:$P$19,6,0)),"")</f>
        <v/>
      </c>
      <c r="DS5" s="208" t="str">
        <f>IFERROR(VLOOKUP(DR4,'اختيار المقررات'!$AV$5:$AY$54,4,0),"")</f>
        <v/>
      </c>
      <c r="DT5" s="207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K$12:$P$19,6,0)),"")</f>
        <v/>
      </c>
      <c r="DU5" s="208" t="str">
        <f>IFERROR(VLOOKUP(DT4,'اختيار المقررات'!$AV$5:$AY$54,4,0),"")</f>
        <v/>
      </c>
      <c r="DV5" s="207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K$12:$P$19,6,0)),"")</f>
        <v/>
      </c>
      <c r="DW5" s="208" t="str">
        <f>IFERROR(VLOOKUP(DV4,'اختيار المقررات'!$AV$5:$AY$54,4,0),"")</f>
        <v/>
      </c>
      <c r="DX5" s="207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K$12:$P$19,6,0)),"")</f>
        <v/>
      </c>
      <c r="DY5" s="208" t="str">
        <f>IFERROR(VLOOKUP(DX4,'اختيار المقررات'!$AV$5:$AY$54,4,0),"")</f>
        <v/>
      </c>
      <c r="DZ5" s="207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K$12:$P$19,6,0)),"")</f>
        <v/>
      </c>
      <c r="EA5" s="208" t="e">
        <f>VLOOKUP(DZ4,'اختيار المقررات'!$AV$5:$AY$54,4,0)</f>
        <v>#N/A</v>
      </c>
      <c r="EB5" s="207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K$12:$P$19,6,0)),"")</f>
        <v/>
      </c>
      <c r="EC5" s="208" t="e">
        <f>VLOOKUP(EB4,'اختيار المقررات'!$AV$5:$AY$54,4,0)</f>
        <v>#N/A</v>
      </c>
      <c r="ED5" s="207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K$12:$P$19,6,0)),"")</f>
        <v/>
      </c>
      <c r="EE5" s="208" t="e">
        <f>VLOOKUP(ED4,'اختيار المقررات'!$AV$5:$AY$54,4,0)</f>
        <v>#N/A</v>
      </c>
      <c r="EF5" s="207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K$12:$P$19,6,0)),"")</f>
        <v/>
      </c>
      <c r="EG5" s="208" t="e">
        <f>VLOOKUP(EF4,'اختيار المقررات'!$AV$5:$AY$54,4,0)</f>
        <v>#N/A</v>
      </c>
      <c r="EH5" s="207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K$12:$P$19,6,0)),"")</f>
        <v/>
      </c>
      <c r="EI5" s="208" t="e">
        <f>VLOOKUP(EH4,'اختيار المقررات'!$AV$5:$AY$54,4,0)</f>
        <v>#N/A</v>
      </c>
      <c r="EJ5" s="207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K$12:$P$19,6,0)),"")</f>
        <v/>
      </c>
      <c r="EK5" s="208" t="e">
        <f>VLOOKUP(EJ4,'اختيار المقررات'!$AV$5:$AY$54,4,0)</f>
        <v>#N/A</v>
      </c>
      <c r="EL5" s="207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K$12:$P$19,6,0)),"")</f>
        <v/>
      </c>
      <c r="EM5" s="208" t="e">
        <f>VLOOKUP(EL4,'اختيار المقررات'!$AV$5:$AY$54,4,0)</f>
        <v>#N/A</v>
      </c>
      <c r="EN5" s="207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K$12:$P$19,6,0)),"")</f>
        <v/>
      </c>
      <c r="EO5" s="208" t="e">
        <f>VLOOKUP(EN4,'اختيار المقررات'!$AV$5:$AY$54,4,0)</f>
        <v>#N/A</v>
      </c>
      <c r="EP5" s="207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K$12:$P$19,6,0)),"")</f>
        <v/>
      </c>
      <c r="EQ5" s="208" t="e">
        <f>VLOOKUP(EP4,'اختيار المقررات'!$AV$5:$AY$54,4,0)</f>
        <v>#N/A</v>
      </c>
      <c r="ER5" s="207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K$12:$P$19,6,0)),"")</f>
        <v/>
      </c>
      <c r="ES5" s="208" t="e">
        <f>VLOOKUP(ER4,'اختيار المقررات'!$AV$5:$AY$54,4,0)</f>
        <v>#N/A</v>
      </c>
      <c r="ET5" s="207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K$12:$P$19,6,0)),"")</f>
        <v/>
      </c>
      <c r="EU5" s="208" t="e">
        <f>VLOOKUP(ET4,'اختيار المقررات'!$AV$5:$AY$54,4,0)</f>
        <v>#N/A</v>
      </c>
      <c r="EV5" s="207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K$12:$P$19,6,0)),"")</f>
        <v/>
      </c>
      <c r="EW5" s="208" t="str">
        <f>IFERROR(VLOOKUP(EV4,'اختيار المقررات'!$AV$5:$AY$54,4,0),"")</f>
        <v/>
      </c>
      <c r="EX5" s="207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K$12:$P$19,6,0)),"")</f>
        <v/>
      </c>
      <c r="EY5" s="208" t="str">
        <f>IFERROR(VLOOKUP(EX4,'اختيار المقررات'!$AV$5:$AY$54,4,0),"")</f>
        <v/>
      </c>
      <c r="EZ5" s="207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K$12:$P$19,6,0)),"")</f>
        <v/>
      </c>
      <c r="FA5" s="208" t="str">
        <f>IFERROR(VLOOKUP(EZ4,'اختيار المقررات'!$AV$5:$AY$54,4,0),"")</f>
        <v/>
      </c>
      <c r="FB5" s="207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K$12:$P$19,6,0)),"")</f>
        <v/>
      </c>
      <c r="FC5" s="208" t="str">
        <f>IFERROR(VLOOKUP(FB4,'اختيار المقررات'!$AV$5:$AY$54,4,0),"")</f>
        <v/>
      </c>
      <c r="FD5" s="207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K$12:$P$19,6,0)),"")</f>
        <v/>
      </c>
      <c r="FE5" s="208" t="str">
        <f>IFERROR(VLOOKUP(FD4,'اختيار المقررات'!$AV$5:$AY$54,4,0),"")</f>
        <v/>
      </c>
      <c r="FF5" s="207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K$12:$P$19,6,0)),"")</f>
        <v/>
      </c>
      <c r="FG5" s="208" t="str">
        <f>IFERROR(VLOOKUP(FF4,'اختيار المقررات'!$AV$5:$AY$54,4,0),"")</f>
        <v/>
      </c>
      <c r="FH5" s="209" t="e">
        <f>'اختيار المقررات'!Q5</f>
        <v>#N/A</v>
      </c>
      <c r="FI5" s="210" t="e">
        <f>'اختيار المقررات'!W5</f>
        <v>#N/A</v>
      </c>
      <c r="FJ5" s="211" t="e">
        <f>'اختيار المقررات'!AB5</f>
        <v>#N/A</v>
      </c>
      <c r="FK5" s="212">
        <f>'اختيار المقررات'!F5</f>
        <v>0</v>
      </c>
      <c r="FL5" s="213" t="e">
        <f>'اختيار المقررات'!W27</f>
        <v>#N/A</v>
      </c>
      <c r="FM5" s="214" t="e">
        <f>'اختيار المقررات'!AD27</f>
        <v>#N/A</v>
      </c>
      <c r="FN5" s="214" t="e">
        <f>'اختيار المقررات'!N27</f>
        <v>#N/A</v>
      </c>
      <c r="FO5" s="214" t="e">
        <f>'اختيار المقررات'!N28</f>
        <v>#N/A</v>
      </c>
      <c r="FP5" s="214" t="e">
        <f>'اختيار المقررات'!W28</f>
        <v>#N/A</v>
      </c>
      <c r="FQ5" s="214" t="str">
        <f>'اختيار المقررات'!N29</f>
        <v>لا</v>
      </c>
      <c r="FR5" s="214" t="e">
        <f>'اختيار المقررات'!W29</f>
        <v>#N/A</v>
      </c>
      <c r="FS5" s="214" t="e">
        <f>'اختيار المقررات'!AD29</f>
        <v>#N/A</v>
      </c>
      <c r="FT5" s="209">
        <f>'اختيار المقررات'!V30</f>
        <v>0</v>
      </c>
      <c r="FU5" s="215">
        <f>'اختيار المقررات'!AB30</f>
        <v>0</v>
      </c>
      <c r="FV5" s="214">
        <f>'اختيار المقررات'!AG30</f>
        <v>0</v>
      </c>
      <c r="FW5" s="216">
        <f>SUM(FT5:FV5)</f>
        <v>0</v>
      </c>
      <c r="FX5" s="209" t="e">
        <f>'اختيار المقررات'!AB2</f>
        <v>#N/A</v>
      </c>
      <c r="FY5" s="210" t="e">
        <f>'اختيار المقررات'!AB2</f>
        <v>#N/A</v>
      </c>
      <c r="FZ5" s="210" t="e">
        <f>'اختيار المقررات'!Q2</f>
        <v>#N/A</v>
      </c>
      <c r="GA5" s="216" t="e">
        <f>'اختيار المقررات'!H2</f>
        <v>#N/A</v>
      </c>
      <c r="GB5" s="216" t="str">
        <f>'اختيار المقررات'!C28</f>
        <v/>
      </c>
      <c r="GC5" s="216" t="str">
        <f>'اختيار المقررات'!C29</f>
        <v/>
      </c>
      <c r="GD5" s="216" t="str">
        <f>'اختيار المقررات'!C30</f>
        <v/>
      </c>
      <c r="GE5" s="216" t="str">
        <f>'اختيار المقررات'!C31</f>
        <v/>
      </c>
      <c r="GF5" s="216" t="str">
        <f>'اختيار المقررات'!C32</f>
        <v/>
      </c>
      <c r="GG5" s="217" t="str">
        <f>'اختيار المقررات'!C33</f>
        <v/>
      </c>
      <c r="GH5" s="217" t="str">
        <f>'اختيار المقررات'!C34</f>
        <v/>
      </c>
      <c r="GI5" s="217" t="str">
        <f>'اختيار المقررات'!C35</f>
        <v/>
      </c>
      <c r="GJ5" s="217" t="str">
        <f>'اختيار المقررات'!C36</f>
        <v/>
      </c>
      <c r="GK5" s="232" t="e">
        <f>'اختيار المقررات'!Z28</f>
        <v>#N/A</v>
      </c>
    </row>
  </sheetData>
  <sheetProtection algorithmName="SHA-512" hashValue="iHM2HlDBRb2rrPWOiZ/Cj1iNO29MjY7os/gUV5WH1DQfkieIZ0fP+fqCTe1UNRktW/FOTuXaxmvqcdikVaAROw==" saltValue="3D/SxZ17rVAeSdscRVCClg==" spinCount="100000" sheet="1" objects="1" scenarios="1"/>
  <mergeCells count="194"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 filterMode="1"/>
  <dimension ref="A1:BM2694"/>
  <sheetViews>
    <sheetView rightToLeft="1" workbookViewId="0">
      <pane xSplit="2" topLeftCell="C1" activePane="topRight" state="frozen"/>
      <selection pane="topRight" activeCell="A2695" sqref="A2695:XFD8355"/>
    </sheetView>
  </sheetViews>
  <sheetFormatPr defaultColWidth="9" defaultRowHeight="14.4" x14ac:dyDescent="0.3"/>
  <cols>
    <col min="1" max="1" width="12.44140625" customWidth="1"/>
  </cols>
  <sheetData>
    <row r="1" spans="1:65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</row>
    <row r="2" spans="1:65" x14ac:dyDescent="0.3">
      <c r="A2" t="s">
        <v>2</v>
      </c>
      <c r="C2">
        <v>41</v>
      </c>
      <c r="D2">
        <v>42</v>
      </c>
      <c r="E2">
        <v>43</v>
      </c>
      <c r="F2">
        <v>44</v>
      </c>
      <c r="G2">
        <v>45</v>
      </c>
      <c r="H2">
        <v>46</v>
      </c>
      <c r="I2">
        <v>101</v>
      </c>
      <c r="J2">
        <v>47</v>
      </c>
      <c r="K2">
        <v>48</v>
      </c>
      <c r="L2">
        <v>49</v>
      </c>
      <c r="M2">
        <v>50</v>
      </c>
      <c r="N2">
        <v>51</v>
      </c>
      <c r="O2" t="s">
        <v>9094</v>
      </c>
      <c r="P2">
        <v>52</v>
      </c>
      <c r="Q2">
        <v>53</v>
      </c>
      <c r="R2">
        <v>54</v>
      </c>
      <c r="S2">
        <v>55</v>
      </c>
      <c r="T2">
        <v>56</v>
      </c>
      <c r="U2">
        <v>57</v>
      </c>
      <c r="V2">
        <v>201</v>
      </c>
      <c r="W2">
        <v>58</v>
      </c>
      <c r="X2">
        <v>59</v>
      </c>
      <c r="Y2">
        <v>60</v>
      </c>
      <c r="Z2">
        <v>61</v>
      </c>
      <c r="AA2">
        <v>62</v>
      </c>
      <c r="AB2" t="s">
        <v>9095</v>
      </c>
      <c r="AC2">
        <v>63</v>
      </c>
      <c r="AD2">
        <v>64</v>
      </c>
      <c r="AE2">
        <v>65</v>
      </c>
      <c r="AF2">
        <v>66</v>
      </c>
      <c r="AG2">
        <v>67</v>
      </c>
      <c r="AH2">
        <v>68</v>
      </c>
      <c r="AI2">
        <v>69</v>
      </c>
      <c r="AJ2">
        <v>70</v>
      </c>
      <c r="AK2">
        <v>71</v>
      </c>
      <c r="AL2">
        <v>72</v>
      </c>
      <c r="AM2">
        <v>73</v>
      </c>
      <c r="AN2" t="s">
        <v>9096</v>
      </c>
      <c r="AO2">
        <v>74</v>
      </c>
      <c r="AP2">
        <v>75</v>
      </c>
      <c r="AQ2">
        <v>76</v>
      </c>
      <c r="AR2">
        <v>77</v>
      </c>
      <c r="AS2">
        <v>78</v>
      </c>
      <c r="AT2">
        <v>79</v>
      </c>
      <c r="AU2">
        <v>80</v>
      </c>
      <c r="AV2">
        <v>81</v>
      </c>
      <c r="AW2">
        <v>82</v>
      </c>
      <c r="AX2">
        <v>83</v>
      </c>
      <c r="AY2">
        <v>84</v>
      </c>
      <c r="AZ2" t="s">
        <v>9097</v>
      </c>
    </row>
    <row r="3" spans="1:65" hidden="1" x14ac:dyDescent="0.3">
      <c r="A3">
        <v>320427</v>
      </c>
      <c r="B3" t="s">
        <v>1090</v>
      </c>
      <c r="Y3" t="s">
        <v>1055</v>
      </c>
      <c r="AC3" t="s">
        <v>1055</v>
      </c>
      <c r="AE3" t="s">
        <v>1055</v>
      </c>
      <c r="AH3" t="s">
        <v>1055</v>
      </c>
      <c r="AI3" t="s">
        <v>1055</v>
      </c>
      <c r="AO3" t="s">
        <v>1053</v>
      </c>
      <c r="AP3" t="s">
        <v>1053</v>
      </c>
      <c r="AQ3" t="s">
        <v>1053</v>
      </c>
      <c r="AR3" t="s">
        <v>1053</v>
      </c>
      <c r="AS3" t="s">
        <v>1053</v>
      </c>
      <c r="AT3" t="s">
        <v>1053</v>
      </c>
    </row>
    <row r="4" spans="1:65" hidden="1" x14ac:dyDescent="0.3">
      <c r="A4">
        <v>329593</v>
      </c>
      <c r="B4" t="s">
        <v>1090</v>
      </c>
      <c r="Y4" t="s">
        <v>1055</v>
      </c>
      <c r="AJ4" t="s">
        <v>1055</v>
      </c>
      <c r="AK4" t="s">
        <v>1055</v>
      </c>
      <c r="AM4" t="s">
        <v>1055</v>
      </c>
      <c r="AO4" t="s">
        <v>1053</v>
      </c>
      <c r="AP4" t="s">
        <v>1053</v>
      </c>
      <c r="AQ4" t="s">
        <v>1053</v>
      </c>
      <c r="AR4" t="s">
        <v>1053</v>
      </c>
      <c r="AS4" t="s">
        <v>1053</v>
      </c>
      <c r="AT4" t="s">
        <v>1053</v>
      </c>
    </row>
    <row r="5" spans="1:65" hidden="1" x14ac:dyDescent="0.3">
      <c r="A5">
        <v>333120</v>
      </c>
      <c r="B5" t="s">
        <v>1090</v>
      </c>
      <c r="P5" t="s">
        <v>1055</v>
      </c>
      <c r="Y5" t="s">
        <v>1055</v>
      </c>
      <c r="AC5" t="s">
        <v>1055</v>
      </c>
      <c r="AG5" t="s">
        <v>1055</v>
      </c>
      <c r="AL5" t="s">
        <v>1055</v>
      </c>
      <c r="AN5" t="s">
        <v>1055</v>
      </c>
      <c r="AO5" t="s">
        <v>1053</v>
      </c>
      <c r="AP5" t="s">
        <v>1053</v>
      </c>
      <c r="AQ5" t="s">
        <v>1053</v>
      </c>
      <c r="AR5" t="s">
        <v>1053</v>
      </c>
      <c r="AS5" t="s">
        <v>1053</v>
      </c>
      <c r="AT5" t="s">
        <v>1053</v>
      </c>
    </row>
    <row r="6" spans="1:65" hidden="1" x14ac:dyDescent="0.3">
      <c r="A6">
        <v>338054</v>
      </c>
      <c r="B6" t="s">
        <v>1090</v>
      </c>
      <c r="Y6" t="s">
        <v>1055</v>
      </c>
      <c r="AL6" t="s">
        <v>1054</v>
      </c>
      <c r="AO6" t="s">
        <v>1053</v>
      </c>
      <c r="AP6" t="s">
        <v>1053</v>
      </c>
      <c r="AQ6" t="s">
        <v>1053</v>
      </c>
      <c r="AR6" t="s">
        <v>1053</v>
      </c>
      <c r="AS6" t="s">
        <v>1053</v>
      </c>
      <c r="AT6" t="s">
        <v>1053</v>
      </c>
    </row>
    <row r="7" spans="1:65" hidden="1" x14ac:dyDescent="0.3">
      <c r="A7">
        <v>328574</v>
      </c>
      <c r="B7" t="s">
        <v>1090</v>
      </c>
      <c r="Y7" t="s">
        <v>1054</v>
      </c>
      <c r="Z7" t="s">
        <v>1055</v>
      </c>
      <c r="AG7" t="s">
        <v>1053</v>
      </c>
      <c r="AK7" t="s">
        <v>1054</v>
      </c>
      <c r="AL7" t="s">
        <v>1055</v>
      </c>
      <c r="AM7" t="s">
        <v>1055</v>
      </c>
      <c r="AO7" t="s">
        <v>1053</v>
      </c>
      <c r="AP7" t="s">
        <v>1053</v>
      </c>
      <c r="AQ7" t="s">
        <v>1053</v>
      </c>
      <c r="AR7" t="s">
        <v>1053</v>
      </c>
      <c r="AS7" t="s">
        <v>1053</v>
      </c>
      <c r="AT7" t="s">
        <v>1053</v>
      </c>
    </row>
    <row r="8" spans="1:65" hidden="1" x14ac:dyDescent="0.3">
      <c r="A8">
        <v>308669</v>
      </c>
      <c r="B8" t="s">
        <v>1090</v>
      </c>
      <c r="Y8" t="s">
        <v>9098</v>
      </c>
      <c r="Z8" t="s">
        <v>9098</v>
      </c>
      <c r="AD8" t="s">
        <v>9098</v>
      </c>
      <c r="AG8" t="s">
        <v>9098</v>
      </c>
      <c r="AK8" t="s">
        <v>9098</v>
      </c>
      <c r="AL8" t="s">
        <v>9098</v>
      </c>
      <c r="AO8" t="s">
        <v>9098</v>
      </c>
      <c r="AP8" t="s">
        <v>9098</v>
      </c>
      <c r="AQ8" t="s">
        <v>9098</v>
      </c>
      <c r="AR8" t="s">
        <v>9098</v>
      </c>
      <c r="AS8" t="s">
        <v>9098</v>
      </c>
      <c r="AT8" t="s">
        <v>9098</v>
      </c>
    </row>
    <row r="9" spans="1:65" hidden="1" x14ac:dyDescent="0.3">
      <c r="A9">
        <v>328866</v>
      </c>
      <c r="B9" t="s">
        <v>1090</v>
      </c>
      <c r="S9" t="s">
        <v>9098</v>
      </c>
      <c r="X9" t="s">
        <v>9098</v>
      </c>
      <c r="Y9" t="s">
        <v>9098</v>
      </c>
      <c r="Z9" t="s">
        <v>9098</v>
      </c>
      <c r="AI9" t="s">
        <v>9098</v>
      </c>
      <c r="AJ9" t="s">
        <v>9098</v>
      </c>
      <c r="AO9" t="s">
        <v>9098</v>
      </c>
      <c r="AP9" t="s">
        <v>9098</v>
      </c>
      <c r="AQ9" t="s">
        <v>9098</v>
      </c>
      <c r="AR9" t="s">
        <v>9098</v>
      </c>
      <c r="AS9" t="s">
        <v>9098</v>
      </c>
      <c r="AT9" t="s">
        <v>9098</v>
      </c>
    </row>
    <row r="10" spans="1:65" hidden="1" x14ac:dyDescent="0.3">
      <c r="A10">
        <v>328878</v>
      </c>
      <c r="B10" t="s">
        <v>1090</v>
      </c>
      <c r="P10" t="s">
        <v>9098</v>
      </c>
      <c r="S10" t="s">
        <v>9098</v>
      </c>
      <c r="Y10" t="s">
        <v>9098</v>
      </c>
      <c r="AH10" t="s">
        <v>9098</v>
      </c>
      <c r="AK10" t="s">
        <v>9098</v>
      </c>
      <c r="AO10" t="s">
        <v>9098</v>
      </c>
      <c r="AP10" t="s">
        <v>9098</v>
      </c>
      <c r="AQ10" t="s">
        <v>9098</v>
      </c>
      <c r="AR10" t="s">
        <v>9098</v>
      </c>
      <c r="AS10" t="s">
        <v>9098</v>
      </c>
      <c r="AT10" t="s">
        <v>9098</v>
      </c>
    </row>
    <row r="11" spans="1:65" hidden="1" x14ac:dyDescent="0.3">
      <c r="A11">
        <v>333409</v>
      </c>
      <c r="B11" t="s">
        <v>1090</v>
      </c>
      <c r="Y11" t="s">
        <v>9098</v>
      </c>
      <c r="AG11" t="s">
        <v>9098</v>
      </c>
      <c r="AJ11" t="s">
        <v>9098</v>
      </c>
      <c r="AL11" t="s">
        <v>9098</v>
      </c>
      <c r="AO11" t="s">
        <v>9098</v>
      </c>
      <c r="AP11" t="s">
        <v>9098</v>
      </c>
      <c r="AQ11" t="s">
        <v>9098</v>
      </c>
      <c r="AR11" t="s">
        <v>9098</v>
      </c>
      <c r="AS11" t="s">
        <v>9098</v>
      </c>
      <c r="AT11" t="s">
        <v>9098</v>
      </c>
    </row>
    <row r="12" spans="1:65" hidden="1" x14ac:dyDescent="0.3">
      <c r="A12">
        <v>300513</v>
      </c>
      <c r="B12" t="s">
        <v>1090</v>
      </c>
      <c r="AE12" t="s">
        <v>1055</v>
      </c>
      <c r="AG12" t="s">
        <v>1054</v>
      </c>
      <c r="AH12" t="s">
        <v>1054</v>
      </c>
      <c r="AI12" t="s">
        <v>1054</v>
      </c>
      <c r="AK12" t="s">
        <v>1055</v>
      </c>
      <c r="AO12" t="s">
        <v>1053</v>
      </c>
      <c r="AP12" t="s">
        <v>1053</v>
      </c>
      <c r="AQ12" t="s">
        <v>1053</v>
      </c>
      <c r="AR12" t="s">
        <v>1053</v>
      </c>
      <c r="AS12" t="s">
        <v>1053</v>
      </c>
      <c r="AT12" t="s">
        <v>1053</v>
      </c>
    </row>
    <row r="13" spans="1:65" hidden="1" x14ac:dyDescent="0.3">
      <c r="A13">
        <v>301749</v>
      </c>
      <c r="B13" t="s">
        <v>1090</v>
      </c>
      <c r="Z13" t="s">
        <v>1055</v>
      </c>
      <c r="AF13" t="s">
        <v>1055</v>
      </c>
      <c r="AH13" t="s">
        <v>1055</v>
      </c>
      <c r="AM13" t="s">
        <v>1054</v>
      </c>
      <c r="AO13" t="s">
        <v>1053</v>
      </c>
      <c r="AP13" t="s">
        <v>1053</v>
      </c>
      <c r="AQ13" t="s">
        <v>1053</v>
      </c>
      <c r="AR13" t="s">
        <v>1053</v>
      </c>
      <c r="AS13" t="s">
        <v>1053</v>
      </c>
      <c r="AT13" t="s">
        <v>1053</v>
      </c>
    </row>
    <row r="14" spans="1:65" hidden="1" x14ac:dyDescent="0.3">
      <c r="A14">
        <v>302477</v>
      </c>
      <c r="B14" t="s">
        <v>1090</v>
      </c>
      <c r="P14" t="s">
        <v>9098</v>
      </c>
      <c r="AC14" t="s">
        <v>9098</v>
      </c>
      <c r="AE14" t="s">
        <v>9098</v>
      </c>
      <c r="AG14" t="s">
        <v>9098</v>
      </c>
      <c r="AI14" t="s">
        <v>9098</v>
      </c>
      <c r="AO14" t="s">
        <v>9098</v>
      </c>
      <c r="AP14" t="s">
        <v>9098</v>
      </c>
      <c r="AQ14" t="s">
        <v>9098</v>
      </c>
      <c r="AR14" t="s">
        <v>9098</v>
      </c>
      <c r="AS14" t="s">
        <v>9098</v>
      </c>
      <c r="AT14" t="s">
        <v>9098</v>
      </c>
    </row>
    <row r="15" spans="1:65" hidden="1" x14ac:dyDescent="0.3">
      <c r="A15">
        <v>303428</v>
      </c>
      <c r="B15" t="s">
        <v>1090</v>
      </c>
      <c r="AF15" t="s">
        <v>1055</v>
      </c>
      <c r="AG15" t="s">
        <v>1053</v>
      </c>
      <c r="AH15" t="s">
        <v>1053</v>
      </c>
      <c r="AL15" t="s">
        <v>1055</v>
      </c>
      <c r="AM15" t="s">
        <v>1055</v>
      </c>
      <c r="AO15" t="s">
        <v>1053</v>
      </c>
      <c r="AP15" t="s">
        <v>1053</v>
      </c>
      <c r="AQ15" t="s">
        <v>1053</v>
      </c>
      <c r="AR15" t="s">
        <v>1053</v>
      </c>
      <c r="AS15" t="s">
        <v>1053</v>
      </c>
      <c r="AT15" t="s">
        <v>1053</v>
      </c>
    </row>
    <row r="16" spans="1:65" hidden="1" x14ac:dyDescent="0.3">
      <c r="A16">
        <v>304264</v>
      </c>
      <c r="B16" t="s">
        <v>1090</v>
      </c>
      <c r="AA16" t="s">
        <v>1053</v>
      </c>
      <c r="AJ16" t="s">
        <v>1054</v>
      </c>
      <c r="AN16" t="s">
        <v>1053</v>
      </c>
      <c r="AO16" t="s">
        <v>1053</v>
      </c>
      <c r="AP16" t="s">
        <v>1053</v>
      </c>
      <c r="AQ16" t="s">
        <v>1053</v>
      </c>
      <c r="AR16" t="s">
        <v>1053</v>
      </c>
      <c r="AS16" t="s">
        <v>1053</v>
      </c>
      <c r="AT16" t="s">
        <v>1053</v>
      </c>
    </row>
    <row r="17" spans="1:46" hidden="1" x14ac:dyDescent="0.3">
      <c r="A17">
        <v>304516</v>
      </c>
      <c r="B17" t="s">
        <v>1090</v>
      </c>
      <c r="AF17" t="s">
        <v>9098</v>
      </c>
      <c r="AH17" t="s">
        <v>9098</v>
      </c>
      <c r="AM17" t="s">
        <v>9098</v>
      </c>
      <c r="AO17" t="s">
        <v>9098</v>
      </c>
      <c r="AP17" t="s">
        <v>9098</v>
      </c>
      <c r="AQ17" t="s">
        <v>9098</v>
      </c>
      <c r="AR17" t="s">
        <v>9098</v>
      </c>
      <c r="AS17" t="s">
        <v>9098</v>
      </c>
      <c r="AT17" t="s">
        <v>9098</v>
      </c>
    </row>
    <row r="18" spans="1:46" hidden="1" x14ac:dyDescent="0.3">
      <c r="A18">
        <v>305315</v>
      </c>
      <c r="B18" t="s">
        <v>1090</v>
      </c>
      <c r="AD18" t="s">
        <v>9098</v>
      </c>
      <c r="AG18" t="s">
        <v>9098</v>
      </c>
      <c r="AI18" t="s">
        <v>9098</v>
      </c>
      <c r="AM18" t="s">
        <v>9098</v>
      </c>
      <c r="AN18" t="s">
        <v>9098</v>
      </c>
      <c r="AO18" t="s">
        <v>9098</v>
      </c>
      <c r="AP18" t="s">
        <v>9098</v>
      </c>
      <c r="AQ18" t="s">
        <v>9098</v>
      </c>
      <c r="AR18" t="s">
        <v>9098</v>
      </c>
      <c r="AS18" t="s">
        <v>9098</v>
      </c>
      <c r="AT18" t="s">
        <v>9098</v>
      </c>
    </row>
    <row r="19" spans="1:46" hidden="1" x14ac:dyDescent="0.3">
      <c r="A19">
        <v>305740</v>
      </c>
      <c r="B19" t="s">
        <v>1090</v>
      </c>
      <c r="AG19" t="s">
        <v>9098</v>
      </c>
      <c r="AH19" t="s">
        <v>9098</v>
      </c>
      <c r="AI19" t="s">
        <v>9098</v>
      </c>
      <c r="AK19" t="s">
        <v>9098</v>
      </c>
      <c r="AO19" t="s">
        <v>9098</v>
      </c>
      <c r="AP19" t="s">
        <v>9098</v>
      </c>
      <c r="AQ19" t="s">
        <v>9098</v>
      </c>
      <c r="AR19" t="s">
        <v>9098</v>
      </c>
      <c r="AS19" t="s">
        <v>9098</v>
      </c>
      <c r="AT19" t="s">
        <v>9098</v>
      </c>
    </row>
    <row r="20" spans="1:46" hidden="1" x14ac:dyDescent="0.3">
      <c r="A20">
        <v>306219</v>
      </c>
      <c r="B20" t="s">
        <v>1090</v>
      </c>
      <c r="AD20" t="s">
        <v>9098</v>
      </c>
      <c r="AE20" t="s">
        <v>9098</v>
      </c>
      <c r="AH20" t="s">
        <v>9098</v>
      </c>
      <c r="AI20" t="s">
        <v>9098</v>
      </c>
      <c r="AJ20" t="s">
        <v>9098</v>
      </c>
      <c r="AK20" t="s">
        <v>9098</v>
      </c>
      <c r="AO20" t="s">
        <v>9098</v>
      </c>
      <c r="AP20" t="s">
        <v>9098</v>
      </c>
      <c r="AQ20" t="s">
        <v>9098</v>
      </c>
      <c r="AR20" t="s">
        <v>9098</v>
      </c>
      <c r="AS20" t="s">
        <v>9098</v>
      </c>
      <c r="AT20" t="s">
        <v>9098</v>
      </c>
    </row>
    <row r="21" spans="1:46" hidden="1" x14ac:dyDescent="0.3">
      <c r="A21">
        <v>307254</v>
      </c>
      <c r="B21" t="s">
        <v>1090</v>
      </c>
      <c r="M21" t="s">
        <v>1053</v>
      </c>
      <c r="N21" t="s">
        <v>1055</v>
      </c>
      <c r="AE21" t="s">
        <v>1054</v>
      </c>
      <c r="AJ21" t="s">
        <v>1054</v>
      </c>
      <c r="AL21" t="s">
        <v>1054</v>
      </c>
      <c r="AM21" t="s">
        <v>1055</v>
      </c>
      <c r="AO21" t="s">
        <v>1053</v>
      </c>
      <c r="AP21" t="s">
        <v>1053</v>
      </c>
      <c r="AQ21" t="s">
        <v>1053</v>
      </c>
      <c r="AR21" t="s">
        <v>1053</v>
      </c>
      <c r="AS21" t="s">
        <v>1053</v>
      </c>
      <c r="AT21" t="s">
        <v>1053</v>
      </c>
    </row>
    <row r="22" spans="1:46" hidden="1" x14ac:dyDescent="0.3">
      <c r="A22">
        <v>307383</v>
      </c>
      <c r="B22" t="s">
        <v>1090</v>
      </c>
      <c r="N22" t="s">
        <v>1054</v>
      </c>
      <c r="AA22" t="s">
        <v>1054</v>
      </c>
      <c r="AG22" t="s">
        <v>1055</v>
      </c>
      <c r="AM22" t="s">
        <v>1054</v>
      </c>
      <c r="AO22" t="s">
        <v>1053</v>
      </c>
      <c r="AP22" t="s">
        <v>1053</v>
      </c>
      <c r="AQ22" t="s">
        <v>1053</v>
      </c>
      <c r="AR22" t="s">
        <v>1053</v>
      </c>
      <c r="AS22" t="s">
        <v>1053</v>
      </c>
      <c r="AT22" t="s">
        <v>1053</v>
      </c>
    </row>
    <row r="23" spans="1:46" hidden="1" x14ac:dyDescent="0.3">
      <c r="A23">
        <v>307444</v>
      </c>
      <c r="B23" t="s">
        <v>1090</v>
      </c>
      <c r="Z23" t="s">
        <v>9098</v>
      </c>
      <c r="AG23" t="s">
        <v>9098</v>
      </c>
      <c r="AH23" t="s">
        <v>9098</v>
      </c>
      <c r="AM23" t="s">
        <v>9098</v>
      </c>
      <c r="AN23" t="s">
        <v>9098</v>
      </c>
      <c r="AO23" t="s">
        <v>9098</v>
      </c>
      <c r="AP23" t="s">
        <v>9098</v>
      </c>
      <c r="AQ23" t="s">
        <v>9098</v>
      </c>
      <c r="AR23" t="s">
        <v>9098</v>
      </c>
      <c r="AS23" t="s">
        <v>9098</v>
      </c>
      <c r="AT23" t="s">
        <v>9098</v>
      </c>
    </row>
    <row r="24" spans="1:46" hidden="1" x14ac:dyDescent="0.3">
      <c r="A24">
        <v>307596</v>
      </c>
      <c r="B24" t="s">
        <v>1090</v>
      </c>
      <c r="W24" t="s">
        <v>9098</v>
      </c>
      <c r="AE24" t="s">
        <v>9098</v>
      </c>
      <c r="AG24" t="s">
        <v>9098</v>
      </c>
      <c r="AK24" t="s">
        <v>9098</v>
      </c>
      <c r="AL24" t="s">
        <v>9098</v>
      </c>
      <c r="AM24" t="s">
        <v>9098</v>
      </c>
      <c r="AO24" t="s">
        <v>9098</v>
      </c>
      <c r="AP24" t="s">
        <v>9098</v>
      </c>
      <c r="AQ24" t="s">
        <v>9098</v>
      </c>
      <c r="AR24" t="s">
        <v>9098</v>
      </c>
      <c r="AS24" t="s">
        <v>9098</v>
      </c>
      <c r="AT24" t="s">
        <v>9098</v>
      </c>
    </row>
    <row r="25" spans="1:46" hidden="1" x14ac:dyDescent="0.3">
      <c r="A25">
        <v>307997</v>
      </c>
      <c r="B25" t="s">
        <v>1090</v>
      </c>
      <c r="Z25" t="s">
        <v>9098</v>
      </c>
      <c r="AG25" t="s">
        <v>9098</v>
      </c>
      <c r="AH25" t="s">
        <v>9098</v>
      </c>
      <c r="AI25" t="s">
        <v>9098</v>
      </c>
      <c r="AJ25" t="s">
        <v>9098</v>
      </c>
      <c r="AM25" t="s">
        <v>9098</v>
      </c>
      <c r="AO25" t="s">
        <v>9098</v>
      </c>
      <c r="AP25" t="s">
        <v>9098</v>
      </c>
      <c r="AQ25" t="s">
        <v>9098</v>
      </c>
      <c r="AR25" t="s">
        <v>9098</v>
      </c>
      <c r="AS25" t="s">
        <v>9098</v>
      </c>
      <c r="AT25" t="s">
        <v>9098</v>
      </c>
    </row>
    <row r="26" spans="1:46" hidden="1" x14ac:dyDescent="0.3">
      <c r="A26">
        <v>309024</v>
      </c>
      <c r="B26" t="s">
        <v>1090</v>
      </c>
      <c r="Z26" t="s">
        <v>9098</v>
      </c>
      <c r="AL26" t="s">
        <v>9098</v>
      </c>
      <c r="AO26" t="s">
        <v>9098</v>
      </c>
      <c r="AP26" t="s">
        <v>9098</v>
      </c>
      <c r="AQ26" t="s">
        <v>9098</v>
      </c>
      <c r="AR26" t="s">
        <v>9098</v>
      </c>
      <c r="AS26" t="s">
        <v>9098</v>
      </c>
      <c r="AT26" t="s">
        <v>9098</v>
      </c>
    </row>
    <row r="27" spans="1:46" hidden="1" x14ac:dyDescent="0.3">
      <c r="A27">
        <v>309043</v>
      </c>
      <c r="B27" t="s">
        <v>1090</v>
      </c>
      <c r="AA27" t="s">
        <v>1054</v>
      </c>
      <c r="AC27" t="s">
        <v>1055</v>
      </c>
      <c r="AM27" t="s">
        <v>1053</v>
      </c>
      <c r="AO27" t="s">
        <v>1053</v>
      </c>
      <c r="AP27" t="s">
        <v>1053</v>
      </c>
      <c r="AQ27" t="s">
        <v>1053</v>
      </c>
      <c r="AR27" t="s">
        <v>1053</v>
      </c>
      <c r="AS27" t="s">
        <v>1053</v>
      </c>
      <c r="AT27" t="s">
        <v>1053</v>
      </c>
    </row>
    <row r="28" spans="1:46" hidden="1" x14ac:dyDescent="0.3">
      <c r="A28">
        <v>309707</v>
      </c>
      <c r="B28" t="s">
        <v>1090</v>
      </c>
      <c r="W28" t="s">
        <v>9098</v>
      </c>
      <c r="AD28" t="s">
        <v>9098</v>
      </c>
      <c r="AE28" t="s">
        <v>9098</v>
      </c>
      <c r="AG28" t="s">
        <v>9098</v>
      </c>
      <c r="AI28" t="s">
        <v>9098</v>
      </c>
      <c r="AK28" t="s">
        <v>9098</v>
      </c>
      <c r="AO28" t="s">
        <v>9098</v>
      </c>
      <c r="AP28" t="s">
        <v>9098</v>
      </c>
      <c r="AQ28" t="s">
        <v>9098</v>
      </c>
      <c r="AR28" t="s">
        <v>9098</v>
      </c>
      <c r="AS28" t="s">
        <v>9098</v>
      </c>
      <c r="AT28" t="s">
        <v>9098</v>
      </c>
    </row>
    <row r="29" spans="1:46" hidden="1" x14ac:dyDescent="0.3">
      <c r="A29">
        <v>310017</v>
      </c>
      <c r="B29" t="s">
        <v>1090</v>
      </c>
      <c r="N29" t="s">
        <v>9098</v>
      </c>
      <c r="AH29" t="s">
        <v>9098</v>
      </c>
      <c r="AL29" t="s">
        <v>9098</v>
      </c>
      <c r="AO29" t="s">
        <v>9098</v>
      </c>
      <c r="AP29" t="s">
        <v>9098</v>
      </c>
      <c r="AQ29" t="s">
        <v>9098</v>
      </c>
      <c r="AR29" t="s">
        <v>9098</v>
      </c>
      <c r="AS29" t="s">
        <v>9098</v>
      </c>
      <c r="AT29" t="s">
        <v>9098</v>
      </c>
    </row>
    <row r="30" spans="1:46" hidden="1" x14ac:dyDescent="0.3">
      <c r="A30">
        <v>310458</v>
      </c>
      <c r="B30" t="s">
        <v>1090</v>
      </c>
      <c r="AF30" t="s">
        <v>9098</v>
      </c>
      <c r="AO30" t="s">
        <v>9098</v>
      </c>
      <c r="AP30" t="s">
        <v>9098</v>
      </c>
      <c r="AQ30" t="s">
        <v>9098</v>
      </c>
      <c r="AR30" t="s">
        <v>9098</v>
      </c>
      <c r="AS30" t="s">
        <v>9098</v>
      </c>
      <c r="AT30" t="s">
        <v>9098</v>
      </c>
    </row>
    <row r="31" spans="1:46" hidden="1" x14ac:dyDescent="0.3">
      <c r="A31">
        <v>311352</v>
      </c>
      <c r="B31" t="s">
        <v>1090</v>
      </c>
      <c r="AC31" t="s">
        <v>1055</v>
      </c>
      <c r="AH31" t="s">
        <v>1055</v>
      </c>
      <c r="AK31" t="s">
        <v>1055</v>
      </c>
      <c r="AM31" t="s">
        <v>1055</v>
      </c>
      <c r="AO31" t="s">
        <v>1053</v>
      </c>
      <c r="AP31" t="s">
        <v>1053</v>
      </c>
      <c r="AQ31" t="s">
        <v>1053</v>
      </c>
      <c r="AR31" t="s">
        <v>1053</v>
      </c>
      <c r="AS31" t="s">
        <v>1053</v>
      </c>
      <c r="AT31" t="s">
        <v>1053</v>
      </c>
    </row>
    <row r="32" spans="1:46" hidden="1" x14ac:dyDescent="0.3">
      <c r="A32">
        <v>311407</v>
      </c>
      <c r="B32" t="s">
        <v>1090</v>
      </c>
      <c r="AF32" t="s">
        <v>9098</v>
      </c>
      <c r="AO32" t="s">
        <v>9098</v>
      </c>
      <c r="AP32" t="s">
        <v>9098</v>
      </c>
      <c r="AR32" t="s">
        <v>9098</v>
      </c>
      <c r="AS32" t="s">
        <v>9098</v>
      </c>
      <c r="AT32" t="s">
        <v>9098</v>
      </c>
    </row>
    <row r="33" spans="1:46" hidden="1" x14ac:dyDescent="0.3">
      <c r="A33">
        <v>312452</v>
      </c>
      <c r="B33" t="s">
        <v>1090</v>
      </c>
      <c r="P33" t="s">
        <v>1055</v>
      </c>
      <c r="W33" t="s">
        <v>1055</v>
      </c>
      <c r="X33" t="s">
        <v>1055</v>
      </c>
      <c r="AL33" t="s">
        <v>1055</v>
      </c>
      <c r="AO33" t="s">
        <v>1053</v>
      </c>
      <c r="AP33" t="s">
        <v>1053</v>
      </c>
      <c r="AQ33" t="s">
        <v>1053</v>
      </c>
      <c r="AR33" t="s">
        <v>1053</v>
      </c>
      <c r="AS33" t="s">
        <v>1053</v>
      </c>
      <c r="AT33" t="s">
        <v>1053</v>
      </c>
    </row>
    <row r="34" spans="1:46" hidden="1" x14ac:dyDescent="0.3">
      <c r="A34">
        <v>312550</v>
      </c>
      <c r="B34" t="s">
        <v>1090</v>
      </c>
      <c r="N34" t="s">
        <v>9098</v>
      </c>
      <c r="AA34" t="s">
        <v>9098</v>
      </c>
      <c r="AG34" t="s">
        <v>9098</v>
      </c>
      <c r="AI34" t="s">
        <v>9098</v>
      </c>
      <c r="AL34" t="s">
        <v>9098</v>
      </c>
      <c r="AM34" t="s">
        <v>9098</v>
      </c>
      <c r="AO34" t="s">
        <v>9098</v>
      </c>
      <c r="AP34" t="s">
        <v>9098</v>
      </c>
      <c r="AQ34" t="s">
        <v>9098</v>
      </c>
      <c r="AR34" t="s">
        <v>9098</v>
      </c>
      <c r="AS34" t="s">
        <v>9098</v>
      </c>
      <c r="AT34" t="s">
        <v>9098</v>
      </c>
    </row>
    <row r="35" spans="1:46" hidden="1" x14ac:dyDescent="0.3">
      <c r="A35">
        <v>313059</v>
      </c>
      <c r="B35" t="s">
        <v>1090</v>
      </c>
      <c r="AG35" t="s">
        <v>1054</v>
      </c>
      <c r="AH35" t="s">
        <v>1053</v>
      </c>
      <c r="AI35" t="s">
        <v>1054</v>
      </c>
      <c r="AL35" t="s">
        <v>1053</v>
      </c>
      <c r="AM35" t="s">
        <v>1053</v>
      </c>
      <c r="AO35" t="s">
        <v>1053</v>
      </c>
      <c r="AP35" t="s">
        <v>1053</v>
      </c>
      <c r="AQ35" t="s">
        <v>1053</v>
      </c>
      <c r="AR35" t="s">
        <v>1053</v>
      </c>
      <c r="AS35" t="s">
        <v>1053</v>
      </c>
      <c r="AT35" t="s">
        <v>1053</v>
      </c>
    </row>
    <row r="36" spans="1:46" hidden="1" x14ac:dyDescent="0.3">
      <c r="A36">
        <v>313103</v>
      </c>
      <c r="B36" t="s">
        <v>1090</v>
      </c>
      <c r="AD36" t="s">
        <v>9098</v>
      </c>
      <c r="AF36" t="s">
        <v>9098</v>
      </c>
      <c r="AG36" t="s">
        <v>9098</v>
      </c>
      <c r="AH36" t="s">
        <v>9098</v>
      </c>
      <c r="AJ36" t="s">
        <v>9098</v>
      </c>
      <c r="AK36" t="s">
        <v>9098</v>
      </c>
      <c r="AO36" t="s">
        <v>9098</v>
      </c>
      <c r="AP36" t="s">
        <v>9098</v>
      </c>
      <c r="AQ36" t="s">
        <v>9098</v>
      </c>
      <c r="AR36" t="s">
        <v>9098</v>
      </c>
      <c r="AS36" t="s">
        <v>9098</v>
      </c>
      <c r="AT36" t="s">
        <v>9098</v>
      </c>
    </row>
    <row r="37" spans="1:46" hidden="1" x14ac:dyDescent="0.3">
      <c r="A37">
        <v>313753</v>
      </c>
      <c r="B37" t="s">
        <v>1090</v>
      </c>
      <c r="C37" t="s">
        <v>1054</v>
      </c>
      <c r="AI37" t="s">
        <v>1055</v>
      </c>
      <c r="AJ37" t="s">
        <v>1055</v>
      </c>
      <c r="AK37" t="s">
        <v>1055</v>
      </c>
      <c r="AL37" t="s">
        <v>1055</v>
      </c>
      <c r="AN37" t="s">
        <v>1054</v>
      </c>
      <c r="AO37" t="s">
        <v>1053</v>
      </c>
      <c r="AP37" t="s">
        <v>1053</v>
      </c>
      <c r="AQ37" t="s">
        <v>1053</v>
      </c>
      <c r="AR37" t="s">
        <v>1053</v>
      </c>
      <c r="AS37" t="s">
        <v>1053</v>
      </c>
      <c r="AT37" t="s">
        <v>1053</v>
      </c>
    </row>
    <row r="38" spans="1:46" hidden="1" x14ac:dyDescent="0.3">
      <c r="A38">
        <v>313802</v>
      </c>
      <c r="B38" t="s">
        <v>1090</v>
      </c>
      <c r="AC38" t="s">
        <v>9098</v>
      </c>
      <c r="AI38" t="s">
        <v>9098</v>
      </c>
      <c r="AK38" t="s">
        <v>9098</v>
      </c>
      <c r="AL38" t="s">
        <v>9098</v>
      </c>
      <c r="AM38" t="s">
        <v>9098</v>
      </c>
      <c r="AO38" t="s">
        <v>9098</v>
      </c>
      <c r="AP38" t="s">
        <v>9098</v>
      </c>
      <c r="AQ38" t="s">
        <v>9098</v>
      </c>
      <c r="AR38" t="s">
        <v>9098</v>
      </c>
      <c r="AS38" t="s">
        <v>9098</v>
      </c>
      <c r="AT38" t="s">
        <v>9098</v>
      </c>
    </row>
    <row r="39" spans="1:46" hidden="1" x14ac:dyDescent="0.3">
      <c r="A39">
        <v>315079</v>
      </c>
      <c r="B39" t="s">
        <v>1090</v>
      </c>
      <c r="AG39" t="s">
        <v>9098</v>
      </c>
      <c r="AH39" t="s">
        <v>9098</v>
      </c>
      <c r="AK39" t="s">
        <v>9098</v>
      </c>
      <c r="AL39" t="s">
        <v>9098</v>
      </c>
      <c r="AM39" t="s">
        <v>9098</v>
      </c>
      <c r="AN39" t="s">
        <v>9098</v>
      </c>
      <c r="AO39" t="s">
        <v>9098</v>
      </c>
      <c r="AP39" t="s">
        <v>9098</v>
      </c>
      <c r="AQ39" t="s">
        <v>9098</v>
      </c>
      <c r="AR39" t="s">
        <v>9098</v>
      </c>
      <c r="AS39" t="s">
        <v>9098</v>
      </c>
      <c r="AT39" t="s">
        <v>9098</v>
      </c>
    </row>
    <row r="40" spans="1:46" hidden="1" x14ac:dyDescent="0.3">
      <c r="A40">
        <v>315095</v>
      </c>
      <c r="B40" t="s">
        <v>1090</v>
      </c>
      <c r="AG40" t="s">
        <v>1055</v>
      </c>
      <c r="AK40" t="s">
        <v>1055</v>
      </c>
      <c r="AO40" t="s">
        <v>1053</v>
      </c>
      <c r="AP40" t="s">
        <v>1053</v>
      </c>
      <c r="AQ40" t="s">
        <v>1053</v>
      </c>
      <c r="AR40" t="s">
        <v>1053</v>
      </c>
      <c r="AS40" t="s">
        <v>1053</v>
      </c>
      <c r="AT40" t="s">
        <v>1053</v>
      </c>
    </row>
    <row r="41" spans="1:46" hidden="1" x14ac:dyDescent="0.3">
      <c r="A41">
        <v>315298</v>
      </c>
      <c r="B41" t="s">
        <v>1090</v>
      </c>
      <c r="V41" t="s">
        <v>1053</v>
      </c>
      <c r="AL41" t="s">
        <v>1054</v>
      </c>
      <c r="AM41" t="s">
        <v>1054</v>
      </c>
      <c r="AO41" t="s">
        <v>1053</v>
      </c>
      <c r="AP41" t="s">
        <v>1053</v>
      </c>
      <c r="AQ41" t="s">
        <v>1053</v>
      </c>
      <c r="AR41" t="s">
        <v>1053</v>
      </c>
      <c r="AS41" t="s">
        <v>1053</v>
      </c>
      <c r="AT41" t="s">
        <v>1053</v>
      </c>
    </row>
    <row r="42" spans="1:46" hidden="1" x14ac:dyDescent="0.3">
      <c r="A42">
        <v>315416</v>
      </c>
      <c r="B42" t="s">
        <v>1090</v>
      </c>
      <c r="K42" t="s">
        <v>9098</v>
      </c>
      <c r="AG42" t="s">
        <v>9098</v>
      </c>
      <c r="AH42" t="s">
        <v>9098</v>
      </c>
      <c r="AJ42" t="s">
        <v>9098</v>
      </c>
      <c r="AL42" t="s">
        <v>9098</v>
      </c>
      <c r="AM42" t="s">
        <v>9098</v>
      </c>
      <c r="AO42" t="s">
        <v>9098</v>
      </c>
      <c r="AP42" t="s">
        <v>9098</v>
      </c>
      <c r="AQ42" t="s">
        <v>9098</v>
      </c>
      <c r="AR42" t="s">
        <v>9098</v>
      </c>
      <c r="AS42" t="s">
        <v>9098</v>
      </c>
      <c r="AT42" t="s">
        <v>9098</v>
      </c>
    </row>
    <row r="43" spans="1:46" hidden="1" x14ac:dyDescent="0.3">
      <c r="A43">
        <v>316175</v>
      </c>
      <c r="B43" t="s">
        <v>1090</v>
      </c>
      <c r="AA43" t="s">
        <v>9098</v>
      </c>
      <c r="AM43" t="s">
        <v>9098</v>
      </c>
      <c r="AO43" t="s">
        <v>9098</v>
      </c>
      <c r="AP43" t="s">
        <v>9098</v>
      </c>
      <c r="AQ43" t="s">
        <v>9098</v>
      </c>
      <c r="AR43" t="s">
        <v>9098</v>
      </c>
      <c r="AS43" t="s">
        <v>9098</v>
      </c>
      <c r="AT43" t="s">
        <v>9098</v>
      </c>
    </row>
    <row r="44" spans="1:46" hidden="1" x14ac:dyDescent="0.3">
      <c r="A44">
        <v>316686</v>
      </c>
      <c r="B44" t="s">
        <v>1090</v>
      </c>
      <c r="V44" t="s">
        <v>1054</v>
      </c>
      <c r="AR44" t="s">
        <v>1055</v>
      </c>
    </row>
    <row r="45" spans="1:46" hidden="1" x14ac:dyDescent="0.3">
      <c r="A45">
        <v>317512</v>
      </c>
      <c r="B45" t="s">
        <v>1090</v>
      </c>
      <c r="Z45" t="s">
        <v>1055</v>
      </c>
      <c r="AI45" t="s">
        <v>1055</v>
      </c>
      <c r="AL45" t="s">
        <v>1055</v>
      </c>
      <c r="AM45" t="s">
        <v>1055</v>
      </c>
      <c r="AO45" t="s">
        <v>1053</v>
      </c>
      <c r="AP45" t="s">
        <v>1053</v>
      </c>
      <c r="AQ45" t="s">
        <v>1053</v>
      </c>
      <c r="AR45" t="s">
        <v>1053</v>
      </c>
      <c r="AS45" t="s">
        <v>1053</v>
      </c>
      <c r="AT45" t="s">
        <v>1053</v>
      </c>
    </row>
    <row r="46" spans="1:46" hidden="1" x14ac:dyDescent="0.3">
      <c r="A46">
        <v>317585</v>
      </c>
      <c r="B46" t="s">
        <v>1090</v>
      </c>
      <c r="Z46" t="s">
        <v>9098</v>
      </c>
      <c r="AG46" t="s">
        <v>9098</v>
      </c>
      <c r="AI46" t="s">
        <v>9098</v>
      </c>
      <c r="AJ46" t="s">
        <v>9098</v>
      </c>
      <c r="AK46" t="s">
        <v>9098</v>
      </c>
      <c r="AO46" t="s">
        <v>9098</v>
      </c>
      <c r="AP46" t="s">
        <v>9098</v>
      </c>
      <c r="AQ46" t="s">
        <v>9098</v>
      </c>
      <c r="AR46" t="s">
        <v>9098</v>
      </c>
      <c r="AS46" t="s">
        <v>9098</v>
      </c>
      <c r="AT46" t="s">
        <v>9098</v>
      </c>
    </row>
    <row r="47" spans="1:46" hidden="1" x14ac:dyDescent="0.3">
      <c r="A47">
        <v>317618</v>
      </c>
      <c r="B47" t="s">
        <v>1090</v>
      </c>
      <c r="P47" t="s">
        <v>9098</v>
      </c>
      <c r="AC47" t="s">
        <v>9098</v>
      </c>
      <c r="AF47" t="s">
        <v>9098</v>
      </c>
      <c r="AJ47" t="s">
        <v>9098</v>
      </c>
      <c r="AK47" t="s">
        <v>9098</v>
      </c>
      <c r="AO47" t="s">
        <v>9098</v>
      </c>
      <c r="AP47" t="s">
        <v>9098</v>
      </c>
      <c r="AQ47" t="s">
        <v>9098</v>
      </c>
      <c r="AR47" t="s">
        <v>9098</v>
      </c>
      <c r="AS47" t="s">
        <v>9098</v>
      </c>
      <c r="AT47" t="s">
        <v>9098</v>
      </c>
    </row>
    <row r="48" spans="1:46" hidden="1" x14ac:dyDescent="0.3">
      <c r="A48">
        <v>317872</v>
      </c>
      <c r="B48" t="s">
        <v>1090</v>
      </c>
      <c r="P48" t="s">
        <v>9098</v>
      </c>
      <c r="W48" t="s">
        <v>9098</v>
      </c>
      <c r="Z48" t="s">
        <v>9098</v>
      </c>
      <c r="AC48" t="s">
        <v>9098</v>
      </c>
      <c r="AI48" t="s">
        <v>9098</v>
      </c>
      <c r="AK48" t="s">
        <v>9098</v>
      </c>
      <c r="AO48" t="s">
        <v>9098</v>
      </c>
      <c r="AP48" t="s">
        <v>9098</v>
      </c>
      <c r="AQ48" t="s">
        <v>9098</v>
      </c>
      <c r="AR48" t="s">
        <v>9098</v>
      </c>
      <c r="AS48" t="s">
        <v>9098</v>
      </c>
      <c r="AT48" t="s">
        <v>9098</v>
      </c>
    </row>
    <row r="49" spans="1:46" hidden="1" x14ac:dyDescent="0.3">
      <c r="A49">
        <v>318073</v>
      </c>
      <c r="B49" t="s">
        <v>1090</v>
      </c>
      <c r="W49" t="s">
        <v>1055</v>
      </c>
      <c r="X49" t="s">
        <v>1055</v>
      </c>
      <c r="AA49" t="s">
        <v>1055</v>
      </c>
      <c r="AL49" t="s">
        <v>1054</v>
      </c>
      <c r="AM49" t="s">
        <v>1053</v>
      </c>
      <c r="AO49" t="s">
        <v>1053</v>
      </c>
      <c r="AP49" t="s">
        <v>1053</v>
      </c>
      <c r="AQ49" t="s">
        <v>1053</v>
      </c>
      <c r="AR49" t="s">
        <v>1053</v>
      </c>
      <c r="AS49" t="s">
        <v>1053</v>
      </c>
      <c r="AT49" t="s">
        <v>1053</v>
      </c>
    </row>
    <row r="50" spans="1:46" hidden="1" x14ac:dyDescent="0.3">
      <c r="A50">
        <v>318154</v>
      </c>
      <c r="B50" t="s">
        <v>1090</v>
      </c>
      <c r="AG50" t="s">
        <v>1055</v>
      </c>
      <c r="AL50" t="s">
        <v>1055</v>
      </c>
      <c r="AO50" t="s">
        <v>1053</v>
      </c>
      <c r="AP50" t="s">
        <v>1053</v>
      </c>
      <c r="AQ50" t="s">
        <v>1053</v>
      </c>
      <c r="AR50" t="s">
        <v>1053</v>
      </c>
      <c r="AS50" t="s">
        <v>1053</v>
      </c>
      <c r="AT50" t="s">
        <v>1053</v>
      </c>
    </row>
    <row r="51" spans="1:46" hidden="1" x14ac:dyDescent="0.3">
      <c r="A51">
        <v>318200</v>
      </c>
      <c r="B51" t="s">
        <v>1090</v>
      </c>
      <c r="W51" t="s">
        <v>9098</v>
      </c>
      <c r="X51" t="s">
        <v>9098</v>
      </c>
      <c r="AF51" t="s">
        <v>9098</v>
      </c>
      <c r="AG51" t="s">
        <v>9098</v>
      </c>
      <c r="AJ51" t="s">
        <v>9098</v>
      </c>
      <c r="AO51" t="s">
        <v>9098</v>
      </c>
      <c r="AP51" t="s">
        <v>9098</v>
      </c>
      <c r="AQ51" t="s">
        <v>9098</v>
      </c>
      <c r="AR51" t="s">
        <v>9098</v>
      </c>
      <c r="AS51" t="s">
        <v>9098</v>
      </c>
      <c r="AT51" t="s">
        <v>9098</v>
      </c>
    </row>
    <row r="52" spans="1:46" hidden="1" x14ac:dyDescent="0.3">
      <c r="A52">
        <v>318778</v>
      </c>
      <c r="B52" t="s">
        <v>1090</v>
      </c>
      <c r="AG52" t="s">
        <v>1055</v>
      </c>
      <c r="AM52" t="s">
        <v>1055</v>
      </c>
      <c r="AO52" t="s">
        <v>1053</v>
      </c>
      <c r="AP52" t="s">
        <v>1053</v>
      </c>
      <c r="AQ52" t="s">
        <v>1053</v>
      </c>
      <c r="AR52" t="s">
        <v>1053</v>
      </c>
      <c r="AS52" t="s">
        <v>1053</v>
      </c>
      <c r="AT52" t="s">
        <v>1053</v>
      </c>
    </row>
    <row r="53" spans="1:46" hidden="1" x14ac:dyDescent="0.3">
      <c r="A53">
        <v>318779</v>
      </c>
      <c r="B53" t="s">
        <v>1090</v>
      </c>
      <c r="AC53" t="s">
        <v>1055</v>
      </c>
      <c r="AJ53" t="s">
        <v>1055</v>
      </c>
      <c r="AL53" t="s">
        <v>1055</v>
      </c>
      <c r="AO53" t="s">
        <v>1053</v>
      </c>
      <c r="AP53" t="s">
        <v>1053</v>
      </c>
      <c r="AQ53" t="s">
        <v>1053</v>
      </c>
      <c r="AR53" t="s">
        <v>1053</v>
      </c>
      <c r="AS53" t="s">
        <v>1053</v>
      </c>
      <c r="AT53" t="s">
        <v>1053</v>
      </c>
    </row>
    <row r="54" spans="1:46" hidden="1" x14ac:dyDescent="0.3">
      <c r="A54">
        <v>318796</v>
      </c>
      <c r="B54" t="s">
        <v>1090</v>
      </c>
      <c r="K54" t="s">
        <v>1055</v>
      </c>
      <c r="P54" t="s">
        <v>1055</v>
      </c>
      <c r="AC54" t="s">
        <v>1055</v>
      </c>
      <c r="AO54" t="s">
        <v>1054</v>
      </c>
      <c r="AS54" t="s">
        <v>1053</v>
      </c>
      <c r="AT54" t="s">
        <v>1053</v>
      </c>
    </row>
    <row r="55" spans="1:46" hidden="1" x14ac:dyDescent="0.3">
      <c r="A55">
        <v>319048</v>
      </c>
      <c r="B55" t="s">
        <v>1090</v>
      </c>
      <c r="X55" t="s">
        <v>1055</v>
      </c>
      <c r="AG55" t="s">
        <v>1055</v>
      </c>
      <c r="AL55" t="s">
        <v>1054</v>
      </c>
      <c r="AO55" t="s">
        <v>1053</v>
      </c>
      <c r="AP55" t="s">
        <v>1053</v>
      </c>
      <c r="AQ55" t="s">
        <v>1053</v>
      </c>
      <c r="AR55" t="s">
        <v>1053</v>
      </c>
      <c r="AS55" t="s">
        <v>1053</v>
      </c>
      <c r="AT55" t="s">
        <v>1053</v>
      </c>
    </row>
    <row r="56" spans="1:46" hidden="1" x14ac:dyDescent="0.3">
      <c r="A56">
        <v>319154</v>
      </c>
      <c r="B56" t="s">
        <v>1090</v>
      </c>
      <c r="AB56" t="s">
        <v>9098</v>
      </c>
      <c r="AF56" t="s">
        <v>9098</v>
      </c>
      <c r="AG56" t="s">
        <v>9098</v>
      </c>
      <c r="AJ56" t="s">
        <v>9098</v>
      </c>
      <c r="AN56" t="s">
        <v>9098</v>
      </c>
      <c r="AO56" t="s">
        <v>9098</v>
      </c>
      <c r="AP56" t="s">
        <v>9098</v>
      </c>
      <c r="AQ56" t="s">
        <v>9098</v>
      </c>
      <c r="AR56" t="s">
        <v>9098</v>
      </c>
      <c r="AS56" t="s">
        <v>9098</v>
      </c>
      <c r="AT56" t="s">
        <v>9098</v>
      </c>
    </row>
    <row r="57" spans="1:46" hidden="1" x14ac:dyDescent="0.3">
      <c r="A57">
        <v>319210</v>
      </c>
      <c r="B57" t="s">
        <v>1090</v>
      </c>
      <c r="AG57" t="s">
        <v>1055</v>
      </c>
      <c r="AK57" t="s">
        <v>1054</v>
      </c>
      <c r="AM57" t="s">
        <v>1055</v>
      </c>
      <c r="AO57" t="s">
        <v>1053</v>
      </c>
      <c r="AP57" t="s">
        <v>1053</v>
      </c>
      <c r="AQ57" t="s">
        <v>1053</v>
      </c>
      <c r="AR57" t="s">
        <v>1053</v>
      </c>
      <c r="AS57" t="s">
        <v>1053</v>
      </c>
      <c r="AT57" t="s">
        <v>1053</v>
      </c>
    </row>
    <row r="58" spans="1:46" hidden="1" x14ac:dyDescent="0.3">
      <c r="A58">
        <v>319459</v>
      </c>
      <c r="B58" t="s">
        <v>1090</v>
      </c>
      <c r="AE58" t="s">
        <v>9098</v>
      </c>
      <c r="AG58" t="s">
        <v>9098</v>
      </c>
      <c r="AH58" t="s">
        <v>9098</v>
      </c>
      <c r="AK58" t="s">
        <v>9098</v>
      </c>
      <c r="AM58" t="s">
        <v>9098</v>
      </c>
      <c r="AO58" t="s">
        <v>9098</v>
      </c>
      <c r="AP58" t="s">
        <v>9098</v>
      </c>
      <c r="AQ58" t="s">
        <v>9098</v>
      </c>
      <c r="AR58" t="s">
        <v>9098</v>
      </c>
      <c r="AS58" t="s">
        <v>9098</v>
      </c>
      <c r="AT58" t="s">
        <v>9098</v>
      </c>
    </row>
    <row r="59" spans="1:46" hidden="1" x14ac:dyDescent="0.3">
      <c r="A59">
        <v>319462</v>
      </c>
      <c r="B59" t="s">
        <v>1090</v>
      </c>
      <c r="O59" t="s">
        <v>1055</v>
      </c>
      <c r="AA59" t="s">
        <v>1055</v>
      </c>
      <c r="AB59" t="s">
        <v>1055</v>
      </c>
      <c r="AG59" t="s">
        <v>1055</v>
      </c>
      <c r="AL59" t="s">
        <v>1054</v>
      </c>
      <c r="AM59" t="s">
        <v>1054</v>
      </c>
      <c r="AO59" t="s">
        <v>1053</v>
      </c>
      <c r="AP59" t="s">
        <v>1053</v>
      </c>
      <c r="AQ59" t="s">
        <v>1053</v>
      </c>
      <c r="AR59" t="s">
        <v>1053</v>
      </c>
      <c r="AS59" t="s">
        <v>1053</v>
      </c>
      <c r="AT59" t="s">
        <v>1053</v>
      </c>
    </row>
    <row r="60" spans="1:46" hidden="1" x14ac:dyDescent="0.3">
      <c r="A60">
        <v>319779</v>
      </c>
      <c r="B60" t="s">
        <v>1090</v>
      </c>
      <c r="AA60" t="s">
        <v>9098</v>
      </c>
      <c r="AC60" t="s">
        <v>9098</v>
      </c>
      <c r="AD60" t="s">
        <v>9098</v>
      </c>
      <c r="AI60" t="s">
        <v>9098</v>
      </c>
      <c r="AK60" t="s">
        <v>9098</v>
      </c>
      <c r="AL60" t="s">
        <v>9098</v>
      </c>
      <c r="AO60" t="s">
        <v>9098</v>
      </c>
      <c r="AP60" t="s">
        <v>9098</v>
      </c>
      <c r="AQ60" t="s">
        <v>9098</v>
      </c>
      <c r="AR60" t="s">
        <v>9098</v>
      </c>
      <c r="AS60" t="s">
        <v>9098</v>
      </c>
      <c r="AT60" t="s">
        <v>9098</v>
      </c>
    </row>
    <row r="61" spans="1:46" hidden="1" x14ac:dyDescent="0.3">
      <c r="A61">
        <v>319879</v>
      </c>
      <c r="B61" t="s">
        <v>1090</v>
      </c>
      <c r="AG61" t="s">
        <v>9098</v>
      </c>
      <c r="AL61" t="s">
        <v>9098</v>
      </c>
      <c r="AN61" t="s">
        <v>9098</v>
      </c>
      <c r="AO61" t="s">
        <v>9098</v>
      </c>
      <c r="AP61" t="s">
        <v>9098</v>
      </c>
      <c r="AQ61" t="s">
        <v>9098</v>
      </c>
      <c r="AR61" t="s">
        <v>9098</v>
      </c>
      <c r="AS61" t="s">
        <v>9098</v>
      </c>
      <c r="AT61" t="s">
        <v>9098</v>
      </c>
    </row>
    <row r="62" spans="1:46" hidden="1" x14ac:dyDescent="0.3">
      <c r="A62">
        <v>320143</v>
      </c>
      <c r="B62" t="s">
        <v>1090</v>
      </c>
      <c r="N62" t="s">
        <v>1055</v>
      </c>
      <c r="AG62" t="s">
        <v>1055</v>
      </c>
      <c r="AK62" t="s">
        <v>1055</v>
      </c>
      <c r="AL62" t="s">
        <v>1055</v>
      </c>
      <c r="AO62" t="s">
        <v>1053</v>
      </c>
      <c r="AP62" t="s">
        <v>1053</v>
      </c>
      <c r="AQ62" t="s">
        <v>1053</v>
      </c>
      <c r="AR62" t="s">
        <v>1053</v>
      </c>
      <c r="AS62" t="s">
        <v>1053</v>
      </c>
      <c r="AT62" t="s">
        <v>1053</v>
      </c>
    </row>
    <row r="63" spans="1:46" hidden="1" x14ac:dyDescent="0.3">
      <c r="A63">
        <v>320153</v>
      </c>
      <c r="B63" t="s">
        <v>1090</v>
      </c>
      <c r="X63" t="s">
        <v>1055</v>
      </c>
      <c r="AO63" t="s">
        <v>1053</v>
      </c>
      <c r="AP63" t="s">
        <v>1053</v>
      </c>
      <c r="AQ63" t="s">
        <v>1053</v>
      </c>
      <c r="AR63" t="s">
        <v>1053</v>
      </c>
      <c r="AS63" t="s">
        <v>1053</v>
      </c>
      <c r="AT63" t="s">
        <v>1053</v>
      </c>
    </row>
    <row r="64" spans="1:46" hidden="1" x14ac:dyDescent="0.3">
      <c r="A64">
        <v>320394</v>
      </c>
      <c r="B64" t="s">
        <v>1090</v>
      </c>
      <c r="W64" t="s">
        <v>9098</v>
      </c>
      <c r="AC64" t="s">
        <v>9098</v>
      </c>
      <c r="AG64" t="s">
        <v>9098</v>
      </c>
      <c r="AJ64" t="s">
        <v>9098</v>
      </c>
      <c r="AK64" t="s">
        <v>9098</v>
      </c>
      <c r="AO64" t="s">
        <v>9098</v>
      </c>
      <c r="AP64" t="s">
        <v>9098</v>
      </c>
      <c r="AQ64" t="s">
        <v>9098</v>
      </c>
      <c r="AR64" t="s">
        <v>9098</v>
      </c>
      <c r="AS64" t="s">
        <v>9098</v>
      </c>
      <c r="AT64" t="s">
        <v>9098</v>
      </c>
    </row>
    <row r="65" spans="1:46" hidden="1" x14ac:dyDescent="0.3">
      <c r="A65">
        <v>320521</v>
      </c>
      <c r="B65" t="s">
        <v>1090</v>
      </c>
      <c r="AA65" t="s">
        <v>9098</v>
      </c>
      <c r="AB65" t="s">
        <v>9098</v>
      </c>
      <c r="AG65" t="s">
        <v>9098</v>
      </c>
      <c r="AL65" t="s">
        <v>9098</v>
      </c>
      <c r="AM65" t="s">
        <v>9098</v>
      </c>
      <c r="AN65" t="s">
        <v>9098</v>
      </c>
      <c r="AO65" t="s">
        <v>9098</v>
      </c>
      <c r="AP65" t="s">
        <v>9098</v>
      </c>
      <c r="AQ65" t="s">
        <v>9098</v>
      </c>
      <c r="AR65" t="s">
        <v>9098</v>
      </c>
      <c r="AS65" t="s">
        <v>9098</v>
      </c>
      <c r="AT65" t="s">
        <v>9098</v>
      </c>
    </row>
    <row r="66" spans="1:46" hidden="1" x14ac:dyDescent="0.3">
      <c r="A66">
        <v>320563</v>
      </c>
      <c r="B66" t="s">
        <v>1090</v>
      </c>
      <c r="AA66" t="s">
        <v>1055</v>
      </c>
      <c r="AL66" t="s">
        <v>1055</v>
      </c>
      <c r="AO66" t="s">
        <v>1053</v>
      </c>
      <c r="AP66" t="s">
        <v>1053</v>
      </c>
      <c r="AQ66" t="s">
        <v>1053</v>
      </c>
      <c r="AR66" t="s">
        <v>1053</v>
      </c>
      <c r="AS66" t="s">
        <v>1053</v>
      </c>
      <c r="AT66" t="s">
        <v>1053</v>
      </c>
    </row>
    <row r="67" spans="1:46" hidden="1" x14ac:dyDescent="0.3">
      <c r="A67">
        <v>320794</v>
      </c>
      <c r="B67" t="s">
        <v>1090</v>
      </c>
      <c r="P67" t="s">
        <v>9098</v>
      </c>
      <c r="Z67" t="s">
        <v>9098</v>
      </c>
      <c r="AG67" t="s">
        <v>9098</v>
      </c>
      <c r="AN67" t="s">
        <v>9098</v>
      </c>
      <c r="AO67" t="s">
        <v>9098</v>
      </c>
      <c r="AP67" t="s">
        <v>9098</v>
      </c>
      <c r="AQ67" t="s">
        <v>9098</v>
      </c>
      <c r="AR67" t="s">
        <v>9098</v>
      </c>
      <c r="AS67" t="s">
        <v>9098</v>
      </c>
      <c r="AT67" t="s">
        <v>9098</v>
      </c>
    </row>
    <row r="68" spans="1:46" hidden="1" x14ac:dyDescent="0.3">
      <c r="A68">
        <v>320850</v>
      </c>
      <c r="B68" t="s">
        <v>1090</v>
      </c>
      <c r="Z68" t="s">
        <v>9098</v>
      </c>
      <c r="AC68" t="s">
        <v>9098</v>
      </c>
      <c r="AD68" t="s">
        <v>9098</v>
      </c>
      <c r="AG68" t="s">
        <v>9098</v>
      </c>
      <c r="AI68" t="s">
        <v>9098</v>
      </c>
      <c r="AO68" t="s">
        <v>9098</v>
      </c>
      <c r="AP68" t="s">
        <v>9098</v>
      </c>
      <c r="AQ68" t="s">
        <v>9098</v>
      </c>
      <c r="AR68" t="s">
        <v>9098</v>
      </c>
      <c r="AS68" t="s">
        <v>9098</v>
      </c>
      <c r="AT68" t="s">
        <v>9098</v>
      </c>
    </row>
    <row r="69" spans="1:46" hidden="1" x14ac:dyDescent="0.3">
      <c r="A69">
        <v>320872</v>
      </c>
      <c r="B69" t="s">
        <v>1090</v>
      </c>
      <c r="V69" t="s">
        <v>1055</v>
      </c>
      <c r="AC69" t="s">
        <v>1055</v>
      </c>
      <c r="AI69" t="s">
        <v>1055</v>
      </c>
      <c r="AK69" t="s">
        <v>1055</v>
      </c>
      <c r="AO69" t="s">
        <v>1053</v>
      </c>
      <c r="AP69" t="s">
        <v>1053</v>
      </c>
      <c r="AQ69" t="s">
        <v>1053</v>
      </c>
      <c r="AR69" t="s">
        <v>1053</v>
      </c>
      <c r="AS69" t="s">
        <v>1053</v>
      </c>
      <c r="AT69" t="s">
        <v>1053</v>
      </c>
    </row>
    <row r="70" spans="1:46" hidden="1" x14ac:dyDescent="0.3">
      <c r="A70">
        <v>320894</v>
      </c>
      <c r="B70" t="s">
        <v>1090</v>
      </c>
      <c r="AJ70" t="s">
        <v>9098</v>
      </c>
      <c r="AM70" t="s">
        <v>9098</v>
      </c>
      <c r="AO70" t="s">
        <v>9098</v>
      </c>
      <c r="AP70" t="s">
        <v>9098</v>
      </c>
      <c r="AQ70" t="s">
        <v>9098</v>
      </c>
      <c r="AR70" t="s">
        <v>9098</v>
      </c>
      <c r="AS70" t="s">
        <v>9098</v>
      </c>
      <c r="AT70" t="s">
        <v>9098</v>
      </c>
    </row>
    <row r="71" spans="1:46" hidden="1" x14ac:dyDescent="0.3">
      <c r="A71">
        <v>321164</v>
      </c>
      <c r="B71" t="s">
        <v>1090</v>
      </c>
      <c r="AO71" t="s">
        <v>1053</v>
      </c>
      <c r="AP71" t="s">
        <v>1053</v>
      </c>
      <c r="AQ71" t="s">
        <v>1053</v>
      </c>
      <c r="AR71" t="s">
        <v>1053</v>
      </c>
      <c r="AS71" t="s">
        <v>1053</v>
      </c>
      <c r="AT71" t="s">
        <v>1053</v>
      </c>
    </row>
    <row r="72" spans="1:46" hidden="1" x14ac:dyDescent="0.3">
      <c r="A72">
        <v>321266</v>
      </c>
      <c r="B72" t="s">
        <v>1090</v>
      </c>
      <c r="AN72" t="s">
        <v>1054</v>
      </c>
      <c r="AO72" t="s">
        <v>1053</v>
      </c>
      <c r="AP72" t="s">
        <v>1053</v>
      </c>
      <c r="AQ72" t="s">
        <v>1053</v>
      </c>
      <c r="AR72" t="s">
        <v>1053</v>
      </c>
      <c r="AS72" t="s">
        <v>1053</v>
      </c>
      <c r="AT72" t="s">
        <v>1053</v>
      </c>
    </row>
    <row r="73" spans="1:46" hidden="1" x14ac:dyDescent="0.3">
      <c r="A73">
        <v>321445</v>
      </c>
      <c r="B73" t="s">
        <v>1090</v>
      </c>
      <c r="W73" t="s">
        <v>9098</v>
      </c>
      <c r="AE73" t="s">
        <v>9098</v>
      </c>
      <c r="AI73" t="s">
        <v>9098</v>
      </c>
      <c r="AK73" t="s">
        <v>9098</v>
      </c>
      <c r="AM73" t="s">
        <v>9098</v>
      </c>
      <c r="AO73" t="s">
        <v>9098</v>
      </c>
      <c r="AP73" t="s">
        <v>9098</v>
      </c>
      <c r="AQ73" t="s">
        <v>9098</v>
      </c>
      <c r="AR73" t="s">
        <v>9098</v>
      </c>
      <c r="AS73" t="s">
        <v>9098</v>
      </c>
      <c r="AT73" t="s">
        <v>9098</v>
      </c>
    </row>
    <row r="74" spans="1:46" hidden="1" x14ac:dyDescent="0.3">
      <c r="A74">
        <v>321518</v>
      </c>
      <c r="B74" t="s">
        <v>1090</v>
      </c>
      <c r="AO74" t="s">
        <v>1053</v>
      </c>
      <c r="AP74" t="s">
        <v>1053</v>
      </c>
      <c r="AQ74" t="s">
        <v>1053</v>
      </c>
      <c r="AR74" t="s">
        <v>1053</v>
      </c>
      <c r="AS74" t="s">
        <v>1053</v>
      </c>
      <c r="AT74" t="s">
        <v>1053</v>
      </c>
    </row>
    <row r="75" spans="1:46" hidden="1" x14ac:dyDescent="0.3">
      <c r="A75">
        <v>321709</v>
      </c>
      <c r="B75" t="s">
        <v>1090</v>
      </c>
      <c r="N75" t="s">
        <v>9098</v>
      </c>
      <c r="V75" t="s">
        <v>9098</v>
      </c>
      <c r="W75" t="s">
        <v>9098</v>
      </c>
      <c r="AA75" t="s">
        <v>9098</v>
      </c>
      <c r="AM75" t="s">
        <v>9098</v>
      </c>
      <c r="AO75" t="s">
        <v>9098</v>
      </c>
      <c r="AP75" t="s">
        <v>9098</v>
      </c>
      <c r="AQ75" t="s">
        <v>9098</v>
      </c>
      <c r="AR75" t="s">
        <v>9098</v>
      </c>
      <c r="AS75" t="s">
        <v>9098</v>
      </c>
      <c r="AT75" t="s">
        <v>9098</v>
      </c>
    </row>
    <row r="76" spans="1:46" hidden="1" x14ac:dyDescent="0.3">
      <c r="A76">
        <v>321711</v>
      </c>
      <c r="B76" t="s">
        <v>1090</v>
      </c>
      <c r="AC76" t="s">
        <v>1055</v>
      </c>
      <c r="AG76" t="s">
        <v>1055</v>
      </c>
      <c r="AJ76" t="s">
        <v>1055</v>
      </c>
      <c r="AL76" t="s">
        <v>1055</v>
      </c>
      <c r="AO76" t="s">
        <v>1053</v>
      </c>
      <c r="AP76" t="s">
        <v>1053</v>
      </c>
      <c r="AQ76" t="s">
        <v>1053</v>
      </c>
      <c r="AR76" t="s">
        <v>1053</v>
      </c>
      <c r="AS76" t="s">
        <v>1053</v>
      </c>
      <c r="AT76" t="s">
        <v>1054</v>
      </c>
    </row>
    <row r="77" spans="1:46" hidden="1" x14ac:dyDescent="0.3">
      <c r="A77">
        <v>321866</v>
      </c>
      <c r="B77" t="s">
        <v>1090</v>
      </c>
      <c r="AG77" t="s">
        <v>1055</v>
      </c>
      <c r="AJ77" t="s">
        <v>1054</v>
      </c>
      <c r="AL77" t="s">
        <v>1055</v>
      </c>
      <c r="AO77" t="s">
        <v>1053</v>
      </c>
      <c r="AP77" t="s">
        <v>1053</v>
      </c>
      <c r="AQ77" t="s">
        <v>1053</v>
      </c>
      <c r="AR77" t="s">
        <v>1053</v>
      </c>
      <c r="AS77" t="s">
        <v>1053</v>
      </c>
      <c r="AT77" t="s">
        <v>1053</v>
      </c>
    </row>
    <row r="78" spans="1:46" hidden="1" x14ac:dyDescent="0.3">
      <c r="A78">
        <v>322086</v>
      </c>
      <c r="B78" t="s">
        <v>1090</v>
      </c>
      <c r="I78" t="s">
        <v>1055</v>
      </c>
      <c r="P78" t="s">
        <v>1055</v>
      </c>
      <c r="AL78" t="s">
        <v>1054</v>
      </c>
      <c r="AO78" t="s">
        <v>1053</v>
      </c>
      <c r="AP78" t="s">
        <v>1053</v>
      </c>
      <c r="AQ78" t="s">
        <v>1053</v>
      </c>
      <c r="AR78" t="s">
        <v>1053</v>
      </c>
      <c r="AS78" t="s">
        <v>1053</v>
      </c>
      <c r="AT78" t="s">
        <v>1053</v>
      </c>
    </row>
    <row r="79" spans="1:46" hidden="1" x14ac:dyDescent="0.3">
      <c r="A79">
        <v>322129</v>
      </c>
      <c r="B79" t="s">
        <v>1090</v>
      </c>
      <c r="I79" t="s">
        <v>1055</v>
      </c>
      <c r="AG79" t="s">
        <v>1053</v>
      </c>
      <c r="AK79" t="s">
        <v>1054</v>
      </c>
      <c r="AL79" t="s">
        <v>1055</v>
      </c>
      <c r="AM79" t="s">
        <v>1053</v>
      </c>
      <c r="AN79" t="s">
        <v>1055</v>
      </c>
      <c r="AO79" t="s">
        <v>1053</v>
      </c>
      <c r="AP79" t="s">
        <v>1053</v>
      </c>
      <c r="AQ79" t="s">
        <v>1053</v>
      </c>
      <c r="AR79" t="s">
        <v>1053</v>
      </c>
      <c r="AS79" t="s">
        <v>1053</v>
      </c>
      <c r="AT79" t="s">
        <v>1053</v>
      </c>
    </row>
    <row r="80" spans="1:46" hidden="1" x14ac:dyDescent="0.3">
      <c r="A80">
        <v>322312</v>
      </c>
      <c r="B80" t="s">
        <v>1090</v>
      </c>
      <c r="AC80" t="s">
        <v>1055</v>
      </c>
      <c r="AD80" t="s">
        <v>1053</v>
      </c>
      <c r="AG80" t="s">
        <v>1055</v>
      </c>
      <c r="AK80" t="s">
        <v>1053</v>
      </c>
      <c r="AL80" t="s">
        <v>1054</v>
      </c>
      <c r="AN80" t="s">
        <v>1054</v>
      </c>
      <c r="AO80" t="s">
        <v>1053</v>
      </c>
      <c r="AP80" t="s">
        <v>1053</v>
      </c>
      <c r="AQ80" t="s">
        <v>1053</v>
      </c>
      <c r="AR80" t="s">
        <v>1053</v>
      </c>
      <c r="AS80" t="s">
        <v>1053</v>
      </c>
      <c r="AT80" t="s">
        <v>1053</v>
      </c>
    </row>
    <row r="81" spans="1:46" hidden="1" x14ac:dyDescent="0.3">
      <c r="A81">
        <v>322484</v>
      </c>
      <c r="B81" t="s">
        <v>1090</v>
      </c>
      <c r="AG81" t="s">
        <v>1053</v>
      </c>
      <c r="AK81" t="s">
        <v>1053</v>
      </c>
      <c r="AL81" t="s">
        <v>1055</v>
      </c>
      <c r="AM81" t="s">
        <v>1053</v>
      </c>
      <c r="AO81" t="s">
        <v>1053</v>
      </c>
      <c r="AP81" t="s">
        <v>1053</v>
      </c>
      <c r="AQ81" t="s">
        <v>1053</v>
      </c>
      <c r="AR81" t="s">
        <v>1053</v>
      </c>
      <c r="AS81" t="s">
        <v>1053</v>
      </c>
      <c r="AT81" t="s">
        <v>1053</v>
      </c>
    </row>
    <row r="82" spans="1:46" hidden="1" x14ac:dyDescent="0.3">
      <c r="A82">
        <v>322542</v>
      </c>
      <c r="B82" t="s">
        <v>1090</v>
      </c>
      <c r="AA82" t="s">
        <v>9098</v>
      </c>
      <c r="AG82" t="s">
        <v>9098</v>
      </c>
      <c r="AL82" t="s">
        <v>9098</v>
      </c>
      <c r="AM82" t="s">
        <v>9098</v>
      </c>
      <c r="AN82" t="s">
        <v>9098</v>
      </c>
      <c r="AO82" t="s">
        <v>9098</v>
      </c>
      <c r="AP82" t="s">
        <v>9098</v>
      </c>
      <c r="AQ82" t="s">
        <v>9098</v>
      </c>
      <c r="AR82" t="s">
        <v>9098</v>
      </c>
      <c r="AS82" t="s">
        <v>9098</v>
      </c>
      <c r="AT82" t="s">
        <v>9098</v>
      </c>
    </row>
    <row r="83" spans="1:46" hidden="1" x14ac:dyDescent="0.3">
      <c r="A83">
        <v>322546</v>
      </c>
      <c r="B83" t="s">
        <v>1090</v>
      </c>
      <c r="C83" t="s">
        <v>1055</v>
      </c>
      <c r="P83" t="s">
        <v>1054</v>
      </c>
      <c r="X83" t="s">
        <v>1055</v>
      </c>
      <c r="AC83" t="s">
        <v>1055</v>
      </c>
      <c r="AK83" t="s">
        <v>1055</v>
      </c>
      <c r="AL83" t="s">
        <v>1055</v>
      </c>
      <c r="AO83" t="s">
        <v>1053</v>
      </c>
      <c r="AP83" t="s">
        <v>1053</v>
      </c>
      <c r="AQ83" t="s">
        <v>1053</v>
      </c>
      <c r="AR83" t="s">
        <v>1053</v>
      </c>
      <c r="AS83" t="s">
        <v>1053</v>
      </c>
      <c r="AT83" t="s">
        <v>1053</v>
      </c>
    </row>
    <row r="84" spans="1:46" hidden="1" x14ac:dyDescent="0.3">
      <c r="A84">
        <v>322576</v>
      </c>
      <c r="B84" t="s">
        <v>1090</v>
      </c>
      <c r="X84" t="s">
        <v>9098</v>
      </c>
      <c r="AD84" t="s">
        <v>9098</v>
      </c>
      <c r="AE84" t="s">
        <v>9098</v>
      </c>
      <c r="AG84" t="s">
        <v>9098</v>
      </c>
      <c r="AI84" t="s">
        <v>9098</v>
      </c>
      <c r="AO84" t="s">
        <v>9098</v>
      </c>
      <c r="AP84" t="s">
        <v>9098</v>
      </c>
      <c r="AQ84" t="s">
        <v>9098</v>
      </c>
      <c r="AR84" t="s">
        <v>9098</v>
      </c>
      <c r="AS84" t="s">
        <v>9098</v>
      </c>
      <c r="AT84" t="s">
        <v>9098</v>
      </c>
    </row>
    <row r="85" spans="1:46" hidden="1" x14ac:dyDescent="0.3">
      <c r="A85">
        <v>322641</v>
      </c>
      <c r="B85" t="s">
        <v>1090</v>
      </c>
      <c r="P85" t="s">
        <v>9098</v>
      </c>
      <c r="W85" t="s">
        <v>9098</v>
      </c>
      <c r="AH85" t="s">
        <v>9098</v>
      </c>
      <c r="AI85" t="s">
        <v>9098</v>
      </c>
      <c r="AK85" t="s">
        <v>9098</v>
      </c>
      <c r="AO85" t="s">
        <v>9098</v>
      </c>
      <c r="AP85" t="s">
        <v>9098</v>
      </c>
      <c r="AQ85" t="s">
        <v>9098</v>
      </c>
      <c r="AR85" t="s">
        <v>9098</v>
      </c>
      <c r="AS85" t="s">
        <v>9098</v>
      </c>
      <c r="AT85" t="s">
        <v>9098</v>
      </c>
    </row>
    <row r="86" spans="1:46" hidden="1" x14ac:dyDescent="0.3">
      <c r="A86">
        <v>322669</v>
      </c>
      <c r="B86" t="s">
        <v>1090</v>
      </c>
      <c r="Q86" t="s">
        <v>9098</v>
      </c>
      <c r="AC86" t="s">
        <v>9098</v>
      </c>
      <c r="AJ86" t="s">
        <v>9098</v>
      </c>
      <c r="AM86" t="s">
        <v>9098</v>
      </c>
      <c r="AN86" t="s">
        <v>9098</v>
      </c>
      <c r="AO86" t="s">
        <v>9098</v>
      </c>
      <c r="AP86" t="s">
        <v>9098</v>
      </c>
      <c r="AQ86" t="s">
        <v>9098</v>
      </c>
      <c r="AR86" t="s">
        <v>9098</v>
      </c>
      <c r="AS86" t="s">
        <v>9098</v>
      </c>
      <c r="AT86" t="s">
        <v>9098</v>
      </c>
    </row>
    <row r="87" spans="1:46" hidden="1" x14ac:dyDescent="0.3">
      <c r="A87">
        <v>322790</v>
      </c>
      <c r="B87" t="s">
        <v>1090</v>
      </c>
      <c r="P87" t="s">
        <v>1055</v>
      </c>
      <c r="AA87" t="s">
        <v>1055</v>
      </c>
      <c r="AG87" t="s">
        <v>1055</v>
      </c>
      <c r="AL87" t="s">
        <v>1055</v>
      </c>
      <c r="AM87" t="s">
        <v>1055</v>
      </c>
      <c r="AO87" t="s">
        <v>1053</v>
      </c>
      <c r="AP87" t="s">
        <v>1053</v>
      </c>
      <c r="AQ87" t="s">
        <v>1053</v>
      </c>
      <c r="AR87" t="s">
        <v>1053</v>
      </c>
      <c r="AS87" t="s">
        <v>1053</v>
      </c>
      <c r="AT87" t="s">
        <v>1053</v>
      </c>
    </row>
    <row r="88" spans="1:46" hidden="1" x14ac:dyDescent="0.3">
      <c r="A88">
        <v>322810</v>
      </c>
      <c r="B88" t="s">
        <v>1090</v>
      </c>
      <c r="AG88" t="s">
        <v>9098</v>
      </c>
      <c r="AI88" t="s">
        <v>9098</v>
      </c>
      <c r="AL88" t="s">
        <v>9098</v>
      </c>
      <c r="AN88" t="s">
        <v>9098</v>
      </c>
      <c r="AO88" t="s">
        <v>9098</v>
      </c>
      <c r="AP88" t="s">
        <v>9098</v>
      </c>
      <c r="AQ88" t="s">
        <v>9098</v>
      </c>
      <c r="AR88" t="s">
        <v>9098</v>
      </c>
      <c r="AS88" t="s">
        <v>9098</v>
      </c>
      <c r="AT88" t="s">
        <v>9098</v>
      </c>
    </row>
    <row r="89" spans="1:46" hidden="1" x14ac:dyDescent="0.3">
      <c r="A89">
        <v>322854</v>
      </c>
      <c r="B89" t="s">
        <v>1090</v>
      </c>
      <c r="W89" t="s">
        <v>1055</v>
      </c>
      <c r="AC89" t="s">
        <v>1055</v>
      </c>
      <c r="AG89" t="s">
        <v>1053</v>
      </c>
      <c r="AK89" t="s">
        <v>1055</v>
      </c>
      <c r="AL89" t="s">
        <v>1055</v>
      </c>
      <c r="AO89" t="s">
        <v>1053</v>
      </c>
      <c r="AP89" t="s">
        <v>1053</v>
      </c>
      <c r="AQ89" t="s">
        <v>1053</v>
      </c>
      <c r="AR89" t="s">
        <v>1053</v>
      </c>
      <c r="AS89" t="s">
        <v>1053</v>
      </c>
      <c r="AT89" t="s">
        <v>1053</v>
      </c>
    </row>
    <row r="90" spans="1:46" hidden="1" x14ac:dyDescent="0.3">
      <c r="A90">
        <v>322905</v>
      </c>
      <c r="B90" t="s">
        <v>1090</v>
      </c>
      <c r="W90" t="s">
        <v>1054</v>
      </c>
      <c r="AC90" t="s">
        <v>1053</v>
      </c>
      <c r="AG90" t="s">
        <v>1053</v>
      </c>
      <c r="AK90" t="s">
        <v>1053</v>
      </c>
      <c r="AL90" t="s">
        <v>1054</v>
      </c>
      <c r="AO90" t="s">
        <v>1053</v>
      </c>
      <c r="AP90" t="s">
        <v>1053</v>
      </c>
      <c r="AQ90" t="s">
        <v>1053</v>
      </c>
      <c r="AR90" t="s">
        <v>1053</v>
      </c>
      <c r="AS90" t="s">
        <v>1053</v>
      </c>
      <c r="AT90" t="s">
        <v>1053</v>
      </c>
    </row>
    <row r="91" spans="1:46" hidden="1" x14ac:dyDescent="0.3">
      <c r="A91">
        <v>322953</v>
      </c>
      <c r="B91" t="s">
        <v>1090</v>
      </c>
      <c r="Z91" t="s">
        <v>9098</v>
      </c>
      <c r="AG91" t="s">
        <v>9098</v>
      </c>
      <c r="AH91" t="s">
        <v>9098</v>
      </c>
      <c r="AM91" t="s">
        <v>9098</v>
      </c>
      <c r="AO91" t="s">
        <v>9098</v>
      </c>
      <c r="AP91" t="s">
        <v>9098</v>
      </c>
      <c r="AQ91" t="s">
        <v>9098</v>
      </c>
      <c r="AR91" t="s">
        <v>9098</v>
      </c>
      <c r="AS91" t="s">
        <v>9098</v>
      </c>
      <c r="AT91" t="s">
        <v>9098</v>
      </c>
    </row>
    <row r="92" spans="1:46" hidden="1" x14ac:dyDescent="0.3">
      <c r="A92">
        <v>322961</v>
      </c>
      <c r="B92" t="s">
        <v>1090</v>
      </c>
      <c r="X92" t="s">
        <v>9098</v>
      </c>
      <c r="AC92" t="s">
        <v>9098</v>
      </c>
      <c r="AH92" t="s">
        <v>9098</v>
      </c>
      <c r="AI92" t="s">
        <v>9098</v>
      </c>
      <c r="AK92" t="s">
        <v>9098</v>
      </c>
      <c r="AO92" t="s">
        <v>9098</v>
      </c>
      <c r="AP92" t="s">
        <v>9098</v>
      </c>
      <c r="AQ92" t="s">
        <v>9098</v>
      </c>
      <c r="AR92" t="s">
        <v>9098</v>
      </c>
      <c r="AS92" t="s">
        <v>9098</v>
      </c>
      <c r="AT92" t="s">
        <v>9098</v>
      </c>
    </row>
    <row r="93" spans="1:46" hidden="1" x14ac:dyDescent="0.3">
      <c r="A93">
        <v>322972</v>
      </c>
      <c r="B93" t="s">
        <v>1090</v>
      </c>
      <c r="AD93" t="s">
        <v>9098</v>
      </c>
      <c r="AG93" t="s">
        <v>9098</v>
      </c>
      <c r="AI93" t="s">
        <v>9098</v>
      </c>
      <c r="AK93" t="s">
        <v>9098</v>
      </c>
      <c r="AO93" t="s">
        <v>9098</v>
      </c>
      <c r="AP93" t="s">
        <v>9098</v>
      </c>
      <c r="AQ93" t="s">
        <v>9098</v>
      </c>
      <c r="AR93" t="s">
        <v>9098</v>
      </c>
      <c r="AS93" t="s">
        <v>9098</v>
      </c>
      <c r="AT93" t="s">
        <v>9098</v>
      </c>
    </row>
    <row r="94" spans="1:46" hidden="1" x14ac:dyDescent="0.3">
      <c r="A94">
        <v>323002</v>
      </c>
      <c r="B94" t="s">
        <v>1090</v>
      </c>
      <c r="AA94" t="s">
        <v>1054</v>
      </c>
      <c r="AG94" t="s">
        <v>1053</v>
      </c>
      <c r="AJ94" t="s">
        <v>1055</v>
      </c>
      <c r="AM94" t="s">
        <v>1055</v>
      </c>
      <c r="AO94" t="s">
        <v>1053</v>
      </c>
      <c r="AP94" t="s">
        <v>1053</v>
      </c>
      <c r="AQ94" t="s">
        <v>1053</v>
      </c>
      <c r="AR94" t="s">
        <v>1053</v>
      </c>
      <c r="AS94" t="s">
        <v>1053</v>
      </c>
      <c r="AT94" t="s">
        <v>1053</v>
      </c>
    </row>
    <row r="95" spans="1:46" hidden="1" x14ac:dyDescent="0.3">
      <c r="A95">
        <v>323013</v>
      </c>
      <c r="B95" t="s">
        <v>1090</v>
      </c>
      <c r="Q95" t="s">
        <v>9098</v>
      </c>
      <c r="AG95" t="s">
        <v>9098</v>
      </c>
      <c r="AJ95" t="s">
        <v>9098</v>
      </c>
      <c r="AO95" t="s">
        <v>9098</v>
      </c>
      <c r="AP95" t="s">
        <v>9098</v>
      </c>
      <c r="AQ95" t="s">
        <v>9098</v>
      </c>
      <c r="AR95" t="s">
        <v>9098</v>
      </c>
      <c r="AS95" t="s">
        <v>9098</v>
      </c>
      <c r="AT95" t="s">
        <v>9098</v>
      </c>
    </row>
    <row r="96" spans="1:46" hidden="1" x14ac:dyDescent="0.3">
      <c r="A96">
        <v>323105</v>
      </c>
      <c r="B96" t="s">
        <v>1090</v>
      </c>
      <c r="AF96" t="s">
        <v>9098</v>
      </c>
      <c r="AO96" t="s">
        <v>9098</v>
      </c>
      <c r="AP96" t="s">
        <v>9098</v>
      </c>
      <c r="AQ96" t="s">
        <v>9098</v>
      </c>
      <c r="AR96" t="s">
        <v>9098</v>
      </c>
      <c r="AS96" t="s">
        <v>9098</v>
      </c>
    </row>
    <row r="97" spans="1:46" hidden="1" x14ac:dyDescent="0.3">
      <c r="A97">
        <v>323283</v>
      </c>
      <c r="B97" t="s">
        <v>1090</v>
      </c>
      <c r="O97" t="s">
        <v>1055</v>
      </c>
      <c r="R97" t="s">
        <v>1055</v>
      </c>
      <c r="AE97" t="s">
        <v>1055</v>
      </c>
      <c r="AG97" t="s">
        <v>1055</v>
      </c>
      <c r="AH97" t="s">
        <v>1055</v>
      </c>
      <c r="AN97" t="s">
        <v>1054</v>
      </c>
      <c r="AO97" t="s">
        <v>1053</v>
      </c>
      <c r="AP97" t="s">
        <v>1053</v>
      </c>
      <c r="AQ97" t="s">
        <v>1053</v>
      </c>
      <c r="AR97" t="s">
        <v>1053</v>
      </c>
      <c r="AS97" t="s">
        <v>1053</v>
      </c>
      <c r="AT97" t="s">
        <v>1053</v>
      </c>
    </row>
    <row r="98" spans="1:46" hidden="1" x14ac:dyDescent="0.3">
      <c r="A98">
        <v>323292</v>
      </c>
      <c r="B98" t="s">
        <v>1090</v>
      </c>
      <c r="AE98" t="s">
        <v>9098</v>
      </c>
      <c r="AG98" t="s">
        <v>9098</v>
      </c>
      <c r="AJ98" t="s">
        <v>9098</v>
      </c>
      <c r="AK98" t="s">
        <v>9098</v>
      </c>
      <c r="AM98" t="s">
        <v>9098</v>
      </c>
      <c r="AO98" t="s">
        <v>9098</v>
      </c>
      <c r="AP98" t="s">
        <v>9098</v>
      </c>
      <c r="AQ98" t="s">
        <v>9098</v>
      </c>
      <c r="AR98" t="s">
        <v>9098</v>
      </c>
      <c r="AS98" t="s">
        <v>9098</v>
      </c>
      <c r="AT98" t="s">
        <v>9098</v>
      </c>
    </row>
    <row r="99" spans="1:46" hidden="1" x14ac:dyDescent="0.3">
      <c r="A99">
        <v>323303</v>
      </c>
      <c r="B99" t="s">
        <v>1090</v>
      </c>
      <c r="N99" t="s">
        <v>9098</v>
      </c>
      <c r="Z99" t="s">
        <v>9098</v>
      </c>
      <c r="AE99" t="s">
        <v>9098</v>
      </c>
      <c r="AG99" t="s">
        <v>9098</v>
      </c>
      <c r="AK99" t="s">
        <v>9098</v>
      </c>
      <c r="AO99" t="s">
        <v>9098</v>
      </c>
      <c r="AP99" t="s">
        <v>9098</v>
      </c>
      <c r="AQ99" t="s">
        <v>9098</v>
      </c>
      <c r="AR99" t="s">
        <v>9098</v>
      </c>
      <c r="AS99" t="s">
        <v>9098</v>
      </c>
      <c r="AT99" t="s">
        <v>9098</v>
      </c>
    </row>
    <row r="100" spans="1:46" hidden="1" x14ac:dyDescent="0.3">
      <c r="A100">
        <v>323369</v>
      </c>
      <c r="B100" t="s">
        <v>1090</v>
      </c>
      <c r="P100" t="s">
        <v>9098</v>
      </c>
      <c r="AC100" t="s">
        <v>9098</v>
      </c>
      <c r="AE100" t="s">
        <v>9098</v>
      </c>
      <c r="AK100" t="s">
        <v>9098</v>
      </c>
      <c r="AM100" t="s">
        <v>9098</v>
      </c>
      <c r="AO100" t="s">
        <v>9098</v>
      </c>
      <c r="AP100" t="s">
        <v>9098</v>
      </c>
      <c r="AQ100" t="s">
        <v>9098</v>
      </c>
      <c r="AR100" t="s">
        <v>9098</v>
      </c>
      <c r="AS100" t="s">
        <v>9098</v>
      </c>
      <c r="AT100" t="s">
        <v>9098</v>
      </c>
    </row>
    <row r="101" spans="1:46" hidden="1" x14ac:dyDescent="0.3">
      <c r="A101">
        <v>323452</v>
      </c>
      <c r="B101" t="s">
        <v>1090</v>
      </c>
      <c r="AA101" t="s">
        <v>1055</v>
      </c>
      <c r="AM101" t="s">
        <v>1055</v>
      </c>
      <c r="AO101" t="s">
        <v>1053</v>
      </c>
      <c r="AP101" t="s">
        <v>1053</v>
      </c>
      <c r="AQ101" t="s">
        <v>1053</v>
      </c>
      <c r="AR101" t="s">
        <v>1053</v>
      </c>
      <c r="AS101" t="s">
        <v>1053</v>
      </c>
      <c r="AT101" t="s">
        <v>1053</v>
      </c>
    </row>
    <row r="102" spans="1:46" hidden="1" x14ac:dyDescent="0.3">
      <c r="A102">
        <v>323561</v>
      </c>
      <c r="B102" t="s">
        <v>1090</v>
      </c>
      <c r="H102" t="s">
        <v>1055</v>
      </c>
      <c r="AC102" t="s">
        <v>1055</v>
      </c>
      <c r="AG102" t="s">
        <v>1054</v>
      </c>
      <c r="AH102" t="s">
        <v>1053</v>
      </c>
      <c r="AL102" t="s">
        <v>1054</v>
      </c>
      <c r="AN102" t="s">
        <v>1054</v>
      </c>
      <c r="AO102" t="s">
        <v>1053</v>
      </c>
      <c r="AP102" t="s">
        <v>1053</v>
      </c>
      <c r="AQ102" t="s">
        <v>1053</v>
      </c>
      <c r="AR102" t="s">
        <v>1053</v>
      </c>
      <c r="AS102" t="s">
        <v>1053</v>
      </c>
      <c r="AT102" t="s">
        <v>1053</v>
      </c>
    </row>
    <row r="103" spans="1:46" hidden="1" x14ac:dyDescent="0.3">
      <c r="A103">
        <v>323665</v>
      </c>
      <c r="B103" t="s">
        <v>1090</v>
      </c>
      <c r="AC103" t="s">
        <v>9098</v>
      </c>
      <c r="AF103" t="s">
        <v>9098</v>
      </c>
      <c r="AG103" t="s">
        <v>9098</v>
      </c>
      <c r="AI103" t="s">
        <v>9098</v>
      </c>
      <c r="AK103" t="s">
        <v>9098</v>
      </c>
      <c r="AN103" t="s">
        <v>9098</v>
      </c>
      <c r="AO103" t="s">
        <v>9098</v>
      </c>
      <c r="AP103" t="s">
        <v>9098</v>
      </c>
      <c r="AQ103" t="s">
        <v>9098</v>
      </c>
      <c r="AR103" t="s">
        <v>9098</v>
      </c>
      <c r="AS103" t="s">
        <v>9098</v>
      </c>
      <c r="AT103" t="s">
        <v>9098</v>
      </c>
    </row>
    <row r="104" spans="1:46" hidden="1" x14ac:dyDescent="0.3">
      <c r="A104">
        <v>323710</v>
      </c>
      <c r="B104" t="s">
        <v>1090</v>
      </c>
      <c r="AC104" t="s">
        <v>9098</v>
      </c>
      <c r="AG104" t="s">
        <v>9098</v>
      </c>
      <c r="AI104" t="s">
        <v>9098</v>
      </c>
      <c r="AJ104" t="s">
        <v>9098</v>
      </c>
      <c r="AL104" t="s">
        <v>9098</v>
      </c>
      <c r="AM104" t="s">
        <v>9098</v>
      </c>
      <c r="AO104" t="s">
        <v>9098</v>
      </c>
      <c r="AP104" t="s">
        <v>9098</v>
      </c>
      <c r="AQ104" t="s">
        <v>9098</v>
      </c>
      <c r="AR104" t="s">
        <v>9098</v>
      </c>
      <c r="AS104" t="s">
        <v>9098</v>
      </c>
      <c r="AT104" t="s">
        <v>9098</v>
      </c>
    </row>
    <row r="105" spans="1:46" hidden="1" x14ac:dyDescent="0.3">
      <c r="A105">
        <v>323722</v>
      </c>
      <c r="B105" t="s">
        <v>1090</v>
      </c>
      <c r="P105" t="s">
        <v>1055</v>
      </c>
      <c r="W105" t="s">
        <v>1054</v>
      </c>
      <c r="AA105" t="s">
        <v>1054</v>
      </c>
      <c r="AH105" t="s">
        <v>1054</v>
      </c>
      <c r="AI105" t="s">
        <v>1054</v>
      </c>
      <c r="AJ105" t="s">
        <v>1055</v>
      </c>
      <c r="AO105" t="s">
        <v>1053</v>
      </c>
      <c r="AP105" t="s">
        <v>1053</v>
      </c>
      <c r="AQ105" t="s">
        <v>1053</v>
      </c>
      <c r="AR105" t="s">
        <v>1053</v>
      </c>
      <c r="AS105" t="s">
        <v>1053</v>
      </c>
      <c r="AT105" t="s">
        <v>1053</v>
      </c>
    </row>
    <row r="106" spans="1:46" hidden="1" x14ac:dyDescent="0.3">
      <c r="A106">
        <v>323757</v>
      </c>
      <c r="B106" t="s">
        <v>1090</v>
      </c>
      <c r="AG106" t="s">
        <v>9098</v>
      </c>
      <c r="AI106" t="s">
        <v>9098</v>
      </c>
      <c r="AM106" t="s">
        <v>9098</v>
      </c>
      <c r="AN106" t="s">
        <v>9098</v>
      </c>
      <c r="AO106" t="s">
        <v>9098</v>
      </c>
      <c r="AP106" t="s">
        <v>9098</v>
      </c>
      <c r="AQ106" t="s">
        <v>9098</v>
      </c>
      <c r="AR106" t="s">
        <v>9098</v>
      </c>
      <c r="AS106" t="s">
        <v>9098</v>
      </c>
      <c r="AT106" t="s">
        <v>9098</v>
      </c>
    </row>
    <row r="107" spans="1:46" hidden="1" x14ac:dyDescent="0.3">
      <c r="A107">
        <v>323769</v>
      </c>
      <c r="B107" t="s">
        <v>1090</v>
      </c>
      <c r="AF107" t="s">
        <v>1054</v>
      </c>
      <c r="AG107" t="s">
        <v>1054</v>
      </c>
      <c r="AJ107" t="s">
        <v>1053</v>
      </c>
      <c r="AL107" t="s">
        <v>1053</v>
      </c>
      <c r="AN107" t="s">
        <v>1053</v>
      </c>
      <c r="AO107" t="s">
        <v>1053</v>
      </c>
      <c r="AP107" t="s">
        <v>1053</v>
      </c>
      <c r="AQ107" t="s">
        <v>1053</v>
      </c>
      <c r="AR107" t="s">
        <v>1053</v>
      </c>
      <c r="AS107" t="s">
        <v>1053</v>
      </c>
      <c r="AT107" t="s">
        <v>1053</v>
      </c>
    </row>
    <row r="108" spans="1:46" hidden="1" x14ac:dyDescent="0.3">
      <c r="A108">
        <v>323912</v>
      </c>
      <c r="B108" t="s">
        <v>1090</v>
      </c>
      <c r="P108" t="s">
        <v>1055</v>
      </c>
      <c r="AG108" t="s">
        <v>1054</v>
      </c>
      <c r="AI108" t="s">
        <v>1055</v>
      </c>
      <c r="AL108" t="s">
        <v>1055</v>
      </c>
      <c r="AO108" t="s">
        <v>1053</v>
      </c>
      <c r="AP108" t="s">
        <v>1053</v>
      </c>
      <c r="AQ108" t="s">
        <v>1053</v>
      </c>
      <c r="AR108" t="s">
        <v>1053</v>
      </c>
      <c r="AS108" t="s">
        <v>1053</v>
      </c>
      <c r="AT108" t="s">
        <v>1053</v>
      </c>
    </row>
    <row r="109" spans="1:46" hidden="1" x14ac:dyDescent="0.3">
      <c r="A109">
        <v>323998</v>
      </c>
      <c r="B109" t="s">
        <v>1090</v>
      </c>
      <c r="AH109" t="s">
        <v>1054</v>
      </c>
      <c r="AN109" t="s">
        <v>1055</v>
      </c>
      <c r="AO109" t="s">
        <v>1053</v>
      </c>
      <c r="AP109" t="s">
        <v>1053</v>
      </c>
      <c r="AQ109" t="s">
        <v>1053</v>
      </c>
      <c r="AR109" t="s">
        <v>1053</v>
      </c>
      <c r="AS109" t="s">
        <v>1053</v>
      </c>
      <c r="AT109" t="s">
        <v>1053</v>
      </c>
    </row>
    <row r="110" spans="1:46" hidden="1" x14ac:dyDescent="0.3">
      <c r="A110">
        <v>324092</v>
      </c>
      <c r="B110" t="s">
        <v>1090</v>
      </c>
      <c r="S110" t="s">
        <v>1054</v>
      </c>
      <c r="AC110" t="s">
        <v>1054</v>
      </c>
      <c r="AH110" t="s">
        <v>1053</v>
      </c>
      <c r="AI110" t="s">
        <v>1055</v>
      </c>
      <c r="AK110" t="s">
        <v>1054</v>
      </c>
      <c r="AL110" t="s">
        <v>1053</v>
      </c>
      <c r="AO110" t="s">
        <v>1053</v>
      </c>
      <c r="AP110" t="s">
        <v>1053</v>
      </c>
      <c r="AQ110" t="s">
        <v>1053</v>
      </c>
      <c r="AR110" t="s">
        <v>1053</v>
      </c>
      <c r="AS110" t="s">
        <v>1053</v>
      </c>
      <c r="AT110" t="s">
        <v>1053</v>
      </c>
    </row>
    <row r="111" spans="1:46" hidden="1" x14ac:dyDescent="0.3">
      <c r="A111">
        <v>324199</v>
      </c>
      <c r="B111" t="s">
        <v>1090</v>
      </c>
      <c r="P111" t="s">
        <v>1055</v>
      </c>
      <c r="AG111" t="s">
        <v>1054</v>
      </c>
      <c r="AJ111" t="s">
        <v>1054</v>
      </c>
      <c r="AK111" t="s">
        <v>1055</v>
      </c>
      <c r="AL111" t="s">
        <v>1054</v>
      </c>
      <c r="AO111" t="s">
        <v>1053</v>
      </c>
      <c r="AP111" t="s">
        <v>1053</v>
      </c>
      <c r="AQ111" t="s">
        <v>1053</v>
      </c>
      <c r="AR111" t="s">
        <v>1053</v>
      </c>
      <c r="AS111" t="s">
        <v>1053</v>
      </c>
      <c r="AT111" t="s">
        <v>1053</v>
      </c>
    </row>
    <row r="112" spans="1:46" hidden="1" x14ac:dyDescent="0.3">
      <c r="A112">
        <v>324209</v>
      </c>
      <c r="B112" t="s">
        <v>1090</v>
      </c>
      <c r="AA112" t="s">
        <v>9098</v>
      </c>
      <c r="AH112" t="s">
        <v>9098</v>
      </c>
      <c r="AI112" t="s">
        <v>9098</v>
      </c>
      <c r="AK112" t="s">
        <v>9098</v>
      </c>
      <c r="AL112" t="s">
        <v>9098</v>
      </c>
      <c r="AO112" t="s">
        <v>9098</v>
      </c>
      <c r="AP112" t="s">
        <v>9098</v>
      </c>
      <c r="AQ112" t="s">
        <v>9098</v>
      </c>
      <c r="AR112" t="s">
        <v>9098</v>
      </c>
      <c r="AS112" t="s">
        <v>9098</v>
      </c>
      <c r="AT112" t="s">
        <v>9098</v>
      </c>
    </row>
    <row r="113" spans="1:46" hidden="1" x14ac:dyDescent="0.3">
      <c r="A113">
        <v>324231</v>
      </c>
      <c r="B113" t="s">
        <v>1090</v>
      </c>
      <c r="Z113" t="s">
        <v>9098</v>
      </c>
      <c r="AG113" t="s">
        <v>9098</v>
      </c>
      <c r="AM113" t="s">
        <v>9098</v>
      </c>
      <c r="AN113" t="s">
        <v>9098</v>
      </c>
      <c r="AO113" t="s">
        <v>9098</v>
      </c>
      <c r="AP113" t="s">
        <v>9098</v>
      </c>
      <c r="AQ113" t="s">
        <v>9098</v>
      </c>
      <c r="AR113" t="s">
        <v>9098</v>
      </c>
      <c r="AS113" t="s">
        <v>9098</v>
      </c>
      <c r="AT113" t="s">
        <v>9098</v>
      </c>
    </row>
    <row r="114" spans="1:46" hidden="1" x14ac:dyDescent="0.3">
      <c r="A114">
        <v>324323</v>
      </c>
      <c r="B114" t="s">
        <v>1090</v>
      </c>
      <c r="P114" t="s">
        <v>1055</v>
      </c>
      <c r="AC114" t="s">
        <v>1055</v>
      </c>
      <c r="AG114" t="s">
        <v>1055</v>
      </c>
      <c r="AI114" t="s">
        <v>1055</v>
      </c>
      <c r="AK114" t="s">
        <v>1055</v>
      </c>
      <c r="AL114" t="s">
        <v>1055</v>
      </c>
      <c r="AO114" t="s">
        <v>1053</v>
      </c>
      <c r="AP114" t="s">
        <v>1053</v>
      </c>
      <c r="AQ114" t="s">
        <v>1053</v>
      </c>
      <c r="AR114" t="s">
        <v>1053</v>
      </c>
      <c r="AS114" t="s">
        <v>1053</v>
      </c>
      <c r="AT114" t="s">
        <v>1053</v>
      </c>
    </row>
    <row r="115" spans="1:46" hidden="1" x14ac:dyDescent="0.3">
      <c r="A115">
        <v>324589</v>
      </c>
      <c r="B115" t="s">
        <v>1090</v>
      </c>
      <c r="N115" t="s">
        <v>1055</v>
      </c>
      <c r="W115" t="s">
        <v>1055</v>
      </c>
      <c r="AC115" t="s">
        <v>1053</v>
      </c>
      <c r="AI115" t="s">
        <v>1054</v>
      </c>
      <c r="AJ115" t="s">
        <v>1054</v>
      </c>
      <c r="AL115" t="s">
        <v>1054</v>
      </c>
      <c r="AO115" t="s">
        <v>1053</v>
      </c>
      <c r="AP115" t="s">
        <v>1053</v>
      </c>
      <c r="AQ115" t="s">
        <v>1053</v>
      </c>
      <c r="AR115" t="s">
        <v>1053</v>
      </c>
      <c r="AS115" t="s">
        <v>1053</v>
      </c>
      <c r="AT115" t="s">
        <v>1053</v>
      </c>
    </row>
    <row r="116" spans="1:46" hidden="1" x14ac:dyDescent="0.3">
      <c r="A116">
        <v>324593</v>
      </c>
      <c r="B116" t="s">
        <v>1090</v>
      </c>
      <c r="P116" t="s">
        <v>1055</v>
      </c>
      <c r="AG116" t="s">
        <v>1053</v>
      </c>
      <c r="AH116" t="s">
        <v>1053</v>
      </c>
      <c r="AL116" t="s">
        <v>1053</v>
      </c>
      <c r="AM116" t="s">
        <v>1054</v>
      </c>
      <c r="AO116" t="s">
        <v>1053</v>
      </c>
      <c r="AP116" t="s">
        <v>1053</v>
      </c>
      <c r="AQ116" t="s">
        <v>1053</v>
      </c>
      <c r="AR116" t="s">
        <v>1053</v>
      </c>
      <c r="AS116" t="s">
        <v>1053</v>
      </c>
      <c r="AT116" t="s">
        <v>1053</v>
      </c>
    </row>
    <row r="117" spans="1:46" hidden="1" x14ac:dyDescent="0.3">
      <c r="A117">
        <v>324629</v>
      </c>
      <c r="B117" t="s">
        <v>1090</v>
      </c>
      <c r="K117" t="s">
        <v>1055</v>
      </c>
      <c r="AC117" t="s">
        <v>1055</v>
      </c>
      <c r="AG117" t="s">
        <v>1053</v>
      </c>
      <c r="AJ117" t="s">
        <v>1055</v>
      </c>
      <c r="AL117" t="s">
        <v>1055</v>
      </c>
      <c r="AM117" t="s">
        <v>1055</v>
      </c>
      <c r="AO117" t="s">
        <v>1053</v>
      </c>
      <c r="AP117" t="s">
        <v>1053</v>
      </c>
      <c r="AQ117" t="s">
        <v>1053</v>
      </c>
      <c r="AR117" t="s">
        <v>1053</v>
      </c>
      <c r="AS117" t="s">
        <v>1053</v>
      </c>
      <c r="AT117" t="s">
        <v>1053</v>
      </c>
    </row>
    <row r="118" spans="1:46" hidden="1" x14ac:dyDescent="0.3">
      <c r="A118">
        <v>324655</v>
      </c>
      <c r="B118" t="s">
        <v>1090</v>
      </c>
      <c r="N118" t="s">
        <v>9098</v>
      </c>
      <c r="Z118" t="s">
        <v>9098</v>
      </c>
      <c r="AL118" t="s">
        <v>9098</v>
      </c>
      <c r="AM118" t="s">
        <v>9098</v>
      </c>
      <c r="AO118" t="s">
        <v>9098</v>
      </c>
      <c r="AP118" t="s">
        <v>9098</v>
      </c>
      <c r="AQ118" t="s">
        <v>9098</v>
      </c>
      <c r="AR118" t="s">
        <v>9098</v>
      </c>
      <c r="AS118" t="s">
        <v>9098</v>
      </c>
      <c r="AT118" t="s">
        <v>9098</v>
      </c>
    </row>
    <row r="119" spans="1:46" hidden="1" x14ac:dyDescent="0.3">
      <c r="A119">
        <v>324756</v>
      </c>
      <c r="B119" t="s">
        <v>1090</v>
      </c>
      <c r="P119" t="s">
        <v>1055</v>
      </c>
      <c r="AH119" t="s">
        <v>1053</v>
      </c>
      <c r="AJ119" t="s">
        <v>1055</v>
      </c>
      <c r="AK119" t="s">
        <v>1055</v>
      </c>
      <c r="AL119" t="s">
        <v>1054</v>
      </c>
      <c r="AO119" t="s">
        <v>1053</v>
      </c>
      <c r="AP119" t="s">
        <v>1053</v>
      </c>
      <c r="AQ119" t="s">
        <v>1053</v>
      </c>
      <c r="AR119" t="s">
        <v>1053</v>
      </c>
      <c r="AS119" t="s">
        <v>1053</v>
      </c>
      <c r="AT119" t="s">
        <v>1053</v>
      </c>
    </row>
    <row r="120" spans="1:46" hidden="1" x14ac:dyDescent="0.3">
      <c r="A120">
        <v>324820</v>
      </c>
      <c r="B120" t="s">
        <v>1090</v>
      </c>
      <c r="AG120" t="s">
        <v>1054</v>
      </c>
      <c r="AL120" t="s">
        <v>1055</v>
      </c>
      <c r="AM120" t="s">
        <v>1055</v>
      </c>
      <c r="AN120" t="s">
        <v>1054</v>
      </c>
      <c r="AO120" t="s">
        <v>1053</v>
      </c>
      <c r="AP120" t="s">
        <v>1053</v>
      </c>
      <c r="AQ120" t="s">
        <v>1053</v>
      </c>
      <c r="AR120" t="s">
        <v>1053</v>
      </c>
      <c r="AS120" t="s">
        <v>1053</v>
      </c>
      <c r="AT120" t="s">
        <v>1053</v>
      </c>
    </row>
    <row r="121" spans="1:46" hidden="1" x14ac:dyDescent="0.3">
      <c r="A121">
        <v>324849</v>
      </c>
      <c r="B121" t="s">
        <v>1090</v>
      </c>
      <c r="W121" t="s">
        <v>9098</v>
      </c>
      <c r="Z121" t="s">
        <v>9098</v>
      </c>
      <c r="AG121" t="s">
        <v>9098</v>
      </c>
      <c r="AL121" t="s">
        <v>9098</v>
      </c>
      <c r="AO121" t="s">
        <v>9098</v>
      </c>
      <c r="AP121" t="s">
        <v>9098</v>
      </c>
      <c r="AQ121" t="s">
        <v>9098</v>
      </c>
      <c r="AR121" t="s">
        <v>9098</v>
      </c>
      <c r="AS121" t="s">
        <v>9098</v>
      </c>
      <c r="AT121" t="s">
        <v>9098</v>
      </c>
    </row>
    <row r="122" spans="1:46" hidden="1" x14ac:dyDescent="0.3">
      <c r="A122">
        <v>324854</v>
      </c>
      <c r="B122" t="s">
        <v>1090</v>
      </c>
      <c r="P122" t="s">
        <v>1055</v>
      </c>
      <c r="AL122" t="s">
        <v>1054</v>
      </c>
      <c r="AM122" t="s">
        <v>1055</v>
      </c>
      <c r="AO122" t="s">
        <v>1053</v>
      </c>
      <c r="AP122" t="s">
        <v>1053</v>
      </c>
      <c r="AQ122" t="s">
        <v>1053</v>
      </c>
      <c r="AR122" t="s">
        <v>1053</v>
      </c>
      <c r="AS122" t="s">
        <v>1053</v>
      </c>
      <c r="AT122" t="s">
        <v>1053</v>
      </c>
    </row>
    <row r="123" spans="1:46" hidden="1" x14ac:dyDescent="0.3">
      <c r="A123">
        <v>324927</v>
      </c>
      <c r="B123" t="s">
        <v>1090</v>
      </c>
      <c r="Z123" t="s">
        <v>9098</v>
      </c>
      <c r="AF123" t="s">
        <v>9098</v>
      </c>
      <c r="AG123" t="s">
        <v>9098</v>
      </c>
      <c r="AL123" t="s">
        <v>9098</v>
      </c>
      <c r="AO123" t="s">
        <v>9098</v>
      </c>
      <c r="AP123" t="s">
        <v>9098</v>
      </c>
      <c r="AQ123" t="s">
        <v>9098</v>
      </c>
      <c r="AR123" t="s">
        <v>9098</v>
      </c>
      <c r="AS123" t="s">
        <v>9098</v>
      </c>
      <c r="AT123" t="s">
        <v>9098</v>
      </c>
    </row>
    <row r="124" spans="1:46" hidden="1" x14ac:dyDescent="0.3">
      <c r="A124">
        <v>325073</v>
      </c>
      <c r="B124" t="s">
        <v>1090</v>
      </c>
      <c r="P124" t="s">
        <v>9098</v>
      </c>
      <c r="W124" t="s">
        <v>9098</v>
      </c>
      <c r="AA124" t="s">
        <v>9098</v>
      </c>
      <c r="AI124" t="s">
        <v>9098</v>
      </c>
      <c r="AL124" t="s">
        <v>9098</v>
      </c>
      <c r="AM124" t="s">
        <v>9098</v>
      </c>
      <c r="AO124" t="s">
        <v>9098</v>
      </c>
      <c r="AP124" t="s">
        <v>9098</v>
      </c>
      <c r="AQ124" t="s">
        <v>9098</v>
      </c>
      <c r="AR124" t="s">
        <v>9098</v>
      </c>
      <c r="AS124" t="s">
        <v>9098</v>
      </c>
      <c r="AT124" t="s">
        <v>9098</v>
      </c>
    </row>
    <row r="125" spans="1:46" hidden="1" x14ac:dyDescent="0.3">
      <c r="A125">
        <v>325193</v>
      </c>
      <c r="B125" t="s">
        <v>1090</v>
      </c>
      <c r="W125" t="s">
        <v>1055</v>
      </c>
      <c r="AB125" t="s">
        <v>1055</v>
      </c>
      <c r="AG125" t="s">
        <v>1054</v>
      </c>
      <c r="AH125" t="s">
        <v>1053</v>
      </c>
      <c r="AL125" t="s">
        <v>1053</v>
      </c>
      <c r="AN125" t="s">
        <v>1054</v>
      </c>
      <c r="AO125" t="s">
        <v>1053</v>
      </c>
      <c r="AP125" t="s">
        <v>1053</v>
      </c>
      <c r="AQ125" t="s">
        <v>1053</v>
      </c>
      <c r="AR125" t="s">
        <v>1053</v>
      </c>
      <c r="AS125" t="s">
        <v>1053</v>
      </c>
      <c r="AT125" t="s">
        <v>1053</v>
      </c>
    </row>
    <row r="126" spans="1:46" hidden="1" x14ac:dyDescent="0.3">
      <c r="A126">
        <v>325365</v>
      </c>
      <c r="B126" t="s">
        <v>1090</v>
      </c>
      <c r="AF126" t="s">
        <v>1055</v>
      </c>
      <c r="AG126" t="s">
        <v>1055</v>
      </c>
      <c r="AJ126" t="s">
        <v>1054</v>
      </c>
      <c r="AL126" t="s">
        <v>1054</v>
      </c>
      <c r="AM126" t="s">
        <v>1054</v>
      </c>
      <c r="AN126" t="s">
        <v>1054</v>
      </c>
      <c r="AO126" t="s">
        <v>1053</v>
      </c>
      <c r="AP126" t="s">
        <v>1053</v>
      </c>
      <c r="AQ126" t="s">
        <v>1053</v>
      </c>
      <c r="AR126" t="s">
        <v>1053</v>
      </c>
      <c r="AS126" t="s">
        <v>1053</v>
      </c>
      <c r="AT126" t="s">
        <v>1053</v>
      </c>
    </row>
    <row r="127" spans="1:46" hidden="1" x14ac:dyDescent="0.3">
      <c r="A127">
        <v>325380</v>
      </c>
      <c r="B127" t="s">
        <v>1090</v>
      </c>
      <c r="AG127" t="s">
        <v>1053</v>
      </c>
      <c r="AL127" t="s">
        <v>1055</v>
      </c>
      <c r="AO127" t="s">
        <v>1053</v>
      </c>
      <c r="AP127" t="s">
        <v>1053</v>
      </c>
      <c r="AQ127" t="s">
        <v>1053</v>
      </c>
      <c r="AR127" t="s">
        <v>1053</v>
      </c>
      <c r="AS127" t="s">
        <v>1053</v>
      </c>
      <c r="AT127" t="s">
        <v>1053</v>
      </c>
    </row>
    <row r="128" spans="1:46" hidden="1" x14ac:dyDescent="0.3">
      <c r="A128">
        <v>325490</v>
      </c>
      <c r="B128" t="s">
        <v>1090</v>
      </c>
      <c r="R128" t="s">
        <v>9098</v>
      </c>
      <c r="AA128" t="s">
        <v>9098</v>
      </c>
      <c r="AI128" t="s">
        <v>9098</v>
      </c>
      <c r="AJ128" t="s">
        <v>9098</v>
      </c>
      <c r="AK128" t="s">
        <v>9098</v>
      </c>
      <c r="AN128" t="s">
        <v>9098</v>
      </c>
      <c r="AO128" t="s">
        <v>9098</v>
      </c>
      <c r="AP128" t="s">
        <v>9098</v>
      </c>
      <c r="AQ128" t="s">
        <v>9098</v>
      </c>
      <c r="AR128" t="s">
        <v>9098</v>
      </c>
      <c r="AS128" t="s">
        <v>9098</v>
      </c>
      <c r="AT128" t="s">
        <v>9098</v>
      </c>
    </row>
    <row r="129" spans="1:46" hidden="1" x14ac:dyDescent="0.3">
      <c r="A129">
        <v>325525</v>
      </c>
      <c r="B129" t="s">
        <v>1090</v>
      </c>
      <c r="W129" t="s">
        <v>1055</v>
      </c>
      <c r="AG129" t="s">
        <v>1055</v>
      </c>
      <c r="AL129" t="s">
        <v>1055</v>
      </c>
      <c r="AM129" t="s">
        <v>1055</v>
      </c>
      <c r="AO129" t="s">
        <v>1053</v>
      </c>
      <c r="AP129" t="s">
        <v>1053</v>
      </c>
      <c r="AQ129" t="s">
        <v>1053</v>
      </c>
      <c r="AR129" t="s">
        <v>1053</v>
      </c>
      <c r="AS129" t="s">
        <v>1053</v>
      </c>
      <c r="AT129" t="s">
        <v>1053</v>
      </c>
    </row>
    <row r="130" spans="1:46" hidden="1" x14ac:dyDescent="0.3">
      <c r="A130">
        <v>325722</v>
      </c>
      <c r="B130" t="s">
        <v>1090</v>
      </c>
      <c r="AG130" t="s">
        <v>1053</v>
      </c>
      <c r="AH130" t="s">
        <v>1055</v>
      </c>
      <c r="AJ130" t="s">
        <v>1054</v>
      </c>
      <c r="AL130" t="s">
        <v>1054</v>
      </c>
      <c r="AO130" t="s">
        <v>1053</v>
      </c>
      <c r="AP130" t="s">
        <v>1053</v>
      </c>
      <c r="AQ130" t="s">
        <v>1053</v>
      </c>
      <c r="AR130" t="s">
        <v>1053</v>
      </c>
      <c r="AS130" t="s">
        <v>1053</v>
      </c>
      <c r="AT130" t="s">
        <v>1053</v>
      </c>
    </row>
    <row r="131" spans="1:46" hidden="1" x14ac:dyDescent="0.3">
      <c r="A131">
        <v>325835</v>
      </c>
      <c r="B131" t="s">
        <v>1090</v>
      </c>
      <c r="AG131" t="s">
        <v>9098</v>
      </c>
      <c r="AJ131" t="s">
        <v>9098</v>
      </c>
      <c r="AK131" t="s">
        <v>9098</v>
      </c>
      <c r="AO131" t="s">
        <v>9098</v>
      </c>
      <c r="AP131" t="s">
        <v>9098</v>
      </c>
      <c r="AQ131" t="s">
        <v>9098</v>
      </c>
      <c r="AR131" t="s">
        <v>9098</v>
      </c>
      <c r="AS131" t="s">
        <v>9098</v>
      </c>
      <c r="AT131" t="s">
        <v>9098</v>
      </c>
    </row>
    <row r="132" spans="1:46" hidden="1" x14ac:dyDescent="0.3">
      <c r="A132">
        <v>326115</v>
      </c>
      <c r="B132" t="s">
        <v>1090</v>
      </c>
      <c r="U132" t="s">
        <v>9098</v>
      </c>
      <c r="Z132" t="s">
        <v>9098</v>
      </c>
      <c r="AG132" t="s">
        <v>9098</v>
      </c>
      <c r="AM132" t="s">
        <v>9098</v>
      </c>
      <c r="AO132" t="s">
        <v>9098</v>
      </c>
      <c r="AP132" t="s">
        <v>9098</v>
      </c>
      <c r="AQ132" t="s">
        <v>9098</v>
      </c>
      <c r="AR132" t="s">
        <v>9098</v>
      </c>
      <c r="AS132" t="s">
        <v>9098</v>
      </c>
      <c r="AT132" t="s">
        <v>9098</v>
      </c>
    </row>
    <row r="133" spans="1:46" hidden="1" x14ac:dyDescent="0.3">
      <c r="A133">
        <v>326153</v>
      </c>
      <c r="B133" t="s">
        <v>1090</v>
      </c>
      <c r="I133" t="s">
        <v>1055</v>
      </c>
      <c r="V133" t="s">
        <v>1055</v>
      </c>
      <c r="AG133" t="s">
        <v>1053</v>
      </c>
      <c r="AH133" t="s">
        <v>1053</v>
      </c>
      <c r="AL133" t="s">
        <v>1054</v>
      </c>
      <c r="AM133" t="s">
        <v>1054</v>
      </c>
      <c r="AO133" t="s">
        <v>1053</v>
      </c>
      <c r="AP133" t="s">
        <v>1053</v>
      </c>
      <c r="AQ133" t="s">
        <v>1053</v>
      </c>
      <c r="AR133" t="s">
        <v>1053</v>
      </c>
      <c r="AS133" t="s">
        <v>1053</v>
      </c>
      <c r="AT133" t="s">
        <v>1053</v>
      </c>
    </row>
    <row r="134" spans="1:46" hidden="1" x14ac:dyDescent="0.3">
      <c r="A134">
        <v>326210</v>
      </c>
      <c r="B134" t="s">
        <v>1090</v>
      </c>
      <c r="AB134" t="s">
        <v>1054</v>
      </c>
      <c r="AF134" t="s">
        <v>1054</v>
      </c>
      <c r="AG134" t="s">
        <v>1053</v>
      </c>
      <c r="AI134" t="s">
        <v>1055</v>
      </c>
      <c r="AJ134" t="s">
        <v>1054</v>
      </c>
      <c r="AM134" t="s">
        <v>1054</v>
      </c>
      <c r="AO134" t="s">
        <v>1053</v>
      </c>
      <c r="AP134" t="s">
        <v>1053</v>
      </c>
      <c r="AQ134" t="s">
        <v>1053</v>
      </c>
      <c r="AR134" t="s">
        <v>1053</v>
      </c>
      <c r="AS134" t="s">
        <v>1053</v>
      </c>
      <c r="AT134" t="s">
        <v>1053</v>
      </c>
    </row>
    <row r="135" spans="1:46" hidden="1" x14ac:dyDescent="0.3">
      <c r="A135">
        <v>326247</v>
      </c>
      <c r="B135" t="s">
        <v>1090</v>
      </c>
      <c r="O135" t="s">
        <v>9098</v>
      </c>
      <c r="AK135" t="s">
        <v>9098</v>
      </c>
      <c r="AL135" t="s">
        <v>9098</v>
      </c>
      <c r="AO135" t="s">
        <v>9098</v>
      </c>
      <c r="AP135" t="s">
        <v>9098</v>
      </c>
      <c r="AQ135" t="s">
        <v>9098</v>
      </c>
      <c r="AR135" t="s">
        <v>9098</v>
      </c>
      <c r="AS135" t="s">
        <v>9098</v>
      </c>
      <c r="AT135" t="s">
        <v>9098</v>
      </c>
    </row>
    <row r="136" spans="1:46" hidden="1" x14ac:dyDescent="0.3">
      <c r="A136">
        <v>326254</v>
      </c>
      <c r="B136" t="s">
        <v>1090</v>
      </c>
      <c r="AE136" t="s">
        <v>1055</v>
      </c>
      <c r="AI136" t="s">
        <v>1054</v>
      </c>
      <c r="AK136" t="s">
        <v>1054</v>
      </c>
      <c r="AL136" t="s">
        <v>1054</v>
      </c>
      <c r="AM136" t="s">
        <v>1054</v>
      </c>
      <c r="AN136" t="s">
        <v>1054</v>
      </c>
      <c r="AO136" t="s">
        <v>1053</v>
      </c>
      <c r="AP136" t="s">
        <v>1053</v>
      </c>
      <c r="AQ136" t="s">
        <v>1053</v>
      </c>
      <c r="AR136" t="s">
        <v>1053</v>
      </c>
      <c r="AS136" t="s">
        <v>1053</v>
      </c>
      <c r="AT136" t="s">
        <v>1053</v>
      </c>
    </row>
    <row r="137" spans="1:46" hidden="1" x14ac:dyDescent="0.3">
      <c r="A137">
        <v>326311</v>
      </c>
      <c r="B137" t="s">
        <v>1090</v>
      </c>
      <c r="P137" t="s">
        <v>1055</v>
      </c>
      <c r="AL137" t="s">
        <v>1054</v>
      </c>
      <c r="AM137" t="s">
        <v>1054</v>
      </c>
      <c r="AO137" t="s">
        <v>1053</v>
      </c>
      <c r="AP137" t="s">
        <v>1053</v>
      </c>
      <c r="AQ137" t="s">
        <v>1053</v>
      </c>
      <c r="AR137" t="s">
        <v>1053</v>
      </c>
      <c r="AS137" t="s">
        <v>1053</v>
      </c>
      <c r="AT137" t="s">
        <v>1053</v>
      </c>
    </row>
    <row r="138" spans="1:46" hidden="1" x14ac:dyDescent="0.3">
      <c r="A138">
        <v>326315</v>
      </c>
      <c r="B138" t="s">
        <v>1090</v>
      </c>
      <c r="G138" t="s">
        <v>1054</v>
      </c>
      <c r="AF138" t="s">
        <v>1055</v>
      </c>
      <c r="AG138" t="s">
        <v>1055</v>
      </c>
      <c r="AL138" t="s">
        <v>1054</v>
      </c>
      <c r="AN138" t="s">
        <v>1053</v>
      </c>
      <c r="AO138" t="s">
        <v>1053</v>
      </c>
      <c r="AP138" t="s">
        <v>1053</v>
      </c>
      <c r="AQ138" t="s">
        <v>1053</v>
      </c>
      <c r="AR138" t="s">
        <v>1053</v>
      </c>
      <c r="AS138" t="s">
        <v>1053</v>
      </c>
      <c r="AT138" t="s">
        <v>1053</v>
      </c>
    </row>
    <row r="139" spans="1:46" hidden="1" x14ac:dyDescent="0.3">
      <c r="A139">
        <v>326325</v>
      </c>
      <c r="B139" t="s">
        <v>1090</v>
      </c>
      <c r="AG139" t="s">
        <v>1055</v>
      </c>
      <c r="AI139" t="s">
        <v>1055</v>
      </c>
      <c r="AL139" t="s">
        <v>1055</v>
      </c>
      <c r="AM139" t="s">
        <v>1055</v>
      </c>
      <c r="AN139" t="s">
        <v>1055</v>
      </c>
      <c r="AO139" t="s">
        <v>1053</v>
      </c>
      <c r="AP139" t="s">
        <v>1053</v>
      </c>
      <c r="AQ139" t="s">
        <v>1053</v>
      </c>
      <c r="AR139" t="s">
        <v>1053</v>
      </c>
      <c r="AS139" t="s">
        <v>1053</v>
      </c>
      <c r="AT139" t="s">
        <v>1053</v>
      </c>
    </row>
    <row r="140" spans="1:46" hidden="1" x14ac:dyDescent="0.3">
      <c r="A140">
        <v>326344</v>
      </c>
      <c r="B140" t="s">
        <v>1090</v>
      </c>
      <c r="P140" t="s">
        <v>1055</v>
      </c>
      <c r="W140" t="s">
        <v>1053</v>
      </c>
      <c r="AL140" t="s">
        <v>1055</v>
      </c>
      <c r="AN140" t="s">
        <v>1055</v>
      </c>
      <c r="AO140" t="s">
        <v>1053</v>
      </c>
      <c r="AP140" t="s">
        <v>1053</v>
      </c>
      <c r="AQ140" t="s">
        <v>1053</v>
      </c>
      <c r="AR140" t="s">
        <v>1053</v>
      </c>
      <c r="AS140" t="s">
        <v>1053</v>
      </c>
      <c r="AT140" t="s">
        <v>1053</v>
      </c>
    </row>
    <row r="141" spans="1:46" hidden="1" x14ac:dyDescent="0.3">
      <c r="A141">
        <v>326361</v>
      </c>
      <c r="B141" t="s">
        <v>1090</v>
      </c>
      <c r="P141" t="s">
        <v>9098</v>
      </c>
      <c r="AG141" t="s">
        <v>9098</v>
      </c>
      <c r="AI141" t="s">
        <v>9098</v>
      </c>
      <c r="AO141" t="s">
        <v>9098</v>
      </c>
      <c r="AP141" t="s">
        <v>9098</v>
      </c>
      <c r="AQ141" t="s">
        <v>9098</v>
      </c>
      <c r="AR141" t="s">
        <v>9098</v>
      </c>
      <c r="AS141" t="s">
        <v>9098</v>
      </c>
      <c r="AT141" t="s">
        <v>9098</v>
      </c>
    </row>
    <row r="142" spans="1:46" hidden="1" x14ac:dyDescent="0.3">
      <c r="A142">
        <v>326384</v>
      </c>
      <c r="B142" t="s">
        <v>1090</v>
      </c>
      <c r="I142" t="s">
        <v>1055</v>
      </c>
      <c r="AL142" t="s">
        <v>1054</v>
      </c>
      <c r="AO142" t="s">
        <v>1053</v>
      </c>
      <c r="AP142" t="s">
        <v>1053</v>
      </c>
      <c r="AQ142" t="s">
        <v>1053</v>
      </c>
      <c r="AR142" t="s">
        <v>1053</v>
      </c>
      <c r="AS142" t="s">
        <v>1053</v>
      </c>
      <c r="AT142" t="s">
        <v>1053</v>
      </c>
    </row>
    <row r="143" spans="1:46" hidden="1" x14ac:dyDescent="0.3">
      <c r="A143">
        <v>326388</v>
      </c>
      <c r="B143" t="s">
        <v>1090</v>
      </c>
      <c r="Z143" t="s">
        <v>9098</v>
      </c>
      <c r="AG143" t="s">
        <v>9098</v>
      </c>
      <c r="AI143" t="s">
        <v>9098</v>
      </c>
      <c r="AK143" t="s">
        <v>9098</v>
      </c>
      <c r="AL143" t="s">
        <v>9098</v>
      </c>
      <c r="AO143" t="s">
        <v>9098</v>
      </c>
      <c r="AP143" t="s">
        <v>9098</v>
      </c>
      <c r="AQ143" t="s">
        <v>9098</v>
      </c>
      <c r="AR143" t="s">
        <v>9098</v>
      </c>
      <c r="AS143" t="s">
        <v>9098</v>
      </c>
      <c r="AT143" t="s">
        <v>9098</v>
      </c>
    </row>
    <row r="144" spans="1:46" hidden="1" x14ac:dyDescent="0.3">
      <c r="A144">
        <v>326434</v>
      </c>
      <c r="B144" t="s">
        <v>1090</v>
      </c>
      <c r="P144" t="s">
        <v>1055</v>
      </c>
      <c r="AF144" t="s">
        <v>1055</v>
      </c>
      <c r="AG144" t="s">
        <v>1055</v>
      </c>
      <c r="AL144" t="s">
        <v>1055</v>
      </c>
      <c r="AM144" t="s">
        <v>1055</v>
      </c>
      <c r="AO144" t="s">
        <v>1053</v>
      </c>
      <c r="AP144" t="s">
        <v>1053</v>
      </c>
      <c r="AQ144" t="s">
        <v>1053</v>
      </c>
      <c r="AR144" t="s">
        <v>1053</v>
      </c>
      <c r="AS144" t="s">
        <v>1053</v>
      </c>
      <c r="AT144" t="s">
        <v>1053</v>
      </c>
    </row>
    <row r="145" spans="1:46" hidden="1" x14ac:dyDescent="0.3">
      <c r="A145">
        <v>326437</v>
      </c>
      <c r="B145" t="s">
        <v>1090</v>
      </c>
      <c r="G145" t="s">
        <v>1055</v>
      </c>
      <c r="M145" t="s">
        <v>1055</v>
      </c>
      <c r="AH145" t="s">
        <v>1054</v>
      </c>
      <c r="AN145" t="s">
        <v>1054</v>
      </c>
      <c r="AO145" t="s">
        <v>1053</v>
      </c>
      <c r="AP145" t="s">
        <v>1053</v>
      </c>
      <c r="AQ145" t="s">
        <v>1053</v>
      </c>
      <c r="AR145" t="s">
        <v>1053</v>
      </c>
      <c r="AS145" t="s">
        <v>1053</v>
      </c>
      <c r="AT145" t="s">
        <v>1053</v>
      </c>
    </row>
    <row r="146" spans="1:46" hidden="1" x14ac:dyDescent="0.3">
      <c r="A146">
        <v>326475</v>
      </c>
      <c r="B146" t="s">
        <v>1090</v>
      </c>
      <c r="W146" t="s">
        <v>1055</v>
      </c>
      <c r="AC146" t="s">
        <v>1055</v>
      </c>
      <c r="AG146" t="s">
        <v>1055</v>
      </c>
      <c r="AH146" t="s">
        <v>1054</v>
      </c>
      <c r="AK146" t="s">
        <v>1055</v>
      </c>
      <c r="AM146" t="s">
        <v>1055</v>
      </c>
      <c r="AO146" t="s">
        <v>1053</v>
      </c>
      <c r="AP146" t="s">
        <v>1053</v>
      </c>
      <c r="AQ146" t="s">
        <v>1053</v>
      </c>
      <c r="AR146" t="s">
        <v>1053</v>
      </c>
      <c r="AS146" t="s">
        <v>1053</v>
      </c>
      <c r="AT146" t="s">
        <v>1053</v>
      </c>
    </row>
    <row r="147" spans="1:46" hidden="1" x14ac:dyDescent="0.3">
      <c r="A147">
        <v>326507</v>
      </c>
      <c r="B147" t="s">
        <v>1090</v>
      </c>
      <c r="AG147" t="s">
        <v>1055</v>
      </c>
      <c r="AJ147" t="s">
        <v>1055</v>
      </c>
      <c r="AL147" t="s">
        <v>1055</v>
      </c>
      <c r="AO147" t="s">
        <v>1053</v>
      </c>
      <c r="AP147" t="s">
        <v>1053</v>
      </c>
      <c r="AQ147" t="s">
        <v>1053</v>
      </c>
      <c r="AR147" t="s">
        <v>1053</v>
      </c>
      <c r="AS147" t="s">
        <v>1053</v>
      </c>
      <c r="AT147" t="s">
        <v>1053</v>
      </c>
    </row>
    <row r="148" spans="1:46" hidden="1" x14ac:dyDescent="0.3">
      <c r="A148">
        <v>326532</v>
      </c>
      <c r="B148" t="s">
        <v>1090</v>
      </c>
      <c r="AK148" t="s">
        <v>1054</v>
      </c>
      <c r="AO148" t="s">
        <v>1053</v>
      </c>
      <c r="AP148" t="s">
        <v>1053</v>
      </c>
      <c r="AQ148" t="s">
        <v>1053</v>
      </c>
      <c r="AR148" t="s">
        <v>1053</v>
      </c>
      <c r="AS148" t="s">
        <v>1053</v>
      </c>
      <c r="AT148" t="s">
        <v>1053</v>
      </c>
    </row>
    <row r="149" spans="1:46" hidden="1" x14ac:dyDescent="0.3">
      <c r="A149">
        <v>326545</v>
      </c>
      <c r="B149" t="s">
        <v>1090</v>
      </c>
      <c r="AG149" t="s">
        <v>1055</v>
      </c>
      <c r="AI149" t="s">
        <v>1055</v>
      </c>
      <c r="AL149" t="s">
        <v>1055</v>
      </c>
      <c r="AN149" t="s">
        <v>1055</v>
      </c>
      <c r="AO149" t="s">
        <v>1053</v>
      </c>
      <c r="AP149" t="s">
        <v>1053</v>
      </c>
      <c r="AQ149" t="s">
        <v>1053</v>
      </c>
      <c r="AR149" t="s">
        <v>1053</v>
      </c>
      <c r="AS149" t="s">
        <v>1053</v>
      </c>
      <c r="AT149" t="s">
        <v>1053</v>
      </c>
    </row>
    <row r="150" spans="1:46" hidden="1" x14ac:dyDescent="0.3">
      <c r="A150">
        <v>326546</v>
      </c>
      <c r="B150" t="s">
        <v>1090</v>
      </c>
      <c r="AG150" t="s">
        <v>1055</v>
      </c>
      <c r="AJ150" t="s">
        <v>1055</v>
      </c>
      <c r="AL150" t="s">
        <v>1054</v>
      </c>
      <c r="AM150" t="s">
        <v>1055</v>
      </c>
      <c r="AO150" t="s">
        <v>1053</v>
      </c>
      <c r="AP150" t="s">
        <v>1053</v>
      </c>
      <c r="AQ150" t="s">
        <v>1053</v>
      </c>
      <c r="AR150" t="s">
        <v>1053</v>
      </c>
      <c r="AS150" t="s">
        <v>1053</v>
      </c>
      <c r="AT150" t="s">
        <v>1053</v>
      </c>
    </row>
    <row r="151" spans="1:46" hidden="1" x14ac:dyDescent="0.3">
      <c r="A151">
        <v>326618</v>
      </c>
      <c r="B151" t="s">
        <v>1090</v>
      </c>
      <c r="W151" t="s">
        <v>1055</v>
      </c>
      <c r="X151" t="s">
        <v>1055</v>
      </c>
      <c r="Z151" t="s">
        <v>1054</v>
      </c>
      <c r="AG151" t="s">
        <v>1054</v>
      </c>
      <c r="AL151" t="s">
        <v>1055</v>
      </c>
      <c r="AO151" t="s">
        <v>1053</v>
      </c>
      <c r="AP151" t="s">
        <v>1053</v>
      </c>
      <c r="AQ151" t="s">
        <v>1053</v>
      </c>
      <c r="AR151" t="s">
        <v>1053</v>
      </c>
      <c r="AS151" t="s">
        <v>1053</v>
      </c>
      <c r="AT151" t="s">
        <v>1053</v>
      </c>
    </row>
    <row r="152" spans="1:46" hidden="1" x14ac:dyDescent="0.3">
      <c r="A152">
        <v>326652</v>
      </c>
      <c r="B152" t="s">
        <v>1090</v>
      </c>
      <c r="P152" t="s">
        <v>1055</v>
      </c>
      <c r="W152" t="s">
        <v>1055</v>
      </c>
      <c r="AD152" t="s">
        <v>1055</v>
      </c>
      <c r="AE152" t="s">
        <v>1055</v>
      </c>
      <c r="AI152" t="s">
        <v>1055</v>
      </c>
      <c r="AM152" t="s">
        <v>1055</v>
      </c>
      <c r="AO152" t="s">
        <v>1053</v>
      </c>
      <c r="AP152" t="s">
        <v>1053</v>
      </c>
      <c r="AQ152" t="s">
        <v>1053</v>
      </c>
      <c r="AR152" t="s">
        <v>1053</v>
      </c>
      <c r="AS152" t="s">
        <v>1053</v>
      </c>
      <c r="AT152" t="s">
        <v>1053</v>
      </c>
    </row>
    <row r="153" spans="1:46" hidden="1" x14ac:dyDescent="0.3">
      <c r="A153">
        <v>326654</v>
      </c>
      <c r="B153" t="s">
        <v>1090</v>
      </c>
      <c r="AA153" t="s">
        <v>1054</v>
      </c>
      <c r="AL153" t="s">
        <v>1055</v>
      </c>
      <c r="AO153" t="s">
        <v>1053</v>
      </c>
      <c r="AP153" t="s">
        <v>1053</v>
      </c>
      <c r="AQ153" t="s">
        <v>1053</v>
      </c>
      <c r="AR153" t="s">
        <v>1053</v>
      </c>
      <c r="AS153" t="s">
        <v>1053</v>
      </c>
      <c r="AT153" t="s">
        <v>1053</v>
      </c>
    </row>
    <row r="154" spans="1:46" hidden="1" x14ac:dyDescent="0.3">
      <c r="A154">
        <v>326662</v>
      </c>
      <c r="B154" t="s">
        <v>1090</v>
      </c>
      <c r="AA154" t="s">
        <v>1055</v>
      </c>
      <c r="AG154" t="s">
        <v>1055</v>
      </c>
      <c r="AI154" t="s">
        <v>1055</v>
      </c>
      <c r="AK154" t="s">
        <v>1055</v>
      </c>
      <c r="AL154" t="s">
        <v>1055</v>
      </c>
      <c r="AO154" t="s">
        <v>1053</v>
      </c>
      <c r="AP154" t="s">
        <v>1053</v>
      </c>
      <c r="AQ154" t="s">
        <v>1053</v>
      </c>
      <c r="AR154" t="s">
        <v>1053</v>
      </c>
      <c r="AS154" t="s">
        <v>1053</v>
      </c>
      <c r="AT154" t="s">
        <v>1053</v>
      </c>
    </row>
    <row r="155" spans="1:46" hidden="1" x14ac:dyDescent="0.3">
      <c r="A155">
        <v>326679</v>
      </c>
      <c r="B155" t="s">
        <v>1090</v>
      </c>
      <c r="AE155" t="s">
        <v>1054</v>
      </c>
      <c r="AG155" t="s">
        <v>1054</v>
      </c>
      <c r="AK155" t="s">
        <v>1055</v>
      </c>
      <c r="AL155" t="s">
        <v>1054</v>
      </c>
      <c r="AO155" t="s">
        <v>1053</v>
      </c>
      <c r="AP155" t="s">
        <v>1053</v>
      </c>
      <c r="AQ155" t="s">
        <v>1053</v>
      </c>
      <c r="AR155" t="s">
        <v>1053</v>
      </c>
      <c r="AS155" t="s">
        <v>1053</v>
      </c>
      <c r="AT155" t="s">
        <v>1053</v>
      </c>
    </row>
    <row r="156" spans="1:46" hidden="1" x14ac:dyDescent="0.3">
      <c r="A156">
        <v>326690</v>
      </c>
      <c r="B156" t="s">
        <v>1090</v>
      </c>
      <c r="H156" t="s">
        <v>1055</v>
      </c>
      <c r="AF156" t="s">
        <v>1054</v>
      </c>
      <c r="AG156" t="s">
        <v>1054</v>
      </c>
      <c r="AH156" t="s">
        <v>1054</v>
      </c>
      <c r="AJ156" t="s">
        <v>1054</v>
      </c>
      <c r="AL156" t="s">
        <v>1054</v>
      </c>
      <c r="AO156" t="s">
        <v>1053</v>
      </c>
      <c r="AP156" t="s">
        <v>1053</v>
      </c>
      <c r="AQ156" t="s">
        <v>1053</v>
      </c>
      <c r="AR156" t="s">
        <v>1053</v>
      </c>
      <c r="AS156" t="s">
        <v>1053</v>
      </c>
      <c r="AT156" t="s">
        <v>1053</v>
      </c>
    </row>
    <row r="157" spans="1:46" hidden="1" x14ac:dyDescent="0.3">
      <c r="A157">
        <v>326812</v>
      </c>
      <c r="B157" t="s">
        <v>1090</v>
      </c>
      <c r="H157" t="s">
        <v>1055</v>
      </c>
      <c r="W157" t="s">
        <v>1055</v>
      </c>
      <c r="AH157" t="s">
        <v>1053</v>
      </c>
      <c r="AL157" t="s">
        <v>1055</v>
      </c>
      <c r="AM157" t="s">
        <v>1055</v>
      </c>
      <c r="AN157" t="s">
        <v>1054</v>
      </c>
      <c r="AO157" t="s">
        <v>1053</v>
      </c>
      <c r="AP157" t="s">
        <v>1053</v>
      </c>
      <c r="AQ157" t="s">
        <v>1053</v>
      </c>
      <c r="AR157" t="s">
        <v>1053</v>
      </c>
      <c r="AS157" t="s">
        <v>1053</v>
      </c>
      <c r="AT157" t="s">
        <v>1053</v>
      </c>
    </row>
    <row r="158" spans="1:46" hidden="1" x14ac:dyDescent="0.3">
      <c r="A158">
        <v>326875</v>
      </c>
      <c r="B158" t="s">
        <v>1090</v>
      </c>
      <c r="G158" t="s">
        <v>1054</v>
      </c>
      <c r="AJ158" t="s">
        <v>1055</v>
      </c>
      <c r="AL158" t="s">
        <v>1054</v>
      </c>
      <c r="AM158" t="s">
        <v>1055</v>
      </c>
      <c r="AO158" t="s">
        <v>1053</v>
      </c>
      <c r="AP158" t="s">
        <v>1053</v>
      </c>
      <c r="AQ158" t="s">
        <v>1053</v>
      </c>
      <c r="AR158" t="s">
        <v>1053</v>
      </c>
      <c r="AS158" t="s">
        <v>1053</v>
      </c>
      <c r="AT158" t="s">
        <v>1053</v>
      </c>
    </row>
    <row r="159" spans="1:46" hidden="1" x14ac:dyDescent="0.3">
      <c r="A159">
        <v>326878</v>
      </c>
      <c r="B159" t="s">
        <v>1090</v>
      </c>
      <c r="Z159" t="s">
        <v>9098</v>
      </c>
      <c r="AG159" t="s">
        <v>9098</v>
      </c>
      <c r="AI159" t="s">
        <v>9098</v>
      </c>
      <c r="AJ159" t="s">
        <v>9098</v>
      </c>
      <c r="AM159" t="s">
        <v>9098</v>
      </c>
      <c r="AO159" t="s">
        <v>9098</v>
      </c>
      <c r="AP159" t="s">
        <v>9098</v>
      </c>
      <c r="AQ159" t="s">
        <v>9098</v>
      </c>
      <c r="AR159" t="s">
        <v>9098</v>
      </c>
      <c r="AS159" t="s">
        <v>9098</v>
      </c>
      <c r="AT159" t="s">
        <v>9098</v>
      </c>
    </row>
    <row r="160" spans="1:46" hidden="1" x14ac:dyDescent="0.3">
      <c r="A160">
        <v>326901</v>
      </c>
      <c r="B160" t="s">
        <v>1090</v>
      </c>
      <c r="AG160" t="s">
        <v>1053</v>
      </c>
      <c r="AL160" t="s">
        <v>1054</v>
      </c>
      <c r="AM160" t="s">
        <v>1053</v>
      </c>
      <c r="AN160" t="s">
        <v>1053</v>
      </c>
      <c r="AO160" t="s">
        <v>1053</v>
      </c>
      <c r="AP160" t="s">
        <v>1053</v>
      </c>
      <c r="AQ160" t="s">
        <v>1053</v>
      </c>
      <c r="AR160" t="s">
        <v>1053</v>
      </c>
      <c r="AS160" t="s">
        <v>1053</v>
      </c>
      <c r="AT160" t="s">
        <v>1053</v>
      </c>
    </row>
    <row r="161" spans="1:46" hidden="1" x14ac:dyDescent="0.3">
      <c r="A161">
        <v>326929</v>
      </c>
      <c r="B161" t="s">
        <v>1090</v>
      </c>
      <c r="P161" t="s">
        <v>1055</v>
      </c>
      <c r="Z161" t="s">
        <v>1055</v>
      </c>
      <c r="AG161" t="s">
        <v>1055</v>
      </c>
      <c r="AK161" t="s">
        <v>1055</v>
      </c>
      <c r="AL161" t="s">
        <v>1055</v>
      </c>
      <c r="AO161" t="s">
        <v>1053</v>
      </c>
      <c r="AP161" t="s">
        <v>1053</v>
      </c>
      <c r="AQ161" t="s">
        <v>1053</v>
      </c>
      <c r="AR161" t="s">
        <v>1053</v>
      </c>
      <c r="AS161" t="s">
        <v>1053</v>
      </c>
      <c r="AT161" t="s">
        <v>1053</v>
      </c>
    </row>
    <row r="162" spans="1:46" hidden="1" x14ac:dyDescent="0.3">
      <c r="A162">
        <v>326991</v>
      </c>
      <c r="B162" t="s">
        <v>1090</v>
      </c>
      <c r="AC162" t="s">
        <v>9098</v>
      </c>
      <c r="AG162" t="s">
        <v>9098</v>
      </c>
      <c r="AI162" t="s">
        <v>9098</v>
      </c>
      <c r="AJ162" t="s">
        <v>9098</v>
      </c>
      <c r="AO162" t="s">
        <v>9098</v>
      </c>
      <c r="AP162" t="s">
        <v>9098</v>
      </c>
      <c r="AQ162" t="s">
        <v>9098</v>
      </c>
      <c r="AR162" t="s">
        <v>9098</v>
      </c>
      <c r="AS162" t="s">
        <v>9098</v>
      </c>
      <c r="AT162" t="s">
        <v>9098</v>
      </c>
    </row>
    <row r="163" spans="1:46" hidden="1" x14ac:dyDescent="0.3">
      <c r="A163">
        <v>326997</v>
      </c>
      <c r="B163" t="s">
        <v>1090</v>
      </c>
      <c r="W163" t="s">
        <v>1055</v>
      </c>
      <c r="AG163" t="s">
        <v>1055</v>
      </c>
      <c r="AH163" t="s">
        <v>1054</v>
      </c>
      <c r="AN163" t="s">
        <v>1054</v>
      </c>
      <c r="AO163" t="s">
        <v>1053</v>
      </c>
      <c r="AP163" t="s">
        <v>1053</v>
      </c>
      <c r="AQ163" t="s">
        <v>1053</v>
      </c>
      <c r="AR163" t="s">
        <v>1053</v>
      </c>
      <c r="AS163" t="s">
        <v>1053</v>
      </c>
      <c r="AT163" t="s">
        <v>1053</v>
      </c>
    </row>
    <row r="164" spans="1:46" hidden="1" x14ac:dyDescent="0.3">
      <c r="A164">
        <v>327014</v>
      </c>
      <c r="B164" t="s">
        <v>1090</v>
      </c>
      <c r="W164" t="s">
        <v>1055</v>
      </c>
      <c r="AC164" t="s">
        <v>1055</v>
      </c>
      <c r="AK164" t="s">
        <v>1055</v>
      </c>
      <c r="AL164" t="s">
        <v>1055</v>
      </c>
      <c r="AM164" t="s">
        <v>1055</v>
      </c>
      <c r="AO164" t="s">
        <v>1053</v>
      </c>
      <c r="AP164" t="s">
        <v>1053</v>
      </c>
      <c r="AQ164" t="s">
        <v>1053</v>
      </c>
      <c r="AR164" t="s">
        <v>1053</v>
      </c>
      <c r="AS164" t="s">
        <v>1053</v>
      </c>
      <c r="AT164" t="s">
        <v>1053</v>
      </c>
    </row>
    <row r="165" spans="1:46" hidden="1" x14ac:dyDescent="0.3">
      <c r="A165">
        <v>327021</v>
      </c>
      <c r="B165" t="s">
        <v>1090</v>
      </c>
      <c r="AC165" t="s">
        <v>1055</v>
      </c>
      <c r="AG165" t="s">
        <v>1055</v>
      </c>
      <c r="AM165" t="s">
        <v>1055</v>
      </c>
      <c r="AO165" t="s">
        <v>1053</v>
      </c>
      <c r="AP165" t="s">
        <v>1053</v>
      </c>
      <c r="AQ165" t="s">
        <v>1053</v>
      </c>
      <c r="AR165" t="s">
        <v>1053</v>
      </c>
      <c r="AS165" t="s">
        <v>1053</v>
      </c>
      <c r="AT165" t="s">
        <v>1053</v>
      </c>
    </row>
    <row r="166" spans="1:46" hidden="1" x14ac:dyDescent="0.3">
      <c r="A166">
        <v>327042</v>
      </c>
      <c r="B166" t="s">
        <v>1090</v>
      </c>
      <c r="P166" t="s">
        <v>1055</v>
      </c>
      <c r="AF166" t="s">
        <v>1055</v>
      </c>
      <c r="AG166" t="s">
        <v>1055</v>
      </c>
      <c r="AL166" t="s">
        <v>1054</v>
      </c>
      <c r="AN166" t="s">
        <v>1055</v>
      </c>
      <c r="AO166" t="s">
        <v>1053</v>
      </c>
      <c r="AP166" t="s">
        <v>1053</v>
      </c>
      <c r="AQ166" t="s">
        <v>1053</v>
      </c>
      <c r="AR166" t="s">
        <v>1053</v>
      </c>
      <c r="AS166" t="s">
        <v>1053</v>
      </c>
      <c r="AT166" t="s">
        <v>1053</v>
      </c>
    </row>
    <row r="167" spans="1:46" hidden="1" x14ac:dyDescent="0.3">
      <c r="A167">
        <v>327045</v>
      </c>
      <c r="B167" t="s">
        <v>1090</v>
      </c>
      <c r="P167" t="s">
        <v>1055</v>
      </c>
      <c r="W167" t="s">
        <v>1055</v>
      </c>
      <c r="AF167" t="s">
        <v>1055</v>
      </c>
      <c r="AI167" t="s">
        <v>1054</v>
      </c>
      <c r="AO167" t="s">
        <v>1053</v>
      </c>
      <c r="AP167" t="s">
        <v>1053</v>
      </c>
      <c r="AQ167" t="s">
        <v>1053</v>
      </c>
      <c r="AR167" t="s">
        <v>1053</v>
      </c>
      <c r="AS167" t="s">
        <v>1053</v>
      </c>
      <c r="AT167" t="s">
        <v>1053</v>
      </c>
    </row>
    <row r="168" spans="1:46" hidden="1" x14ac:dyDescent="0.3">
      <c r="A168">
        <v>327088</v>
      </c>
      <c r="B168" t="s">
        <v>1090</v>
      </c>
      <c r="AF168" t="s">
        <v>1055</v>
      </c>
      <c r="AG168" t="s">
        <v>1055</v>
      </c>
      <c r="AJ168" t="s">
        <v>1055</v>
      </c>
      <c r="AM168" t="s">
        <v>1055</v>
      </c>
      <c r="AN168" t="s">
        <v>1055</v>
      </c>
      <c r="AO168" t="s">
        <v>1053</v>
      </c>
      <c r="AP168" t="s">
        <v>1053</v>
      </c>
      <c r="AQ168" t="s">
        <v>1053</v>
      </c>
      <c r="AR168" t="s">
        <v>1053</v>
      </c>
      <c r="AS168" t="s">
        <v>1053</v>
      </c>
      <c r="AT168" t="s">
        <v>1053</v>
      </c>
    </row>
    <row r="169" spans="1:46" hidden="1" x14ac:dyDescent="0.3">
      <c r="A169">
        <v>327105</v>
      </c>
      <c r="B169" t="s">
        <v>1090</v>
      </c>
      <c r="AJ169" t="s">
        <v>1055</v>
      </c>
      <c r="AL169" t="s">
        <v>1055</v>
      </c>
      <c r="AO169" t="s">
        <v>1053</v>
      </c>
      <c r="AP169" t="s">
        <v>1053</v>
      </c>
      <c r="AQ169" t="s">
        <v>1053</v>
      </c>
      <c r="AR169" t="s">
        <v>1053</v>
      </c>
      <c r="AS169" t="s">
        <v>1053</v>
      </c>
      <c r="AT169" t="s">
        <v>1053</v>
      </c>
    </row>
    <row r="170" spans="1:46" hidden="1" x14ac:dyDescent="0.3">
      <c r="A170">
        <v>327124</v>
      </c>
      <c r="B170" t="s">
        <v>1090</v>
      </c>
      <c r="AE170" t="s">
        <v>9098</v>
      </c>
      <c r="AG170" t="s">
        <v>9098</v>
      </c>
      <c r="AI170" t="s">
        <v>9098</v>
      </c>
      <c r="AK170" t="s">
        <v>9098</v>
      </c>
      <c r="AM170" t="s">
        <v>9098</v>
      </c>
      <c r="AN170" t="s">
        <v>9098</v>
      </c>
      <c r="AO170" t="s">
        <v>9098</v>
      </c>
      <c r="AP170" t="s">
        <v>9098</v>
      </c>
      <c r="AQ170" t="s">
        <v>9098</v>
      </c>
      <c r="AR170" t="s">
        <v>9098</v>
      </c>
      <c r="AS170" t="s">
        <v>9098</v>
      </c>
      <c r="AT170" t="s">
        <v>9098</v>
      </c>
    </row>
    <row r="171" spans="1:46" hidden="1" x14ac:dyDescent="0.3">
      <c r="A171">
        <v>327181</v>
      </c>
      <c r="B171" t="s">
        <v>1090</v>
      </c>
      <c r="N171" t="s">
        <v>1055</v>
      </c>
      <c r="AC171" t="s">
        <v>1055</v>
      </c>
      <c r="AJ171" t="s">
        <v>1055</v>
      </c>
      <c r="AL171" t="s">
        <v>1055</v>
      </c>
      <c r="AO171" t="s">
        <v>1055</v>
      </c>
      <c r="AP171" t="s">
        <v>1053</v>
      </c>
      <c r="AQ171" t="s">
        <v>1053</v>
      </c>
      <c r="AR171" t="s">
        <v>1053</v>
      </c>
      <c r="AS171" t="s">
        <v>1053</v>
      </c>
      <c r="AT171" t="s">
        <v>1053</v>
      </c>
    </row>
    <row r="172" spans="1:46" hidden="1" x14ac:dyDescent="0.3">
      <c r="A172">
        <v>327198</v>
      </c>
      <c r="B172" t="s">
        <v>1090</v>
      </c>
      <c r="W172" t="s">
        <v>1054</v>
      </c>
      <c r="AC172" t="s">
        <v>1055</v>
      </c>
      <c r="AG172" t="s">
        <v>1054</v>
      </c>
      <c r="AI172" t="s">
        <v>1055</v>
      </c>
      <c r="AK172" t="s">
        <v>1055</v>
      </c>
      <c r="AO172" t="s">
        <v>1053</v>
      </c>
      <c r="AP172" t="s">
        <v>1053</v>
      </c>
      <c r="AQ172" t="s">
        <v>1053</v>
      </c>
      <c r="AR172" t="s">
        <v>1053</v>
      </c>
      <c r="AS172" t="s">
        <v>1053</v>
      </c>
      <c r="AT172" t="s">
        <v>1053</v>
      </c>
    </row>
    <row r="173" spans="1:46" hidden="1" x14ac:dyDescent="0.3">
      <c r="A173">
        <v>327221</v>
      </c>
      <c r="B173" t="s">
        <v>1090</v>
      </c>
      <c r="AG173" t="s">
        <v>1053</v>
      </c>
      <c r="AK173" t="s">
        <v>1055</v>
      </c>
      <c r="AL173" t="s">
        <v>1054</v>
      </c>
      <c r="AO173" t="s">
        <v>1053</v>
      </c>
      <c r="AP173" t="s">
        <v>1053</v>
      </c>
      <c r="AQ173" t="s">
        <v>1053</v>
      </c>
      <c r="AR173" t="s">
        <v>1053</v>
      </c>
      <c r="AS173" t="s">
        <v>1053</v>
      </c>
      <c r="AT173" t="s">
        <v>1053</v>
      </c>
    </row>
    <row r="174" spans="1:46" hidden="1" x14ac:dyDescent="0.3">
      <c r="A174">
        <v>327242</v>
      </c>
      <c r="B174" t="s">
        <v>1090</v>
      </c>
      <c r="AC174" t="s">
        <v>9098</v>
      </c>
      <c r="AG174" t="s">
        <v>9098</v>
      </c>
      <c r="AI174" t="s">
        <v>9098</v>
      </c>
      <c r="AJ174" t="s">
        <v>9098</v>
      </c>
      <c r="AK174" t="s">
        <v>9098</v>
      </c>
      <c r="AM174" t="s">
        <v>9098</v>
      </c>
      <c r="AO174" t="s">
        <v>9098</v>
      </c>
      <c r="AP174" t="s">
        <v>9098</v>
      </c>
      <c r="AQ174" t="s">
        <v>9098</v>
      </c>
      <c r="AR174" t="s">
        <v>9098</v>
      </c>
      <c r="AS174" t="s">
        <v>9098</v>
      </c>
      <c r="AT174" t="s">
        <v>9098</v>
      </c>
    </row>
    <row r="175" spans="1:46" hidden="1" x14ac:dyDescent="0.3">
      <c r="A175">
        <v>327248</v>
      </c>
      <c r="B175" t="s">
        <v>1090</v>
      </c>
      <c r="AG175" t="s">
        <v>9098</v>
      </c>
      <c r="AH175" t="s">
        <v>9098</v>
      </c>
      <c r="AN175" t="s">
        <v>9098</v>
      </c>
      <c r="AO175" t="s">
        <v>9098</v>
      </c>
      <c r="AP175" t="s">
        <v>9098</v>
      </c>
      <c r="AQ175" t="s">
        <v>9098</v>
      </c>
      <c r="AR175" t="s">
        <v>9098</v>
      </c>
      <c r="AS175" t="s">
        <v>9098</v>
      </c>
      <c r="AT175" t="s">
        <v>9098</v>
      </c>
    </row>
    <row r="176" spans="1:46" hidden="1" x14ac:dyDescent="0.3">
      <c r="A176">
        <v>327274</v>
      </c>
      <c r="B176" t="s">
        <v>1090</v>
      </c>
      <c r="E176" t="s">
        <v>1055</v>
      </c>
      <c r="AH176" t="s">
        <v>1055</v>
      </c>
      <c r="AL176" t="s">
        <v>1055</v>
      </c>
      <c r="AO176" t="s">
        <v>1053</v>
      </c>
      <c r="AP176" t="s">
        <v>1053</v>
      </c>
      <c r="AQ176" t="s">
        <v>1053</v>
      </c>
      <c r="AR176" t="s">
        <v>1053</v>
      </c>
      <c r="AS176" t="s">
        <v>1053</v>
      </c>
      <c r="AT176" t="s">
        <v>1053</v>
      </c>
    </row>
    <row r="177" spans="1:46" hidden="1" x14ac:dyDescent="0.3">
      <c r="A177">
        <v>327321</v>
      </c>
      <c r="B177" t="s">
        <v>1090</v>
      </c>
      <c r="AG177" t="s">
        <v>1054</v>
      </c>
      <c r="AH177" t="s">
        <v>1053</v>
      </c>
      <c r="AJ177" t="s">
        <v>1055</v>
      </c>
      <c r="AK177" t="s">
        <v>1055</v>
      </c>
      <c r="AL177" t="s">
        <v>1055</v>
      </c>
      <c r="AO177" t="s">
        <v>1053</v>
      </c>
      <c r="AP177" t="s">
        <v>1053</v>
      </c>
      <c r="AQ177" t="s">
        <v>1053</v>
      </c>
      <c r="AR177" t="s">
        <v>1053</v>
      </c>
      <c r="AS177" t="s">
        <v>1053</v>
      </c>
      <c r="AT177" t="s">
        <v>1053</v>
      </c>
    </row>
    <row r="178" spans="1:46" hidden="1" x14ac:dyDescent="0.3">
      <c r="A178">
        <v>327375</v>
      </c>
      <c r="B178" t="s">
        <v>1090</v>
      </c>
      <c r="P178" t="s">
        <v>9098</v>
      </c>
      <c r="AC178" t="s">
        <v>9098</v>
      </c>
      <c r="AI178" t="s">
        <v>9098</v>
      </c>
      <c r="AK178" t="s">
        <v>9098</v>
      </c>
      <c r="AM178" t="s">
        <v>9098</v>
      </c>
      <c r="AO178" t="s">
        <v>9098</v>
      </c>
      <c r="AP178" t="s">
        <v>9098</v>
      </c>
      <c r="AQ178" t="s">
        <v>9098</v>
      </c>
      <c r="AR178" t="s">
        <v>9098</v>
      </c>
      <c r="AS178" t="s">
        <v>9098</v>
      </c>
      <c r="AT178" t="s">
        <v>9098</v>
      </c>
    </row>
    <row r="179" spans="1:46" hidden="1" x14ac:dyDescent="0.3">
      <c r="A179">
        <v>327407</v>
      </c>
      <c r="B179" t="s">
        <v>1090</v>
      </c>
      <c r="AG179" t="s">
        <v>1055</v>
      </c>
      <c r="AL179" t="s">
        <v>1055</v>
      </c>
      <c r="AO179" t="s">
        <v>1053</v>
      </c>
      <c r="AP179" t="s">
        <v>1053</v>
      </c>
      <c r="AQ179" t="s">
        <v>1053</v>
      </c>
      <c r="AR179" t="s">
        <v>1053</v>
      </c>
      <c r="AS179" t="s">
        <v>1053</v>
      </c>
      <c r="AT179" t="s">
        <v>1053</v>
      </c>
    </row>
    <row r="180" spans="1:46" hidden="1" x14ac:dyDescent="0.3">
      <c r="A180">
        <v>327417</v>
      </c>
      <c r="B180" t="s">
        <v>1090</v>
      </c>
      <c r="AG180" t="s">
        <v>9098</v>
      </c>
      <c r="AH180" t="s">
        <v>9098</v>
      </c>
      <c r="AJ180" t="s">
        <v>9098</v>
      </c>
      <c r="AK180" t="s">
        <v>9098</v>
      </c>
      <c r="AM180" t="s">
        <v>9098</v>
      </c>
      <c r="AO180" t="s">
        <v>9098</v>
      </c>
      <c r="AP180" t="s">
        <v>9098</v>
      </c>
      <c r="AQ180" t="s">
        <v>9098</v>
      </c>
      <c r="AR180" t="s">
        <v>9098</v>
      </c>
      <c r="AS180" t="s">
        <v>9098</v>
      </c>
      <c r="AT180" t="s">
        <v>9098</v>
      </c>
    </row>
    <row r="181" spans="1:46" hidden="1" x14ac:dyDescent="0.3">
      <c r="A181">
        <v>327430</v>
      </c>
      <c r="B181" t="s">
        <v>1090</v>
      </c>
      <c r="AD181" t="s">
        <v>1055</v>
      </c>
      <c r="AG181" t="s">
        <v>1053</v>
      </c>
      <c r="AJ181" t="s">
        <v>1053</v>
      </c>
      <c r="AM181" t="s">
        <v>1055</v>
      </c>
      <c r="AO181" t="s">
        <v>1053</v>
      </c>
      <c r="AP181" t="s">
        <v>1053</v>
      </c>
      <c r="AQ181" t="s">
        <v>1053</v>
      </c>
      <c r="AR181" t="s">
        <v>1053</v>
      </c>
      <c r="AS181" t="s">
        <v>1053</v>
      </c>
      <c r="AT181" t="s">
        <v>1053</v>
      </c>
    </row>
    <row r="182" spans="1:46" hidden="1" x14ac:dyDescent="0.3">
      <c r="A182">
        <v>327457</v>
      </c>
      <c r="B182" t="s">
        <v>1090</v>
      </c>
      <c r="AG182" t="s">
        <v>9098</v>
      </c>
      <c r="AM182" t="s">
        <v>9098</v>
      </c>
      <c r="AO182" t="s">
        <v>9098</v>
      </c>
      <c r="AP182" t="s">
        <v>9098</v>
      </c>
      <c r="AQ182" t="s">
        <v>9098</v>
      </c>
      <c r="AR182" t="s">
        <v>9098</v>
      </c>
      <c r="AS182" t="s">
        <v>9098</v>
      </c>
      <c r="AT182" t="s">
        <v>9098</v>
      </c>
    </row>
    <row r="183" spans="1:46" hidden="1" x14ac:dyDescent="0.3">
      <c r="A183">
        <v>327564</v>
      </c>
      <c r="B183" t="s">
        <v>1090</v>
      </c>
      <c r="H183" t="s">
        <v>9098</v>
      </c>
      <c r="W183" t="s">
        <v>9098</v>
      </c>
      <c r="AC183" t="s">
        <v>9098</v>
      </c>
      <c r="AH183" t="s">
        <v>9098</v>
      </c>
      <c r="AK183" t="s">
        <v>9098</v>
      </c>
      <c r="AO183" t="s">
        <v>9098</v>
      </c>
      <c r="AP183" t="s">
        <v>9098</v>
      </c>
      <c r="AQ183" t="s">
        <v>9098</v>
      </c>
      <c r="AR183" t="s">
        <v>9098</v>
      </c>
      <c r="AS183" t="s">
        <v>9098</v>
      </c>
      <c r="AT183" t="s">
        <v>9098</v>
      </c>
    </row>
    <row r="184" spans="1:46" hidden="1" x14ac:dyDescent="0.3">
      <c r="A184">
        <v>327587</v>
      </c>
      <c r="B184" t="s">
        <v>1090</v>
      </c>
      <c r="AB184" t="s">
        <v>1055</v>
      </c>
      <c r="AF184" t="s">
        <v>1055</v>
      </c>
      <c r="AJ184" t="s">
        <v>1055</v>
      </c>
      <c r="AL184" t="s">
        <v>1055</v>
      </c>
      <c r="AO184" t="s">
        <v>1053</v>
      </c>
      <c r="AP184" t="s">
        <v>1053</v>
      </c>
      <c r="AQ184" t="s">
        <v>1053</v>
      </c>
      <c r="AR184" t="s">
        <v>1053</v>
      </c>
      <c r="AT184" t="s">
        <v>1053</v>
      </c>
    </row>
    <row r="185" spans="1:46" hidden="1" x14ac:dyDescent="0.3">
      <c r="A185">
        <v>327608</v>
      </c>
      <c r="B185" t="s">
        <v>1090</v>
      </c>
      <c r="P185" t="s">
        <v>1055</v>
      </c>
      <c r="AF185" t="s">
        <v>1055</v>
      </c>
      <c r="AG185" t="s">
        <v>1054</v>
      </c>
      <c r="AJ185" t="s">
        <v>1055</v>
      </c>
      <c r="AL185" t="s">
        <v>1055</v>
      </c>
      <c r="AN185" t="s">
        <v>1053</v>
      </c>
      <c r="AO185" t="s">
        <v>1053</v>
      </c>
      <c r="AP185" t="s">
        <v>1053</v>
      </c>
      <c r="AQ185" t="s">
        <v>1053</v>
      </c>
      <c r="AR185" t="s">
        <v>1053</v>
      </c>
      <c r="AS185" t="s">
        <v>1053</v>
      </c>
      <c r="AT185" t="s">
        <v>1053</v>
      </c>
    </row>
    <row r="186" spans="1:46" hidden="1" x14ac:dyDescent="0.3">
      <c r="A186">
        <v>327625</v>
      </c>
      <c r="B186" t="s">
        <v>1090</v>
      </c>
      <c r="I186" t="s">
        <v>1053</v>
      </c>
      <c r="AC186" t="s">
        <v>1055</v>
      </c>
      <c r="AG186" t="s">
        <v>1054</v>
      </c>
      <c r="AL186" t="s">
        <v>1053</v>
      </c>
      <c r="AM186" t="s">
        <v>1055</v>
      </c>
      <c r="AN186" t="s">
        <v>1053</v>
      </c>
      <c r="AO186" t="s">
        <v>1053</v>
      </c>
      <c r="AP186" t="s">
        <v>1053</v>
      </c>
      <c r="AQ186" t="s">
        <v>1053</v>
      </c>
      <c r="AR186" t="s">
        <v>1053</v>
      </c>
      <c r="AS186" t="s">
        <v>1053</v>
      </c>
      <c r="AT186" t="s">
        <v>1053</v>
      </c>
    </row>
    <row r="187" spans="1:46" hidden="1" x14ac:dyDescent="0.3">
      <c r="A187">
        <v>327665</v>
      </c>
      <c r="B187" t="s">
        <v>1090</v>
      </c>
      <c r="AF187" t="s">
        <v>1055</v>
      </c>
      <c r="AJ187" t="s">
        <v>1054</v>
      </c>
      <c r="AL187" t="s">
        <v>1054</v>
      </c>
      <c r="AM187" t="s">
        <v>1054</v>
      </c>
      <c r="AO187" t="s">
        <v>1053</v>
      </c>
      <c r="AP187" t="s">
        <v>1053</v>
      </c>
      <c r="AQ187" t="s">
        <v>1053</v>
      </c>
      <c r="AR187" t="s">
        <v>1053</v>
      </c>
      <c r="AS187" t="s">
        <v>1053</v>
      </c>
      <c r="AT187" t="s">
        <v>1053</v>
      </c>
    </row>
    <row r="188" spans="1:46" hidden="1" x14ac:dyDescent="0.3">
      <c r="A188">
        <v>327841</v>
      </c>
      <c r="B188" t="s">
        <v>1090</v>
      </c>
      <c r="P188" t="s">
        <v>1055</v>
      </c>
      <c r="W188" t="s">
        <v>1055</v>
      </c>
      <c r="AF188" t="s">
        <v>1055</v>
      </c>
      <c r="AO188" t="s">
        <v>1053</v>
      </c>
      <c r="AP188" t="s">
        <v>1053</v>
      </c>
      <c r="AQ188" t="s">
        <v>1053</v>
      </c>
      <c r="AR188" t="s">
        <v>1053</v>
      </c>
      <c r="AS188" t="s">
        <v>1053</v>
      </c>
      <c r="AT188" t="s">
        <v>1053</v>
      </c>
    </row>
    <row r="189" spans="1:46" hidden="1" x14ac:dyDescent="0.3">
      <c r="A189">
        <v>327876</v>
      </c>
      <c r="B189" t="s">
        <v>1090</v>
      </c>
      <c r="P189" t="s">
        <v>1055</v>
      </c>
      <c r="AG189" t="s">
        <v>1055</v>
      </c>
      <c r="AJ189" t="s">
        <v>1055</v>
      </c>
      <c r="AM189" t="s">
        <v>1055</v>
      </c>
      <c r="AO189" t="s">
        <v>1053</v>
      </c>
      <c r="AP189" t="s">
        <v>1053</v>
      </c>
      <c r="AQ189" t="s">
        <v>1053</v>
      </c>
      <c r="AR189" t="s">
        <v>1053</v>
      </c>
      <c r="AS189" t="s">
        <v>1053</v>
      </c>
      <c r="AT189" t="s">
        <v>1053</v>
      </c>
    </row>
    <row r="190" spans="1:46" hidden="1" x14ac:dyDescent="0.3">
      <c r="A190">
        <v>327900</v>
      </c>
      <c r="B190" t="s">
        <v>1090</v>
      </c>
      <c r="K190" t="s">
        <v>1055</v>
      </c>
      <c r="AO190" t="s">
        <v>1053</v>
      </c>
      <c r="AP190" t="s">
        <v>1053</v>
      </c>
      <c r="AQ190" t="s">
        <v>1053</v>
      </c>
      <c r="AR190" t="s">
        <v>1053</v>
      </c>
      <c r="AS190" t="s">
        <v>1053</v>
      </c>
      <c r="AT190" t="s">
        <v>1053</v>
      </c>
    </row>
    <row r="191" spans="1:46" hidden="1" x14ac:dyDescent="0.3">
      <c r="A191">
        <v>327924</v>
      </c>
      <c r="B191" t="s">
        <v>1090</v>
      </c>
      <c r="P191" t="s">
        <v>1055</v>
      </c>
      <c r="W191" t="s">
        <v>1055</v>
      </c>
      <c r="AG191" t="s">
        <v>1055</v>
      </c>
      <c r="AH191" t="s">
        <v>1055</v>
      </c>
      <c r="AN191" t="s">
        <v>1054</v>
      </c>
      <c r="AO191" t="s">
        <v>1053</v>
      </c>
      <c r="AP191" t="s">
        <v>1053</v>
      </c>
      <c r="AQ191" t="s">
        <v>1053</v>
      </c>
      <c r="AR191" t="s">
        <v>1053</v>
      </c>
      <c r="AS191" t="s">
        <v>1053</v>
      </c>
      <c r="AT191" t="s">
        <v>1053</v>
      </c>
    </row>
    <row r="192" spans="1:46" hidden="1" x14ac:dyDescent="0.3">
      <c r="A192">
        <v>328090</v>
      </c>
      <c r="B192" t="s">
        <v>1090</v>
      </c>
      <c r="W192" t="s">
        <v>1055</v>
      </c>
      <c r="Z192" t="s">
        <v>1055</v>
      </c>
      <c r="AG192" t="s">
        <v>1055</v>
      </c>
      <c r="AI192" t="s">
        <v>1055</v>
      </c>
      <c r="AK192" t="s">
        <v>1054</v>
      </c>
      <c r="AO192" t="s">
        <v>1053</v>
      </c>
      <c r="AP192" t="s">
        <v>1053</v>
      </c>
      <c r="AQ192" t="s">
        <v>1053</v>
      </c>
      <c r="AR192" t="s">
        <v>1053</v>
      </c>
      <c r="AS192" t="s">
        <v>1053</v>
      </c>
      <c r="AT192" t="s">
        <v>1053</v>
      </c>
    </row>
    <row r="193" spans="1:46" hidden="1" x14ac:dyDescent="0.3">
      <c r="A193">
        <v>328094</v>
      </c>
      <c r="B193" t="s">
        <v>1090</v>
      </c>
      <c r="V193" t="s">
        <v>1054</v>
      </c>
      <c r="AB193" t="s">
        <v>1054</v>
      </c>
      <c r="AG193" t="s">
        <v>1054</v>
      </c>
      <c r="AH193" t="s">
        <v>1055</v>
      </c>
      <c r="AI193" t="s">
        <v>1055</v>
      </c>
      <c r="AM193" t="s">
        <v>1055</v>
      </c>
      <c r="AO193" t="s">
        <v>1053</v>
      </c>
      <c r="AP193" t="s">
        <v>1053</v>
      </c>
      <c r="AQ193" t="s">
        <v>1053</v>
      </c>
      <c r="AR193" t="s">
        <v>1053</v>
      </c>
      <c r="AS193" t="s">
        <v>1053</v>
      </c>
      <c r="AT193" t="s">
        <v>1053</v>
      </c>
    </row>
    <row r="194" spans="1:46" hidden="1" x14ac:dyDescent="0.3">
      <c r="A194">
        <v>328147</v>
      </c>
      <c r="B194" t="s">
        <v>1090</v>
      </c>
      <c r="AG194" t="s">
        <v>1053</v>
      </c>
      <c r="AH194" t="s">
        <v>1053</v>
      </c>
      <c r="AJ194" t="s">
        <v>1054</v>
      </c>
      <c r="AK194" t="s">
        <v>1054</v>
      </c>
      <c r="AL194" t="s">
        <v>1054</v>
      </c>
      <c r="AM194" t="s">
        <v>1055</v>
      </c>
      <c r="AO194" t="s">
        <v>1053</v>
      </c>
      <c r="AP194" t="s">
        <v>1053</v>
      </c>
      <c r="AQ194" t="s">
        <v>1053</v>
      </c>
      <c r="AR194" t="s">
        <v>1053</v>
      </c>
      <c r="AS194" t="s">
        <v>1053</v>
      </c>
      <c r="AT194" t="s">
        <v>1053</v>
      </c>
    </row>
    <row r="195" spans="1:46" hidden="1" x14ac:dyDescent="0.3">
      <c r="A195">
        <v>328151</v>
      </c>
      <c r="B195" t="s">
        <v>1090</v>
      </c>
      <c r="I195" t="s">
        <v>1055</v>
      </c>
      <c r="Q195" t="s">
        <v>1053</v>
      </c>
      <c r="W195" t="s">
        <v>1055</v>
      </c>
      <c r="AC195" t="s">
        <v>1055</v>
      </c>
      <c r="AI195" t="s">
        <v>1055</v>
      </c>
      <c r="AM195" t="s">
        <v>1054</v>
      </c>
      <c r="AO195" t="s">
        <v>1053</v>
      </c>
      <c r="AP195" t="s">
        <v>1053</v>
      </c>
      <c r="AQ195" t="s">
        <v>1053</v>
      </c>
      <c r="AR195" t="s">
        <v>1053</v>
      </c>
      <c r="AS195" t="s">
        <v>1053</v>
      </c>
      <c r="AT195" t="s">
        <v>1053</v>
      </c>
    </row>
    <row r="196" spans="1:46" hidden="1" x14ac:dyDescent="0.3">
      <c r="A196">
        <v>328172</v>
      </c>
      <c r="B196" t="s">
        <v>1090</v>
      </c>
      <c r="AB196" t="s">
        <v>1054</v>
      </c>
      <c r="AG196" t="s">
        <v>1055</v>
      </c>
      <c r="AK196" t="s">
        <v>1055</v>
      </c>
      <c r="AL196" t="s">
        <v>1053</v>
      </c>
      <c r="AO196" t="s">
        <v>1053</v>
      </c>
      <c r="AP196" t="s">
        <v>1053</v>
      </c>
      <c r="AQ196" t="s">
        <v>1053</v>
      </c>
      <c r="AR196" t="s">
        <v>1053</v>
      </c>
      <c r="AS196" t="s">
        <v>1053</v>
      </c>
      <c r="AT196" t="s">
        <v>1053</v>
      </c>
    </row>
    <row r="197" spans="1:46" hidden="1" x14ac:dyDescent="0.3">
      <c r="A197">
        <v>328175</v>
      </c>
      <c r="B197" t="s">
        <v>1090</v>
      </c>
      <c r="F197" t="s">
        <v>1055</v>
      </c>
      <c r="N197" t="s">
        <v>1055</v>
      </c>
      <c r="AA197" t="s">
        <v>1055</v>
      </c>
      <c r="AH197" t="s">
        <v>1055</v>
      </c>
      <c r="AJ197" t="s">
        <v>1055</v>
      </c>
      <c r="AM197" t="s">
        <v>1054</v>
      </c>
      <c r="AO197" t="s">
        <v>1053</v>
      </c>
      <c r="AP197" t="s">
        <v>1053</v>
      </c>
      <c r="AQ197" t="s">
        <v>1053</v>
      </c>
      <c r="AR197" t="s">
        <v>1053</v>
      </c>
      <c r="AS197" t="s">
        <v>1053</v>
      </c>
      <c r="AT197" t="s">
        <v>1053</v>
      </c>
    </row>
    <row r="198" spans="1:46" hidden="1" x14ac:dyDescent="0.3">
      <c r="A198">
        <v>328184</v>
      </c>
      <c r="B198" t="s">
        <v>1090</v>
      </c>
      <c r="P198" t="s">
        <v>9098</v>
      </c>
      <c r="AH198" t="s">
        <v>9098</v>
      </c>
      <c r="AK198" t="s">
        <v>9098</v>
      </c>
      <c r="AO198" t="s">
        <v>9098</v>
      </c>
      <c r="AP198" t="s">
        <v>9098</v>
      </c>
      <c r="AQ198" t="s">
        <v>9098</v>
      </c>
      <c r="AR198" t="s">
        <v>9098</v>
      </c>
      <c r="AS198" t="s">
        <v>9098</v>
      </c>
      <c r="AT198" t="s">
        <v>9098</v>
      </c>
    </row>
    <row r="199" spans="1:46" hidden="1" x14ac:dyDescent="0.3">
      <c r="A199">
        <v>328312</v>
      </c>
      <c r="B199" t="s">
        <v>1090</v>
      </c>
      <c r="AG199" t="s">
        <v>1055</v>
      </c>
      <c r="AI199" t="s">
        <v>1055</v>
      </c>
      <c r="AJ199" t="s">
        <v>1054</v>
      </c>
      <c r="AL199" t="s">
        <v>1055</v>
      </c>
      <c r="AM199" t="s">
        <v>1055</v>
      </c>
      <c r="AN199" t="s">
        <v>1053</v>
      </c>
      <c r="AO199" t="s">
        <v>1053</v>
      </c>
      <c r="AP199" t="s">
        <v>1053</v>
      </c>
      <c r="AQ199" t="s">
        <v>1053</v>
      </c>
      <c r="AR199" t="s">
        <v>1053</v>
      </c>
      <c r="AS199" t="s">
        <v>1053</v>
      </c>
      <c r="AT199" t="s">
        <v>1053</v>
      </c>
    </row>
    <row r="200" spans="1:46" hidden="1" x14ac:dyDescent="0.3">
      <c r="A200">
        <v>328328</v>
      </c>
      <c r="B200" t="s">
        <v>1090</v>
      </c>
      <c r="AB200" t="s">
        <v>1055</v>
      </c>
      <c r="AG200" t="s">
        <v>1055</v>
      </c>
      <c r="AL200" t="s">
        <v>1055</v>
      </c>
      <c r="AM200" t="s">
        <v>1055</v>
      </c>
      <c r="AO200" t="s">
        <v>1053</v>
      </c>
      <c r="AP200" t="s">
        <v>1053</v>
      </c>
      <c r="AQ200" t="s">
        <v>1053</v>
      </c>
      <c r="AR200" t="s">
        <v>1053</v>
      </c>
      <c r="AS200" t="s">
        <v>1054</v>
      </c>
      <c r="AT200" t="s">
        <v>1053</v>
      </c>
    </row>
    <row r="201" spans="1:46" hidden="1" x14ac:dyDescent="0.3">
      <c r="A201">
        <v>328353</v>
      </c>
      <c r="B201" t="s">
        <v>1090</v>
      </c>
      <c r="AG201" t="s">
        <v>1055</v>
      </c>
      <c r="AL201" t="s">
        <v>1055</v>
      </c>
      <c r="AO201" t="s">
        <v>1053</v>
      </c>
      <c r="AP201" t="s">
        <v>1053</v>
      </c>
      <c r="AQ201" t="s">
        <v>1053</v>
      </c>
      <c r="AR201" t="s">
        <v>1053</v>
      </c>
      <c r="AS201" t="s">
        <v>1053</v>
      </c>
      <c r="AT201" t="s">
        <v>1053</v>
      </c>
    </row>
    <row r="202" spans="1:46" hidden="1" x14ac:dyDescent="0.3">
      <c r="A202">
        <v>328365</v>
      </c>
      <c r="B202" t="s">
        <v>1090</v>
      </c>
      <c r="Z202" t="s">
        <v>9098</v>
      </c>
      <c r="AC202" t="s">
        <v>9098</v>
      </c>
      <c r="AG202" t="s">
        <v>9098</v>
      </c>
      <c r="AL202" t="s">
        <v>9098</v>
      </c>
      <c r="AN202" t="s">
        <v>9098</v>
      </c>
      <c r="AO202" t="s">
        <v>9098</v>
      </c>
      <c r="AP202" t="s">
        <v>9098</v>
      </c>
      <c r="AQ202" t="s">
        <v>9098</v>
      </c>
      <c r="AR202" t="s">
        <v>9098</v>
      </c>
      <c r="AS202" t="s">
        <v>9098</v>
      </c>
      <c r="AT202" t="s">
        <v>9098</v>
      </c>
    </row>
    <row r="203" spans="1:46" hidden="1" x14ac:dyDescent="0.3">
      <c r="A203">
        <v>328370</v>
      </c>
      <c r="B203" t="s">
        <v>1090</v>
      </c>
      <c r="AA203" t="s">
        <v>1055</v>
      </c>
      <c r="AD203" t="s">
        <v>1055</v>
      </c>
      <c r="AI203" t="s">
        <v>1055</v>
      </c>
      <c r="AL203" t="s">
        <v>1055</v>
      </c>
      <c r="AM203" t="s">
        <v>1054</v>
      </c>
      <c r="AN203" t="s">
        <v>1055</v>
      </c>
      <c r="AO203" t="s">
        <v>1053</v>
      </c>
      <c r="AP203" t="s">
        <v>1053</v>
      </c>
      <c r="AQ203" t="s">
        <v>1053</v>
      </c>
      <c r="AR203" t="s">
        <v>1053</v>
      </c>
      <c r="AS203" t="s">
        <v>1053</v>
      </c>
      <c r="AT203" t="s">
        <v>1053</v>
      </c>
    </row>
    <row r="204" spans="1:46" hidden="1" x14ac:dyDescent="0.3">
      <c r="A204">
        <v>328371</v>
      </c>
      <c r="B204" t="s">
        <v>1090</v>
      </c>
      <c r="V204" t="s">
        <v>9098</v>
      </c>
      <c r="AA204" t="s">
        <v>9098</v>
      </c>
      <c r="AG204" t="s">
        <v>9098</v>
      </c>
      <c r="AM204" t="s">
        <v>9098</v>
      </c>
      <c r="AO204" t="s">
        <v>9098</v>
      </c>
      <c r="AP204" t="s">
        <v>9098</v>
      </c>
      <c r="AQ204" t="s">
        <v>9098</v>
      </c>
      <c r="AR204" t="s">
        <v>9098</v>
      </c>
      <c r="AS204" t="s">
        <v>9098</v>
      </c>
      <c r="AT204" t="s">
        <v>9098</v>
      </c>
    </row>
    <row r="205" spans="1:46" hidden="1" x14ac:dyDescent="0.3">
      <c r="A205">
        <v>328381</v>
      </c>
      <c r="B205" t="s">
        <v>1090</v>
      </c>
      <c r="H205" t="s">
        <v>1055</v>
      </c>
      <c r="AA205" t="s">
        <v>1055</v>
      </c>
      <c r="AF205" t="s">
        <v>1055</v>
      </c>
      <c r="AJ205" t="s">
        <v>1055</v>
      </c>
      <c r="AM205" t="s">
        <v>1055</v>
      </c>
      <c r="AN205" t="s">
        <v>1055</v>
      </c>
      <c r="AO205" t="s">
        <v>1053</v>
      </c>
      <c r="AP205" t="s">
        <v>1053</v>
      </c>
      <c r="AQ205" t="s">
        <v>1053</v>
      </c>
      <c r="AR205" t="s">
        <v>1053</v>
      </c>
      <c r="AS205" t="s">
        <v>1053</v>
      </c>
      <c r="AT205" t="s">
        <v>1053</v>
      </c>
    </row>
    <row r="206" spans="1:46" hidden="1" x14ac:dyDescent="0.3">
      <c r="A206">
        <v>328411</v>
      </c>
      <c r="B206" t="s">
        <v>1090</v>
      </c>
      <c r="L206" t="s">
        <v>9098</v>
      </c>
      <c r="M206" t="s">
        <v>9098</v>
      </c>
      <c r="T206" t="s">
        <v>9098</v>
      </c>
      <c r="AC206" t="s">
        <v>9098</v>
      </c>
      <c r="AJ206" t="s">
        <v>9098</v>
      </c>
      <c r="AN206" t="s">
        <v>9098</v>
      </c>
      <c r="AO206" t="s">
        <v>9098</v>
      </c>
      <c r="AP206" t="s">
        <v>9098</v>
      </c>
      <c r="AQ206" t="s">
        <v>9098</v>
      </c>
      <c r="AR206" t="s">
        <v>9098</v>
      </c>
      <c r="AS206" t="s">
        <v>9098</v>
      </c>
      <c r="AT206" t="s">
        <v>9098</v>
      </c>
    </row>
    <row r="207" spans="1:46" hidden="1" x14ac:dyDescent="0.3">
      <c r="A207">
        <v>328446</v>
      </c>
      <c r="B207" t="s">
        <v>1090</v>
      </c>
      <c r="P207" t="s">
        <v>1055</v>
      </c>
      <c r="AG207" t="s">
        <v>1055</v>
      </c>
      <c r="AL207" t="s">
        <v>1055</v>
      </c>
      <c r="AM207" t="s">
        <v>1055</v>
      </c>
      <c r="AO207" t="s">
        <v>1053</v>
      </c>
      <c r="AP207" t="s">
        <v>1053</v>
      </c>
      <c r="AQ207" t="s">
        <v>1053</v>
      </c>
      <c r="AR207" t="s">
        <v>1053</v>
      </c>
      <c r="AS207" t="s">
        <v>1053</v>
      </c>
      <c r="AT207" t="s">
        <v>1053</v>
      </c>
    </row>
    <row r="208" spans="1:46" hidden="1" x14ac:dyDescent="0.3">
      <c r="A208">
        <v>328496</v>
      </c>
      <c r="B208" t="s">
        <v>1090</v>
      </c>
      <c r="W208" t="s">
        <v>9098</v>
      </c>
      <c r="AC208" t="s">
        <v>9098</v>
      </c>
      <c r="AF208" t="s">
        <v>9098</v>
      </c>
      <c r="AG208" t="s">
        <v>9098</v>
      </c>
      <c r="AI208" t="s">
        <v>9098</v>
      </c>
      <c r="AK208" t="s">
        <v>9098</v>
      </c>
      <c r="AO208" t="s">
        <v>9098</v>
      </c>
      <c r="AP208" t="s">
        <v>9098</v>
      </c>
      <c r="AQ208" t="s">
        <v>9098</v>
      </c>
      <c r="AR208" t="s">
        <v>9098</v>
      </c>
      <c r="AS208" t="s">
        <v>9098</v>
      </c>
      <c r="AT208" t="s">
        <v>9098</v>
      </c>
    </row>
    <row r="209" spans="1:46" hidden="1" x14ac:dyDescent="0.3">
      <c r="A209">
        <v>328594</v>
      </c>
      <c r="B209" t="s">
        <v>1090</v>
      </c>
      <c r="AB209" t="s">
        <v>1055</v>
      </c>
      <c r="AG209" t="s">
        <v>1055</v>
      </c>
      <c r="AJ209" t="s">
        <v>1055</v>
      </c>
      <c r="AL209" t="s">
        <v>1054</v>
      </c>
      <c r="AM209" t="s">
        <v>1055</v>
      </c>
      <c r="AO209" t="s">
        <v>1053</v>
      </c>
      <c r="AP209" t="s">
        <v>1053</v>
      </c>
      <c r="AQ209" t="s">
        <v>1053</v>
      </c>
      <c r="AR209" t="s">
        <v>1053</v>
      </c>
      <c r="AS209" t="s">
        <v>1053</v>
      </c>
      <c r="AT209" t="s">
        <v>1053</v>
      </c>
    </row>
    <row r="210" spans="1:46" hidden="1" x14ac:dyDescent="0.3">
      <c r="A210">
        <v>328640</v>
      </c>
      <c r="B210" t="s">
        <v>1090</v>
      </c>
      <c r="AC210" t="s">
        <v>1055</v>
      </c>
      <c r="AI210" t="s">
        <v>1055</v>
      </c>
      <c r="AJ210" t="s">
        <v>1055</v>
      </c>
      <c r="AL210" t="s">
        <v>1055</v>
      </c>
      <c r="AM210" t="s">
        <v>1055</v>
      </c>
      <c r="AO210" t="s">
        <v>1053</v>
      </c>
      <c r="AP210" t="s">
        <v>1053</v>
      </c>
      <c r="AQ210" t="s">
        <v>1053</v>
      </c>
      <c r="AR210" t="s">
        <v>1053</v>
      </c>
      <c r="AS210" t="s">
        <v>1053</v>
      </c>
      <c r="AT210" t="s">
        <v>1053</v>
      </c>
    </row>
    <row r="211" spans="1:46" hidden="1" x14ac:dyDescent="0.3">
      <c r="A211">
        <v>328667</v>
      </c>
      <c r="B211" t="s">
        <v>1090</v>
      </c>
      <c r="R211" t="s">
        <v>1055</v>
      </c>
      <c r="AH211" t="s">
        <v>1055</v>
      </c>
      <c r="AK211" t="s">
        <v>1055</v>
      </c>
      <c r="AL211" t="s">
        <v>1055</v>
      </c>
      <c r="AM211" t="s">
        <v>1055</v>
      </c>
      <c r="AO211" t="s">
        <v>1053</v>
      </c>
      <c r="AP211" t="s">
        <v>1053</v>
      </c>
      <c r="AQ211" t="s">
        <v>1053</v>
      </c>
      <c r="AR211" t="s">
        <v>1053</v>
      </c>
      <c r="AS211" t="s">
        <v>1053</v>
      </c>
      <c r="AT211" t="s">
        <v>1053</v>
      </c>
    </row>
    <row r="212" spans="1:46" hidden="1" x14ac:dyDescent="0.3">
      <c r="A212">
        <v>328672</v>
      </c>
      <c r="B212" t="s">
        <v>1090</v>
      </c>
      <c r="AG212" t="s">
        <v>9098</v>
      </c>
      <c r="AJ212" t="s">
        <v>9098</v>
      </c>
      <c r="AK212" t="s">
        <v>9098</v>
      </c>
      <c r="AN212" t="s">
        <v>9098</v>
      </c>
      <c r="AO212" t="s">
        <v>9098</v>
      </c>
      <c r="AP212" t="s">
        <v>9098</v>
      </c>
      <c r="AQ212" t="s">
        <v>9098</v>
      </c>
      <c r="AR212" t="s">
        <v>9098</v>
      </c>
      <c r="AS212" t="s">
        <v>9098</v>
      </c>
      <c r="AT212" t="s">
        <v>9098</v>
      </c>
    </row>
    <row r="213" spans="1:46" hidden="1" x14ac:dyDescent="0.3">
      <c r="A213">
        <v>328909</v>
      </c>
      <c r="B213" t="s">
        <v>1090</v>
      </c>
      <c r="AF213" t="s">
        <v>9098</v>
      </c>
      <c r="AI213" t="s">
        <v>9098</v>
      </c>
      <c r="AO213" t="s">
        <v>9098</v>
      </c>
      <c r="AP213" t="s">
        <v>9098</v>
      </c>
      <c r="AQ213" t="s">
        <v>9098</v>
      </c>
      <c r="AR213" t="s">
        <v>9098</v>
      </c>
      <c r="AS213" t="s">
        <v>9098</v>
      </c>
      <c r="AT213" t="s">
        <v>9098</v>
      </c>
    </row>
    <row r="214" spans="1:46" hidden="1" x14ac:dyDescent="0.3">
      <c r="A214">
        <v>328965</v>
      </c>
      <c r="B214" t="s">
        <v>1090</v>
      </c>
      <c r="M214" t="s">
        <v>9098</v>
      </c>
      <c r="O214" t="s">
        <v>9098</v>
      </c>
      <c r="W214" t="s">
        <v>9098</v>
      </c>
      <c r="AD214" t="s">
        <v>9098</v>
      </c>
      <c r="AG214" t="s">
        <v>9098</v>
      </c>
      <c r="AO214" t="s">
        <v>9098</v>
      </c>
      <c r="AP214" t="s">
        <v>9098</v>
      </c>
      <c r="AQ214" t="s">
        <v>9098</v>
      </c>
      <c r="AR214" t="s">
        <v>9098</v>
      </c>
      <c r="AS214" t="s">
        <v>9098</v>
      </c>
      <c r="AT214" t="s">
        <v>9098</v>
      </c>
    </row>
    <row r="215" spans="1:46" hidden="1" x14ac:dyDescent="0.3">
      <c r="A215">
        <v>329012</v>
      </c>
      <c r="B215" t="s">
        <v>1090</v>
      </c>
      <c r="W215" t="s">
        <v>1055</v>
      </c>
      <c r="AJ215" t="s">
        <v>1054</v>
      </c>
      <c r="AL215" t="s">
        <v>1054</v>
      </c>
      <c r="AO215" t="s">
        <v>1053</v>
      </c>
      <c r="AP215" t="s">
        <v>1053</v>
      </c>
      <c r="AQ215" t="s">
        <v>1053</v>
      </c>
      <c r="AR215" t="s">
        <v>1053</v>
      </c>
      <c r="AS215" t="s">
        <v>1053</v>
      </c>
      <c r="AT215" t="s">
        <v>1053</v>
      </c>
    </row>
    <row r="216" spans="1:46" hidden="1" x14ac:dyDescent="0.3">
      <c r="A216">
        <v>329034</v>
      </c>
      <c r="B216" t="s">
        <v>1090</v>
      </c>
      <c r="P216" t="s">
        <v>1055</v>
      </c>
      <c r="AG216" t="s">
        <v>1055</v>
      </c>
      <c r="AO216" t="s">
        <v>1053</v>
      </c>
      <c r="AP216" t="s">
        <v>1053</v>
      </c>
      <c r="AQ216" t="s">
        <v>1053</v>
      </c>
      <c r="AR216" t="s">
        <v>1053</v>
      </c>
      <c r="AS216" t="s">
        <v>1053</v>
      </c>
      <c r="AT216" t="s">
        <v>1053</v>
      </c>
    </row>
    <row r="217" spans="1:46" hidden="1" x14ac:dyDescent="0.3">
      <c r="A217">
        <v>329036</v>
      </c>
      <c r="B217" t="s">
        <v>1090</v>
      </c>
      <c r="AG217" t="s">
        <v>1053</v>
      </c>
      <c r="AH217" t="s">
        <v>1053</v>
      </c>
      <c r="AO217" t="s">
        <v>1053</v>
      </c>
      <c r="AP217" t="s">
        <v>1053</v>
      </c>
      <c r="AQ217" t="s">
        <v>1053</v>
      </c>
      <c r="AR217" t="s">
        <v>1053</v>
      </c>
      <c r="AS217" t="s">
        <v>1053</v>
      </c>
      <c r="AT217" t="s">
        <v>1053</v>
      </c>
    </row>
    <row r="218" spans="1:46" hidden="1" x14ac:dyDescent="0.3">
      <c r="A218">
        <v>329086</v>
      </c>
      <c r="B218" t="s">
        <v>1090</v>
      </c>
      <c r="AG218" t="s">
        <v>1055</v>
      </c>
      <c r="AJ218" t="s">
        <v>1055</v>
      </c>
      <c r="AK218" t="s">
        <v>1055</v>
      </c>
      <c r="AM218" t="s">
        <v>1055</v>
      </c>
      <c r="AO218" t="s">
        <v>1053</v>
      </c>
      <c r="AP218" t="s">
        <v>1053</v>
      </c>
      <c r="AQ218" t="s">
        <v>1053</v>
      </c>
      <c r="AR218" t="s">
        <v>1053</v>
      </c>
      <c r="AS218" t="s">
        <v>1053</v>
      </c>
      <c r="AT218" t="s">
        <v>1053</v>
      </c>
    </row>
    <row r="219" spans="1:46" hidden="1" x14ac:dyDescent="0.3">
      <c r="A219">
        <v>329096</v>
      </c>
      <c r="B219" t="s">
        <v>1090</v>
      </c>
      <c r="V219" t="s">
        <v>1055</v>
      </c>
      <c r="AB219" t="s">
        <v>1054</v>
      </c>
      <c r="AJ219" t="s">
        <v>1055</v>
      </c>
      <c r="AL219" t="s">
        <v>1055</v>
      </c>
      <c r="AO219" t="s">
        <v>1053</v>
      </c>
      <c r="AP219" t="s">
        <v>1053</v>
      </c>
      <c r="AQ219" t="s">
        <v>1053</v>
      </c>
      <c r="AR219" t="s">
        <v>1053</v>
      </c>
      <c r="AS219" t="s">
        <v>1053</v>
      </c>
      <c r="AT219" t="s">
        <v>1053</v>
      </c>
    </row>
    <row r="220" spans="1:46" hidden="1" x14ac:dyDescent="0.3">
      <c r="A220">
        <v>329097</v>
      </c>
      <c r="B220" t="s">
        <v>1090</v>
      </c>
      <c r="AG220" t="s">
        <v>9098</v>
      </c>
      <c r="AH220" t="s">
        <v>9098</v>
      </c>
      <c r="AJ220" t="s">
        <v>9098</v>
      </c>
      <c r="AL220" t="s">
        <v>9098</v>
      </c>
      <c r="AN220" t="s">
        <v>9098</v>
      </c>
      <c r="AO220" t="s">
        <v>9098</v>
      </c>
      <c r="AP220" t="s">
        <v>9098</v>
      </c>
      <c r="AQ220" t="s">
        <v>9098</v>
      </c>
      <c r="AR220" t="s">
        <v>9098</v>
      </c>
      <c r="AS220" t="s">
        <v>9098</v>
      </c>
      <c r="AT220" t="s">
        <v>9098</v>
      </c>
    </row>
    <row r="221" spans="1:46" hidden="1" x14ac:dyDescent="0.3">
      <c r="A221">
        <v>329100</v>
      </c>
      <c r="B221" t="s">
        <v>1090</v>
      </c>
      <c r="P221" t="s">
        <v>1055</v>
      </c>
      <c r="W221" t="s">
        <v>1053</v>
      </c>
      <c r="AG221" t="s">
        <v>1054</v>
      </c>
      <c r="AO221" t="s">
        <v>1053</v>
      </c>
      <c r="AP221" t="s">
        <v>1053</v>
      </c>
      <c r="AQ221" t="s">
        <v>1053</v>
      </c>
      <c r="AR221" t="s">
        <v>1053</v>
      </c>
      <c r="AS221" t="s">
        <v>1053</v>
      </c>
      <c r="AT221" t="s">
        <v>1053</v>
      </c>
    </row>
    <row r="222" spans="1:46" hidden="1" x14ac:dyDescent="0.3">
      <c r="A222">
        <v>329108</v>
      </c>
      <c r="B222" t="s">
        <v>1090</v>
      </c>
      <c r="AB222" t="s">
        <v>1055</v>
      </c>
      <c r="AC222" t="s">
        <v>1055</v>
      </c>
      <c r="AG222" t="s">
        <v>1055</v>
      </c>
      <c r="AL222" t="s">
        <v>1055</v>
      </c>
      <c r="AM222" t="s">
        <v>1055</v>
      </c>
      <c r="AO222" t="s">
        <v>1053</v>
      </c>
      <c r="AP222" t="s">
        <v>1053</v>
      </c>
      <c r="AQ222" t="s">
        <v>1053</v>
      </c>
      <c r="AR222" t="s">
        <v>1053</v>
      </c>
      <c r="AS222" t="s">
        <v>1053</v>
      </c>
      <c r="AT222" t="s">
        <v>1053</v>
      </c>
    </row>
    <row r="223" spans="1:46" hidden="1" x14ac:dyDescent="0.3">
      <c r="A223">
        <v>329118</v>
      </c>
      <c r="B223" t="s">
        <v>1090</v>
      </c>
      <c r="AC223" t="s">
        <v>1055</v>
      </c>
      <c r="AI223" t="s">
        <v>1054</v>
      </c>
      <c r="AJ223" t="s">
        <v>1055</v>
      </c>
      <c r="AK223" t="s">
        <v>1055</v>
      </c>
      <c r="AM223" t="s">
        <v>1055</v>
      </c>
      <c r="AN223" t="s">
        <v>1054</v>
      </c>
      <c r="AO223" t="s">
        <v>1053</v>
      </c>
      <c r="AP223" t="s">
        <v>1053</v>
      </c>
      <c r="AQ223" t="s">
        <v>1053</v>
      </c>
      <c r="AR223" t="s">
        <v>1053</v>
      </c>
      <c r="AS223" t="s">
        <v>1053</v>
      </c>
      <c r="AT223" t="s">
        <v>1053</v>
      </c>
    </row>
    <row r="224" spans="1:46" hidden="1" x14ac:dyDescent="0.3">
      <c r="A224">
        <v>329133</v>
      </c>
      <c r="B224" t="s">
        <v>1090</v>
      </c>
      <c r="AG224" t="s">
        <v>1055</v>
      </c>
      <c r="AJ224" t="s">
        <v>1055</v>
      </c>
      <c r="AK224" t="s">
        <v>1055</v>
      </c>
      <c r="AN224" t="s">
        <v>1055</v>
      </c>
      <c r="AO224" t="s">
        <v>1053</v>
      </c>
      <c r="AP224" t="s">
        <v>1053</v>
      </c>
      <c r="AQ224" t="s">
        <v>1053</v>
      </c>
      <c r="AR224" t="s">
        <v>1053</v>
      </c>
      <c r="AS224" t="s">
        <v>1053</v>
      </c>
      <c r="AT224" t="s">
        <v>1054</v>
      </c>
    </row>
    <row r="225" spans="1:46" hidden="1" x14ac:dyDescent="0.3">
      <c r="A225">
        <v>329170</v>
      </c>
      <c r="B225" t="s">
        <v>1090</v>
      </c>
      <c r="N225" t="s">
        <v>1055</v>
      </c>
      <c r="AG225" t="s">
        <v>1053</v>
      </c>
      <c r="AL225" t="s">
        <v>1054</v>
      </c>
      <c r="AM225" t="s">
        <v>1054</v>
      </c>
      <c r="AN225" t="s">
        <v>1055</v>
      </c>
      <c r="AO225" t="s">
        <v>1053</v>
      </c>
      <c r="AP225" t="s">
        <v>1053</v>
      </c>
      <c r="AQ225" t="s">
        <v>1053</v>
      </c>
      <c r="AR225" t="s">
        <v>1053</v>
      </c>
      <c r="AS225" t="s">
        <v>1053</v>
      </c>
      <c r="AT225" t="s">
        <v>1053</v>
      </c>
    </row>
    <row r="226" spans="1:46" hidden="1" x14ac:dyDescent="0.3">
      <c r="A226">
        <v>329182</v>
      </c>
      <c r="B226" t="s">
        <v>1090</v>
      </c>
      <c r="L226" t="s">
        <v>1055</v>
      </c>
      <c r="AM226" t="s">
        <v>1055</v>
      </c>
      <c r="AO226" t="s">
        <v>1053</v>
      </c>
      <c r="AP226" t="s">
        <v>1053</v>
      </c>
      <c r="AQ226" t="s">
        <v>1053</v>
      </c>
      <c r="AR226" t="s">
        <v>1053</v>
      </c>
      <c r="AS226" t="s">
        <v>1053</v>
      </c>
      <c r="AT226" t="s">
        <v>1053</v>
      </c>
    </row>
    <row r="227" spans="1:46" hidden="1" x14ac:dyDescent="0.3">
      <c r="A227">
        <v>329189</v>
      </c>
      <c r="B227" t="s">
        <v>1090</v>
      </c>
      <c r="P227" t="s">
        <v>1055</v>
      </c>
      <c r="AC227" t="s">
        <v>1055</v>
      </c>
      <c r="AG227" t="s">
        <v>1055</v>
      </c>
      <c r="AL227" t="s">
        <v>1055</v>
      </c>
      <c r="AO227" t="s">
        <v>1053</v>
      </c>
      <c r="AP227" t="s">
        <v>1053</v>
      </c>
      <c r="AQ227" t="s">
        <v>1053</v>
      </c>
      <c r="AR227" t="s">
        <v>1053</v>
      </c>
      <c r="AS227" t="s">
        <v>1053</v>
      </c>
      <c r="AT227" t="s">
        <v>1053</v>
      </c>
    </row>
    <row r="228" spans="1:46" hidden="1" x14ac:dyDescent="0.3">
      <c r="A228">
        <v>329222</v>
      </c>
      <c r="B228" t="s">
        <v>1090</v>
      </c>
      <c r="AE228" t="s">
        <v>1055</v>
      </c>
      <c r="AG228" t="s">
        <v>1053</v>
      </c>
      <c r="AI228" t="s">
        <v>1055</v>
      </c>
      <c r="AJ228" t="s">
        <v>1054</v>
      </c>
      <c r="AL228" t="s">
        <v>1053</v>
      </c>
      <c r="AO228" t="s">
        <v>1053</v>
      </c>
      <c r="AP228" t="s">
        <v>1053</v>
      </c>
      <c r="AQ228" t="s">
        <v>1053</v>
      </c>
      <c r="AR228" t="s">
        <v>1053</v>
      </c>
      <c r="AS228" t="s">
        <v>1053</v>
      </c>
      <c r="AT228" t="s">
        <v>1053</v>
      </c>
    </row>
    <row r="229" spans="1:46" hidden="1" x14ac:dyDescent="0.3">
      <c r="A229">
        <v>329244</v>
      </c>
      <c r="B229" t="s">
        <v>1090</v>
      </c>
      <c r="AG229" t="s">
        <v>1055</v>
      </c>
      <c r="AO229" t="s">
        <v>1053</v>
      </c>
      <c r="AP229" t="s">
        <v>1053</v>
      </c>
      <c r="AQ229" t="s">
        <v>1053</v>
      </c>
      <c r="AR229" t="s">
        <v>1053</v>
      </c>
      <c r="AS229" t="s">
        <v>1053</v>
      </c>
      <c r="AT229" t="s">
        <v>1053</v>
      </c>
    </row>
    <row r="230" spans="1:46" hidden="1" x14ac:dyDescent="0.3">
      <c r="A230">
        <v>329246</v>
      </c>
      <c r="B230" t="s">
        <v>1090</v>
      </c>
      <c r="AG230" t="s">
        <v>1053</v>
      </c>
      <c r="AO230" t="s">
        <v>1053</v>
      </c>
      <c r="AP230" t="s">
        <v>1053</v>
      </c>
      <c r="AQ230" t="s">
        <v>1053</v>
      </c>
      <c r="AR230" t="s">
        <v>1053</v>
      </c>
      <c r="AS230" t="s">
        <v>1053</v>
      </c>
      <c r="AT230" t="s">
        <v>1053</v>
      </c>
    </row>
    <row r="231" spans="1:46" hidden="1" x14ac:dyDescent="0.3">
      <c r="A231">
        <v>329277</v>
      </c>
      <c r="B231" t="s">
        <v>1090</v>
      </c>
      <c r="P231" t="s">
        <v>1055</v>
      </c>
      <c r="AA231" t="s">
        <v>1054</v>
      </c>
      <c r="AC231" t="s">
        <v>1055</v>
      </c>
      <c r="AG231" t="s">
        <v>1055</v>
      </c>
      <c r="AK231" t="s">
        <v>1055</v>
      </c>
      <c r="AL231" t="s">
        <v>1055</v>
      </c>
      <c r="AO231" t="s">
        <v>1053</v>
      </c>
      <c r="AP231" t="s">
        <v>1053</v>
      </c>
      <c r="AQ231" t="s">
        <v>1053</v>
      </c>
      <c r="AR231" t="s">
        <v>1053</v>
      </c>
      <c r="AS231" t="s">
        <v>1053</v>
      </c>
      <c r="AT231" t="s">
        <v>1053</v>
      </c>
    </row>
    <row r="232" spans="1:46" hidden="1" x14ac:dyDescent="0.3">
      <c r="A232">
        <v>329290</v>
      </c>
      <c r="B232" t="s">
        <v>1090</v>
      </c>
      <c r="P232" t="s">
        <v>1055</v>
      </c>
      <c r="R232" t="s">
        <v>1055</v>
      </c>
      <c r="AI232" t="s">
        <v>1055</v>
      </c>
      <c r="AJ232" t="s">
        <v>1055</v>
      </c>
      <c r="AK232" t="s">
        <v>1055</v>
      </c>
      <c r="AL232" t="s">
        <v>1055</v>
      </c>
      <c r="AO232" t="s">
        <v>1053</v>
      </c>
      <c r="AP232" t="s">
        <v>1053</v>
      </c>
      <c r="AQ232" t="s">
        <v>1053</v>
      </c>
      <c r="AR232" t="s">
        <v>1053</v>
      </c>
      <c r="AS232" t="s">
        <v>1053</v>
      </c>
      <c r="AT232" t="s">
        <v>1053</v>
      </c>
    </row>
    <row r="233" spans="1:46" hidden="1" x14ac:dyDescent="0.3">
      <c r="A233">
        <v>329359</v>
      </c>
      <c r="B233" t="s">
        <v>1090</v>
      </c>
      <c r="W233" t="s">
        <v>9098</v>
      </c>
      <c r="AD233" t="s">
        <v>9098</v>
      </c>
      <c r="AH233" t="s">
        <v>9098</v>
      </c>
      <c r="AK233" t="s">
        <v>9098</v>
      </c>
      <c r="AM233" t="s">
        <v>9098</v>
      </c>
      <c r="AO233" t="s">
        <v>9098</v>
      </c>
      <c r="AP233" t="s">
        <v>9098</v>
      </c>
      <c r="AQ233" t="s">
        <v>9098</v>
      </c>
      <c r="AR233" t="s">
        <v>9098</v>
      </c>
      <c r="AS233" t="s">
        <v>9098</v>
      </c>
      <c r="AT233" t="s">
        <v>9098</v>
      </c>
    </row>
    <row r="234" spans="1:46" hidden="1" x14ac:dyDescent="0.3">
      <c r="A234">
        <v>329369</v>
      </c>
      <c r="B234" t="s">
        <v>1090</v>
      </c>
      <c r="R234" t="s">
        <v>1055</v>
      </c>
      <c r="AG234" t="s">
        <v>1055</v>
      </c>
      <c r="AJ234" t="s">
        <v>1054</v>
      </c>
      <c r="AM234" t="s">
        <v>1054</v>
      </c>
      <c r="AO234" t="s">
        <v>1053</v>
      </c>
      <c r="AP234" t="s">
        <v>1053</v>
      </c>
      <c r="AQ234" t="s">
        <v>1053</v>
      </c>
      <c r="AR234" t="s">
        <v>1053</v>
      </c>
      <c r="AS234" t="s">
        <v>1053</v>
      </c>
      <c r="AT234" t="s">
        <v>1053</v>
      </c>
    </row>
    <row r="235" spans="1:46" hidden="1" x14ac:dyDescent="0.3">
      <c r="A235">
        <v>329393</v>
      </c>
      <c r="B235" t="s">
        <v>1090</v>
      </c>
      <c r="W235" t="s">
        <v>1055</v>
      </c>
      <c r="AH235" t="s">
        <v>1053</v>
      </c>
      <c r="AK235" t="s">
        <v>1054</v>
      </c>
      <c r="AM235" t="s">
        <v>1055</v>
      </c>
      <c r="AO235" t="s">
        <v>1053</v>
      </c>
      <c r="AP235" t="s">
        <v>1053</v>
      </c>
      <c r="AQ235" t="s">
        <v>1053</v>
      </c>
      <c r="AR235" t="s">
        <v>1053</v>
      </c>
      <c r="AS235" t="s">
        <v>1053</v>
      </c>
      <c r="AT235" t="s">
        <v>1053</v>
      </c>
    </row>
    <row r="236" spans="1:46" hidden="1" x14ac:dyDescent="0.3">
      <c r="A236">
        <v>329525</v>
      </c>
      <c r="B236" t="s">
        <v>1090</v>
      </c>
      <c r="I236" t="s">
        <v>1055</v>
      </c>
      <c r="AE236" t="s">
        <v>1055</v>
      </c>
      <c r="AG236" t="s">
        <v>1055</v>
      </c>
      <c r="AH236" t="s">
        <v>1053</v>
      </c>
      <c r="AI236" t="s">
        <v>1055</v>
      </c>
      <c r="AO236" t="s">
        <v>1053</v>
      </c>
      <c r="AP236" t="s">
        <v>1053</v>
      </c>
      <c r="AQ236" t="s">
        <v>1053</v>
      </c>
      <c r="AR236" t="s">
        <v>1053</v>
      </c>
      <c r="AS236" t="s">
        <v>1053</v>
      </c>
      <c r="AT236" t="s">
        <v>1053</v>
      </c>
    </row>
    <row r="237" spans="1:46" hidden="1" x14ac:dyDescent="0.3">
      <c r="A237">
        <v>329583</v>
      </c>
      <c r="B237" t="s">
        <v>1090</v>
      </c>
      <c r="O237" t="s">
        <v>1055</v>
      </c>
      <c r="AK237" t="s">
        <v>1055</v>
      </c>
      <c r="AL237" t="s">
        <v>1054</v>
      </c>
      <c r="AM237" t="s">
        <v>1055</v>
      </c>
      <c r="AO237" t="s">
        <v>1053</v>
      </c>
      <c r="AP237" t="s">
        <v>1053</v>
      </c>
      <c r="AQ237" t="s">
        <v>1053</v>
      </c>
      <c r="AR237" t="s">
        <v>1053</v>
      </c>
      <c r="AS237" t="s">
        <v>1053</v>
      </c>
      <c r="AT237" t="s">
        <v>1053</v>
      </c>
    </row>
    <row r="238" spans="1:46" hidden="1" x14ac:dyDescent="0.3">
      <c r="A238">
        <v>329603</v>
      </c>
      <c r="B238" t="s">
        <v>1090</v>
      </c>
      <c r="N238" t="s">
        <v>1055</v>
      </c>
      <c r="AG238" t="s">
        <v>1055</v>
      </c>
      <c r="AI238" t="s">
        <v>1055</v>
      </c>
      <c r="AM238" t="s">
        <v>1054</v>
      </c>
      <c r="AO238" t="s">
        <v>1053</v>
      </c>
      <c r="AP238" t="s">
        <v>1053</v>
      </c>
      <c r="AQ238" t="s">
        <v>1053</v>
      </c>
      <c r="AR238" t="s">
        <v>1053</v>
      </c>
      <c r="AS238" t="s">
        <v>1053</v>
      </c>
      <c r="AT238" t="s">
        <v>1053</v>
      </c>
    </row>
    <row r="239" spans="1:46" hidden="1" x14ac:dyDescent="0.3">
      <c r="A239">
        <v>329632</v>
      </c>
      <c r="B239" t="s">
        <v>1090</v>
      </c>
      <c r="AG239" t="s">
        <v>1055</v>
      </c>
      <c r="AK239" t="s">
        <v>1054</v>
      </c>
      <c r="AL239" t="s">
        <v>1054</v>
      </c>
      <c r="AM239" t="s">
        <v>1055</v>
      </c>
      <c r="AO239" t="s">
        <v>1053</v>
      </c>
      <c r="AP239" t="s">
        <v>1053</v>
      </c>
      <c r="AQ239" t="s">
        <v>1053</v>
      </c>
      <c r="AR239" t="s">
        <v>1053</v>
      </c>
      <c r="AS239" t="s">
        <v>1053</v>
      </c>
      <c r="AT239" t="s">
        <v>1053</v>
      </c>
    </row>
    <row r="240" spans="1:46" hidden="1" x14ac:dyDescent="0.3">
      <c r="A240">
        <v>329643</v>
      </c>
      <c r="B240" t="s">
        <v>1090</v>
      </c>
      <c r="AC240" t="s">
        <v>9098</v>
      </c>
      <c r="AG240" t="s">
        <v>9098</v>
      </c>
      <c r="AI240" t="s">
        <v>9098</v>
      </c>
      <c r="AK240" t="s">
        <v>9098</v>
      </c>
      <c r="AM240" t="s">
        <v>9098</v>
      </c>
      <c r="AO240" t="s">
        <v>9098</v>
      </c>
      <c r="AP240" t="s">
        <v>9098</v>
      </c>
      <c r="AQ240" t="s">
        <v>9098</v>
      </c>
      <c r="AR240" t="s">
        <v>9098</v>
      </c>
      <c r="AS240" t="s">
        <v>9098</v>
      </c>
      <c r="AT240" t="s">
        <v>9098</v>
      </c>
    </row>
    <row r="241" spans="1:46" hidden="1" x14ac:dyDescent="0.3">
      <c r="A241">
        <v>329658</v>
      </c>
      <c r="B241" t="s">
        <v>1090</v>
      </c>
      <c r="W241" t="s">
        <v>1055</v>
      </c>
      <c r="AJ241" t="s">
        <v>1054</v>
      </c>
      <c r="AL241" t="s">
        <v>1054</v>
      </c>
      <c r="AM241" t="s">
        <v>1054</v>
      </c>
      <c r="AO241" t="s">
        <v>1053</v>
      </c>
      <c r="AP241" t="s">
        <v>1053</v>
      </c>
      <c r="AQ241" t="s">
        <v>1053</v>
      </c>
      <c r="AR241" t="s">
        <v>1053</v>
      </c>
      <c r="AS241" t="s">
        <v>1053</v>
      </c>
      <c r="AT241" t="s">
        <v>1053</v>
      </c>
    </row>
    <row r="242" spans="1:46" hidden="1" x14ac:dyDescent="0.3">
      <c r="A242">
        <v>329668</v>
      </c>
      <c r="B242" t="s">
        <v>1090</v>
      </c>
      <c r="P242" t="s">
        <v>1055</v>
      </c>
      <c r="W242" t="s">
        <v>1055</v>
      </c>
      <c r="AL242" t="s">
        <v>1055</v>
      </c>
      <c r="AM242" t="s">
        <v>1055</v>
      </c>
      <c r="AO242" t="s">
        <v>1053</v>
      </c>
      <c r="AP242" t="s">
        <v>1053</v>
      </c>
      <c r="AQ242" t="s">
        <v>1053</v>
      </c>
      <c r="AR242" t="s">
        <v>1053</v>
      </c>
      <c r="AS242" t="s">
        <v>1053</v>
      </c>
      <c r="AT242" t="s">
        <v>1053</v>
      </c>
    </row>
    <row r="243" spans="1:46" hidden="1" x14ac:dyDescent="0.3">
      <c r="A243">
        <v>329693</v>
      </c>
      <c r="B243" t="s">
        <v>1090</v>
      </c>
      <c r="Z243" t="s">
        <v>9098</v>
      </c>
      <c r="AE243" t="s">
        <v>9098</v>
      </c>
      <c r="AJ243" t="s">
        <v>9098</v>
      </c>
      <c r="AK243" t="s">
        <v>9098</v>
      </c>
      <c r="AO243" t="s">
        <v>9098</v>
      </c>
      <c r="AP243" t="s">
        <v>9098</v>
      </c>
      <c r="AQ243" t="s">
        <v>9098</v>
      </c>
      <c r="AR243" t="s">
        <v>9098</v>
      </c>
      <c r="AS243" t="s">
        <v>9098</v>
      </c>
      <c r="AT243" t="s">
        <v>9098</v>
      </c>
    </row>
    <row r="244" spans="1:46" hidden="1" x14ac:dyDescent="0.3">
      <c r="A244">
        <v>329743</v>
      </c>
      <c r="B244" t="s">
        <v>1090</v>
      </c>
      <c r="AN244" t="s">
        <v>1054</v>
      </c>
      <c r="AO244" t="s">
        <v>1053</v>
      </c>
      <c r="AP244" t="s">
        <v>1053</v>
      </c>
      <c r="AQ244" t="s">
        <v>1053</v>
      </c>
      <c r="AR244" t="s">
        <v>1053</v>
      </c>
      <c r="AS244" t="s">
        <v>1053</v>
      </c>
      <c r="AT244" t="s">
        <v>1053</v>
      </c>
    </row>
    <row r="245" spans="1:46" hidden="1" x14ac:dyDescent="0.3">
      <c r="A245">
        <v>329752</v>
      </c>
      <c r="B245" t="s">
        <v>1090</v>
      </c>
      <c r="O245" t="s">
        <v>9098</v>
      </c>
      <c r="AB245" t="s">
        <v>9098</v>
      </c>
      <c r="AG245" t="s">
        <v>9098</v>
      </c>
      <c r="AJ245" t="s">
        <v>9098</v>
      </c>
      <c r="AN245" t="s">
        <v>9098</v>
      </c>
      <c r="AO245" t="s">
        <v>9098</v>
      </c>
      <c r="AP245" t="s">
        <v>9098</v>
      </c>
      <c r="AQ245" t="s">
        <v>9098</v>
      </c>
      <c r="AR245" t="s">
        <v>9098</v>
      </c>
      <c r="AS245" t="s">
        <v>9098</v>
      </c>
      <c r="AT245" t="s">
        <v>9098</v>
      </c>
    </row>
    <row r="246" spans="1:46" hidden="1" x14ac:dyDescent="0.3">
      <c r="A246">
        <v>329755</v>
      </c>
      <c r="B246" t="s">
        <v>1090</v>
      </c>
      <c r="AC246" t="s">
        <v>1055</v>
      </c>
      <c r="AH246" t="s">
        <v>1055</v>
      </c>
      <c r="AI246" t="s">
        <v>1053</v>
      </c>
      <c r="AJ246" t="s">
        <v>1054</v>
      </c>
      <c r="AK246" t="s">
        <v>1053</v>
      </c>
      <c r="AL246" t="s">
        <v>1054</v>
      </c>
      <c r="AO246" t="s">
        <v>1053</v>
      </c>
      <c r="AP246" t="s">
        <v>1053</v>
      </c>
      <c r="AQ246" t="s">
        <v>1053</v>
      </c>
      <c r="AR246" t="s">
        <v>1053</v>
      </c>
      <c r="AS246" t="s">
        <v>1053</v>
      </c>
      <c r="AT246" t="s">
        <v>1053</v>
      </c>
    </row>
    <row r="247" spans="1:46" hidden="1" x14ac:dyDescent="0.3">
      <c r="A247">
        <v>329776</v>
      </c>
      <c r="B247" t="s">
        <v>1090</v>
      </c>
      <c r="AH247" t="s">
        <v>1054</v>
      </c>
      <c r="AI247" t="s">
        <v>1055</v>
      </c>
      <c r="AL247" t="s">
        <v>1055</v>
      </c>
      <c r="AO247" t="s">
        <v>1053</v>
      </c>
      <c r="AP247" t="s">
        <v>1053</v>
      </c>
      <c r="AQ247" t="s">
        <v>1053</v>
      </c>
      <c r="AR247" t="s">
        <v>1053</v>
      </c>
      <c r="AS247" t="s">
        <v>1053</v>
      </c>
      <c r="AT247" t="s">
        <v>1053</v>
      </c>
    </row>
    <row r="248" spans="1:46" hidden="1" x14ac:dyDescent="0.3">
      <c r="A248">
        <v>329777</v>
      </c>
      <c r="B248" t="s">
        <v>1090</v>
      </c>
      <c r="N248" t="s">
        <v>1055</v>
      </c>
      <c r="AC248" t="s">
        <v>1055</v>
      </c>
      <c r="AI248" t="s">
        <v>1055</v>
      </c>
      <c r="AK248" t="s">
        <v>1055</v>
      </c>
      <c r="AM248" t="s">
        <v>1055</v>
      </c>
      <c r="AO248" t="s">
        <v>1053</v>
      </c>
      <c r="AP248" t="s">
        <v>1053</v>
      </c>
      <c r="AQ248" t="s">
        <v>1053</v>
      </c>
      <c r="AR248" t="s">
        <v>1053</v>
      </c>
      <c r="AS248" t="s">
        <v>1053</v>
      </c>
      <c r="AT248" t="s">
        <v>1053</v>
      </c>
    </row>
    <row r="249" spans="1:46" hidden="1" x14ac:dyDescent="0.3">
      <c r="A249">
        <v>329805</v>
      </c>
      <c r="B249" t="s">
        <v>1090</v>
      </c>
      <c r="P249" t="s">
        <v>1055</v>
      </c>
      <c r="AC249" t="s">
        <v>1055</v>
      </c>
      <c r="AI249" t="s">
        <v>1055</v>
      </c>
      <c r="AL249" t="s">
        <v>1055</v>
      </c>
      <c r="AO249" t="s">
        <v>1053</v>
      </c>
      <c r="AP249" t="s">
        <v>1053</v>
      </c>
      <c r="AQ249" t="s">
        <v>1053</v>
      </c>
      <c r="AR249" t="s">
        <v>1053</v>
      </c>
      <c r="AS249" t="s">
        <v>1053</v>
      </c>
      <c r="AT249" t="s">
        <v>1053</v>
      </c>
    </row>
    <row r="250" spans="1:46" hidden="1" x14ac:dyDescent="0.3">
      <c r="A250">
        <v>329862</v>
      </c>
      <c r="B250" t="s">
        <v>1090</v>
      </c>
      <c r="AG250" t="s">
        <v>9098</v>
      </c>
      <c r="AH250" t="s">
        <v>9098</v>
      </c>
      <c r="AI250" t="s">
        <v>9098</v>
      </c>
      <c r="AL250" t="s">
        <v>9098</v>
      </c>
      <c r="AM250" t="s">
        <v>9098</v>
      </c>
      <c r="AO250" t="s">
        <v>9098</v>
      </c>
      <c r="AP250" t="s">
        <v>9098</v>
      </c>
      <c r="AQ250" t="s">
        <v>9098</v>
      </c>
      <c r="AR250" t="s">
        <v>9098</v>
      </c>
      <c r="AS250" t="s">
        <v>9098</v>
      </c>
      <c r="AT250" t="s">
        <v>9098</v>
      </c>
    </row>
    <row r="251" spans="1:46" hidden="1" x14ac:dyDescent="0.3">
      <c r="A251">
        <v>329891</v>
      </c>
      <c r="B251" t="s">
        <v>1090</v>
      </c>
      <c r="O251" t="s">
        <v>9098</v>
      </c>
      <c r="W251" t="s">
        <v>9098</v>
      </c>
      <c r="AC251" t="s">
        <v>9098</v>
      </c>
      <c r="AK251" t="s">
        <v>9098</v>
      </c>
      <c r="AL251" t="s">
        <v>9098</v>
      </c>
      <c r="AM251" t="s">
        <v>9098</v>
      </c>
      <c r="AO251" t="s">
        <v>9098</v>
      </c>
      <c r="AP251" t="s">
        <v>9098</v>
      </c>
      <c r="AQ251" t="s">
        <v>9098</v>
      </c>
      <c r="AR251" t="s">
        <v>9098</v>
      </c>
      <c r="AS251" t="s">
        <v>9098</v>
      </c>
      <c r="AT251" t="s">
        <v>9098</v>
      </c>
    </row>
    <row r="252" spans="1:46" hidden="1" x14ac:dyDescent="0.3">
      <c r="A252">
        <v>329916</v>
      </c>
      <c r="B252" t="s">
        <v>1090</v>
      </c>
      <c r="P252" t="s">
        <v>1055</v>
      </c>
      <c r="AF252" t="s">
        <v>1055</v>
      </c>
      <c r="AG252" t="s">
        <v>1054</v>
      </c>
      <c r="AI252" t="s">
        <v>1055</v>
      </c>
      <c r="AL252" t="s">
        <v>1055</v>
      </c>
      <c r="AO252" t="s">
        <v>1053</v>
      </c>
      <c r="AP252" t="s">
        <v>1053</v>
      </c>
      <c r="AQ252" t="s">
        <v>1053</v>
      </c>
      <c r="AR252" t="s">
        <v>1053</v>
      </c>
      <c r="AS252" t="s">
        <v>1053</v>
      </c>
      <c r="AT252" t="s">
        <v>1053</v>
      </c>
    </row>
    <row r="253" spans="1:46" hidden="1" x14ac:dyDescent="0.3">
      <c r="A253">
        <v>329963</v>
      </c>
      <c r="B253" t="s">
        <v>1090</v>
      </c>
      <c r="W253" t="s">
        <v>1053</v>
      </c>
      <c r="AI253" t="s">
        <v>1055</v>
      </c>
      <c r="AL253" t="s">
        <v>1054</v>
      </c>
      <c r="AO253" t="s">
        <v>1053</v>
      </c>
      <c r="AP253" t="s">
        <v>1053</v>
      </c>
      <c r="AQ253" t="s">
        <v>1053</v>
      </c>
      <c r="AR253" t="s">
        <v>1053</v>
      </c>
      <c r="AS253" t="s">
        <v>1053</v>
      </c>
      <c r="AT253" t="s">
        <v>1053</v>
      </c>
    </row>
    <row r="254" spans="1:46" hidden="1" x14ac:dyDescent="0.3">
      <c r="A254">
        <v>329970</v>
      </c>
      <c r="B254" t="s">
        <v>1090</v>
      </c>
      <c r="O254" t="s">
        <v>1055</v>
      </c>
      <c r="R254" t="s">
        <v>1055</v>
      </c>
      <c r="AF254" t="s">
        <v>1055</v>
      </c>
      <c r="AG254" t="s">
        <v>1055</v>
      </c>
      <c r="AJ254" t="s">
        <v>1055</v>
      </c>
      <c r="AK254" t="s">
        <v>1055</v>
      </c>
      <c r="AO254" t="s">
        <v>1053</v>
      </c>
      <c r="AP254" t="s">
        <v>1053</v>
      </c>
      <c r="AQ254" t="s">
        <v>1053</v>
      </c>
      <c r="AR254" t="s">
        <v>1053</v>
      </c>
      <c r="AS254" t="s">
        <v>1053</v>
      </c>
      <c r="AT254" t="s">
        <v>1053</v>
      </c>
    </row>
    <row r="255" spans="1:46" hidden="1" x14ac:dyDescent="0.3">
      <c r="A255">
        <v>330020</v>
      </c>
      <c r="B255" t="s">
        <v>1090</v>
      </c>
      <c r="O255" t="s">
        <v>9098</v>
      </c>
      <c r="AB255" t="s">
        <v>9098</v>
      </c>
      <c r="AG255" t="s">
        <v>9098</v>
      </c>
      <c r="AL255" t="s">
        <v>9098</v>
      </c>
      <c r="AN255" t="s">
        <v>9098</v>
      </c>
      <c r="AO255" t="s">
        <v>9098</v>
      </c>
      <c r="AP255" t="s">
        <v>9098</v>
      </c>
      <c r="AQ255" t="s">
        <v>9098</v>
      </c>
      <c r="AR255" t="s">
        <v>9098</v>
      </c>
      <c r="AS255" t="s">
        <v>9098</v>
      </c>
      <c r="AT255" t="s">
        <v>9098</v>
      </c>
    </row>
    <row r="256" spans="1:46" hidden="1" x14ac:dyDescent="0.3">
      <c r="A256">
        <v>330026</v>
      </c>
      <c r="B256" t="s">
        <v>1090</v>
      </c>
      <c r="P256" t="s">
        <v>1055</v>
      </c>
      <c r="AC256" t="s">
        <v>1055</v>
      </c>
      <c r="AG256" t="s">
        <v>1055</v>
      </c>
      <c r="AL256" t="s">
        <v>1055</v>
      </c>
      <c r="AM256" t="s">
        <v>1055</v>
      </c>
      <c r="AO256" t="s">
        <v>1053</v>
      </c>
      <c r="AP256" t="s">
        <v>1053</v>
      </c>
      <c r="AQ256" t="s">
        <v>1053</v>
      </c>
      <c r="AR256" t="s">
        <v>1053</v>
      </c>
      <c r="AS256" t="s">
        <v>1053</v>
      </c>
      <c r="AT256" t="s">
        <v>1053</v>
      </c>
    </row>
    <row r="257" spans="1:46" hidden="1" x14ac:dyDescent="0.3">
      <c r="A257">
        <v>330059</v>
      </c>
      <c r="B257" t="s">
        <v>1090</v>
      </c>
      <c r="H257" t="s">
        <v>1055</v>
      </c>
      <c r="AB257" t="s">
        <v>1055</v>
      </c>
      <c r="AL257" t="s">
        <v>1055</v>
      </c>
      <c r="AM257" t="s">
        <v>1055</v>
      </c>
      <c r="AO257" t="s">
        <v>1053</v>
      </c>
      <c r="AP257" t="s">
        <v>1053</v>
      </c>
      <c r="AQ257" t="s">
        <v>1053</v>
      </c>
      <c r="AR257" t="s">
        <v>1053</v>
      </c>
      <c r="AS257" t="s">
        <v>1053</v>
      </c>
      <c r="AT257" t="s">
        <v>1053</v>
      </c>
    </row>
    <row r="258" spans="1:46" hidden="1" x14ac:dyDescent="0.3">
      <c r="A258">
        <v>330077</v>
      </c>
      <c r="B258" t="s">
        <v>1090</v>
      </c>
      <c r="P258" t="s">
        <v>1055</v>
      </c>
      <c r="AC258" t="s">
        <v>1055</v>
      </c>
      <c r="AG258" t="s">
        <v>1055</v>
      </c>
      <c r="AL258" t="s">
        <v>1055</v>
      </c>
      <c r="AM258" t="s">
        <v>1055</v>
      </c>
      <c r="AO258" t="s">
        <v>1053</v>
      </c>
      <c r="AP258" t="s">
        <v>1053</v>
      </c>
      <c r="AQ258" t="s">
        <v>1053</v>
      </c>
      <c r="AS258" t="s">
        <v>1053</v>
      </c>
      <c r="AT258" t="s">
        <v>1053</v>
      </c>
    </row>
    <row r="259" spans="1:46" hidden="1" x14ac:dyDescent="0.3">
      <c r="A259">
        <v>330104</v>
      </c>
      <c r="B259" t="s">
        <v>1090</v>
      </c>
      <c r="V259" t="s">
        <v>1055</v>
      </c>
      <c r="AG259" t="s">
        <v>1055</v>
      </c>
      <c r="AL259" t="s">
        <v>1054</v>
      </c>
      <c r="AO259" t="s">
        <v>1053</v>
      </c>
      <c r="AP259" t="s">
        <v>1053</v>
      </c>
      <c r="AQ259" t="s">
        <v>1053</v>
      </c>
      <c r="AR259" t="s">
        <v>1053</v>
      </c>
      <c r="AS259" t="s">
        <v>1053</v>
      </c>
      <c r="AT259" t="s">
        <v>1053</v>
      </c>
    </row>
    <row r="260" spans="1:46" hidden="1" x14ac:dyDescent="0.3">
      <c r="A260">
        <v>330127</v>
      </c>
      <c r="B260" t="s">
        <v>1090</v>
      </c>
      <c r="W260" t="s">
        <v>1055</v>
      </c>
      <c r="AD260" t="s">
        <v>1055</v>
      </c>
      <c r="AI260" t="s">
        <v>1055</v>
      </c>
      <c r="AK260" t="s">
        <v>1055</v>
      </c>
      <c r="AL260" t="s">
        <v>1055</v>
      </c>
      <c r="AM260" t="s">
        <v>1055</v>
      </c>
      <c r="AO260" t="s">
        <v>1053</v>
      </c>
      <c r="AP260" t="s">
        <v>1053</v>
      </c>
      <c r="AQ260" t="s">
        <v>1053</v>
      </c>
      <c r="AR260" t="s">
        <v>1053</v>
      </c>
      <c r="AS260" t="s">
        <v>1053</v>
      </c>
      <c r="AT260" t="s">
        <v>1053</v>
      </c>
    </row>
    <row r="261" spans="1:46" hidden="1" x14ac:dyDescent="0.3">
      <c r="A261">
        <v>330135</v>
      </c>
      <c r="B261" t="s">
        <v>1090</v>
      </c>
      <c r="AB261" t="s">
        <v>1054</v>
      </c>
      <c r="AD261" t="s">
        <v>1053</v>
      </c>
      <c r="AG261" t="s">
        <v>1053</v>
      </c>
      <c r="AJ261" t="s">
        <v>1054</v>
      </c>
      <c r="AM261" t="s">
        <v>1055</v>
      </c>
      <c r="AO261" t="s">
        <v>1053</v>
      </c>
      <c r="AP261" t="s">
        <v>1053</v>
      </c>
      <c r="AQ261" t="s">
        <v>1053</v>
      </c>
      <c r="AR261" t="s">
        <v>1053</v>
      </c>
      <c r="AS261" t="s">
        <v>1053</v>
      </c>
      <c r="AT261" t="s">
        <v>1053</v>
      </c>
    </row>
    <row r="262" spans="1:46" hidden="1" x14ac:dyDescent="0.3">
      <c r="A262">
        <v>330145</v>
      </c>
      <c r="B262" t="s">
        <v>1090</v>
      </c>
      <c r="W262" t="s">
        <v>1054</v>
      </c>
      <c r="AG262" t="s">
        <v>1055</v>
      </c>
      <c r="AI262" t="s">
        <v>1055</v>
      </c>
      <c r="AJ262" t="s">
        <v>1055</v>
      </c>
      <c r="AM262" t="s">
        <v>1055</v>
      </c>
      <c r="AN262" t="s">
        <v>1055</v>
      </c>
      <c r="AO262" t="s">
        <v>1053</v>
      </c>
      <c r="AP262" t="s">
        <v>1053</v>
      </c>
      <c r="AQ262" t="s">
        <v>1053</v>
      </c>
      <c r="AR262" t="s">
        <v>1053</v>
      </c>
      <c r="AS262" t="s">
        <v>1053</v>
      </c>
      <c r="AT262" t="s">
        <v>1053</v>
      </c>
    </row>
    <row r="263" spans="1:46" hidden="1" x14ac:dyDescent="0.3">
      <c r="A263">
        <v>330160</v>
      </c>
      <c r="B263" t="s">
        <v>1090</v>
      </c>
      <c r="W263" t="s">
        <v>1055</v>
      </c>
      <c r="AG263" t="s">
        <v>1055</v>
      </c>
      <c r="AH263" t="s">
        <v>1055</v>
      </c>
      <c r="AI263" t="s">
        <v>1055</v>
      </c>
      <c r="AJ263" t="s">
        <v>1055</v>
      </c>
      <c r="AL263" t="s">
        <v>1055</v>
      </c>
      <c r="AO263" t="s">
        <v>1053</v>
      </c>
      <c r="AP263" t="s">
        <v>1053</v>
      </c>
      <c r="AQ263" t="s">
        <v>1053</v>
      </c>
      <c r="AR263" t="s">
        <v>1053</v>
      </c>
      <c r="AS263" t="s">
        <v>1053</v>
      </c>
      <c r="AT263" t="s">
        <v>1053</v>
      </c>
    </row>
    <row r="264" spans="1:46" hidden="1" x14ac:dyDescent="0.3">
      <c r="A264">
        <v>330288</v>
      </c>
      <c r="B264" t="s">
        <v>1090</v>
      </c>
      <c r="W264" t="s">
        <v>1055</v>
      </c>
      <c r="AG264" t="s">
        <v>1053</v>
      </c>
      <c r="AH264" t="s">
        <v>1053</v>
      </c>
      <c r="AI264" t="s">
        <v>1054</v>
      </c>
      <c r="AK264" t="s">
        <v>1053</v>
      </c>
      <c r="AL264" t="s">
        <v>1054</v>
      </c>
      <c r="AO264" t="s">
        <v>1053</v>
      </c>
      <c r="AP264" t="s">
        <v>1053</v>
      </c>
      <c r="AQ264" t="s">
        <v>1053</v>
      </c>
      <c r="AR264" t="s">
        <v>1053</v>
      </c>
      <c r="AS264" t="s">
        <v>1053</v>
      </c>
      <c r="AT264" t="s">
        <v>1053</v>
      </c>
    </row>
    <row r="265" spans="1:46" hidden="1" x14ac:dyDescent="0.3">
      <c r="A265">
        <v>330303</v>
      </c>
      <c r="B265" t="s">
        <v>1090</v>
      </c>
      <c r="AB265" t="s">
        <v>9098</v>
      </c>
      <c r="AG265" t="s">
        <v>9098</v>
      </c>
      <c r="AI265" t="s">
        <v>9098</v>
      </c>
      <c r="AO265" t="s">
        <v>9098</v>
      </c>
      <c r="AP265" t="s">
        <v>9098</v>
      </c>
      <c r="AQ265" t="s">
        <v>9098</v>
      </c>
      <c r="AR265" t="s">
        <v>9098</v>
      </c>
      <c r="AS265" t="s">
        <v>9098</v>
      </c>
      <c r="AT265" t="s">
        <v>9098</v>
      </c>
    </row>
    <row r="266" spans="1:46" hidden="1" x14ac:dyDescent="0.3">
      <c r="A266">
        <v>330315</v>
      </c>
      <c r="B266" t="s">
        <v>1090</v>
      </c>
      <c r="AG266" t="s">
        <v>1054</v>
      </c>
      <c r="AH266" t="s">
        <v>1053</v>
      </c>
      <c r="AL266" t="s">
        <v>1054</v>
      </c>
      <c r="AM266" t="s">
        <v>1055</v>
      </c>
      <c r="AO266" t="s">
        <v>1053</v>
      </c>
      <c r="AP266" t="s">
        <v>1053</v>
      </c>
      <c r="AQ266" t="s">
        <v>1053</v>
      </c>
      <c r="AR266" t="s">
        <v>1053</v>
      </c>
      <c r="AS266" t="s">
        <v>1053</v>
      </c>
      <c r="AT266" t="s">
        <v>1053</v>
      </c>
    </row>
    <row r="267" spans="1:46" hidden="1" x14ac:dyDescent="0.3">
      <c r="A267">
        <v>330348</v>
      </c>
      <c r="B267" t="s">
        <v>1090</v>
      </c>
      <c r="I267" t="s">
        <v>1055</v>
      </c>
      <c r="W267" t="s">
        <v>1055</v>
      </c>
      <c r="AG267" t="s">
        <v>1055</v>
      </c>
      <c r="AL267" t="s">
        <v>1055</v>
      </c>
      <c r="AM267" t="s">
        <v>1055</v>
      </c>
      <c r="AO267" t="s">
        <v>1053</v>
      </c>
      <c r="AP267" t="s">
        <v>1053</v>
      </c>
      <c r="AQ267" t="s">
        <v>1053</v>
      </c>
      <c r="AR267" t="s">
        <v>1053</v>
      </c>
      <c r="AS267" t="s">
        <v>1053</v>
      </c>
      <c r="AT267" t="s">
        <v>1053</v>
      </c>
    </row>
    <row r="268" spans="1:46" hidden="1" x14ac:dyDescent="0.3">
      <c r="A268">
        <v>330358</v>
      </c>
      <c r="B268" t="s">
        <v>1090</v>
      </c>
      <c r="P268" t="s">
        <v>1055</v>
      </c>
      <c r="AH268" t="s">
        <v>1055</v>
      </c>
      <c r="AK268" t="s">
        <v>1055</v>
      </c>
      <c r="AL268" t="s">
        <v>1055</v>
      </c>
      <c r="AM268" t="s">
        <v>1055</v>
      </c>
      <c r="AO268" t="s">
        <v>1053</v>
      </c>
      <c r="AP268" t="s">
        <v>1053</v>
      </c>
      <c r="AQ268" t="s">
        <v>1053</v>
      </c>
      <c r="AR268" t="s">
        <v>1053</v>
      </c>
      <c r="AS268" t="s">
        <v>1053</v>
      </c>
      <c r="AT268" t="s">
        <v>1053</v>
      </c>
    </row>
    <row r="269" spans="1:46" hidden="1" x14ac:dyDescent="0.3">
      <c r="A269">
        <v>330407</v>
      </c>
      <c r="B269" t="s">
        <v>1090</v>
      </c>
      <c r="H269" t="s">
        <v>1055</v>
      </c>
      <c r="O269" t="s">
        <v>1054</v>
      </c>
      <c r="Z269" t="s">
        <v>1055</v>
      </c>
      <c r="AG269" t="s">
        <v>1054</v>
      </c>
      <c r="AI269" t="s">
        <v>1055</v>
      </c>
      <c r="AL269" t="s">
        <v>1055</v>
      </c>
      <c r="AO269" t="s">
        <v>1053</v>
      </c>
      <c r="AP269" t="s">
        <v>1053</v>
      </c>
      <c r="AQ269" t="s">
        <v>1053</v>
      </c>
      <c r="AR269" t="s">
        <v>1053</v>
      </c>
      <c r="AS269" t="s">
        <v>1053</v>
      </c>
      <c r="AT269" t="s">
        <v>1053</v>
      </c>
    </row>
    <row r="270" spans="1:46" hidden="1" x14ac:dyDescent="0.3">
      <c r="A270">
        <v>330444</v>
      </c>
      <c r="B270" t="s">
        <v>1090</v>
      </c>
      <c r="AO270" t="s">
        <v>1053</v>
      </c>
      <c r="AP270" t="s">
        <v>1053</v>
      </c>
      <c r="AQ270" t="s">
        <v>1053</v>
      </c>
      <c r="AR270" t="s">
        <v>1053</v>
      </c>
      <c r="AS270" t="s">
        <v>1053</v>
      </c>
      <c r="AT270" t="s">
        <v>1053</v>
      </c>
    </row>
    <row r="271" spans="1:46" hidden="1" x14ac:dyDescent="0.3">
      <c r="A271">
        <v>330509</v>
      </c>
      <c r="B271" t="s">
        <v>1090</v>
      </c>
      <c r="Q271" t="s">
        <v>1055</v>
      </c>
      <c r="AG271" t="s">
        <v>1055</v>
      </c>
      <c r="AL271" t="s">
        <v>1055</v>
      </c>
      <c r="AM271" t="s">
        <v>1053</v>
      </c>
      <c r="AN271" t="s">
        <v>1055</v>
      </c>
      <c r="AO271" t="s">
        <v>1053</v>
      </c>
      <c r="AP271" t="s">
        <v>1053</v>
      </c>
      <c r="AQ271" t="s">
        <v>1053</v>
      </c>
      <c r="AR271" t="s">
        <v>1053</v>
      </c>
      <c r="AS271" t="s">
        <v>1053</v>
      </c>
      <c r="AT271" t="s">
        <v>1053</v>
      </c>
    </row>
    <row r="272" spans="1:46" hidden="1" x14ac:dyDescent="0.3">
      <c r="A272">
        <v>330518</v>
      </c>
      <c r="B272" t="s">
        <v>1090</v>
      </c>
      <c r="AO272" t="s">
        <v>9098</v>
      </c>
      <c r="AP272" t="s">
        <v>9098</v>
      </c>
      <c r="AQ272" t="s">
        <v>9098</v>
      </c>
      <c r="AR272" t="s">
        <v>9098</v>
      </c>
      <c r="AS272" t="s">
        <v>9098</v>
      </c>
      <c r="AT272" t="s">
        <v>9098</v>
      </c>
    </row>
    <row r="273" spans="1:46" hidden="1" x14ac:dyDescent="0.3">
      <c r="A273">
        <v>330521</v>
      </c>
      <c r="B273" t="s">
        <v>1090</v>
      </c>
      <c r="W273" t="s">
        <v>1055</v>
      </c>
      <c r="AD273" t="s">
        <v>1055</v>
      </c>
      <c r="AG273" t="s">
        <v>1054</v>
      </c>
      <c r="AJ273" t="s">
        <v>1054</v>
      </c>
      <c r="AK273" t="s">
        <v>1055</v>
      </c>
      <c r="AL273" t="s">
        <v>1055</v>
      </c>
      <c r="AO273" t="s">
        <v>1053</v>
      </c>
      <c r="AP273" t="s">
        <v>1053</v>
      </c>
      <c r="AQ273" t="s">
        <v>1053</v>
      </c>
      <c r="AR273" t="s">
        <v>1053</v>
      </c>
      <c r="AS273" t="s">
        <v>1053</v>
      </c>
      <c r="AT273" t="s">
        <v>1053</v>
      </c>
    </row>
    <row r="274" spans="1:46" hidden="1" x14ac:dyDescent="0.3">
      <c r="A274">
        <v>330522</v>
      </c>
      <c r="B274" t="s">
        <v>1090</v>
      </c>
      <c r="AG274" t="s">
        <v>1055</v>
      </c>
      <c r="AL274" t="s">
        <v>1055</v>
      </c>
      <c r="AO274" t="s">
        <v>1053</v>
      </c>
      <c r="AP274" t="s">
        <v>1053</v>
      </c>
      <c r="AQ274" t="s">
        <v>1053</v>
      </c>
      <c r="AR274" t="s">
        <v>1053</v>
      </c>
      <c r="AS274" t="s">
        <v>1053</v>
      </c>
      <c r="AT274" t="s">
        <v>1053</v>
      </c>
    </row>
    <row r="275" spans="1:46" hidden="1" x14ac:dyDescent="0.3">
      <c r="A275">
        <v>330531</v>
      </c>
      <c r="B275" t="s">
        <v>1090</v>
      </c>
      <c r="AB275" t="s">
        <v>1055</v>
      </c>
      <c r="AG275" t="s">
        <v>1053</v>
      </c>
      <c r="AJ275" t="s">
        <v>1054</v>
      </c>
      <c r="AL275" t="s">
        <v>1055</v>
      </c>
      <c r="AM275" t="s">
        <v>1055</v>
      </c>
      <c r="AO275" t="s">
        <v>1053</v>
      </c>
      <c r="AP275" t="s">
        <v>1053</v>
      </c>
      <c r="AQ275" t="s">
        <v>1053</v>
      </c>
      <c r="AR275" t="s">
        <v>1053</v>
      </c>
      <c r="AS275" t="s">
        <v>1053</v>
      </c>
      <c r="AT275" t="s">
        <v>1053</v>
      </c>
    </row>
    <row r="276" spans="1:46" hidden="1" x14ac:dyDescent="0.3">
      <c r="A276">
        <v>330553</v>
      </c>
      <c r="B276" t="s">
        <v>1090</v>
      </c>
      <c r="Z276" t="s">
        <v>9098</v>
      </c>
      <c r="AB276" t="s">
        <v>9098</v>
      </c>
      <c r="AG276" t="s">
        <v>9098</v>
      </c>
      <c r="AI276" t="s">
        <v>9098</v>
      </c>
      <c r="AM276" t="s">
        <v>9098</v>
      </c>
      <c r="AN276" t="s">
        <v>9098</v>
      </c>
      <c r="AO276" t="s">
        <v>9098</v>
      </c>
      <c r="AP276" t="s">
        <v>9098</v>
      </c>
      <c r="AQ276" t="s">
        <v>9098</v>
      </c>
      <c r="AR276" t="s">
        <v>9098</v>
      </c>
      <c r="AS276" t="s">
        <v>9098</v>
      </c>
      <c r="AT276" t="s">
        <v>9098</v>
      </c>
    </row>
    <row r="277" spans="1:46" hidden="1" x14ac:dyDescent="0.3">
      <c r="A277">
        <v>330615</v>
      </c>
      <c r="B277" t="s">
        <v>1090</v>
      </c>
      <c r="AI277" t="s">
        <v>1055</v>
      </c>
      <c r="AJ277" t="s">
        <v>1055</v>
      </c>
      <c r="AK277" t="s">
        <v>1055</v>
      </c>
      <c r="AO277" t="s">
        <v>1053</v>
      </c>
      <c r="AP277" t="s">
        <v>1053</v>
      </c>
      <c r="AQ277" t="s">
        <v>1053</v>
      </c>
      <c r="AR277" t="s">
        <v>1053</v>
      </c>
      <c r="AS277" t="s">
        <v>1053</v>
      </c>
      <c r="AT277" t="s">
        <v>1053</v>
      </c>
    </row>
    <row r="278" spans="1:46" hidden="1" x14ac:dyDescent="0.3">
      <c r="A278">
        <v>330646</v>
      </c>
      <c r="B278" t="s">
        <v>1090</v>
      </c>
      <c r="AG278" t="s">
        <v>1055</v>
      </c>
      <c r="AI278" t="s">
        <v>1055</v>
      </c>
      <c r="AL278" t="s">
        <v>1055</v>
      </c>
      <c r="AM278" t="s">
        <v>1055</v>
      </c>
      <c r="AO278" t="s">
        <v>1053</v>
      </c>
      <c r="AP278" t="s">
        <v>1053</v>
      </c>
      <c r="AQ278" t="s">
        <v>1053</v>
      </c>
      <c r="AR278" t="s">
        <v>1053</v>
      </c>
      <c r="AS278" t="s">
        <v>1053</v>
      </c>
      <c r="AT278" t="s">
        <v>1053</v>
      </c>
    </row>
    <row r="279" spans="1:46" hidden="1" x14ac:dyDescent="0.3">
      <c r="A279">
        <v>330707</v>
      </c>
      <c r="B279" t="s">
        <v>1090</v>
      </c>
      <c r="AD279" t="s">
        <v>1055</v>
      </c>
      <c r="AG279" t="s">
        <v>1055</v>
      </c>
      <c r="AI279" t="s">
        <v>1055</v>
      </c>
      <c r="AL279" t="s">
        <v>1054</v>
      </c>
      <c r="AN279" t="s">
        <v>1055</v>
      </c>
      <c r="AO279" t="s">
        <v>1053</v>
      </c>
      <c r="AP279" t="s">
        <v>1053</v>
      </c>
      <c r="AQ279" t="s">
        <v>1053</v>
      </c>
      <c r="AR279" t="s">
        <v>1053</v>
      </c>
      <c r="AS279" t="s">
        <v>1053</v>
      </c>
      <c r="AT279" t="s">
        <v>1053</v>
      </c>
    </row>
    <row r="280" spans="1:46" hidden="1" x14ac:dyDescent="0.3">
      <c r="A280">
        <v>330727</v>
      </c>
      <c r="B280" t="s">
        <v>1090</v>
      </c>
      <c r="W280" t="s">
        <v>1055</v>
      </c>
      <c r="AC280" t="s">
        <v>1055</v>
      </c>
      <c r="AG280" t="s">
        <v>1055</v>
      </c>
      <c r="AI280" t="s">
        <v>1055</v>
      </c>
      <c r="AK280" t="s">
        <v>1055</v>
      </c>
      <c r="AO280" t="s">
        <v>1053</v>
      </c>
      <c r="AP280" t="s">
        <v>1053</v>
      </c>
      <c r="AQ280" t="s">
        <v>1053</v>
      </c>
      <c r="AR280" t="s">
        <v>1053</v>
      </c>
      <c r="AS280" t="s">
        <v>1053</v>
      </c>
      <c r="AT280" t="s">
        <v>1053</v>
      </c>
    </row>
    <row r="281" spans="1:46" hidden="1" x14ac:dyDescent="0.3">
      <c r="A281">
        <v>330751</v>
      </c>
      <c r="B281" t="s">
        <v>1090</v>
      </c>
      <c r="AE281" t="s">
        <v>1055</v>
      </c>
      <c r="AI281" t="s">
        <v>1054</v>
      </c>
      <c r="AJ281" t="s">
        <v>1054</v>
      </c>
      <c r="AL281" t="s">
        <v>1053</v>
      </c>
      <c r="AM281" t="s">
        <v>1053</v>
      </c>
      <c r="AN281" t="s">
        <v>1053</v>
      </c>
      <c r="AO281" t="s">
        <v>1053</v>
      </c>
      <c r="AP281" t="s">
        <v>1053</v>
      </c>
      <c r="AQ281" t="s">
        <v>1053</v>
      </c>
      <c r="AR281" t="s">
        <v>1053</v>
      </c>
      <c r="AS281" t="s">
        <v>1053</v>
      </c>
      <c r="AT281" t="s">
        <v>1053</v>
      </c>
    </row>
    <row r="282" spans="1:46" hidden="1" x14ac:dyDescent="0.3">
      <c r="A282">
        <v>330799</v>
      </c>
      <c r="B282" t="s">
        <v>1090</v>
      </c>
      <c r="R282" t="s">
        <v>1055</v>
      </c>
      <c r="AC282" t="s">
        <v>1054</v>
      </c>
      <c r="AD282" t="s">
        <v>1053</v>
      </c>
      <c r="AG282" t="s">
        <v>1053</v>
      </c>
      <c r="AK282" t="s">
        <v>1053</v>
      </c>
      <c r="AL282" t="s">
        <v>1054</v>
      </c>
      <c r="AO282" t="s">
        <v>1053</v>
      </c>
      <c r="AP282" t="s">
        <v>1053</v>
      </c>
      <c r="AQ282" t="s">
        <v>1053</v>
      </c>
      <c r="AR282" t="s">
        <v>1053</v>
      </c>
      <c r="AS282" t="s">
        <v>1053</v>
      </c>
      <c r="AT282" t="s">
        <v>1053</v>
      </c>
    </row>
    <row r="283" spans="1:46" hidden="1" x14ac:dyDescent="0.3">
      <c r="A283">
        <v>330807</v>
      </c>
      <c r="B283" t="s">
        <v>1090</v>
      </c>
      <c r="AF283" t="s">
        <v>1054</v>
      </c>
      <c r="AJ283" t="s">
        <v>1054</v>
      </c>
      <c r="AK283" t="s">
        <v>1055</v>
      </c>
      <c r="AO283" t="s">
        <v>1053</v>
      </c>
      <c r="AP283" t="s">
        <v>1053</v>
      </c>
      <c r="AQ283" t="s">
        <v>1053</v>
      </c>
      <c r="AR283" t="s">
        <v>1053</v>
      </c>
      <c r="AS283" t="s">
        <v>1053</v>
      </c>
      <c r="AT283" t="s">
        <v>1053</v>
      </c>
    </row>
    <row r="284" spans="1:46" hidden="1" x14ac:dyDescent="0.3">
      <c r="A284">
        <v>330808</v>
      </c>
      <c r="B284" t="s">
        <v>1090</v>
      </c>
      <c r="J284" t="s">
        <v>9098</v>
      </c>
      <c r="W284" t="s">
        <v>9098</v>
      </c>
      <c r="AG284" t="s">
        <v>9098</v>
      </c>
      <c r="AO284" t="s">
        <v>9098</v>
      </c>
      <c r="AP284" t="s">
        <v>9098</v>
      </c>
      <c r="AR284" t="s">
        <v>9098</v>
      </c>
      <c r="AS284" t="s">
        <v>9098</v>
      </c>
      <c r="AT284" t="s">
        <v>9098</v>
      </c>
    </row>
    <row r="285" spans="1:46" hidden="1" x14ac:dyDescent="0.3">
      <c r="A285">
        <v>330830</v>
      </c>
      <c r="B285" t="s">
        <v>1090</v>
      </c>
      <c r="P285" t="s">
        <v>1055</v>
      </c>
      <c r="AG285" t="s">
        <v>1055</v>
      </c>
      <c r="AI285" t="s">
        <v>1055</v>
      </c>
      <c r="AK285" t="s">
        <v>1055</v>
      </c>
      <c r="AO285" t="s">
        <v>1053</v>
      </c>
      <c r="AP285" t="s">
        <v>1053</v>
      </c>
      <c r="AQ285" t="s">
        <v>1053</v>
      </c>
      <c r="AR285" t="s">
        <v>1053</v>
      </c>
      <c r="AS285" t="s">
        <v>1053</v>
      </c>
      <c r="AT285" t="s">
        <v>1053</v>
      </c>
    </row>
    <row r="286" spans="1:46" hidden="1" x14ac:dyDescent="0.3">
      <c r="A286">
        <v>330846</v>
      </c>
      <c r="B286" t="s">
        <v>1090</v>
      </c>
      <c r="AC286" t="s">
        <v>9098</v>
      </c>
      <c r="AG286" t="s">
        <v>9098</v>
      </c>
      <c r="AK286" t="s">
        <v>9098</v>
      </c>
      <c r="AO286" t="s">
        <v>9098</v>
      </c>
      <c r="AP286" t="s">
        <v>9098</v>
      </c>
      <c r="AQ286" t="s">
        <v>9098</v>
      </c>
      <c r="AR286" t="s">
        <v>9098</v>
      </c>
      <c r="AS286" t="s">
        <v>9098</v>
      </c>
      <c r="AT286" t="s">
        <v>9098</v>
      </c>
    </row>
    <row r="287" spans="1:46" hidden="1" x14ac:dyDescent="0.3">
      <c r="A287">
        <v>330913</v>
      </c>
      <c r="B287" t="s">
        <v>1090</v>
      </c>
      <c r="AA287" t="s">
        <v>1055</v>
      </c>
      <c r="AG287" t="s">
        <v>1055</v>
      </c>
      <c r="AL287" t="s">
        <v>1055</v>
      </c>
      <c r="AM287" t="s">
        <v>1054</v>
      </c>
      <c r="AN287" t="s">
        <v>1055</v>
      </c>
      <c r="AO287" t="s">
        <v>1053</v>
      </c>
      <c r="AP287" t="s">
        <v>1053</v>
      </c>
      <c r="AQ287" t="s">
        <v>1053</v>
      </c>
      <c r="AR287" t="s">
        <v>1053</v>
      </c>
      <c r="AS287" t="s">
        <v>1053</v>
      </c>
      <c r="AT287" t="s">
        <v>1053</v>
      </c>
    </row>
    <row r="288" spans="1:46" hidden="1" x14ac:dyDescent="0.3">
      <c r="A288">
        <v>330960</v>
      </c>
      <c r="B288" t="s">
        <v>1090</v>
      </c>
      <c r="Q288" t="s">
        <v>9098</v>
      </c>
      <c r="W288" t="s">
        <v>9098</v>
      </c>
      <c r="AI288" t="s">
        <v>9098</v>
      </c>
      <c r="AK288" t="s">
        <v>9098</v>
      </c>
      <c r="AL288" t="s">
        <v>9098</v>
      </c>
      <c r="AM288" t="s">
        <v>9098</v>
      </c>
      <c r="AO288" t="s">
        <v>9098</v>
      </c>
      <c r="AP288" t="s">
        <v>9098</v>
      </c>
      <c r="AQ288" t="s">
        <v>9098</v>
      </c>
      <c r="AR288" t="s">
        <v>9098</v>
      </c>
      <c r="AS288" t="s">
        <v>9098</v>
      </c>
      <c r="AT288" t="s">
        <v>9098</v>
      </c>
    </row>
    <row r="289" spans="1:46" hidden="1" x14ac:dyDescent="0.3">
      <c r="A289">
        <v>330987</v>
      </c>
      <c r="B289" t="s">
        <v>1090</v>
      </c>
      <c r="AC289" t="s">
        <v>1055</v>
      </c>
      <c r="AE289" t="s">
        <v>1055</v>
      </c>
      <c r="AK289" t="s">
        <v>1055</v>
      </c>
      <c r="AL289" t="s">
        <v>1055</v>
      </c>
      <c r="AM289" t="s">
        <v>1054</v>
      </c>
      <c r="AO289" t="s">
        <v>1053</v>
      </c>
      <c r="AP289" t="s">
        <v>1053</v>
      </c>
      <c r="AQ289" t="s">
        <v>1053</v>
      </c>
      <c r="AR289" t="s">
        <v>1053</v>
      </c>
      <c r="AS289" t="s">
        <v>1053</v>
      </c>
      <c r="AT289" t="s">
        <v>1053</v>
      </c>
    </row>
    <row r="290" spans="1:46" hidden="1" x14ac:dyDescent="0.3">
      <c r="A290">
        <v>330991</v>
      </c>
      <c r="B290" t="s">
        <v>1090</v>
      </c>
      <c r="N290" t="s">
        <v>1055</v>
      </c>
      <c r="AC290" t="s">
        <v>1055</v>
      </c>
      <c r="AI290" t="s">
        <v>1055</v>
      </c>
      <c r="AM290" t="s">
        <v>1055</v>
      </c>
      <c r="AN290" t="s">
        <v>1055</v>
      </c>
      <c r="AO290" t="s">
        <v>1053</v>
      </c>
      <c r="AP290" t="s">
        <v>1053</v>
      </c>
      <c r="AQ290" t="s">
        <v>1053</v>
      </c>
      <c r="AR290" t="s">
        <v>1053</v>
      </c>
      <c r="AS290" t="s">
        <v>1053</v>
      </c>
      <c r="AT290" t="s">
        <v>1053</v>
      </c>
    </row>
    <row r="291" spans="1:46" hidden="1" x14ac:dyDescent="0.3">
      <c r="A291">
        <v>330999</v>
      </c>
      <c r="B291" t="s">
        <v>1090</v>
      </c>
      <c r="P291" t="s">
        <v>1055</v>
      </c>
      <c r="AG291" t="s">
        <v>1055</v>
      </c>
      <c r="AL291" t="s">
        <v>1055</v>
      </c>
      <c r="AO291" t="s">
        <v>1053</v>
      </c>
      <c r="AP291" t="s">
        <v>1053</v>
      </c>
      <c r="AQ291" t="s">
        <v>1053</v>
      </c>
      <c r="AR291" t="s">
        <v>1053</v>
      </c>
      <c r="AS291" t="s">
        <v>1053</v>
      </c>
      <c r="AT291" t="s">
        <v>1053</v>
      </c>
    </row>
    <row r="292" spans="1:46" hidden="1" x14ac:dyDescent="0.3">
      <c r="A292">
        <v>331007</v>
      </c>
      <c r="B292" t="s">
        <v>1090</v>
      </c>
      <c r="W292" t="s">
        <v>1055</v>
      </c>
      <c r="AC292" t="s">
        <v>1055</v>
      </c>
      <c r="AJ292" t="s">
        <v>1055</v>
      </c>
      <c r="AM292" t="s">
        <v>1055</v>
      </c>
      <c r="AN292" t="s">
        <v>1054</v>
      </c>
      <c r="AO292" t="s">
        <v>1053</v>
      </c>
      <c r="AP292" t="s">
        <v>1053</v>
      </c>
      <c r="AQ292" t="s">
        <v>1053</v>
      </c>
      <c r="AR292" t="s">
        <v>1053</v>
      </c>
      <c r="AS292" t="s">
        <v>1053</v>
      </c>
      <c r="AT292" t="s">
        <v>1053</v>
      </c>
    </row>
    <row r="293" spans="1:46" hidden="1" x14ac:dyDescent="0.3">
      <c r="A293">
        <v>331014</v>
      </c>
      <c r="B293" t="s">
        <v>1090</v>
      </c>
      <c r="P293" t="s">
        <v>1055</v>
      </c>
      <c r="AC293" t="s">
        <v>1055</v>
      </c>
      <c r="AG293" t="s">
        <v>1055</v>
      </c>
      <c r="AL293" t="s">
        <v>1055</v>
      </c>
      <c r="AM293" t="s">
        <v>1054</v>
      </c>
      <c r="AO293" t="s">
        <v>1053</v>
      </c>
      <c r="AP293" t="s">
        <v>1053</v>
      </c>
      <c r="AQ293" t="s">
        <v>1053</v>
      </c>
      <c r="AR293" t="s">
        <v>1053</v>
      </c>
      <c r="AS293" t="s">
        <v>1053</v>
      </c>
      <c r="AT293" t="s">
        <v>1053</v>
      </c>
    </row>
    <row r="294" spans="1:46" hidden="1" x14ac:dyDescent="0.3">
      <c r="A294">
        <v>331043</v>
      </c>
      <c r="B294" t="s">
        <v>1090</v>
      </c>
      <c r="P294" t="s">
        <v>9098</v>
      </c>
      <c r="AC294" t="s">
        <v>9098</v>
      </c>
      <c r="AE294" t="s">
        <v>9098</v>
      </c>
      <c r="AO294" t="s">
        <v>9098</v>
      </c>
      <c r="AP294" t="s">
        <v>9098</v>
      </c>
      <c r="AQ294" t="s">
        <v>9098</v>
      </c>
      <c r="AR294" t="s">
        <v>9098</v>
      </c>
      <c r="AS294" t="s">
        <v>9098</v>
      </c>
      <c r="AT294" t="s">
        <v>9098</v>
      </c>
    </row>
    <row r="295" spans="1:46" hidden="1" x14ac:dyDescent="0.3">
      <c r="A295">
        <v>331053</v>
      </c>
      <c r="B295" t="s">
        <v>1090</v>
      </c>
      <c r="P295" t="s">
        <v>1055</v>
      </c>
      <c r="AB295" t="s">
        <v>1055</v>
      </c>
      <c r="AG295" t="s">
        <v>1055</v>
      </c>
      <c r="AL295" t="s">
        <v>1055</v>
      </c>
      <c r="AO295" t="s">
        <v>1053</v>
      </c>
      <c r="AP295" t="s">
        <v>1053</v>
      </c>
      <c r="AR295" t="s">
        <v>1053</v>
      </c>
      <c r="AS295" t="s">
        <v>1053</v>
      </c>
      <c r="AT295" t="s">
        <v>1053</v>
      </c>
    </row>
    <row r="296" spans="1:46" hidden="1" x14ac:dyDescent="0.3">
      <c r="A296">
        <v>331097</v>
      </c>
      <c r="B296" t="s">
        <v>1090</v>
      </c>
      <c r="AG296" t="s">
        <v>1055</v>
      </c>
      <c r="AM296" t="s">
        <v>1055</v>
      </c>
      <c r="AO296" t="s">
        <v>1053</v>
      </c>
      <c r="AP296" t="s">
        <v>1053</v>
      </c>
      <c r="AQ296" t="s">
        <v>1053</v>
      </c>
      <c r="AR296" t="s">
        <v>1053</v>
      </c>
      <c r="AS296" t="s">
        <v>1053</v>
      </c>
      <c r="AT296" t="s">
        <v>1053</v>
      </c>
    </row>
    <row r="297" spans="1:46" hidden="1" x14ac:dyDescent="0.3">
      <c r="A297">
        <v>331119</v>
      </c>
      <c r="B297" t="s">
        <v>1090</v>
      </c>
      <c r="N297" t="s">
        <v>1055</v>
      </c>
      <c r="AA297" t="s">
        <v>1053</v>
      </c>
      <c r="AG297" t="s">
        <v>1055</v>
      </c>
      <c r="AL297" t="s">
        <v>1055</v>
      </c>
      <c r="AM297" t="s">
        <v>1055</v>
      </c>
      <c r="AN297" t="s">
        <v>1055</v>
      </c>
      <c r="AO297" t="s">
        <v>1053</v>
      </c>
      <c r="AP297" t="s">
        <v>1053</v>
      </c>
      <c r="AQ297" t="s">
        <v>1053</v>
      </c>
      <c r="AR297" t="s">
        <v>1053</v>
      </c>
      <c r="AS297" t="s">
        <v>1053</v>
      </c>
      <c r="AT297" t="s">
        <v>1053</v>
      </c>
    </row>
    <row r="298" spans="1:46" hidden="1" x14ac:dyDescent="0.3">
      <c r="A298">
        <v>331178</v>
      </c>
      <c r="B298" t="s">
        <v>1090</v>
      </c>
      <c r="AG298" t="s">
        <v>9098</v>
      </c>
      <c r="AL298" t="s">
        <v>9098</v>
      </c>
      <c r="AO298" t="s">
        <v>9098</v>
      </c>
      <c r="AP298" t="s">
        <v>9098</v>
      </c>
      <c r="AQ298" t="s">
        <v>9098</v>
      </c>
      <c r="AR298" t="s">
        <v>9098</v>
      </c>
      <c r="AS298" t="s">
        <v>9098</v>
      </c>
      <c r="AT298" t="s">
        <v>9098</v>
      </c>
    </row>
    <row r="299" spans="1:46" hidden="1" x14ac:dyDescent="0.3">
      <c r="A299">
        <v>331187</v>
      </c>
      <c r="B299" t="s">
        <v>1090</v>
      </c>
      <c r="AG299" t="s">
        <v>9098</v>
      </c>
      <c r="AH299" t="s">
        <v>9098</v>
      </c>
      <c r="AI299" t="s">
        <v>9098</v>
      </c>
      <c r="AJ299" t="s">
        <v>9098</v>
      </c>
      <c r="AK299" t="s">
        <v>9098</v>
      </c>
      <c r="AN299" t="s">
        <v>9098</v>
      </c>
      <c r="AO299" t="s">
        <v>9098</v>
      </c>
      <c r="AP299" t="s">
        <v>9098</v>
      </c>
      <c r="AQ299" t="s">
        <v>9098</v>
      </c>
      <c r="AR299" t="s">
        <v>9098</v>
      </c>
      <c r="AS299" t="s">
        <v>9098</v>
      </c>
      <c r="AT299" t="s">
        <v>9098</v>
      </c>
    </row>
    <row r="300" spans="1:46" hidden="1" x14ac:dyDescent="0.3">
      <c r="A300">
        <v>331203</v>
      </c>
      <c r="B300" t="s">
        <v>1090</v>
      </c>
      <c r="X300" t="s">
        <v>1055</v>
      </c>
      <c r="Z300" t="s">
        <v>1055</v>
      </c>
      <c r="AF300" t="s">
        <v>1055</v>
      </c>
      <c r="AG300" t="s">
        <v>1055</v>
      </c>
      <c r="AJ300" t="s">
        <v>1053</v>
      </c>
      <c r="AM300" t="s">
        <v>1055</v>
      </c>
      <c r="AO300" t="s">
        <v>1053</v>
      </c>
      <c r="AP300" t="s">
        <v>1053</v>
      </c>
      <c r="AQ300" t="s">
        <v>1053</v>
      </c>
      <c r="AR300" t="s">
        <v>1053</v>
      </c>
      <c r="AS300" t="s">
        <v>1053</v>
      </c>
      <c r="AT300" t="s">
        <v>1053</v>
      </c>
    </row>
    <row r="301" spans="1:46" hidden="1" x14ac:dyDescent="0.3">
      <c r="A301">
        <v>331205</v>
      </c>
      <c r="B301" t="s">
        <v>1090</v>
      </c>
      <c r="AF301" t="s">
        <v>1055</v>
      </c>
      <c r="AG301" t="s">
        <v>1055</v>
      </c>
      <c r="AM301" t="s">
        <v>1055</v>
      </c>
      <c r="AO301" t="s">
        <v>1053</v>
      </c>
      <c r="AP301" t="s">
        <v>1053</v>
      </c>
      <c r="AQ301" t="s">
        <v>1053</v>
      </c>
      <c r="AR301" t="s">
        <v>1053</v>
      </c>
      <c r="AS301" t="s">
        <v>1053</v>
      </c>
      <c r="AT301" t="s">
        <v>1053</v>
      </c>
    </row>
    <row r="302" spans="1:46" hidden="1" x14ac:dyDescent="0.3">
      <c r="A302">
        <v>331209</v>
      </c>
      <c r="B302" t="s">
        <v>1090</v>
      </c>
      <c r="W302" t="s">
        <v>1055</v>
      </c>
      <c r="AA302" t="s">
        <v>1055</v>
      </c>
      <c r="AD302" t="s">
        <v>1054</v>
      </c>
      <c r="AI302" t="s">
        <v>1055</v>
      </c>
      <c r="AO302" t="s">
        <v>1053</v>
      </c>
      <c r="AP302" t="s">
        <v>1053</v>
      </c>
      <c r="AQ302" t="s">
        <v>1053</v>
      </c>
      <c r="AR302" t="s">
        <v>1053</v>
      </c>
      <c r="AS302" t="s">
        <v>1053</v>
      </c>
      <c r="AT302" t="s">
        <v>1053</v>
      </c>
    </row>
    <row r="303" spans="1:46" hidden="1" x14ac:dyDescent="0.3">
      <c r="A303">
        <v>331270</v>
      </c>
      <c r="B303" t="s">
        <v>1090</v>
      </c>
      <c r="X303" t="s">
        <v>1055</v>
      </c>
      <c r="AL303" t="s">
        <v>1054</v>
      </c>
      <c r="AO303" t="s">
        <v>1053</v>
      </c>
      <c r="AP303" t="s">
        <v>1053</v>
      </c>
      <c r="AQ303" t="s">
        <v>1053</v>
      </c>
      <c r="AR303" t="s">
        <v>1053</v>
      </c>
      <c r="AS303" t="s">
        <v>1053</v>
      </c>
      <c r="AT303" t="s">
        <v>1053</v>
      </c>
    </row>
    <row r="304" spans="1:46" hidden="1" x14ac:dyDescent="0.3">
      <c r="A304">
        <v>331301</v>
      </c>
      <c r="B304" t="s">
        <v>1090</v>
      </c>
      <c r="Z304" t="s">
        <v>1055</v>
      </c>
      <c r="AD304" t="s">
        <v>1055</v>
      </c>
      <c r="AG304" t="s">
        <v>1053</v>
      </c>
      <c r="AJ304" t="s">
        <v>1054</v>
      </c>
      <c r="AL304" t="s">
        <v>1053</v>
      </c>
      <c r="AM304" t="s">
        <v>1054</v>
      </c>
      <c r="AO304" t="s">
        <v>1053</v>
      </c>
      <c r="AP304" t="s">
        <v>1053</v>
      </c>
      <c r="AQ304" t="s">
        <v>1053</v>
      </c>
      <c r="AR304" t="s">
        <v>1053</v>
      </c>
      <c r="AS304" t="s">
        <v>1053</v>
      </c>
      <c r="AT304" t="s">
        <v>1053</v>
      </c>
    </row>
    <row r="305" spans="1:46" hidden="1" x14ac:dyDescent="0.3">
      <c r="A305">
        <v>331329</v>
      </c>
      <c r="B305" t="s">
        <v>1090</v>
      </c>
      <c r="AO305" t="s">
        <v>1053</v>
      </c>
      <c r="AP305" t="s">
        <v>1053</v>
      </c>
      <c r="AQ305" t="s">
        <v>1053</v>
      </c>
      <c r="AR305" t="s">
        <v>1053</v>
      </c>
      <c r="AS305" t="s">
        <v>1053</v>
      </c>
      <c r="AT305" t="s">
        <v>1053</v>
      </c>
    </row>
    <row r="306" spans="1:46" hidden="1" x14ac:dyDescent="0.3">
      <c r="A306">
        <v>331336</v>
      </c>
      <c r="B306" t="s">
        <v>1090</v>
      </c>
      <c r="N306" t="s">
        <v>1055</v>
      </c>
      <c r="V306" t="s">
        <v>1055</v>
      </c>
      <c r="AH306" t="s">
        <v>1053</v>
      </c>
      <c r="AI306" t="s">
        <v>1055</v>
      </c>
      <c r="AO306" t="s">
        <v>1053</v>
      </c>
      <c r="AP306" t="s">
        <v>1053</v>
      </c>
      <c r="AQ306" t="s">
        <v>1053</v>
      </c>
      <c r="AR306" t="s">
        <v>1053</v>
      </c>
      <c r="AS306" t="s">
        <v>1053</v>
      </c>
      <c r="AT306" t="s">
        <v>1053</v>
      </c>
    </row>
    <row r="307" spans="1:46" hidden="1" x14ac:dyDescent="0.3">
      <c r="A307">
        <v>331403</v>
      </c>
      <c r="B307" t="s">
        <v>1090</v>
      </c>
      <c r="O307" t="s">
        <v>1055</v>
      </c>
      <c r="AC307" t="s">
        <v>1055</v>
      </c>
      <c r="AF307" t="s">
        <v>1055</v>
      </c>
      <c r="AG307" t="s">
        <v>1055</v>
      </c>
      <c r="AM307" t="s">
        <v>1055</v>
      </c>
      <c r="AO307" t="s">
        <v>1053</v>
      </c>
      <c r="AP307" t="s">
        <v>1053</v>
      </c>
      <c r="AQ307" t="s">
        <v>1053</v>
      </c>
      <c r="AR307" t="s">
        <v>1053</v>
      </c>
      <c r="AS307" t="s">
        <v>1053</v>
      </c>
    </row>
    <row r="308" spans="1:46" hidden="1" x14ac:dyDescent="0.3">
      <c r="A308">
        <v>331422</v>
      </c>
      <c r="B308" t="s">
        <v>1090</v>
      </c>
      <c r="P308" t="s">
        <v>1055</v>
      </c>
      <c r="AE308" t="s">
        <v>1055</v>
      </c>
      <c r="AK308" t="s">
        <v>1055</v>
      </c>
      <c r="AL308" t="s">
        <v>1055</v>
      </c>
      <c r="AO308" t="s">
        <v>1053</v>
      </c>
      <c r="AP308" t="s">
        <v>1053</v>
      </c>
      <c r="AQ308" t="s">
        <v>1053</v>
      </c>
      <c r="AR308" t="s">
        <v>1053</v>
      </c>
      <c r="AS308" t="s">
        <v>1053</v>
      </c>
      <c r="AT308" t="s">
        <v>1053</v>
      </c>
    </row>
    <row r="309" spans="1:46" hidden="1" x14ac:dyDescent="0.3">
      <c r="A309">
        <v>331468</v>
      </c>
      <c r="B309" t="s">
        <v>1090</v>
      </c>
      <c r="AG309" t="s">
        <v>1055</v>
      </c>
      <c r="AL309" t="s">
        <v>1055</v>
      </c>
      <c r="AO309" t="s">
        <v>1053</v>
      </c>
      <c r="AP309" t="s">
        <v>1053</v>
      </c>
      <c r="AQ309" t="s">
        <v>1053</v>
      </c>
      <c r="AR309" t="s">
        <v>1053</v>
      </c>
      <c r="AS309" t="s">
        <v>1053</v>
      </c>
      <c r="AT309" t="s">
        <v>1053</v>
      </c>
    </row>
    <row r="310" spans="1:46" hidden="1" x14ac:dyDescent="0.3">
      <c r="A310">
        <v>331515</v>
      </c>
      <c r="B310" t="s">
        <v>1090</v>
      </c>
      <c r="AG310" t="s">
        <v>1055</v>
      </c>
      <c r="AH310" t="s">
        <v>1053</v>
      </c>
      <c r="AL310" t="s">
        <v>1054</v>
      </c>
      <c r="AN310" t="s">
        <v>1054</v>
      </c>
      <c r="AO310" t="s">
        <v>1053</v>
      </c>
      <c r="AP310" t="s">
        <v>1053</v>
      </c>
      <c r="AQ310" t="s">
        <v>1053</v>
      </c>
      <c r="AR310" t="s">
        <v>1053</v>
      </c>
      <c r="AS310" t="s">
        <v>1053</v>
      </c>
      <c r="AT310" t="s">
        <v>1053</v>
      </c>
    </row>
    <row r="311" spans="1:46" hidden="1" x14ac:dyDescent="0.3">
      <c r="A311">
        <v>331534</v>
      </c>
      <c r="B311" t="s">
        <v>1090</v>
      </c>
      <c r="Z311" t="s">
        <v>1055</v>
      </c>
      <c r="AG311" t="s">
        <v>1055</v>
      </c>
      <c r="AI311" t="s">
        <v>1053</v>
      </c>
      <c r="AJ311" t="s">
        <v>1055</v>
      </c>
      <c r="AK311" t="s">
        <v>1054</v>
      </c>
      <c r="AL311" t="s">
        <v>1055</v>
      </c>
      <c r="AO311" t="s">
        <v>1053</v>
      </c>
      <c r="AP311" t="s">
        <v>1053</v>
      </c>
      <c r="AQ311" t="s">
        <v>1053</v>
      </c>
      <c r="AR311" t="s">
        <v>1053</v>
      </c>
      <c r="AS311" t="s">
        <v>1053</v>
      </c>
      <c r="AT311" t="s">
        <v>1053</v>
      </c>
    </row>
    <row r="312" spans="1:46" hidden="1" x14ac:dyDescent="0.3">
      <c r="A312">
        <v>331538</v>
      </c>
      <c r="B312" t="s">
        <v>1090</v>
      </c>
      <c r="AG312" t="s">
        <v>1055</v>
      </c>
      <c r="AJ312" t="s">
        <v>1055</v>
      </c>
      <c r="AL312" t="s">
        <v>1053</v>
      </c>
      <c r="AO312" t="s">
        <v>1053</v>
      </c>
      <c r="AP312" t="s">
        <v>1053</v>
      </c>
      <c r="AQ312" t="s">
        <v>1053</v>
      </c>
      <c r="AR312" t="s">
        <v>1053</v>
      </c>
      <c r="AS312" t="s">
        <v>1053</v>
      </c>
      <c r="AT312" t="s">
        <v>1053</v>
      </c>
    </row>
    <row r="313" spans="1:46" hidden="1" x14ac:dyDescent="0.3">
      <c r="A313">
        <v>331601</v>
      </c>
      <c r="B313" t="s">
        <v>1090</v>
      </c>
      <c r="P313" t="s">
        <v>1055</v>
      </c>
      <c r="AG313" t="s">
        <v>1055</v>
      </c>
      <c r="AJ313" t="s">
        <v>1055</v>
      </c>
      <c r="AN313" t="s">
        <v>1054</v>
      </c>
      <c r="AO313" t="s">
        <v>1053</v>
      </c>
      <c r="AP313" t="s">
        <v>1053</v>
      </c>
      <c r="AQ313" t="s">
        <v>1053</v>
      </c>
      <c r="AR313" t="s">
        <v>1053</v>
      </c>
      <c r="AS313" t="s">
        <v>1053</v>
      </c>
      <c r="AT313" t="s">
        <v>1053</v>
      </c>
    </row>
    <row r="314" spans="1:46" hidden="1" x14ac:dyDescent="0.3">
      <c r="A314">
        <v>331621</v>
      </c>
      <c r="B314" t="s">
        <v>1090</v>
      </c>
      <c r="N314" t="s">
        <v>1055</v>
      </c>
      <c r="AC314" t="s">
        <v>1055</v>
      </c>
      <c r="AK314" t="s">
        <v>1055</v>
      </c>
      <c r="AL314" t="s">
        <v>1055</v>
      </c>
      <c r="AM314" t="s">
        <v>1055</v>
      </c>
      <c r="AO314" t="s">
        <v>1053</v>
      </c>
      <c r="AP314" t="s">
        <v>1053</v>
      </c>
      <c r="AQ314" t="s">
        <v>1053</v>
      </c>
      <c r="AR314" t="s">
        <v>1053</v>
      </c>
      <c r="AS314" t="s">
        <v>1053</v>
      </c>
      <c r="AT314" t="s">
        <v>1053</v>
      </c>
    </row>
    <row r="315" spans="1:46" hidden="1" x14ac:dyDescent="0.3">
      <c r="A315">
        <v>331650</v>
      </c>
      <c r="B315" t="s">
        <v>1090</v>
      </c>
      <c r="Z315" t="s">
        <v>9098</v>
      </c>
      <c r="AF315" t="s">
        <v>9098</v>
      </c>
      <c r="AG315" t="s">
        <v>9098</v>
      </c>
      <c r="AJ315" t="s">
        <v>9098</v>
      </c>
      <c r="AO315" t="s">
        <v>9098</v>
      </c>
      <c r="AP315" t="s">
        <v>9098</v>
      </c>
      <c r="AQ315" t="s">
        <v>9098</v>
      </c>
      <c r="AR315" t="s">
        <v>9098</v>
      </c>
      <c r="AS315" t="s">
        <v>9098</v>
      </c>
      <c r="AT315" t="s">
        <v>9098</v>
      </c>
    </row>
    <row r="316" spans="1:46" hidden="1" x14ac:dyDescent="0.3">
      <c r="A316">
        <v>331664</v>
      </c>
      <c r="B316" t="s">
        <v>1090</v>
      </c>
      <c r="P316" t="s">
        <v>1055</v>
      </c>
      <c r="AF316" t="s">
        <v>1055</v>
      </c>
      <c r="AG316" t="s">
        <v>1055</v>
      </c>
      <c r="AL316" t="s">
        <v>1055</v>
      </c>
      <c r="AM316" t="s">
        <v>1055</v>
      </c>
      <c r="AO316" t="s">
        <v>1053</v>
      </c>
      <c r="AP316" t="s">
        <v>1053</v>
      </c>
      <c r="AQ316" t="s">
        <v>1053</v>
      </c>
      <c r="AR316" t="s">
        <v>1053</v>
      </c>
      <c r="AS316" t="s">
        <v>1053</v>
      </c>
      <c r="AT316" t="s">
        <v>1053</v>
      </c>
    </row>
    <row r="317" spans="1:46" hidden="1" x14ac:dyDescent="0.3">
      <c r="A317">
        <v>331688</v>
      </c>
      <c r="B317" t="s">
        <v>1090</v>
      </c>
      <c r="AA317" t="s">
        <v>1055</v>
      </c>
      <c r="AL317" t="s">
        <v>1055</v>
      </c>
      <c r="AM317" t="s">
        <v>1054</v>
      </c>
      <c r="AO317" t="s">
        <v>1053</v>
      </c>
      <c r="AP317" t="s">
        <v>1054</v>
      </c>
      <c r="AQ317" t="s">
        <v>1053</v>
      </c>
      <c r="AR317" t="s">
        <v>1053</v>
      </c>
      <c r="AS317" t="s">
        <v>1053</v>
      </c>
      <c r="AT317" t="s">
        <v>1053</v>
      </c>
    </row>
    <row r="318" spans="1:46" hidden="1" x14ac:dyDescent="0.3">
      <c r="A318">
        <v>331690</v>
      </c>
      <c r="B318" t="s">
        <v>1090</v>
      </c>
      <c r="AG318" t="s">
        <v>1053</v>
      </c>
      <c r="AH318" t="s">
        <v>1053</v>
      </c>
      <c r="AL318" t="s">
        <v>1054</v>
      </c>
      <c r="AN318" t="s">
        <v>1053</v>
      </c>
      <c r="AO318" t="s">
        <v>1053</v>
      </c>
      <c r="AP318" t="s">
        <v>1053</v>
      </c>
      <c r="AQ318" t="s">
        <v>1053</v>
      </c>
      <c r="AR318" t="s">
        <v>1053</v>
      </c>
      <c r="AS318" t="s">
        <v>1053</v>
      </c>
      <c r="AT318" t="s">
        <v>1053</v>
      </c>
    </row>
    <row r="319" spans="1:46" hidden="1" x14ac:dyDescent="0.3">
      <c r="A319">
        <v>331701</v>
      </c>
      <c r="B319" t="s">
        <v>1090</v>
      </c>
      <c r="W319" t="s">
        <v>1055</v>
      </c>
      <c r="AG319" t="s">
        <v>1055</v>
      </c>
      <c r="AI319" t="s">
        <v>1055</v>
      </c>
      <c r="AK319" t="s">
        <v>1055</v>
      </c>
      <c r="AL319" t="s">
        <v>1055</v>
      </c>
      <c r="AM319" t="s">
        <v>1055</v>
      </c>
      <c r="AO319" t="s">
        <v>1053</v>
      </c>
      <c r="AP319" t="s">
        <v>1053</v>
      </c>
      <c r="AQ319" t="s">
        <v>1053</v>
      </c>
      <c r="AR319" t="s">
        <v>1053</v>
      </c>
      <c r="AS319" t="s">
        <v>1053</v>
      </c>
      <c r="AT319" t="s">
        <v>1053</v>
      </c>
    </row>
    <row r="320" spans="1:46" hidden="1" x14ac:dyDescent="0.3">
      <c r="A320">
        <v>331702</v>
      </c>
      <c r="B320" t="s">
        <v>1090</v>
      </c>
      <c r="O320" t="s">
        <v>1055</v>
      </c>
      <c r="AK320" t="s">
        <v>1054</v>
      </c>
      <c r="AL320" t="s">
        <v>1055</v>
      </c>
      <c r="AM320" t="s">
        <v>1055</v>
      </c>
      <c r="AO320" t="s">
        <v>1053</v>
      </c>
      <c r="AP320" t="s">
        <v>1053</v>
      </c>
      <c r="AQ320" t="s">
        <v>1053</v>
      </c>
      <c r="AR320" t="s">
        <v>1053</v>
      </c>
      <c r="AS320" t="s">
        <v>1053</v>
      </c>
      <c r="AT320" t="s">
        <v>1053</v>
      </c>
    </row>
    <row r="321" spans="1:46" hidden="1" x14ac:dyDescent="0.3">
      <c r="A321">
        <v>331747</v>
      </c>
      <c r="B321" t="s">
        <v>1090</v>
      </c>
      <c r="AB321" t="s">
        <v>1055</v>
      </c>
      <c r="AG321" t="s">
        <v>1055</v>
      </c>
      <c r="AK321" t="s">
        <v>1055</v>
      </c>
      <c r="AM321" t="s">
        <v>1055</v>
      </c>
      <c r="AO321" t="s">
        <v>1053</v>
      </c>
      <c r="AP321" t="s">
        <v>1053</v>
      </c>
      <c r="AQ321" t="s">
        <v>1053</v>
      </c>
      <c r="AR321" t="s">
        <v>1053</v>
      </c>
      <c r="AS321" t="s">
        <v>1053</v>
      </c>
      <c r="AT321" t="s">
        <v>1053</v>
      </c>
    </row>
    <row r="322" spans="1:46" hidden="1" x14ac:dyDescent="0.3">
      <c r="A322">
        <v>331758</v>
      </c>
      <c r="B322" t="s">
        <v>1090</v>
      </c>
      <c r="AA322" t="s">
        <v>1055</v>
      </c>
      <c r="AG322" t="s">
        <v>1055</v>
      </c>
      <c r="AL322" t="s">
        <v>1054</v>
      </c>
      <c r="AM322" t="s">
        <v>1055</v>
      </c>
      <c r="AO322" t="s">
        <v>1053</v>
      </c>
      <c r="AP322" t="s">
        <v>1053</v>
      </c>
      <c r="AQ322" t="s">
        <v>1053</v>
      </c>
      <c r="AR322" t="s">
        <v>1053</v>
      </c>
      <c r="AS322" t="s">
        <v>1053</v>
      </c>
      <c r="AT322" t="s">
        <v>1053</v>
      </c>
    </row>
    <row r="323" spans="1:46" hidden="1" x14ac:dyDescent="0.3">
      <c r="A323">
        <v>331762</v>
      </c>
      <c r="B323" t="s">
        <v>1090</v>
      </c>
      <c r="AA323" t="s">
        <v>1055</v>
      </c>
      <c r="AG323" t="s">
        <v>1055</v>
      </c>
      <c r="AL323" t="s">
        <v>1055</v>
      </c>
      <c r="AM323" t="s">
        <v>1055</v>
      </c>
      <c r="AO323" t="s">
        <v>1053</v>
      </c>
      <c r="AP323" t="s">
        <v>1053</v>
      </c>
      <c r="AQ323" t="s">
        <v>1053</v>
      </c>
      <c r="AR323" t="s">
        <v>1053</v>
      </c>
      <c r="AS323" t="s">
        <v>1053</v>
      </c>
      <c r="AT323" t="s">
        <v>1053</v>
      </c>
    </row>
    <row r="324" spans="1:46" hidden="1" x14ac:dyDescent="0.3">
      <c r="A324">
        <v>331779</v>
      </c>
      <c r="B324" t="s">
        <v>1090</v>
      </c>
      <c r="AC324" t="s">
        <v>1055</v>
      </c>
      <c r="AJ324" t="s">
        <v>1055</v>
      </c>
      <c r="AL324" t="s">
        <v>1055</v>
      </c>
      <c r="AO324" t="s">
        <v>1053</v>
      </c>
      <c r="AP324" t="s">
        <v>1053</v>
      </c>
      <c r="AQ324" t="s">
        <v>1053</v>
      </c>
      <c r="AR324" t="s">
        <v>1053</v>
      </c>
      <c r="AS324" t="s">
        <v>1053</v>
      </c>
      <c r="AT324" t="s">
        <v>1053</v>
      </c>
    </row>
    <row r="325" spans="1:46" hidden="1" x14ac:dyDescent="0.3">
      <c r="A325">
        <v>331785</v>
      </c>
      <c r="B325" t="s">
        <v>1090</v>
      </c>
      <c r="W325" t="s">
        <v>1055</v>
      </c>
      <c r="AI325" t="s">
        <v>1055</v>
      </c>
      <c r="AK325" t="s">
        <v>1055</v>
      </c>
      <c r="AO325" t="s">
        <v>1053</v>
      </c>
      <c r="AP325" t="s">
        <v>1053</v>
      </c>
      <c r="AQ325" t="s">
        <v>1053</v>
      </c>
      <c r="AR325" t="s">
        <v>1053</v>
      </c>
      <c r="AS325" t="s">
        <v>1053</v>
      </c>
      <c r="AT325" t="s">
        <v>1053</v>
      </c>
    </row>
    <row r="326" spans="1:46" hidden="1" x14ac:dyDescent="0.3">
      <c r="A326">
        <v>331800</v>
      </c>
      <c r="B326" t="s">
        <v>1090</v>
      </c>
      <c r="U326" t="s">
        <v>1053</v>
      </c>
      <c r="AC326" t="s">
        <v>1053</v>
      </c>
      <c r="AG326" t="s">
        <v>1053</v>
      </c>
      <c r="AL326" t="s">
        <v>1053</v>
      </c>
      <c r="AM326" t="s">
        <v>1054</v>
      </c>
      <c r="AN326" t="s">
        <v>1053</v>
      </c>
      <c r="AO326" t="s">
        <v>1053</v>
      </c>
      <c r="AP326" t="s">
        <v>1053</v>
      </c>
      <c r="AQ326" t="s">
        <v>1053</v>
      </c>
      <c r="AR326" t="s">
        <v>1053</v>
      </c>
      <c r="AS326" t="s">
        <v>1053</v>
      </c>
      <c r="AT326" t="s">
        <v>1053</v>
      </c>
    </row>
    <row r="327" spans="1:46" hidden="1" x14ac:dyDescent="0.3">
      <c r="A327">
        <v>331805</v>
      </c>
      <c r="B327" t="s">
        <v>1090</v>
      </c>
      <c r="I327" t="s">
        <v>1055</v>
      </c>
      <c r="AA327" t="s">
        <v>1055</v>
      </c>
      <c r="AG327" t="s">
        <v>1055</v>
      </c>
      <c r="AK327" t="s">
        <v>1055</v>
      </c>
      <c r="AL327" t="s">
        <v>1055</v>
      </c>
      <c r="AM327" t="s">
        <v>1053</v>
      </c>
      <c r="AO327" t="s">
        <v>1053</v>
      </c>
      <c r="AP327" t="s">
        <v>1053</v>
      </c>
      <c r="AQ327" t="s">
        <v>1053</v>
      </c>
      <c r="AR327" t="s">
        <v>1053</v>
      </c>
      <c r="AS327" t="s">
        <v>1053</v>
      </c>
      <c r="AT327" t="s">
        <v>1053</v>
      </c>
    </row>
    <row r="328" spans="1:46" hidden="1" x14ac:dyDescent="0.3">
      <c r="A328">
        <v>331806</v>
      </c>
      <c r="B328" t="s">
        <v>1090</v>
      </c>
      <c r="AG328" t="s">
        <v>1055</v>
      </c>
      <c r="AK328" t="s">
        <v>1055</v>
      </c>
      <c r="AL328" t="s">
        <v>1055</v>
      </c>
      <c r="AM328" t="s">
        <v>1054</v>
      </c>
      <c r="AO328" t="s">
        <v>1053</v>
      </c>
      <c r="AP328" t="s">
        <v>1053</v>
      </c>
      <c r="AQ328" t="s">
        <v>1053</v>
      </c>
      <c r="AR328" t="s">
        <v>1053</v>
      </c>
      <c r="AS328" t="s">
        <v>1053</v>
      </c>
      <c r="AT328" t="s">
        <v>1053</v>
      </c>
    </row>
    <row r="329" spans="1:46" hidden="1" x14ac:dyDescent="0.3">
      <c r="A329">
        <v>331817</v>
      </c>
      <c r="B329" t="s">
        <v>1090</v>
      </c>
      <c r="AB329" t="s">
        <v>1054</v>
      </c>
      <c r="AI329" t="s">
        <v>1055</v>
      </c>
      <c r="AK329" t="s">
        <v>1055</v>
      </c>
      <c r="AM329" t="s">
        <v>1054</v>
      </c>
      <c r="AO329" t="s">
        <v>1053</v>
      </c>
      <c r="AP329" t="s">
        <v>1053</v>
      </c>
      <c r="AQ329" t="s">
        <v>1053</v>
      </c>
      <c r="AR329" t="s">
        <v>1053</v>
      </c>
      <c r="AS329" t="s">
        <v>1053</v>
      </c>
      <c r="AT329" t="s">
        <v>1053</v>
      </c>
    </row>
    <row r="330" spans="1:46" hidden="1" x14ac:dyDescent="0.3">
      <c r="A330">
        <v>331826</v>
      </c>
      <c r="B330" t="s">
        <v>1090</v>
      </c>
      <c r="H330" t="s">
        <v>1055</v>
      </c>
      <c r="X330" t="s">
        <v>1055</v>
      </c>
      <c r="AB330" t="s">
        <v>1055</v>
      </c>
      <c r="AG330" t="s">
        <v>1055</v>
      </c>
      <c r="AL330" t="s">
        <v>1055</v>
      </c>
      <c r="AM330" t="s">
        <v>1055</v>
      </c>
      <c r="AO330" t="s">
        <v>1053</v>
      </c>
      <c r="AP330" t="s">
        <v>1053</v>
      </c>
      <c r="AQ330" t="s">
        <v>1053</v>
      </c>
      <c r="AR330" t="s">
        <v>1053</v>
      </c>
      <c r="AS330" t="s">
        <v>1053</v>
      </c>
      <c r="AT330" t="s">
        <v>1053</v>
      </c>
    </row>
    <row r="331" spans="1:46" hidden="1" x14ac:dyDescent="0.3">
      <c r="A331">
        <v>331835</v>
      </c>
      <c r="B331" t="s">
        <v>1090</v>
      </c>
      <c r="P331" t="s">
        <v>1055</v>
      </c>
      <c r="W331" t="s">
        <v>1055</v>
      </c>
      <c r="AJ331" t="s">
        <v>1055</v>
      </c>
      <c r="AO331" t="s">
        <v>1053</v>
      </c>
      <c r="AP331" t="s">
        <v>1053</v>
      </c>
      <c r="AQ331" t="s">
        <v>1053</v>
      </c>
      <c r="AR331" t="s">
        <v>1053</v>
      </c>
      <c r="AS331" t="s">
        <v>1053</v>
      </c>
      <c r="AT331" t="s">
        <v>1053</v>
      </c>
    </row>
    <row r="332" spans="1:46" hidden="1" x14ac:dyDescent="0.3">
      <c r="A332">
        <v>331850</v>
      </c>
      <c r="B332" t="s">
        <v>1090</v>
      </c>
      <c r="AI332" t="s">
        <v>1055</v>
      </c>
      <c r="AL332" t="s">
        <v>1054</v>
      </c>
      <c r="AM332" t="s">
        <v>1055</v>
      </c>
      <c r="AO332" t="s">
        <v>1053</v>
      </c>
      <c r="AP332" t="s">
        <v>1053</v>
      </c>
      <c r="AQ332" t="s">
        <v>1053</v>
      </c>
      <c r="AR332" t="s">
        <v>1053</v>
      </c>
      <c r="AT332" t="s">
        <v>1053</v>
      </c>
    </row>
    <row r="333" spans="1:46" hidden="1" x14ac:dyDescent="0.3">
      <c r="A333">
        <v>331870</v>
      </c>
      <c r="B333" t="s">
        <v>1090</v>
      </c>
      <c r="Z333" t="s">
        <v>1055</v>
      </c>
      <c r="AD333" t="s">
        <v>1055</v>
      </c>
      <c r="AG333" t="s">
        <v>1054</v>
      </c>
      <c r="AO333" t="s">
        <v>1053</v>
      </c>
      <c r="AP333" t="s">
        <v>1053</v>
      </c>
      <c r="AQ333" t="s">
        <v>1053</v>
      </c>
      <c r="AR333" t="s">
        <v>1053</v>
      </c>
      <c r="AS333" t="s">
        <v>1053</v>
      </c>
      <c r="AT333" t="s">
        <v>1053</v>
      </c>
    </row>
    <row r="334" spans="1:46" hidden="1" x14ac:dyDescent="0.3">
      <c r="A334">
        <v>331902</v>
      </c>
      <c r="B334" t="s">
        <v>1090</v>
      </c>
      <c r="P334" t="s">
        <v>1055</v>
      </c>
      <c r="AI334" t="s">
        <v>1055</v>
      </c>
      <c r="AJ334" t="s">
        <v>1055</v>
      </c>
      <c r="AM334" t="s">
        <v>1055</v>
      </c>
      <c r="AO334" t="s">
        <v>1053</v>
      </c>
      <c r="AP334" t="s">
        <v>1053</v>
      </c>
      <c r="AQ334" t="s">
        <v>1053</v>
      </c>
      <c r="AR334" t="s">
        <v>1053</v>
      </c>
      <c r="AS334" t="s">
        <v>1053</v>
      </c>
      <c r="AT334" t="s">
        <v>1053</v>
      </c>
    </row>
    <row r="335" spans="1:46" hidden="1" x14ac:dyDescent="0.3">
      <c r="A335">
        <v>331909</v>
      </c>
      <c r="B335" t="s">
        <v>1090</v>
      </c>
      <c r="AL335" t="s">
        <v>1055</v>
      </c>
      <c r="AM335" t="s">
        <v>1055</v>
      </c>
      <c r="AO335" t="s">
        <v>1053</v>
      </c>
      <c r="AP335" t="s">
        <v>1053</v>
      </c>
      <c r="AQ335" t="s">
        <v>1053</v>
      </c>
      <c r="AR335" t="s">
        <v>1053</v>
      </c>
      <c r="AT335" t="s">
        <v>1053</v>
      </c>
    </row>
    <row r="336" spans="1:46" hidden="1" x14ac:dyDescent="0.3">
      <c r="A336">
        <v>331924</v>
      </c>
      <c r="B336" t="s">
        <v>1090</v>
      </c>
      <c r="P336" t="s">
        <v>1055</v>
      </c>
      <c r="W336" t="s">
        <v>1053</v>
      </c>
      <c r="AG336" t="s">
        <v>1054</v>
      </c>
      <c r="AM336" t="s">
        <v>1055</v>
      </c>
      <c r="AO336" t="s">
        <v>1053</v>
      </c>
      <c r="AP336" t="s">
        <v>1053</v>
      </c>
      <c r="AQ336" t="s">
        <v>1053</v>
      </c>
      <c r="AR336" t="s">
        <v>1053</v>
      </c>
      <c r="AS336" t="s">
        <v>1053</v>
      </c>
      <c r="AT336" t="s">
        <v>1053</v>
      </c>
    </row>
    <row r="337" spans="1:46" hidden="1" x14ac:dyDescent="0.3">
      <c r="A337">
        <v>331942</v>
      </c>
      <c r="B337" t="s">
        <v>1090</v>
      </c>
      <c r="AD337" t="s">
        <v>1055</v>
      </c>
      <c r="AG337" t="s">
        <v>1053</v>
      </c>
      <c r="AK337" t="s">
        <v>1055</v>
      </c>
      <c r="AL337" t="s">
        <v>1055</v>
      </c>
      <c r="AM337" t="s">
        <v>1054</v>
      </c>
      <c r="AO337" t="s">
        <v>1053</v>
      </c>
      <c r="AP337" t="s">
        <v>1053</v>
      </c>
      <c r="AQ337" t="s">
        <v>1053</v>
      </c>
      <c r="AR337" t="s">
        <v>1053</v>
      </c>
      <c r="AS337" t="s">
        <v>1053</v>
      </c>
      <c r="AT337" t="s">
        <v>1053</v>
      </c>
    </row>
    <row r="338" spans="1:46" hidden="1" x14ac:dyDescent="0.3">
      <c r="A338">
        <v>331955</v>
      </c>
      <c r="B338" t="s">
        <v>1090</v>
      </c>
      <c r="W338" t="s">
        <v>1055</v>
      </c>
      <c r="AG338" t="s">
        <v>1053</v>
      </c>
      <c r="AI338" t="s">
        <v>1055</v>
      </c>
      <c r="AJ338" t="s">
        <v>1054</v>
      </c>
      <c r="AL338" t="s">
        <v>1054</v>
      </c>
      <c r="AO338" t="s">
        <v>1053</v>
      </c>
      <c r="AP338" t="s">
        <v>1053</v>
      </c>
      <c r="AQ338" t="s">
        <v>1053</v>
      </c>
      <c r="AR338" t="s">
        <v>1053</v>
      </c>
      <c r="AS338" t="s">
        <v>1053</v>
      </c>
      <c r="AT338" t="s">
        <v>1053</v>
      </c>
    </row>
    <row r="339" spans="1:46" hidden="1" x14ac:dyDescent="0.3">
      <c r="A339">
        <v>331969</v>
      </c>
      <c r="B339" t="s">
        <v>1090</v>
      </c>
      <c r="AE339" t="s">
        <v>1055</v>
      </c>
      <c r="AL339" t="s">
        <v>1055</v>
      </c>
      <c r="AO339" t="s">
        <v>1053</v>
      </c>
      <c r="AP339" t="s">
        <v>1053</v>
      </c>
      <c r="AQ339" t="s">
        <v>1053</v>
      </c>
      <c r="AR339" t="s">
        <v>1053</v>
      </c>
      <c r="AS339" t="s">
        <v>1053</v>
      </c>
      <c r="AT339" t="s">
        <v>1053</v>
      </c>
    </row>
    <row r="340" spans="1:46" hidden="1" x14ac:dyDescent="0.3">
      <c r="A340">
        <v>331995</v>
      </c>
      <c r="B340" t="s">
        <v>1090</v>
      </c>
      <c r="Z340" t="s">
        <v>1055</v>
      </c>
      <c r="AG340" t="s">
        <v>1055</v>
      </c>
      <c r="AJ340" t="s">
        <v>1054</v>
      </c>
      <c r="AL340" t="s">
        <v>1053</v>
      </c>
      <c r="AM340" t="s">
        <v>1054</v>
      </c>
      <c r="AN340" t="s">
        <v>1053</v>
      </c>
      <c r="AO340" t="s">
        <v>1053</v>
      </c>
      <c r="AP340" t="s">
        <v>1053</v>
      </c>
      <c r="AQ340" t="s">
        <v>1053</v>
      </c>
      <c r="AR340" t="s">
        <v>1053</v>
      </c>
      <c r="AS340" t="s">
        <v>1053</v>
      </c>
      <c r="AT340" t="s">
        <v>1053</v>
      </c>
    </row>
    <row r="341" spans="1:46" hidden="1" x14ac:dyDescent="0.3">
      <c r="A341">
        <v>332031</v>
      </c>
      <c r="B341" t="s">
        <v>1090</v>
      </c>
      <c r="AL341" t="s">
        <v>1055</v>
      </c>
      <c r="AO341" t="s">
        <v>1053</v>
      </c>
      <c r="AP341" t="s">
        <v>1053</v>
      </c>
      <c r="AQ341" t="s">
        <v>1053</v>
      </c>
      <c r="AR341" t="s">
        <v>1053</v>
      </c>
      <c r="AS341" t="s">
        <v>1053</v>
      </c>
      <c r="AT341" t="s">
        <v>1054</v>
      </c>
    </row>
    <row r="342" spans="1:46" hidden="1" x14ac:dyDescent="0.3">
      <c r="A342">
        <v>332048</v>
      </c>
      <c r="B342" t="s">
        <v>1090</v>
      </c>
      <c r="AJ342" t="s">
        <v>9098</v>
      </c>
      <c r="AO342" t="s">
        <v>9098</v>
      </c>
      <c r="AP342" t="s">
        <v>9098</v>
      </c>
      <c r="AQ342" t="s">
        <v>9098</v>
      </c>
      <c r="AR342" t="s">
        <v>9098</v>
      </c>
      <c r="AS342" t="s">
        <v>9098</v>
      </c>
      <c r="AT342" t="s">
        <v>9098</v>
      </c>
    </row>
    <row r="343" spans="1:46" hidden="1" x14ac:dyDescent="0.3">
      <c r="A343">
        <v>332061</v>
      </c>
      <c r="B343" t="s">
        <v>1090</v>
      </c>
      <c r="AJ343" t="s">
        <v>1054</v>
      </c>
      <c r="AL343" t="s">
        <v>1054</v>
      </c>
      <c r="AO343" t="s">
        <v>1053</v>
      </c>
      <c r="AP343" t="s">
        <v>1053</v>
      </c>
      <c r="AQ343" t="s">
        <v>1053</v>
      </c>
      <c r="AR343" t="s">
        <v>1053</v>
      </c>
      <c r="AS343" t="s">
        <v>1053</v>
      </c>
      <c r="AT343" t="s">
        <v>1053</v>
      </c>
    </row>
    <row r="344" spans="1:46" hidden="1" x14ac:dyDescent="0.3">
      <c r="A344">
        <v>332100</v>
      </c>
      <c r="B344" t="s">
        <v>1090</v>
      </c>
      <c r="W344" t="s">
        <v>1054</v>
      </c>
      <c r="AG344" t="s">
        <v>1053</v>
      </c>
      <c r="AK344" t="s">
        <v>1054</v>
      </c>
      <c r="AL344" t="s">
        <v>1054</v>
      </c>
      <c r="AM344" t="s">
        <v>1054</v>
      </c>
      <c r="AN344" t="s">
        <v>1054</v>
      </c>
      <c r="AO344" t="s">
        <v>1053</v>
      </c>
      <c r="AP344" t="s">
        <v>1053</v>
      </c>
      <c r="AQ344" t="s">
        <v>1053</v>
      </c>
      <c r="AR344" t="s">
        <v>1053</v>
      </c>
      <c r="AS344" t="s">
        <v>1053</v>
      </c>
      <c r="AT344" t="s">
        <v>1053</v>
      </c>
    </row>
    <row r="345" spans="1:46" hidden="1" x14ac:dyDescent="0.3">
      <c r="A345">
        <v>332107</v>
      </c>
      <c r="B345" t="s">
        <v>1090</v>
      </c>
      <c r="I345" t="s">
        <v>1054</v>
      </c>
      <c r="AE345" t="s">
        <v>1055</v>
      </c>
      <c r="AG345" t="s">
        <v>1055</v>
      </c>
      <c r="AJ345" t="s">
        <v>1054</v>
      </c>
      <c r="AL345" t="s">
        <v>1054</v>
      </c>
      <c r="AO345" t="s">
        <v>1053</v>
      </c>
      <c r="AP345" t="s">
        <v>1053</v>
      </c>
      <c r="AQ345" t="s">
        <v>1053</v>
      </c>
      <c r="AR345" t="s">
        <v>1053</v>
      </c>
      <c r="AS345" t="s">
        <v>1053</v>
      </c>
      <c r="AT345" t="s">
        <v>1053</v>
      </c>
    </row>
    <row r="346" spans="1:46" hidden="1" x14ac:dyDescent="0.3">
      <c r="A346">
        <v>332110</v>
      </c>
      <c r="B346" t="s">
        <v>1090</v>
      </c>
      <c r="Z346" t="s">
        <v>1055</v>
      </c>
      <c r="AF346" t="s">
        <v>1055</v>
      </c>
      <c r="AG346" t="s">
        <v>1055</v>
      </c>
      <c r="AJ346" t="s">
        <v>1055</v>
      </c>
      <c r="AO346" t="s">
        <v>1055</v>
      </c>
      <c r="AP346" t="s">
        <v>1054</v>
      </c>
      <c r="AQ346" t="s">
        <v>1055</v>
      </c>
      <c r="AR346" t="s">
        <v>1054</v>
      </c>
      <c r="AT346" t="s">
        <v>1055</v>
      </c>
    </row>
    <row r="347" spans="1:46" hidden="1" x14ac:dyDescent="0.3">
      <c r="A347">
        <v>332113</v>
      </c>
      <c r="B347" t="s">
        <v>1090</v>
      </c>
      <c r="L347" t="s">
        <v>9098</v>
      </c>
      <c r="AG347" t="s">
        <v>9098</v>
      </c>
      <c r="AI347" t="s">
        <v>9098</v>
      </c>
      <c r="AJ347" t="s">
        <v>9098</v>
      </c>
      <c r="AK347" t="s">
        <v>9098</v>
      </c>
      <c r="AN347" t="s">
        <v>9098</v>
      </c>
      <c r="AO347" t="s">
        <v>9098</v>
      </c>
      <c r="AP347" t="s">
        <v>9098</v>
      </c>
      <c r="AQ347" t="s">
        <v>9098</v>
      </c>
      <c r="AR347" t="s">
        <v>9098</v>
      </c>
      <c r="AS347" t="s">
        <v>9098</v>
      </c>
      <c r="AT347" t="s">
        <v>9098</v>
      </c>
    </row>
    <row r="348" spans="1:46" hidden="1" x14ac:dyDescent="0.3">
      <c r="A348">
        <v>332142</v>
      </c>
      <c r="B348" t="s">
        <v>1090</v>
      </c>
      <c r="AG348" t="s">
        <v>1054</v>
      </c>
      <c r="AL348" t="s">
        <v>1055</v>
      </c>
      <c r="AN348" t="s">
        <v>1055</v>
      </c>
      <c r="AO348" t="s">
        <v>1053</v>
      </c>
      <c r="AP348" t="s">
        <v>1053</v>
      </c>
      <c r="AQ348" t="s">
        <v>1053</v>
      </c>
      <c r="AR348" t="s">
        <v>1053</v>
      </c>
      <c r="AS348" t="s">
        <v>1053</v>
      </c>
      <c r="AT348" t="s">
        <v>1053</v>
      </c>
    </row>
    <row r="349" spans="1:46" hidden="1" x14ac:dyDescent="0.3">
      <c r="A349">
        <v>332147</v>
      </c>
      <c r="B349" t="s">
        <v>1090</v>
      </c>
      <c r="P349" t="s">
        <v>1055</v>
      </c>
      <c r="AE349" t="s">
        <v>1055</v>
      </c>
      <c r="AG349" t="s">
        <v>1055</v>
      </c>
      <c r="AL349" t="s">
        <v>1055</v>
      </c>
      <c r="AN349" t="s">
        <v>1055</v>
      </c>
      <c r="AO349" t="s">
        <v>1053</v>
      </c>
      <c r="AP349" t="s">
        <v>1053</v>
      </c>
      <c r="AQ349" t="s">
        <v>1053</v>
      </c>
      <c r="AR349" t="s">
        <v>1053</v>
      </c>
      <c r="AS349" t="s">
        <v>1053</v>
      </c>
      <c r="AT349" t="s">
        <v>1053</v>
      </c>
    </row>
    <row r="350" spans="1:46" hidden="1" x14ac:dyDescent="0.3">
      <c r="A350">
        <v>332162</v>
      </c>
      <c r="B350" t="s">
        <v>1090</v>
      </c>
      <c r="AC350" t="s">
        <v>1055</v>
      </c>
      <c r="AE350" t="s">
        <v>1055</v>
      </c>
      <c r="AI350" t="s">
        <v>1055</v>
      </c>
      <c r="AK350" t="s">
        <v>1055</v>
      </c>
      <c r="AM350" t="s">
        <v>1053</v>
      </c>
      <c r="AN350" t="s">
        <v>1053</v>
      </c>
      <c r="AO350" t="s">
        <v>1053</v>
      </c>
      <c r="AP350" t="s">
        <v>1053</v>
      </c>
      <c r="AQ350" t="s">
        <v>1053</v>
      </c>
      <c r="AR350" t="s">
        <v>1053</v>
      </c>
      <c r="AS350" t="s">
        <v>1053</v>
      </c>
      <c r="AT350" t="s">
        <v>1053</v>
      </c>
    </row>
    <row r="351" spans="1:46" hidden="1" x14ac:dyDescent="0.3">
      <c r="A351">
        <v>332169</v>
      </c>
      <c r="B351" t="s">
        <v>1090</v>
      </c>
      <c r="P351" t="s">
        <v>1055</v>
      </c>
      <c r="AJ351" t="s">
        <v>1054</v>
      </c>
      <c r="AL351" t="s">
        <v>1054</v>
      </c>
      <c r="AO351" t="s">
        <v>1053</v>
      </c>
      <c r="AP351" t="s">
        <v>1053</v>
      </c>
      <c r="AQ351" t="s">
        <v>1053</v>
      </c>
      <c r="AR351" t="s">
        <v>1053</v>
      </c>
      <c r="AS351" t="s">
        <v>1053</v>
      </c>
      <c r="AT351" t="s">
        <v>1053</v>
      </c>
    </row>
    <row r="352" spans="1:46" hidden="1" x14ac:dyDescent="0.3">
      <c r="A352">
        <v>332173</v>
      </c>
      <c r="B352" t="s">
        <v>1090</v>
      </c>
      <c r="AE352" t="s">
        <v>9098</v>
      </c>
      <c r="AG352" t="s">
        <v>9098</v>
      </c>
      <c r="AI352" t="s">
        <v>9098</v>
      </c>
      <c r="AO352" t="s">
        <v>9098</v>
      </c>
      <c r="AP352" t="s">
        <v>9098</v>
      </c>
      <c r="AQ352" t="s">
        <v>9098</v>
      </c>
      <c r="AR352" t="s">
        <v>9098</v>
      </c>
      <c r="AS352" t="s">
        <v>9098</v>
      </c>
      <c r="AT352" t="s">
        <v>9098</v>
      </c>
    </row>
    <row r="353" spans="1:46" hidden="1" x14ac:dyDescent="0.3">
      <c r="A353">
        <v>332209</v>
      </c>
      <c r="B353" t="s">
        <v>1090</v>
      </c>
      <c r="K353" t="s">
        <v>1055</v>
      </c>
      <c r="Z353" t="s">
        <v>1055</v>
      </c>
      <c r="AG353" t="s">
        <v>1055</v>
      </c>
      <c r="AI353" t="s">
        <v>1055</v>
      </c>
      <c r="AO353" t="s">
        <v>1053</v>
      </c>
      <c r="AP353" t="s">
        <v>1053</v>
      </c>
      <c r="AQ353" t="s">
        <v>1053</v>
      </c>
      <c r="AR353" t="s">
        <v>1053</v>
      </c>
      <c r="AS353" t="s">
        <v>1053</v>
      </c>
      <c r="AT353" t="s">
        <v>1053</v>
      </c>
    </row>
    <row r="354" spans="1:46" hidden="1" x14ac:dyDescent="0.3">
      <c r="A354">
        <v>332212</v>
      </c>
      <c r="B354" t="s">
        <v>1090</v>
      </c>
      <c r="P354" t="s">
        <v>1055</v>
      </c>
      <c r="AC354" t="s">
        <v>1055</v>
      </c>
      <c r="AG354" t="s">
        <v>1054</v>
      </c>
      <c r="AI354" t="s">
        <v>1055</v>
      </c>
      <c r="AL354" t="s">
        <v>1055</v>
      </c>
      <c r="AM354" t="s">
        <v>1055</v>
      </c>
      <c r="AO354" t="s">
        <v>1053</v>
      </c>
      <c r="AP354" t="s">
        <v>1053</v>
      </c>
      <c r="AQ354" t="s">
        <v>1053</v>
      </c>
      <c r="AR354" t="s">
        <v>1053</v>
      </c>
      <c r="AS354" t="s">
        <v>1053</v>
      </c>
      <c r="AT354" t="s">
        <v>1053</v>
      </c>
    </row>
    <row r="355" spans="1:46" hidden="1" x14ac:dyDescent="0.3">
      <c r="A355">
        <v>332229</v>
      </c>
      <c r="B355" t="s">
        <v>1090</v>
      </c>
      <c r="N355" t="s">
        <v>1055</v>
      </c>
      <c r="W355" t="s">
        <v>1055</v>
      </c>
      <c r="AA355" t="s">
        <v>1055</v>
      </c>
      <c r="AM355" t="s">
        <v>1053</v>
      </c>
      <c r="AO355" t="s">
        <v>1053</v>
      </c>
      <c r="AP355" t="s">
        <v>1053</v>
      </c>
      <c r="AQ355" t="s">
        <v>1053</v>
      </c>
      <c r="AR355" t="s">
        <v>1053</v>
      </c>
      <c r="AS355" t="s">
        <v>1053</v>
      </c>
      <c r="AT355" t="s">
        <v>1053</v>
      </c>
    </row>
    <row r="356" spans="1:46" hidden="1" x14ac:dyDescent="0.3">
      <c r="A356">
        <v>332260</v>
      </c>
      <c r="B356" t="s">
        <v>1090</v>
      </c>
      <c r="W356" t="s">
        <v>1055</v>
      </c>
      <c r="AA356" t="s">
        <v>1055</v>
      </c>
      <c r="AC356" t="s">
        <v>1055</v>
      </c>
      <c r="AI356" t="s">
        <v>1055</v>
      </c>
      <c r="AJ356" t="s">
        <v>1055</v>
      </c>
      <c r="AL356" t="s">
        <v>1055</v>
      </c>
      <c r="AO356" t="s">
        <v>1053</v>
      </c>
      <c r="AP356" t="s">
        <v>1053</v>
      </c>
      <c r="AQ356" t="s">
        <v>1053</v>
      </c>
      <c r="AR356" t="s">
        <v>1053</v>
      </c>
      <c r="AS356" t="s">
        <v>1053</v>
      </c>
      <c r="AT356" t="s">
        <v>1053</v>
      </c>
    </row>
    <row r="357" spans="1:46" hidden="1" x14ac:dyDescent="0.3">
      <c r="A357">
        <v>332274</v>
      </c>
      <c r="B357" t="s">
        <v>1090</v>
      </c>
      <c r="AG357" t="s">
        <v>1054</v>
      </c>
      <c r="AH357" t="s">
        <v>1055</v>
      </c>
      <c r="AO357" t="s">
        <v>1053</v>
      </c>
      <c r="AP357" t="s">
        <v>1053</v>
      </c>
      <c r="AQ357" t="s">
        <v>1053</v>
      </c>
      <c r="AR357" t="s">
        <v>1053</v>
      </c>
      <c r="AS357" t="s">
        <v>1053</v>
      </c>
      <c r="AT357" t="s">
        <v>1053</v>
      </c>
    </row>
    <row r="358" spans="1:46" hidden="1" x14ac:dyDescent="0.3">
      <c r="A358">
        <v>332315</v>
      </c>
      <c r="B358" t="s">
        <v>1090</v>
      </c>
      <c r="P358" t="s">
        <v>1055</v>
      </c>
      <c r="Z358" t="s">
        <v>1055</v>
      </c>
      <c r="AG358" t="s">
        <v>1054</v>
      </c>
      <c r="AJ358" t="s">
        <v>1054</v>
      </c>
      <c r="AL358" t="s">
        <v>1054</v>
      </c>
      <c r="AM358" t="s">
        <v>1055</v>
      </c>
      <c r="AO358" t="s">
        <v>1053</v>
      </c>
      <c r="AP358" t="s">
        <v>1053</v>
      </c>
      <c r="AQ358" t="s">
        <v>1053</v>
      </c>
      <c r="AR358" t="s">
        <v>1053</v>
      </c>
      <c r="AS358" t="s">
        <v>1053</v>
      </c>
      <c r="AT358" t="s">
        <v>1053</v>
      </c>
    </row>
    <row r="359" spans="1:46" hidden="1" x14ac:dyDescent="0.3">
      <c r="A359">
        <v>332336</v>
      </c>
      <c r="B359" t="s">
        <v>1090</v>
      </c>
      <c r="H359" t="s">
        <v>1055</v>
      </c>
      <c r="AI359" t="s">
        <v>1055</v>
      </c>
      <c r="AL359" t="s">
        <v>1055</v>
      </c>
      <c r="AO359" t="s">
        <v>1053</v>
      </c>
      <c r="AP359" t="s">
        <v>1053</v>
      </c>
      <c r="AQ359" t="s">
        <v>1053</v>
      </c>
      <c r="AR359" t="s">
        <v>1053</v>
      </c>
      <c r="AS359" t="s">
        <v>1053</v>
      </c>
      <c r="AT359" t="s">
        <v>1053</v>
      </c>
    </row>
    <row r="360" spans="1:46" hidden="1" x14ac:dyDescent="0.3">
      <c r="A360">
        <v>332395</v>
      </c>
      <c r="B360" t="s">
        <v>1090</v>
      </c>
      <c r="AK360" t="s">
        <v>1055</v>
      </c>
      <c r="AL360" t="s">
        <v>1055</v>
      </c>
      <c r="AO360" t="s">
        <v>1053</v>
      </c>
      <c r="AP360" t="s">
        <v>1053</v>
      </c>
      <c r="AQ360" t="s">
        <v>1053</v>
      </c>
      <c r="AR360" t="s">
        <v>1053</v>
      </c>
      <c r="AS360" t="s">
        <v>1053</v>
      </c>
      <c r="AT360" t="s">
        <v>1053</v>
      </c>
    </row>
    <row r="361" spans="1:46" hidden="1" x14ac:dyDescent="0.3">
      <c r="A361">
        <v>332400</v>
      </c>
      <c r="B361" t="s">
        <v>1090</v>
      </c>
      <c r="P361" t="s">
        <v>1055</v>
      </c>
      <c r="AG361" t="s">
        <v>1055</v>
      </c>
      <c r="AH361" t="s">
        <v>1054</v>
      </c>
      <c r="AJ361" t="s">
        <v>1055</v>
      </c>
      <c r="AL361" t="s">
        <v>1055</v>
      </c>
      <c r="AN361" t="s">
        <v>1055</v>
      </c>
      <c r="AO361" t="s">
        <v>1053</v>
      </c>
      <c r="AP361" t="s">
        <v>1053</v>
      </c>
      <c r="AQ361" t="s">
        <v>1053</v>
      </c>
      <c r="AR361" t="s">
        <v>1053</v>
      </c>
      <c r="AS361" t="s">
        <v>1053</v>
      </c>
      <c r="AT361" t="s">
        <v>1053</v>
      </c>
    </row>
    <row r="362" spans="1:46" hidden="1" x14ac:dyDescent="0.3">
      <c r="A362">
        <v>332443</v>
      </c>
      <c r="B362" t="s">
        <v>1090</v>
      </c>
      <c r="J362" t="s">
        <v>1055</v>
      </c>
      <c r="AL362" t="s">
        <v>1055</v>
      </c>
      <c r="AO362" t="s">
        <v>1053</v>
      </c>
      <c r="AP362" t="s">
        <v>1053</v>
      </c>
      <c r="AQ362" t="s">
        <v>1053</v>
      </c>
      <c r="AR362" t="s">
        <v>1053</v>
      </c>
      <c r="AS362" t="s">
        <v>1053</v>
      </c>
      <c r="AT362" t="s">
        <v>1053</v>
      </c>
    </row>
    <row r="363" spans="1:46" hidden="1" x14ac:dyDescent="0.3">
      <c r="A363">
        <v>332464</v>
      </c>
      <c r="B363" t="s">
        <v>1090</v>
      </c>
      <c r="P363" t="s">
        <v>1055</v>
      </c>
      <c r="AB363" t="s">
        <v>1055</v>
      </c>
      <c r="AF363" t="s">
        <v>1055</v>
      </c>
      <c r="AG363" t="s">
        <v>1055</v>
      </c>
      <c r="AL363" t="s">
        <v>1054</v>
      </c>
      <c r="AM363" t="s">
        <v>1055</v>
      </c>
      <c r="AO363" t="s">
        <v>1053</v>
      </c>
      <c r="AP363" t="s">
        <v>1053</v>
      </c>
      <c r="AQ363" t="s">
        <v>1053</v>
      </c>
      <c r="AR363" t="s">
        <v>1053</v>
      </c>
      <c r="AS363" t="s">
        <v>1053</v>
      </c>
      <c r="AT363" t="s">
        <v>1053</v>
      </c>
    </row>
    <row r="364" spans="1:46" hidden="1" x14ac:dyDescent="0.3">
      <c r="A364">
        <v>332478</v>
      </c>
      <c r="B364" t="s">
        <v>1090</v>
      </c>
      <c r="N364" t="s">
        <v>1053</v>
      </c>
      <c r="V364" t="s">
        <v>1055</v>
      </c>
      <c r="AA364" t="s">
        <v>1053</v>
      </c>
      <c r="AG364" t="s">
        <v>1054</v>
      </c>
      <c r="AL364" t="s">
        <v>1054</v>
      </c>
      <c r="AM364" t="s">
        <v>1053</v>
      </c>
      <c r="AO364" t="s">
        <v>1053</v>
      </c>
      <c r="AP364" t="s">
        <v>1053</v>
      </c>
      <c r="AQ364" t="s">
        <v>1053</v>
      </c>
      <c r="AR364" t="s">
        <v>1053</v>
      </c>
      <c r="AS364" t="s">
        <v>1053</v>
      </c>
      <c r="AT364" t="s">
        <v>1053</v>
      </c>
    </row>
    <row r="365" spans="1:46" hidden="1" x14ac:dyDescent="0.3">
      <c r="A365">
        <v>332488</v>
      </c>
      <c r="B365" t="s">
        <v>1090</v>
      </c>
      <c r="AF365" t="s">
        <v>1055</v>
      </c>
      <c r="AG365" t="s">
        <v>1054</v>
      </c>
      <c r="AJ365" t="s">
        <v>1054</v>
      </c>
      <c r="AL365" t="s">
        <v>1054</v>
      </c>
      <c r="AN365" t="s">
        <v>1055</v>
      </c>
      <c r="AO365" t="s">
        <v>1053</v>
      </c>
      <c r="AP365" t="s">
        <v>1053</v>
      </c>
      <c r="AQ365" t="s">
        <v>1053</v>
      </c>
      <c r="AR365" t="s">
        <v>1053</v>
      </c>
      <c r="AS365" t="s">
        <v>1053</v>
      </c>
      <c r="AT365" t="s">
        <v>1053</v>
      </c>
    </row>
    <row r="366" spans="1:46" hidden="1" x14ac:dyDescent="0.3">
      <c r="A366">
        <v>332535</v>
      </c>
      <c r="B366" t="s">
        <v>1090</v>
      </c>
      <c r="AC366" t="s">
        <v>1055</v>
      </c>
      <c r="AI366" t="s">
        <v>1055</v>
      </c>
      <c r="AK366" t="s">
        <v>1055</v>
      </c>
      <c r="AL366" t="s">
        <v>1055</v>
      </c>
      <c r="AO366" t="s">
        <v>1053</v>
      </c>
      <c r="AP366" t="s">
        <v>1053</v>
      </c>
      <c r="AQ366" t="s">
        <v>1053</v>
      </c>
      <c r="AR366" t="s">
        <v>1053</v>
      </c>
      <c r="AS366" t="s">
        <v>1053</v>
      </c>
      <c r="AT366" t="s">
        <v>1053</v>
      </c>
    </row>
    <row r="367" spans="1:46" hidden="1" x14ac:dyDescent="0.3">
      <c r="A367">
        <v>332538</v>
      </c>
      <c r="B367" t="s">
        <v>1090</v>
      </c>
      <c r="P367" t="s">
        <v>1055</v>
      </c>
      <c r="W367" t="s">
        <v>1055</v>
      </c>
      <c r="AB367" t="s">
        <v>1053</v>
      </c>
      <c r="AC367" t="s">
        <v>1055</v>
      </c>
      <c r="AJ367" t="s">
        <v>1055</v>
      </c>
      <c r="AM367" t="s">
        <v>1055</v>
      </c>
      <c r="AO367" t="s">
        <v>1053</v>
      </c>
      <c r="AP367" t="s">
        <v>1053</v>
      </c>
      <c r="AQ367" t="s">
        <v>1053</v>
      </c>
      <c r="AR367" t="s">
        <v>1053</v>
      </c>
      <c r="AS367" t="s">
        <v>1053</v>
      </c>
      <c r="AT367" t="s">
        <v>1053</v>
      </c>
    </row>
    <row r="368" spans="1:46" hidden="1" x14ac:dyDescent="0.3">
      <c r="A368">
        <v>332544</v>
      </c>
      <c r="B368" t="s">
        <v>1090</v>
      </c>
      <c r="P368" t="s">
        <v>1055</v>
      </c>
      <c r="W368" t="s">
        <v>1055</v>
      </c>
      <c r="AG368" t="s">
        <v>1054</v>
      </c>
      <c r="AI368" t="s">
        <v>1055</v>
      </c>
      <c r="AL368" t="s">
        <v>1055</v>
      </c>
      <c r="AO368" t="s">
        <v>1053</v>
      </c>
      <c r="AP368" t="s">
        <v>1053</v>
      </c>
      <c r="AQ368" t="s">
        <v>1053</v>
      </c>
      <c r="AR368" t="s">
        <v>1053</v>
      </c>
      <c r="AS368" t="s">
        <v>1053</v>
      </c>
      <c r="AT368" t="s">
        <v>1053</v>
      </c>
    </row>
    <row r="369" spans="1:46" hidden="1" x14ac:dyDescent="0.3">
      <c r="A369">
        <v>332553</v>
      </c>
      <c r="B369" t="s">
        <v>1090</v>
      </c>
      <c r="AB369" t="s">
        <v>1055</v>
      </c>
      <c r="AG369" t="s">
        <v>1055</v>
      </c>
      <c r="AI369" t="s">
        <v>1055</v>
      </c>
      <c r="AL369" t="s">
        <v>1055</v>
      </c>
      <c r="AO369" t="s">
        <v>1053</v>
      </c>
      <c r="AP369" t="s">
        <v>1053</v>
      </c>
      <c r="AQ369" t="s">
        <v>1053</v>
      </c>
      <c r="AR369" t="s">
        <v>1053</v>
      </c>
      <c r="AS369" t="s">
        <v>1053</v>
      </c>
      <c r="AT369" t="s">
        <v>1053</v>
      </c>
    </row>
    <row r="370" spans="1:46" hidden="1" x14ac:dyDescent="0.3">
      <c r="A370">
        <v>332557</v>
      </c>
      <c r="B370" t="s">
        <v>1090</v>
      </c>
      <c r="AG370" t="s">
        <v>1055</v>
      </c>
      <c r="AM370" t="s">
        <v>1055</v>
      </c>
      <c r="AO370" t="s">
        <v>1053</v>
      </c>
      <c r="AP370" t="s">
        <v>1053</v>
      </c>
      <c r="AQ370" t="s">
        <v>1053</v>
      </c>
      <c r="AR370" t="s">
        <v>1053</v>
      </c>
      <c r="AS370" t="s">
        <v>1053</v>
      </c>
      <c r="AT370" t="s">
        <v>1053</v>
      </c>
    </row>
    <row r="371" spans="1:46" hidden="1" x14ac:dyDescent="0.3">
      <c r="A371">
        <v>332575</v>
      </c>
      <c r="B371" t="s">
        <v>1090</v>
      </c>
      <c r="P371" t="s">
        <v>1055</v>
      </c>
      <c r="AJ371" t="s">
        <v>1054</v>
      </c>
      <c r="AL371" t="s">
        <v>1055</v>
      </c>
      <c r="AO371" t="s">
        <v>1053</v>
      </c>
      <c r="AP371" t="s">
        <v>1053</v>
      </c>
      <c r="AQ371" t="s">
        <v>1053</v>
      </c>
      <c r="AR371" t="s">
        <v>1053</v>
      </c>
      <c r="AS371" t="s">
        <v>1053</v>
      </c>
      <c r="AT371" t="s">
        <v>1053</v>
      </c>
    </row>
    <row r="372" spans="1:46" hidden="1" x14ac:dyDescent="0.3">
      <c r="A372">
        <v>332595</v>
      </c>
      <c r="B372" t="s">
        <v>1090</v>
      </c>
      <c r="P372" t="s">
        <v>1055</v>
      </c>
      <c r="AE372" t="s">
        <v>1055</v>
      </c>
      <c r="AI372" t="s">
        <v>1055</v>
      </c>
      <c r="AJ372" t="s">
        <v>1055</v>
      </c>
      <c r="AK372" t="s">
        <v>1054</v>
      </c>
      <c r="AL372" t="s">
        <v>1054</v>
      </c>
      <c r="AO372" t="s">
        <v>1053</v>
      </c>
      <c r="AP372" t="s">
        <v>1053</v>
      </c>
      <c r="AQ372" t="s">
        <v>1053</v>
      </c>
      <c r="AR372" t="s">
        <v>1053</v>
      </c>
      <c r="AS372" t="s">
        <v>1053</v>
      </c>
      <c r="AT372" t="s">
        <v>1053</v>
      </c>
    </row>
    <row r="373" spans="1:46" hidden="1" x14ac:dyDescent="0.3">
      <c r="A373">
        <v>332598</v>
      </c>
      <c r="B373" t="s">
        <v>1090</v>
      </c>
      <c r="AI373" t="s">
        <v>1055</v>
      </c>
      <c r="AO373" t="s">
        <v>1053</v>
      </c>
      <c r="AP373" t="s">
        <v>1053</v>
      </c>
      <c r="AQ373" t="s">
        <v>1053</v>
      </c>
      <c r="AR373" t="s">
        <v>1053</v>
      </c>
      <c r="AS373" t="s">
        <v>1054</v>
      </c>
      <c r="AT373" t="s">
        <v>1053</v>
      </c>
    </row>
    <row r="374" spans="1:46" hidden="1" x14ac:dyDescent="0.3">
      <c r="A374">
        <v>332609</v>
      </c>
      <c r="B374" t="s">
        <v>1090</v>
      </c>
      <c r="O374" t="s">
        <v>1055</v>
      </c>
      <c r="AG374" t="s">
        <v>1055</v>
      </c>
      <c r="AH374" t="s">
        <v>1054</v>
      </c>
      <c r="AJ374" t="s">
        <v>1055</v>
      </c>
      <c r="AN374" t="s">
        <v>1055</v>
      </c>
      <c r="AO374" t="s">
        <v>1053</v>
      </c>
      <c r="AP374" t="s">
        <v>1053</v>
      </c>
      <c r="AQ374" t="s">
        <v>1053</v>
      </c>
      <c r="AR374" t="s">
        <v>1053</v>
      </c>
      <c r="AS374" t="s">
        <v>1053</v>
      </c>
      <c r="AT374" t="s">
        <v>1053</v>
      </c>
    </row>
    <row r="375" spans="1:46" hidden="1" x14ac:dyDescent="0.3">
      <c r="A375">
        <v>332631</v>
      </c>
      <c r="B375" t="s">
        <v>1090</v>
      </c>
      <c r="X375" t="s">
        <v>1055</v>
      </c>
      <c r="AA375" t="s">
        <v>1053</v>
      </c>
      <c r="AM375" t="s">
        <v>1055</v>
      </c>
      <c r="AN375" t="s">
        <v>1055</v>
      </c>
      <c r="AO375" t="s">
        <v>1053</v>
      </c>
      <c r="AP375" t="s">
        <v>1053</v>
      </c>
      <c r="AQ375" t="s">
        <v>1053</v>
      </c>
      <c r="AR375" t="s">
        <v>1053</v>
      </c>
      <c r="AS375" t="s">
        <v>1053</v>
      </c>
      <c r="AT375" t="s">
        <v>1053</v>
      </c>
    </row>
    <row r="376" spans="1:46" hidden="1" x14ac:dyDescent="0.3">
      <c r="A376">
        <v>332636</v>
      </c>
      <c r="B376" t="s">
        <v>1090</v>
      </c>
      <c r="AL376" t="s">
        <v>1055</v>
      </c>
      <c r="AO376" t="s">
        <v>1053</v>
      </c>
      <c r="AP376" t="s">
        <v>1053</v>
      </c>
      <c r="AR376" t="s">
        <v>1053</v>
      </c>
      <c r="AS376" t="s">
        <v>1053</v>
      </c>
      <c r="AT376" t="s">
        <v>1053</v>
      </c>
    </row>
    <row r="377" spans="1:46" hidden="1" x14ac:dyDescent="0.3">
      <c r="A377">
        <v>332661</v>
      </c>
      <c r="B377" t="s">
        <v>1090</v>
      </c>
      <c r="Z377" t="s">
        <v>9098</v>
      </c>
      <c r="AC377" t="s">
        <v>9098</v>
      </c>
      <c r="AG377" t="s">
        <v>9098</v>
      </c>
      <c r="AJ377" t="s">
        <v>9098</v>
      </c>
      <c r="AM377" t="s">
        <v>9098</v>
      </c>
      <c r="AO377" t="s">
        <v>9098</v>
      </c>
      <c r="AP377" t="s">
        <v>9098</v>
      </c>
      <c r="AQ377" t="s">
        <v>9098</v>
      </c>
      <c r="AR377" t="s">
        <v>9098</v>
      </c>
      <c r="AS377" t="s">
        <v>9098</v>
      </c>
      <c r="AT377" t="s">
        <v>9098</v>
      </c>
    </row>
    <row r="378" spans="1:46" hidden="1" x14ac:dyDescent="0.3">
      <c r="A378">
        <v>332697</v>
      </c>
      <c r="B378" t="s">
        <v>1090</v>
      </c>
      <c r="AG378" t="s">
        <v>1053</v>
      </c>
      <c r="AH378" t="s">
        <v>1055</v>
      </c>
      <c r="AJ378" t="s">
        <v>1054</v>
      </c>
      <c r="AL378" t="s">
        <v>1054</v>
      </c>
      <c r="AO378" t="s">
        <v>1053</v>
      </c>
      <c r="AP378" t="s">
        <v>1053</v>
      </c>
      <c r="AQ378" t="s">
        <v>1053</v>
      </c>
      <c r="AR378" t="s">
        <v>1053</v>
      </c>
      <c r="AS378" t="s">
        <v>1053</v>
      </c>
      <c r="AT378" t="s">
        <v>1053</v>
      </c>
    </row>
    <row r="379" spans="1:46" hidden="1" x14ac:dyDescent="0.3">
      <c r="A379">
        <v>332723</v>
      </c>
      <c r="B379" t="s">
        <v>1090</v>
      </c>
      <c r="W379" t="s">
        <v>1055</v>
      </c>
      <c r="AG379" t="s">
        <v>1055</v>
      </c>
      <c r="AI379" t="s">
        <v>1055</v>
      </c>
      <c r="AJ379" t="s">
        <v>1055</v>
      </c>
      <c r="AK379" t="s">
        <v>1055</v>
      </c>
      <c r="AM379" t="s">
        <v>1055</v>
      </c>
      <c r="AO379" t="s">
        <v>1053</v>
      </c>
      <c r="AP379" t="s">
        <v>1053</v>
      </c>
      <c r="AQ379" t="s">
        <v>1053</v>
      </c>
      <c r="AR379" t="s">
        <v>1053</v>
      </c>
      <c r="AS379" t="s">
        <v>1053</v>
      </c>
      <c r="AT379" t="s">
        <v>1053</v>
      </c>
    </row>
    <row r="380" spans="1:46" hidden="1" x14ac:dyDescent="0.3">
      <c r="A380">
        <v>332756</v>
      </c>
      <c r="B380" t="s">
        <v>1090</v>
      </c>
      <c r="AG380" t="s">
        <v>1054</v>
      </c>
      <c r="AK380" t="s">
        <v>1055</v>
      </c>
      <c r="AL380" t="s">
        <v>1054</v>
      </c>
      <c r="AM380" t="s">
        <v>1055</v>
      </c>
      <c r="AO380" t="s">
        <v>1053</v>
      </c>
      <c r="AP380" t="s">
        <v>1053</v>
      </c>
      <c r="AQ380" t="s">
        <v>1053</v>
      </c>
      <c r="AR380" t="s">
        <v>1053</v>
      </c>
      <c r="AS380" t="s">
        <v>1053</v>
      </c>
      <c r="AT380" t="s">
        <v>1053</v>
      </c>
    </row>
    <row r="381" spans="1:46" hidden="1" x14ac:dyDescent="0.3">
      <c r="A381">
        <v>332801</v>
      </c>
      <c r="B381" t="s">
        <v>1090</v>
      </c>
      <c r="Q381" t="s">
        <v>9098</v>
      </c>
      <c r="AB381" t="s">
        <v>9098</v>
      </c>
      <c r="AO381" t="s">
        <v>9098</v>
      </c>
      <c r="AP381" t="s">
        <v>9098</v>
      </c>
      <c r="AQ381" t="s">
        <v>9098</v>
      </c>
      <c r="AR381" t="s">
        <v>9098</v>
      </c>
      <c r="AS381" t="s">
        <v>9098</v>
      </c>
      <c r="AT381" t="s">
        <v>9098</v>
      </c>
    </row>
    <row r="382" spans="1:46" hidden="1" x14ac:dyDescent="0.3">
      <c r="A382">
        <v>332808</v>
      </c>
      <c r="B382" t="s">
        <v>1090</v>
      </c>
      <c r="W382" t="s">
        <v>1054</v>
      </c>
      <c r="AG382" t="s">
        <v>1054</v>
      </c>
      <c r="AI382" t="s">
        <v>1055</v>
      </c>
      <c r="AK382" t="s">
        <v>1054</v>
      </c>
      <c r="AM382" t="s">
        <v>1054</v>
      </c>
      <c r="AN382" t="s">
        <v>1054</v>
      </c>
      <c r="AO382" t="s">
        <v>1053</v>
      </c>
      <c r="AP382" t="s">
        <v>1053</v>
      </c>
      <c r="AQ382" t="s">
        <v>1053</v>
      </c>
      <c r="AR382" t="s">
        <v>1053</v>
      </c>
      <c r="AS382" t="s">
        <v>1053</v>
      </c>
      <c r="AT382" t="s">
        <v>1053</v>
      </c>
    </row>
    <row r="383" spans="1:46" hidden="1" x14ac:dyDescent="0.3">
      <c r="A383">
        <v>332825</v>
      </c>
      <c r="B383" t="s">
        <v>1090</v>
      </c>
      <c r="AG383" t="s">
        <v>1055</v>
      </c>
      <c r="AI383" t="s">
        <v>1055</v>
      </c>
      <c r="AJ383" t="s">
        <v>1055</v>
      </c>
      <c r="AK383" t="s">
        <v>1055</v>
      </c>
      <c r="AL383" t="s">
        <v>1055</v>
      </c>
      <c r="AO383" t="s">
        <v>1053</v>
      </c>
      <c r="AP383" t="s">
        <v>1053</v>
      </c>
      <c r="AQ383" t="s">
        <v>1053</v>
      </c>
      <c r="AR383" t="s">
        <v>1053</v>
      </c>
      <c r="AS383" t="s">
        <v>1053</v>
      </c>
      <c r="AT383" t="s">
        <v>1053</v>
      </c>
    </row>
    <row r="384" spans="1:46" hidden="1" x14ac:dyDescent="0.3">
      <c r="A384">
        <v>332836</v>
      </c>
      <c r="B384" t="s">
        <v>1090</v>
      </c>
      <c r="AG384" t="s">
        <v>1055</v>
      </c>
      <c r="AI384" t="s">
        <v>1055</v>
      </c>
      <c r="AK384" t="s">
        <v>1055</v>
      </c>
      <c r="AN384" t="s">
        <v>1055</v>
      </c>
      <c r="AO384" t="s">
        <v>1053</v>
      </c>
      <c r="AP384" t="s">
        <v>1053</v>
      </c>
      <c r="AQ384" t="s">
        <v>1053</v>
      </c>
      <c r="AR384" t="s">
        <v>1053</v>
      </c>
      <c r="AS384" t="s">
        <v>1053</v>
      </c>
      <c r="AT384" t="s">
        <v>1053</v>
      </c>
    </row>
    <row r="385" spans="1:46" hidden="1" x14ac:dyDescent="0.3">
      <c r="A385">
        <v>332892</v>
      </c>
      <c r="B385" t="s">
        <v>1090</v>
      </c>
      <c r="AE385" t="s">
        <v>1055</v>
      </c>
      <c r="AG385" t="s">
        <v>1055</v>
      </c>
      <c r="AJ385" t="s">
        <v>1055</v>
      </c>
      <c r="AK385" t="s">
        <v>1055</v>
      </c>
      <c r="AO385" t="s">
        <v>1053</v>
      </c>
      <c r="AP385" t="s">
        <v>1053</v>
      </c>
      <c r="AQ385" t="s">
        <v>1053</v>
      </c>
      <c r="AR385" t="s">
        <v>1053</v>
      </c>
      <c r="AS385" t="s">
        <v>1053</v>
      </c>
      <c r="AT385" t="s">
        <v>1053</v>
      </c>
    </row>
    <row r="386" spans="1:46" hidden="1" x14ac:dyDescent="0.3">
      <c r="A386">
        <v>332893</v>
      </c>
      <c r="B386" t="s">
        <v>1090</v>
      </c>
      <c r="AG386" t="s">
        <v>1055</v>
      </c>
      <c r="AI386" t="s">
        <v>1055</v>
      </c>
      <c r="AL386" t="s">
        <v>1055</v>
      </c>
      <c r="AN386" t="s">
        <v>1055</v>
      </c>
      <c r="AO386" t="s">
        <v>1053</v>
      </c>
      <c r="AP386" t="s">
        <v>1053</v>
      </c>
      <c r="AQ386" t="s">
        <v>1053</v>
      </c>
      <c r="AR386" t="s">
        <v>1053</v>
      </c>
      <c r="AS386" t="s">
        <v>1053</v>
      </c>
      <c r="AT386" t="s">
        <v>1053</v>
      </c>
    </row>
    <row r="387" spans="1:46" hidden="1" x14ac:dyDescent="0.3">
      <c r="A387">
        <v>332894</v>
      </c>
      <c r="B387" t="s">
        <v>1090</v>
      </c>
      <c r="O387" t="s">
        <v>1054</v>
      </c>
      <c r="W387" t="s">
        <v>1055</v>
      </c>
      <c r="AG387" t="s">
        <v>1055</v>
      </c>
      <c r="AJ387" t="s">
        <v>1055</v>
      </c>
      <c r="AL387" t="s">
        <v>1055</v>
      </c>
      <c r="AO387" t="s">
        <v>1053</v>
      </c>
      <c r="AP387" t="s">
        <v>1053</v>
      </c>
      <c r="AQ387" t="s">
        <v>1053</v>
      </c>
      <c r="AR387" t="s">
        <v>1053</v>
      </c>
      <c r="AS387" t="s">
        <v>1053</v>
      </c>
      <c r="AT387" t="s">
        <v>1053</v>
      </c>
    </row>
    <row r="388" spans="1:46" hidden="1" x14ac:dyDescent="0.3">
      <c r="A388">
        <v>332924</v>
      </c>
      <c r="B388" t="s">
        <v>1090</v>
      </c>
      <c r="V388" t="s">
        <v>1054</v>
      </c>
      <c r="AJ388" t="s">
        <v>1054</v>
      </c>
      <c r="AL388" t="s">
        <v>1054</v>
      </c>
      <c r="AM388" t="s">
        <v>1054</v>
      </c>
      <c r="AO388" t="s">
        <v>1053</v>
      </c>
      <c r="AP388" t="s">
        <v>1053</v>
      </c>
      <c r="AQ388" t="s">
        <v>1053</v>
      </c>
      <c r="AR388" t="s">
        <v>1053</v>
      </c>
      <c r="AS388" t="s">
        <v>1053</v>
      </c>
      <c r="AT388" t="s">
        <v>1053</v>
      </c>
    </row>
    <row r="389" spans="1:46" hidden="1" x14ac:dyDescent="0.3">
      <c r="A389">
        <v>332953</v>
      </c>
      <c r="B389" t="s">
        <v>1090</v>
      </c>
      <c r="AG389" t="s">
        <v>1055</v>
      </c>
      <c r="AL389" t="s">
        <v>1054</v>
      </c>
      <c r="AO389" t="s">
        <v>1053</v>
      </c>
      <c r="AP389" t="s">
        <v>1053</v>
      </c>
      <c r="AQ389" t="s">
        <v>1053</v>
      </c>
      <c r="AR389" t="s">
        <v>1053</v>
      </c>
      <c r="AS389" t="s">
        <v>1053</v>
      </c>
      <c r="AT389" t="s">
        <v>1053</v>
      </c>
    </row>
    <row r="390" spans="1:46" hidden="1" x14ac:dyDescent="0.3">
      <c r="A390">
        <v>332972</v>
      </c>
      <c r="B390" t="s">
        <v>1090</v>
      </c>
      <c r="W390" t="s">
        <v>1054</v>
      </c>
      <c r="AI390" t="s">
        <v>1055</v>
      </c>
      <c r="AJ390" t="s">
        <v>1055</v>
      </c>
      <c r="AL390" t="s">
        <v>1055</v>
      </c>
      <c r="AO390" t="s">
        <v>1053</v>
      </c>
      <c r="AP390" t="s">
        <v>1053</v>
      </c>
      <c r="AQ390" t="s">
        <v>1053</v>
      </c>
      <c r="AR390" t="s">
        <v>1053</v>
      </c>
      <c r="AS390" t="s">
        <v>1053</v>
      </c>
      <c r="AT390" t="s">
        <v>1053</v>
      </c>
    </row>
    <row r="391" spans="1:46" hidden="1" x14ac:dyDescent="0.3">
      <c r="A391">
        <v>333013</v>
      </c>
      <c r="B391" t="s">
        <v>1090</v>
      </c>
      <c r="AC391" t="s">
        <v>1055</v>
      </c>
      <c r="AE391" t="s">
        <v>1054</v>
      </c>
      <c r="AG391" t="s">
        <v>1054</v>
      </c>
      <c r="AI391" t="s">
        <v>1054</v>
      </c>
      <c r="AL391" t="s">
        <v>1054</v>
      </c>
      <c r="AM391" t="s">
        <v>1055</v>
      </c>
      <c r="AO391" t="s">
        <v>1053</v>
      </c>
      <c r="AP391" t="s">
        <v>1053</v>
      </c>
      <c r="AQ391" t="s">
        <v>1053</v>
      </c>
      <c r="AR391" t="s">
        <v>1053</v>
      </c>
      <c r="AS391" t="s">
        <v>1053</v>
      </c>
      <c r="AT391" t="s">
        <v>1053</v>
      </c>
    </row>
    <row r="392" spans="1:46" hidden="1" x14ac:dyDescent="0.3">
      <c r="A392">
        <v>333014</v>
      </c>
      <c r="B392" t="s">
        <v>1090</v>
      </c>
      <c r="AG392" t="s">
        <v>1054</v>
      </c>
      <c r="AH392" t="s">
        <v>1053</v>
      </c>
      <c r="AK392" t="s">
        <v>1054</v>
      </c>
      <c r="AL392" t="s">
        <v>1054</v>
      </c>
      <c r="AM392" t="s">
        <v>1054</v>
      </c>
      <c r="AO392" t="s">
        <v>1053</v>
      </c>
      <c r="AP392" t="s">
        <v>1053</v>
      </c>
      <c r="AQ392" t="s">
        <v>1053</v>
      </c>
      <c r="AR392" t="s">
        <v>1053</v>
      </c>
      <c r="AS392" t="s">
        <v>1053</v>
      </c>
      <c r="AT392" t="s">
        <v>1053</v>
      </c>
    </row>
    <row r="393" spans="1:46" hidden="1" x14ac:dyDescent="0.3">
      <c r="A393">
        <v>333030</v>
      </c>
      <c r="B393" t="s">
        <v>1090</v>
      </c>
      <c r="L393" t="s">
        <v>1053</v>
      </c>
      <c r="AL393" t="s">
        <v>1054</v>
      </c>
      <c r="AN393" t="s">
        <v>1053</v>
      </c>
      <c r="AO393" t="s">
        <v>1053</v>
      </c>
      <c r="AP393" t="s">
        <v>1053</v>
      </c>
      <c r="AQ393" t="s">
        <v>1053</v>
      </c>
      <c r="AR393" t="s">
        <v>1053</v>
      </c>
      <c r="AS393" t="s">
        <v>1053</v>
      </c>
      <c r="AT393" t="s">
        <v>1053</v>
      </c>
    </row>
    <row r="394" spans="1:46" hidden="1" x14ac:dyDescent="0.3">
      <c r="A394">
        <v>333054</v>
      </c>
      <c r="B394" t="s">
        <v>1090</v>
      </c>
      <c r="P394" t="s">
        <v>1055</v>
      </c>
      <c r="AC394" t="s">
        <v>1055</v>
      </c>
      <c r="AJ394" t="s">
        <v>1055</v>
      </c>
      <c r="AL394" t="s">
        <v>1055</v>
      </c>
      <c r="AM394" t="s">
        <v>1055</v>
      </c>
      <c r="AO394" t="s">
        <v>1053</v>
      </c>
      <c r="AP394" t="s">
        <v>1053</v>
      </c>
      <c r="AQ394" t="s">
        <v>1053</v>
      </c>
      <c r="AR394" t="s">
        <v>1053</v>
      </c>
      <c r="AS394" t="s">
        <v>1053</v>
      </c>
      <c r="AT394" t="s">
        <v>1053</v>
      </c>
    </row>
    <row r="395" spans="1:46" hidden="1" x14ac:dyDescent="0.3">
      <c r="A395">
        <v>333074</v>
      </c>
      <c r="B395" t="s">
        <v>1090</v>
      </c>
      <c r="AC395" t="s">
        <v>1055</v>
      </c>
      <c r="AG395" t="s">
        <v>1054</v>
      </c>
      <c r="AI395" t="s">
        <v>1055</v>
      </c>
      <c r="AL395" t="s">
        <v>1055</v>
      </c>
      <c r="AO395" t="s">
        <v>1053</v>
      </c>
      <c r="AP395" t="s">
        <v>1053</v>
      </c>
      <c r="AQ395" t="s">
        <v>1053</v>
      </c>
      <c r="AR395" t="s">
        <v>1053</v>
      </c>
      <c r="AS395" t="s">
        <v>1053</v>
      </c>
      <c r="AT395" t="s">
        <v>1053</v>
      </c>
    </row>
    <row r="396" spans="1:46" hidden="1" x14ac:dyDescent="0.3">
      <c r="A396">
        <v>333080</v>
      </c>
      <c r="B396" t="s">
        <v>1090</v>
      </c>
      <c r="AH396" t="s">
        <v>1053</v>
      </c>
      <c r="AI396" t="s">
        <v>1055</v>
      </c>
      <c r="AJ396" t="s">
        <v>1053</v>
      </c>
      <c r="AO396" t="s">
        <v>1053</v>
      </c>
      <c r="AP396" t="s">
        <v>1053</v>
      </c>
      <c r="AQ396" t="s">
        <v>1053</v>
      </c>
      <c r="AR396" t="s">
        <v>1053</v>
      </c>
      <c r="AS396" t="s">
        <v>1053</v>
      </c>
      <c r="AT396" t="s">
        <v>1053</v>
      </c>
    </row>
    <row r="397" spans="1:46" hidden="1" x14ac:dyDescent="0.3">
      <c r="A397">
        <v>333091</v>
      </c>
      <c r="B397" t="s">
        <v>1090</v>
      </c>
      <c r="P397" t="s">
        <v>1055</v>
      </c>
      <c r="AC397" t="s">
        <v>1055</v>
      </c>
      <c r="AJ397" t="s">
        <v>1054</v>
      </c>
      <c r="AO397" t="s">
        <v>1053</v>
      </c>
      <c r="AP397" t="s">
        <v>1053</v>
      </c>
      <c r="AQ397" t="s">
        <v>1053</v>
      </c>
      <c r="AR397" t="s">
        <v>1053</v>
      </c>
      <c r="AS397" t="s">
        <v>1053</v>
      </c>
      <c r="AT397" t="s">
        <v>1053</v>
      </c>
    </row>
    <row r="398" spans="1:46" hidden="1" x14ac:dyDescent="0.3">
      <c r="A398">
        <v>333096</v>
      </c>
      <c r="B398" t="s">
        <v>1090</v>
      </c>
      <c r="AL398" t="s">
        <v>1055</v>
      </c>
      <c r="AO398" t="s">
        <v>1053</v>
      </c>
      <c r="AP398" t="s">
        <v>1053</v>
      </c>
      <c r="AQ398" t="s">
        <v>1053</v>
      </c>
      <c r="AR398" t="s">
        <v>1053</v>
      </c>
      <c r="AS398" t="s">
        <v>1053</v>
      </c>
      <c r="AT398" t="s">
        <v>1053</v>
      </c>
    </row>
    <row r="399" spans="1:46" hidden="1" x14ac:dyDescent="0.3">
      <c r="A399">
        <v>333116</v>
      </c>
      <c r="B399" t="s">
        <v>1090</v>
      </c>
      <c r="X399" t="s">
        <v>1054</v>
      </c>
      <c r="AH399" t="s">
        <v>1053</v>
      </c>
      <c r="AI399" t="s">
        <v>1053</v>
      </c>
      <c r="AL399" t="s">
        <v>1054</v>
      </c>
      <c r="AM399" t="s">
        <v>1053</v>
      </c>
      <c r="AO399" t="s">
        <v>1053</v>
      </c>
      <c r="AP399" t="s">
        <v>1053</v>
      </c>
      <c r="AQ399" t="s">
        <v>1053</v>
      </c>
      <c r="AR399" t="s">
        <v>1053</v>
      </c>
      <c r="AS399" t="s">
        <v>1053</v>
      </c>
      <c r="AT399" t="s">
        <v>1053</v>
      </c>
    </row>
    <row r="400" spans="1:46" hidden="1" x14ac:dyDescent="0.3">
      <c r="A400">
        <v>333117</v>
      </c>
      <c r="B400" t="s">
        <v>1090</v>
      </c>
      <c r="P400" t="s">
        <v>1055</v>
      </c>
      <c r="AC400" t="s">
        <v>1055</v>
      </c>
      <c r="AJ400" t="s">
        <v>1055</v>
      </c>
      <c r="AL400" t="s">
        <v>1054</v>
      </c>
      <c r="AO400" t="s">
        <v>1053</v>
      </c>
      <c r="AP400" t="s">
        <v>1053</v>
      </c>
      <c r="AQ400" t="s">
        <v>1053</v>
      </c>
      <c r="AR400" t="s">
        <v>1053</v>
      </c>
      <c r="AS400" t="s">
        <v>1053</v>
      </c>
      <c r="AT400" t="s">
        <v>1053</v>
      </c>
    </row>
    <row r="401" spans="1:46" hidden="1" x14ac:dyDescent="0.3">
      <c r="A401">
        <v>333133</v>
      </c>
      <c r="B401" t="s">
        <v>1090</v>
      </c>
      <c r="W401" t="s">
        <v>1055</v>
      </c>
      <c r="AI401" t="s">
        <v>1055</v>
      </c>
      <c r="AK401" t="s">
        <v>1055</v>
      </c>
      <c r="AL401" t="s">
        <v>1055</v>
      </c>
      <c r="AM401" t="s">
        <v>1055</v>
      </c>
      <c r="AO401" t="s">
        <v>1053</v>
      </c>
      <c r="AP401" t="s">
        <v>1053</v>
      </c>
      <c r="AQ401" t="s">
        <v>1053</v>
      </c>
      <c r="AR401" t="s">
        <v>1053</v>
      </c>
      <c r="AS401" t="s">
        <v>1053</v>
      </c>
      <c r="AT401" t="s">
        <v>1053</v>
      </c>
    </row>
    <row r="402" spans="1:46" hidden="1" x14ac:dyDescent="0.3">
      <c r="A402">
        <v>333144</v>
      </c>
      <c r="B402" t="s">
        <v>1090</v>
      </c>
      <c r="O402" t="s">
        <v>1055</v>
      </c>
      <c r="AG402" t="s">
        <v>1055</v>
      </c>
      <c r="AJ402" t="s">
        <v>1055</v>
      </c>
      <c r="AO402" t="s">
        <v>1053</v>
      </c>
      <c r="AP402" t="s">
        <v>1053</v>
      </c>
      <c r="AQ402" t="s">
        <v>1053</v>
      </c>
      <c r="AR402" t="s">
        <v>1053</v>
      </c>
      <c r="AS402" t="s">
        <v>1053</v>
      </c>
      <c r="AT402" t="s">
        <v>1053</v>
      </c>
    </row>
    <row r="403" spans="1:46" hidden="1" x14ac:dyDescent="0.3">
      <c r="A403">
        <v>333152</v>
      </c>
      <c r="B403" t="s">
        <v>1090</v>
      </c>
      <c r="V403" t="s">
        <v>1054</v>
      </c>
      <c r="AL403" t="s">
        <v>1055</v>
      </c>
      <c r="AO403" t="s">
        <v>1053</v>
      </c>
      <c r="AP403" t="s">
        <v>1053</v>
      </c>
      <c r="AQ403" t="s">
        <v>1053</v>
      </c>
      <c r="AR403" t="s">
        <v>1053</v>
      </c>
      <c r="AS403" t="s">
        <v>1053</v>
      </c>
      <c r="AT403" t="s">
        <v>1053</v>
      </c>
    </row>
    <row r="404" spans="1:46" hidden="1" x14ac:dyDescent="0.3">
      <c r="A404">
        <v>333163</v>
      </c>
      <c r="B404" t="s">
        <v>1090</v>
      </c>
      <c r="AC404" t="s">
        <v>1055</v>
      </c>
      <c r="AI404" t="s">
        <v>1055</v>
      </c>
      <c r="AJ404" t="s">
        <v>1053</v>
      </c>
      <c r="AL404" t="s">
        <v>1054</v>
      </c>
      <c r="AM404" t="s">
        <v>1054</v>
      </c>
      <c r="AO404" t="s">
        <v>1053</v>
      </c>
      <c r="AP404" t="s">
        <v>1053</v>
      </c>
      <c r="AQ404" t="s">
        <v>1053</v>
      </c>
      <c r="AR404" t="s">
        <v>1053</v>
      </c>
      <c r="AS404" t="s">
        <v>1053</v>
      </c>
      <c r="AT404" t="s">
        <v>1053</v>
      </c>
    </row>
    <row r="405" spans="1:46" hidden="1" x14ac:dyDescent="0.3">
      <c r="A405">
        <v>333172</v>
      </c>
      <c r="B405" t="s">
        <v>1090</v>
      </c>
      <c r="AB405" t="s">
        <v>9098</v>
      </c>
      <c r="AG405" t="s">
        <v>9098</v>
      </c>
      <c r="AI405" t="s">
        <v>9098</v>
      </c>
      <c r="AJ405" t="s">
        <v>9098</v>
      </c>
      <c r="AK405" t="s">
        <v>9098</v>
      </c>
      <c r="AO405" t="s">
        <v>9098</v>
      </c>
      <c r="AP405" t="s">
        <v>9098</v>
      </c>
      <c r="AQ405" t="s">
        <v>9098</v>
      </c>
      <c r="AR405" t="s">
        <v>9098</v>
      </c>
      <c r="AS405" t="s">
        <v>9098</v>
      </c>
      <c r="AT405" t="s">
        <v>9098</v>
      </c>
    </row>
    <row r="406" spans="1:46" hidden="1" x14ac:dyDescent="0.3">
      <c r="A406">
        <v>333217</v>
      </c>
      <c r="B406" t="s">
        <v>1090</v>
      </c>
      <c r="AG406" t="s">
        <v>9098</v>
      </c>
      <c r="AI406" t="s">
        <v>9098</v>
      </c>
      <c r="AK406" t="s">
        <v>9098</v>
      </c>
      <c r="AL406" t="s">
        <v>9098</v>
      </c>
      <c r="AM406" t="s">
        <v>9098</v>
      </c>
      <c r="AN406" t="s">
        <v>9098</v>
      </c>
      <c r="AO406" t="s">
        <v>9098</v>
      </c>
      <c r="AP406" t="s">
        <v>9098</v>
      </c>
      <c r="AQ406" t="s">
        <v>9098</v>
      </c>
      <c r="AR406" t="s">
        <v>9098</v>
      </c>
      <c r="AS406" t="s">
        <v>9098</v>
      </c>
      <c r="AT406" t="s">
        <v>9098</v>
      </c>
    </row>
    <row r="407" spans="1:46" hidden="1" x14ac:dyDescent="0.3">
      <c r="A407">
        <v>333253</v>
      </c>
      <c r="B407" t="s">
        <v>1090</v>
      </c>
      <c r="H407" t="s">
        <v>9098</v>
      </c>
      <c r="W407" t="s">
        <v>9098</v>
      </c>
      <c r="AC407" t="s">
        <v>9098</v>
      </c>
      <c r="AE407" t="s">
        <v>9098</v>
      </c>
      <c r="AO407" t="s">
        <v>9098</v>
      </c>
      <c r="AP407" t="s">
        <v>9098</v>
      </c>
      <c r="AQ407" t="s">
        <v>9098</v>
      </c>
      <c r="AR407" t="s">
        <v>9098</v>
      </c>
      <c r="AS407" t="s">
        <v>9098</v>
      </c>
      <c r="AT407" t="s">
        <v>9098</v>
      </c>
    </row>
    <row r="408" spans="1:46" hidden="1" x14ac:dyDescent="0.3">
      <c r="A408">
        <v>333258</v>
      </c>
      <c r="B408" t="s">
        <v>1090</v>
      </c>
      <c r="AC408" t="s">
        <v>1055</v>
      </c>
      <c r="AG408" t="s">
        <v>1055</v>
      </c>
      <c r="AJ408" t="s">
        <v>1055</v>
      </c>
      <c r="AM408" t="s">
        <v>1055</v>
      </c>
      <c r="AO408" t="s">
        <v>1053</v>
      </c>
      <c r="AP408" t="s">
        <v>1053</v>
      </c>
      <c r="AQ408" t="s">
        <v>1053</v>
      </c>
      <c r="AR408" t="s">
        <v>1053</v>
      </c>
      <c r="AS408" t="s">
        <v>1053</v>
      </c>
      <c r="AT408" t="s">
        <v>1053</v>
      </c>
    </row>
    <row r="409" spans="1:46" hidden="1" x14ac:dyDescent="0.3">
      <c r="A409">
        <v>333262</v>
      </c>
      <c r="B409" t="s">
        <v>1090</v>
      </c>
      <c r="AA409" t="s">
        <v>1055</v>
      </c>
      <c r="AI409" t="s">
        <v>1055</v>
      </c>
      <c r="AM409" t="s">
        <v>1055</v>
      </c>
      <c r="AO409" t="s">
        <v>1053</v>
      </c>
      <c r="AP409" t="s">
        <v>1053</v>
      </c>
      <c r="AQ409" t="s">
        <v>1053</v>
      </c>
      <c r="AR409" t="s">
        <v>1053</v>
      </c>
      <c r="AS409" t="s">
        <v>1053</v>
      </c>
      <c r="AT409" t="s">
        <v>1053</v>
      </c>
    </row>
    <row r="410" spans="1:46" hidden="1" x14ac:dyDescent="0.3">
      <c r="A410">
        <v>333275</v>
      </c>
      <c r="B410" t="s">
        <v>1090</v>
      </c>
      <c r="H410" t="s">
        <v>1055</v>
      </c>
      <c r="AG410" t="s">
        <v>1055</v>
      </c>
      <c r="AL410" t="s">
        <v>1055</v>
      </c>
      <c r="AM410" t="s">
        <v>1055</v>
      </c>
      <c r="AO410" t="s">
        <v>1053</v>
      </c>
      <c r="AP410" t="s">
        <v>1053</v>
      </c>
      <c r="AQ410" t="s">
        <v>1053</v>
      </c>
      <c r="AR410" t="s">
        <v>1053</v>
      </c>
      <c r="AS410" t="s">
        <v>1053</v>
      </c>
      <c r="AT410" t="s">
        <v>1053</v>
      </c>
    </row>
    <row r="411" spans="1:46" hidden="1" x14ac:dyDescent="0.3">
      <c r="A411">
        <v>333280</v>
      </c>
      <c r="B411" t="s">
        <v>1090</v>
      </c>
      <c r="Z411" t="s">
        <v>9098</v>
      </c>
      <c r="AB411" t="s">
        <v>9098</v>
      </c>
      <c r="AG411" t="s">
        <v>9098</v>
      </c>
      <c r="AJ411" t="s">
        <v>9098</v>
      </c>
      <c r="AL411" t="s">
        <v>9098</v>
      </c>
      <c r="AN411" t="s">
        <v>9098</v>
      </c>
      <c r="AO411" t="s">
        <v>9098</v>
      </c>
      <c r="AP411" t="s">
        <v>9098</v>
      </c>
      <c r="AQ411" t="s">
        <v>9098</v>
      </c>
      <c r="AR411" t="s">
        <v>9098</v>
      </c>
      <c r="AS411" t="s">
        <v>9098</v>
      </c>
      <c r="AT411" t="s">
        <v>9098</v>
      </c>
    </row>
    <row r="412" spans="1:46" hidden="1" x14ac:dyDescent="0.3">
      <c r="A412">
        <v>333282</v>
      </c>
      <c r="B412" t="s">
        <v>1090</v>
      </c>
      <c r="H412" t="s">
        <v>1055</v>
      </c>
      <c r="M412" t="s">
        <v>1054</v>
      </c>
      <c r="AB412" t="s">
        <v>1055</v>
      </c>
      <c r="AG412" t="s">
        <v>1055</v>
      </c>
      <c r="AL412" t="s">
        <v>1055</v>
      </c>
      <c r="AO412" t="s">
        <v>1053</v>
      </c>
      <c r="AP412" t="s">
        <v>1053</v>
      </c>
      <c r="AQ412" t="s">
        <v>1053</v>
      </c>
      <c r="AR412" t="s">
        <v>1053</v>
      </c>
      <c r="AS412" t="s">
        <v>1053</v>
      </c>
      <c r="AT412" t="s">
        <v>1053</v>
      </c>
    </row>
    <row r="413" spans="1:46" hidden="1" x14ac:dyDescent="0.3">
      <c r="A413">
        <v>333285</v>
      </c>
      <c r="B413" t="s">
        <v>1090</v>
      </c>
      <c r="O413" t="s">
        <v>1053</v>
      </c>
      <c r="AD413" t="s">
        <v>1053</v>
      </c>
      <c r="AF413" t="s">
        <v>1054</v>
      </c>
      <c r="AG413" t="s">
        <v>1053</v>
      </c>
      <c r="AL413" t="s">
        <v>1053</v>
      </c>
      <c r="AN413" t="s">
        <v>1053</v>
      </c>
      <c r="AO413" t="s">
        <v>1053</v>
      </c>
      <c r="AP413" t="s">
        <v>1053</v>
      </c>
      <c r="AQ413" t="s">
        <v>1053</v>
      </c>
      <c r="AR413" t="s">
        <v>1053</v>
      </c>
      <c r="AS413" t="s">
        <v>1053</v>
      </c>
      <c r="AT413" t="s">
        <v>1053</v>
      </c>
    </row>
    <row r="414" spans="1:46" hidden="1" x14ac:dyDescent="0.3">
      <c r="A414">
        <v>333289</v>
      </c>
      <c r="B414" t="s">
        <v>1090</v>
      </c>
      <c r="AG414" t="s">
        <v>1055</v>
      </c>
      <c r="AI414" t="s">
        <v>1055</v>
      </c>
      <c r="AL414" t="s">
        <v>1055</v>
      </c>
      <c r="AM414" t="s">
        <v>1055</v>
      </c>
      <c r="AN414" t="s">
        <v>1054</v>
      </c>
      <c r="AO414" t="s">
        <v>1053</v>
      </c>
      <c r="AP414" t="s">
        <v>1053</v>
      </c>
      <c r="AQ414" t="s">
        <v>1053</v>
      </c>
      <c r="AR414" t="s">
        <v>1053</v>
      </c>
      <c r="AS414" t="s">
        <v>1053</v>
      </c>
      <c r="AT414" t="s">
        <v>1053</v>
      </c>
    </row>
    <row r="415" spans="1:46" hidden="1" x14ac:dyDescent="0.3">
      <c r="A415">
        <v>333294</v>
      </c>
      <c r="B415" t="s">
        <v>1090</v>
      </c>
      <c r="P415" t="s">
        <v>1055</v>
      </c>
      <c r="Z415" t="s">
        <v>1055</v>
      </c>
      <c r="AG415" t="s">
        <v>1055</v>
      </c>
      <c r="AJ415" t="s">
        <v>1055</v>
      </c>
      <c r="AK415" t="s">
        <v>1055</v>
      </c>
      <c r="AL415" t="s">
        <v>1055</v>
      </c>
      <c r="AO415" t="s">
        <v>1053</v>
      </c>
      <c r="AP415" t="s">
        <v>1053</v>
      </c>
      <c r="AQ415" t="s">
        <v>1053</v>
      </c>
      <c r="AR415" t="s">
        <v>1053</v>
      </c>
      <c r="AS415" t="s">
        <v>1053</v>
      </c>
      <c r="AT415" t="s">
        <v>1053</v>
      </c>
    </row>
    <row r="416" spans="1:46" hidden="1" x14ac:dyDescent="0.3">
      <c r="A416">
        <v>333301</v>
      </c>
      <c r="B416" t="s">
        <v>1090</v>
      </c>
      <c r="P416" t="s">
        <v>1055</v>
      </c>
      <c r="AJ416" t="s">
        <v>1055</v>
      </c>
      <c r="AL416" t="s">
        <v>1055</v>
      </c>
      <c r="AM416" t="s">
        <v>1055</v>
      </c>
      <c r="AO416" t="s">
        <v>1053</v>
      </c>
      <c r="AP416" t="s">
        <v>1053</v>
      </c>
      <c r="AQ416" t="s">
        <v>1053</v>
      </c>
      <c r="AR416" t="s">
        <v>1053</v>
      </c>
      <c r="AS416" t="s">
        <v>1053</v>
      </c>
      <c r="AT416" t="s">
        <v>1053</v>
      </c>
    </row>
    <row r="417" spans="1:46" hidden="1" x14ac:dyDescent="0.3">
      <c r="A417">
        <v>333307</v>
      </c>
      <c r="B417" t="s">
        <v>1090</v>
      </c>
      <c r="W417" t="s">
        <v>9098</v>
      </c>
      <c r="AD417" t="s">
        <v>9098</v>
      </c>
      <c r="AG417" t="s">
        <v>9098</v>
      </c>
      <c r="AH417" t="s">
        <v>9098</v>
      </c>
      <c r="AO417" t="s">
        <v>9098</v>
      </c>
      <c r="AP417" t="s">
        <v>9098</v>
      </c>
      <c r="AQ417" t="s">
        <v>9098</v>
      </c>
      <c r="AR417" t="s">
        <v>9098</v>
      </c>
      <c r="AS417" t="s">
        <v>9098</v>
      </c>
      <c r="AT417" t="s">
        <v>9098</v>
      </c>
    </row>
    <row r="418" spans="1:46" hidden="1" x14ac:dyDescent="0.3">
      <c r="A418">
        <v>333309</v>
      </c>
      <c r="B418" t="s">
        <v>1090</v>
      </c>
      <c r="P418" t="s">
        <v>1055</v>
      </c>
      <c r="W418" t="s">
        <v>1054</v>
      </c>
      <c r="AG418" t="s">
        <v>1054</v>
      </c>
      <c r="AI418" t="s">
        <v>1055</v>
      </c>
      <c r="AO418" t="s">
        <v>1053</v>
      </c>
      <c r="AP418" t="s">
        <v>1053</v>
      </c>
      <c r="AQ418" t="s">
        <v>1053</v>
      </c>
      <c r="AR418" t="s">
        <v>1053</v>
      </c>
      <c r="AS418" t="s">
        <v>1053</v>
      </c>
      <c r="AT418" t="s">
        <v>1053</v>
      </c>
    </row>
    <row r="419" spans="1:46" hidden="1" x14ac:dyDescent="0.3">
      <c r="A419">
        <v>333312</v>
      </c>
      <c r="B419" t="s">
        <v>1090</v>
      </c>
      <c r="P419" t="s">
        <v>1055</v>
      </c>
      <c r="AC419" t="s">
        <v>1055</v>
      </c>
      <c r="AG419" t="s">
        <v>1055</v>
      </c>
      <c r="AJ419" t="s">
        <v>1055</v>
      </c>
      <c r="AK419" t="s">
        <v>1055</v>
      </c>
      <c r="AM419" t="s">
        <v>1055</v>
      </c>
      <c r="AO419" t="s">
        <v>1053</v>
      </c>
      <c r="AP419" t="s">
        <v>1053</v>
      </c>
      <c r="AQ419" t="s">
        <v>1053</v>
      </c>
      <c r="AR419" t="s">
        <v>1053</v>
      </c>
      <c r="AS419" t="s">
        <v>1053</v>
      </c>
      <c r="AT419" t="s">
        <v>1053</v>
      </c>
    </row>
    <row r="420" spans="1:46" hidden="1" x14ac:dyDescent="0.3">
      <c r="A420">
        <v>333325</v>
      </c>
      <c r="B420" t="s">
        <v>1090</v>
      </c>
      <c r="AG420" t="s">
        <v>1054</v>
      </c>
      <c r="AH420" t="s">
        <v>1055</v>
      </c>
      <c r="AL420" t="s">
        <v>1055</v>
      </c>
      <c r="AO420" t="s">
        <v>1053</v>
      </c>
      <c r="AP420" t="s">
        <v>1053</v>
      </c>
      <c r="AQ420" t="s">
        <v>1053</v>
      </c>
      <c r="AR420" t="s">
        <v>1053</v>
      </c>
      <c r="AS420" t="s">
        <v>1053</v>
      </c>
      <c r="AT420" t="s">
        <v>1053</v>
      </c>
    </row>
    <row r="421" spans="1:46" hidden="1" x14ac:dyDescent="0.3">
      <c r="A421">
        <v>333332</v>
      </c>
      <c r="B421" t="s">
        <v>1090</v>
      </c>
      <c r="O421" t="s">
        <v>1055</v>
      </c>
      <c r="P421" t="s">
        <v>1055</v>
      </c>
      <c r="AJ421" t="s">
        <v>1055</v>
      </c>
      <c r="AO421" t="s">
        <v>1053</v>
      </c>
      <c r="AP421" t="s">
        <v>1054</v>
      </c>
      <c r="AQ421" t="s">
        <v>1053</v>
      </c>
      <c r="AR421" t="s">
        <v>1053</v>
      </c>
      <c r="AS421" t="s">
        <v>1053</v>
      </c>
      <c r="AT421" t="s">
        <v>1053</v>
      </c>
    </row>
    <row r="422" spans="1:46" hidden="1" x14ac:dyDescent="0.3">
      <c r="A422">
        <v>333349</v>
      </c>
      <c r="B422" t="s">
        <v>1090</v>
      </c>
      <c r="H422" t="s">
        <v>1055</v>
      </c>
      <c r="Z422" t="s">
        <v>1055</v>
      </c>
      <c r="AC422" t="s">
        <v>1055</v>
      </c>
      <c r="AG422" t="s">
        <v>1055</v>
      </c>
      <c r="AL422" t="s">
        <v>1055</v>
      </c>
      <c r="AM422" t="s">
        <v>1055</v>
      </c>
      <c r="AO422" t="s">
        <v>1053</v>
      </c>
      <c r="AP422" t="s">
        <v>1053</v>
      </c>
      <c r="AQ422" t="s">
        <v>1053</v>
      </c>
      <c r="AR422" t="s">
        <v>1053</v>
      </c>
      <c r="AS422" t="s">
        <v>1053</v>
      </c>
      <c r="AT422" t="s">
        <v>1053</v>
      </c>
    </row>
    <row r="423" spans="1:46" hidden="1" x14ac:dyDescent="0.3">
      <c r="A423">
        <v>333354</v>
      </c>
      <c r="B423" t="s">
        <v>1090</v>
      </c>
      <c r="X423" t="s">
        <v>1055</v>
      </c>
      <c r="AC423" t="s">
        <v>1055</v>
      </c>
      <c r="AE423" t="s">
        <v>1055</v>
      </c>
      <c r="AG423" t="s">
        <v>1055</v>
      </c>
      <c r="AL423" t="s">
        <v>1055</v>
      </c>
      <c r="AO423" t="s">
        <v>1053</v>
      </c>
      <c r="AP423" t="s">
        <v>1053</v>
      </c>
      <c r="AQ423" t="s">
        <v>1053</v>
      </c>
      <c r="AR423" t="s">
        <v>1053</v>
      </c>
      <c r="AS423" t="s">
        <v>1053</v>
      </c>
      <c r="AT423" t="s">
        <v>1053</v>
      </c>
    </row>
    <row r="424" spans="1:46" hidden="1" x14ac:dyDescent="0.3">
      <c r="A424">
        <v>333375</v>
      </c>
      <c r="B424" t="s">
        <v>1090</v>
      </c>
      <c r="AG424" t="s">
        <v>1055</v>
      </c>
      <c r="AI424" t="s">
        <v>1055</v>
      </c>
      <c r="AK424" t="s">
        <v>1055</v>
      </c>
      <c r="AL424" t="s">
        <v>1055</v>
      </c>
      <c r="AO424" t="s">
        <v>1053</v>
      </c>
      <c r="AP424" t="s">
        <v>1053</v>
      </c>
      <c r="AQ424" t="s">
        <v>1053</v>
      </c>
      <c r="AR424" t="s">
        <v>1053</v>
      </c>
      <c r="AS424" t="s">
        <v>1053</v>
      </c>
      <c r="AT424" t="s">
        <v>1053</v>
      </c>
    </row>
    <row r="425" spans="1:46" hidden="1" x14ac:dyDescent="0.3">
      <c r="A425">
        <v>333388</v>
      </c>
      <c r="B425" t="s">
        <v>1090</v>
      </c>
      <c r="N425" t="s">
        <v>1055</v>
      </c>
      <c r="AG425" t="s">
        <v>1055</v>
      </c>
      <c r="AJ425" t="s">
        <v>1055</v>
      </c>
      <c r="AL425" t="s">
        <v>1054</v>
      </c>
      <c r="AO425" t="s">
        <v>1053</v>
      </c>
      <c r="AP425" t="s">
        <v>1053</v>
      </c>
      <c r="AQ425" t="s">
        <v>1053</v>
      </c>
      <c r="AR425" t="s">
        <v>1053</v>
      </c>
      <c r="AS425" t="s">
        <v>1053</v>
      </c>
      <c r="AT425" t="s">
        <v>1053</v>
      </c>
    </row>
    <row r="426" spans="1:46" hidden="1" x14ac:dyDescent="0.3">
      <c r="A426">
        <v>333393</v>
      </c>
      <c r="B426" t="s">
        <v>1090</v>
      </c>
      <c r="AG426" t="s">
        <v>1055</v>
      </c>
      <c r="AJ426" t="s">
        <v>1055</v>
      </c>
      <c r="AK426" t="s">
        <v>1055</v>
      </c>
      <c r="AL426" t="s">
        <v>1055</v>
      </c>
      <c r="AO426" t="s">
        <v>1053</v>
      </c>
      <c r="AP426" t="s">
        <v>1053</v>
      </c>
      <c r="AQ426" t="s">
        <v>1053</v>
      </c>
      <c r="AR426" t="s">
        <v>1053</v>
      </c>
      <c r="AS426" t="s">
        <v>1053</v>
      </c>
      <c r="AT426" t="s">
        <v>1053</v>
      </c>
    </row>
    <row r="427" spans="1:46" hidden="1" x14ac:dyDescent="0.3">
      <c r="A427">
        <v>333401</v>
      </c>
      <c r="B427" t="s">
        <v>1090</v>
      </c>
      <c r="I427" t="s">
        <v>1054</v>
      </c>
      <c r="X427" t="s">
        <v>1055</v>
      </c>
      <c r="AK427" t="s">
        <v>1055</v>
      </c>
      <c r="AM427" t="s">
        <v>1055</v>
      </c>
      <c r="AO427" t="s">
        <v>1053</v>
      </c>
      <c r="AP427" t="s">
        <v>1053</v>
      </c>
      <c r="AQ427" t="s">
        <v>1053</v>
      </c>
      <c r="AR427" t="s">
        <v>1053</v>
      </c>
      <c r="AS427" t="s">
        <v>1053</v>
      </c>
      <c r="AT427" t="s">
        <v>1053</v>
      </c>
    </row>
    <row r="428" spans="1:46" hidden="1" x14ac:dyDescent="0.3">
      <c r="A428">
        <v>333429</v>
      </c>
      <c r="B428" t="s">
        <v>1090</v>
      </c>
      <c r="P428" t="s">
        <v>1055</v>
      </c>
      <c r="AG428" t="s">
        <v>1055</v>
      </c>
      <c r="AH428" t="s">
        <v>1053</v>
      </c>
      <c r="AI428" t="s">
        <v>1055</v>
      </c>
      <c r="AJ428" t="s">
        <v>1055</v>
      </c>
      <c r="AK428" t="s">
        <v>1055</v>
      </c>
      <c r="AO428" t="s">
        <v>1053</v>
      </c>
      <c r="AP428" t="s">
        <v>1053</v>
      </c>
      <c r="AQ428" t="s">
        <v>1053</v>
      </c>
      <c r="AR428" t="s">
        <v>1053</v>
      </c>
      <c r="AS428" t="s">
        <v>1053</v>
      </c>
      <c r="AT428" t="s">
        <v>1053</v>
      </c>
    </row>
    <row r="429" spans="1:46" hidden="1" x14ac:dyDescent="0.3">
      <c r="A429">
        <v>333437</v>
      </c>
      <c r="B429" t="s">
        <v>1090</v>
      </c>
      <c r="AG429" t="s">
        <v>1055</v>
      </c>
      <c r="AL429" t="s">
        <v>1054</v>
      </c>
      <c r="AM429" t="s">
        <v>1054</v>
      </c>
      <c r="AO429" t="s">
        <v>1053</v>
      </c>
      <c r="AP429" t="s">
        <v>1053</v>
      </c>
      <c r="AQ429" t="s">
        <v>1053</v>
      </c>
      <c r="AR429" t="s">
        <v>1053</v>
      </c>
      <c r="AS429" t="s">
        <v>1053</v>
      </c>
      <c r="AT429" t="s">
        <v>1053</v>
      </c>
    </row>
    <row r="430" spans="1:46" hidden="1" x14ac:dyDescent="0.3">
      <c r="A430">
        <v>333446</v>
      </c>
      <c r="B430" t="s">
        <v>1090</v>
      </c>
      <c r="W430" t="s">
        <v>1055</v>
      </c>
      <c r="AC430" t="s">
        <v>1055</v>
      </c>
      <c r="AG430" t="s">
        <v>1053</v>
      </c>
      <c r="AK430" t="s">
        <v>1054</v>
      </c>
      <c r="AL430" t="s">
        <v>1054</v>
      </c>
      <c r="AN430" t="s">
        <v>1053</v>
      </c>
      <c r="AO430" t="s">
        <v>1053</v>
      </c>
      <c r="AP430" t="s">
        <v>1053</v>
      </c>
      <c r="AQ430" t="s">
        <v>1053</v>
      </c>
      <c r="AR430" t="s">
        <v>1053</v>
      </c>
      <c r="AS430" t="s">
        <v>1053</v>
      </c>
      <c r="AT430" t="s">
        <v>1053</v>
      </c>
    </row>
    <row r="431" spans="1:46" hidden="1" x14ac:dyDescent="0.3">
      <c r="A431">
        <v>333452</v>
      </c>
      <c r="B431" t="s">
        <v>1090</v>
      </c>
      <c r="W431" t="s">
        <v>1055</v>
      </c>
      <c r="AC431" t="s">
        <v>1055</v>
      </c>
      <c r="AK431" t="s">
        <v>1055</v>
      </c>
      <c r="AO431" t="s">
        <v>1053</v>
      </c>
      <c r="AP431" t="s">
        <v>1053</v>
      </c>
      <c r="AQ431" t="s">
        <v>1053</v>
      </c>
      <c r="AR431" t="s">
        <v>1053</v>
      </c>
      <c r="AS431" t="s">
        <v>1053</v>
      </c>
      <c r="AT431" t="s">
        <v>1053</v>
      </c>
    </row>
    <row r="432" spans="1:46" hidden="1" x14ac:dyDescent="0.3">
      <c r="A432">
        <v>333462</v>
      </c>
      <c r="B432" t="s">
        <v>1090</v>
      </c>
      <c r="AC432" t="s">
        <v>9098</v>
      </c>
      <c r="AE432" t="s">
        <v>9098</v>
      </c>
      <c r="AI432" t="s">
        <v>9098</v>
      </c>
      <c r="AK432" t="s">
        <v>9098</v>
      </c>
      <c r="AN432" t="s">
        <v>9098</v>
      </c>
      <c r="AO432" t="s">
        <v>9098</v>
      </c>
      <c r="AP432" t="s">
        <v>9098</v>
      </c>
      <c r="AQ432" t="s">
        <v>9098</v>
      </c>
      <c r="AR432" t="s">
        <v>9098</v>
      </c>
      <c r="AS432" t="s">
        <v>9098</v>
      </c>
      <c r="AT432" t="s">
        <v>9098</v>
      </c>
    </row>
    <row r="433" spans="1:46" hidden="1" x14ac:dyDescent="0.3">
      <c r="A433">
        <v>333473</v>
      </c>
      <c r="B433" t="s">
        <v>1090</v>
      </c>
      <c r="O433" t="s">
        <v>1053</v>
      </c>
      <c r="AG433" t="s">
        <v>1055</v>
      </c>
      <c r="AI433" t="s">
        <v>1055</v>
      </c>
      <c r="AJ433" t="s">
        <v>1055</v>
      </c>
      <c r="AK433" t="s">
        <v>1054</v>
      </c>
      <c r="AO433" t="s">
        <v>1053</v>
      </c>
      <c r="AP433" t="s">
        <v>1053</v>
      </c>
      <c r="AQ433" t="s">
        <v>1053</v>
      </c>
      <c r="AR433" t="s">
        <v>1053</v>
      </c>
      <c r="AS433" t="s">
        <v>1053</v>
      </c>
      <c r="AT433" t="s">
        <v>1053</v>
      </c>
    </row>
    <row r="434" spans="1:46" hidden="1" x14ac:dyDescent="0.3">
      <c r="A434">
        <v>333484</v>
      </c>
      <c r="B434" t="s">
        <v>1090</v>
      </c>
      <c r="AG434" t="s">
        <v>1055</v>
      </c>
      <c r="AL434" t="s">
        <v>1055</v>
      </c>
      <c r="AM434" t="s">
        <v>1055</v>
      </c>
      <c r="AN434" t="s">
        <v>1055</v>
      </c>
      <c r="AO434" t="s">
        <v>1053</v>
      </c>
      <c r="AP434" t="s">
        <v>1053</v>
      </c>
      <c r="AQ434" t="s">
        <v>1053</v>
      </c>
      <c r="AR434" t="s">
        <v>1053</v>
      </c>
      <c r="AS434" t="s">
        <v>1053</v>
      </c>
      <c r="AT434" t="s">
        <v>1053</v>
      </c>
    </row>
    <row r="435" spans="1:46" hidden="1" x14ac:dyDescent="0.3">
      <c r="A435">
        <v>333490</v>
      </c>
      <c r="B435" t="s">
        <v>1090</v>
      </c>
      <c r="W435" t="s">
        <v>9098</v>
      </c>
      <c r="AC435" t="s">
        <v>9098</v>
      </c>
      <c r="AE435" t="s">
        <v>9098</v>
      </c>
      <c r="AH435" t="s">
        <v>9098</v>
      </c>
      <c r="AI435" t="s">
        <v>9098</v>
      </c>
      <c r="AO435" t="s">
        <v>9098</v>
      </c>
      <c r="AP435" t="s">
        <v>9098</v>
      </c>
      <c r="AQ435" t="s">
        <v>9098</v>
      </c>
      <c r="AR435" t="s">
        <v>9098</v>
      </c>
      <c r="AS435" t="s">
        <v>9098</v>
      </c>
      <c r="AT435" t="s">
        <v>9098</v>
      </c>
    </row>
    <row r="436" spans="1:46" hidden="1" x14ac:dyDescent="0.3">
      <c r="A436">
        <v>333499</v>
      </c>
      <c r="B436" t="s">
        <v>1090</v>
      </c>
      <c r="AG436" t="s">
        <v>1053</v>
      </c>
      <c r="AI436" t="s">
        <v>1055</v>
      </c>
      <c r="AK436" t="s">
        <v>1054</v>
      </c>
      <c r="AL436" t="s">
        <v>1054</v>
      </c>
      <c r="AM436" t="s">
        <v>1054</v>
      </c>
      <c r="AO436" t="s">
        <v>1053</v>
      </c>
      <c r="AP436" t="s">
        <v>1053</v>
      </c>
      <c r="AQ436" t="s">
        <v>1053</v>
      </c>
      <c r="AR436" t="s">
        <v>1053</v>
      </c>
      <c r="AS436" t="s">
        <v>1053</v>
      </c>
      <c r="AT436" t="s">
        <v>1053</v>
      </c>
    </row>
    <row r="437" spans="1:46" hidden="1" x14ac:dyDescent="0.3">
      <c r="A437">
        <v>333503</v>
      </c>
      <c r="B437" t="s">
        <v>1090</v>
      </c>
      <c r="AC437" t="s">
        <v>1055</v>
      </c>
      <c r="AI437" t="s">
        <v>1055</v>
      </c>
      <c r="AJ437" t="s">
        <v>1055</v>
      </c>
      <c r="AK437" t="s">
        <v>1055</v>
      </c>
      <c r="AM437" t="s">
        <v>1055</v>
      </c>
      <c r="AO437" t="s">
        <v>1053</v>
      </c>
      <c r="AP437" t="s">
        <v>1053</v>
      </c>
      <c r="AQ437" t="s">
        <v>1053</v>
      </c>
      <c r="AR437" t="s">
        <v>1053</v>
      </c>
      <c r="AS437" t="s">
        <v>1053</v>
      </c>
      <c r="AT437" t="s">
        <v>1053</v>
      </c>
    </row>
    <row r="438" spans="1:46" hidden="1" x14ac:dyDescent="0.3">
      <c r="A438">
        <v>333505</v>
      </c>
      <c r="B438" t="s">
        <v>1090</v>
      </c>
      <c r="P438" t="s">
        <v>1055</v>
      </c>
      <c r="AI438" t="s">
        <v>1055</v>
      </c>
      <c r="AJ438" t="s">
        <v>1055</v>
      </c>
      <c r="AM438" t="s">
        <v>1054</v>
      </c>
      <c r="AO438" t="s">
        <v>1053</v>
      </c>
      <c r="AP438" t="s">
        <v>1053</v>
      </c>
      <c r="AQ438" t="s">
        <v>1053</v>
      </c>
      <c r="AR438" t="s">
        <v>1053</v>
      </c>
      <c r="AS438" t="s">
        <v>1053</v>
      </c>
      <c r="AT438" t="s">
        <v>1053</v>
      </c>
    </row>
    <row r="439" spans="1:46" hidden="1" x14ac:dyDescent="0.3">
      <c r="A439">
        <v>333585</v>
      </c>
      <c r="B439" t="s">
        <v>1090</v>
      </c>
      <c r="W439" t="s">
        <v>9098</v>
      </c>
      <c r="AF439" t="s">
        <v>9098</v>
      </c>
      <c r="AG439" t="s">
        <v>9098</v>
      </c>
      <c r="AH439" t="s">
        <v>9098</v>
      </c>
      <c r="AJ439" t="s">
        <v>9098</v>
      </c>
      <c r="AN439" t="s">
        <v>9098</v>
      </c>
      <c r="AO439" t="s">
        <v>9098</v>
      </c>
      <c r="AP439" t="s">
        <v>9098</v>
      </c>
      <c r="AQ439" t="s">
        <v>9098</v>
      </c>
      <c r="AR439" t="s">
        <v>9098</v>
      </c>
      <c r="AS439" t="s">
        <v>9098</v>
      </c>
      <c r="AT439" t="s">
        <v>9098</v>
      </c>
    </row>
    <row r="440" spans="1:46" hidden="1" x14ac:dyDescent="0.3">
      <c r="A440">
        <v>333590</v>
      </c>
      <c r="B440" t="s">
        <v>1090</v>
      </c>
      <c r="N440" t="s">
        <v>9098</v>
      </c>
      <c r="AA440" t="s">
        <v>9098</v>
      </c>
      <c r="AC440" t="s">
        <v>9098</v>
      </c>
      <c r="AG440" t="s">
        <v>9098</v>
      </c>
      <c r="AK440" t="s">
        <v>9098</v>
      </c>
      <c r="AL440" t="s">
        <v>9098</v>
      </c>
      <c r="AO440" t="s">
        <v>9098</v>
      </c>
      <c r="AP440" t="s">
        <v>9098</v>
      </c>
      <c r="AQ440" t="s">
        <v>9098</v>
      </c>
      <c r="AR440" t="s">
        <v>9098</v>
      </c>
      <c r="AS440" t="s">
        <v>9098</v>
      </c>
      <c r="AT440" t="s">
        <v>9098</v>
      </c>
    </row>
    <row r="441" spans="1:46" hidden="1" x14ac:dyDescent="0.3">
      <c r="A441">
        <v>333592</v>
      </c>
      <c r="B441" t="s">
        <v>1090</v>
      </c>
      <c r="AG441" t="s">
        <v>1055</v>
      </c>
      <c r="AJ441" t="s">
        <v>1055</v>
      </c>
      <c r="AO441" t="s">
        <v>1053</v>
      </c>
      <c r="AP441" t="s">
        <v>1053</v>
      </c>
      <c r="AQ441" t="s">
        <v>1053</v>
      </c>
      <c r="AR441" t="s">
        <v>1053</v>
      </c>
      <c r="AS441" t="s">
        <v>1053</v>
      </c>
      <c r="AT441" t="s">
        <v>1053</v>
      </c>
    </row>
    <row r="442" spans="1:46" hidden="1" x14ac:dyDescent="0.3">
      <c r="A442">
        <v>333594</v>
      </c>
      <c r="B442" t="s">
        <v>1090</v>
      </c>
      <c r="AC442" t="s">
        <v>1055</v>
      </c>
      <c r="AG442" t="s">
        <v>1055</v>
      </c>
      <c r="AJ442" t="s">
        <v>1055</v>
      </c>
      <c r="AK442" t="s">
        <v>1055</v>
      </c>
      <c r="AL442" t="s">
        <v>1054</v>
      </c>
      <c r="AM442" t="s">
        <v>1055</v>
      </c>
      <c r="AO442" t="s">
        <v>1053</v>
      </c>
      <c r="AP442" t="s">
        <v>1053</v>
      </c>
      <c r="AQ442" t="s">
        <v>1053</v>
      </c>
      <c r="AR442" t="s">
        <v>1053</v>
      </c>
      <c r="AS442" t="s">
        <v>1053</v>
      </c>
      <c r="AT442" t="s">
        <v>1053</v>
      </c>
    </row>
    <row r="443" spans="1:46" hidden="1" x14ac:dyDescent="0.3">
      <c r="A443">
        <v>333613</v>
      </c>
      <c r="B443" t="s">
        <v>1090</v>
      </c>
      <c r="Z443" t="s">
        <v>9098</v>
      </c>
      <c r="AG443" t="s">
        <v>9098</v>
      </c>
      <c r="AO443" t="s">
        <v>9098</v>
      </c>
      <c r="AP443" t="s">
        <v>9098</v>
      </c>
      <c r="AQ443" t="s">
        <v>9098</v>
      </c>
      <c r="AR443" t="s">
        <v>9098</v>
      </c>
      <c r="AS443" t="s">
        <v>9098</v>
      </c>
      <c r="AT443" t="s">
        <v>9098</v>
      </c>
    </row>
    <row r="444" spans="1:46" hidden="1" x14ac:dyDescent="0.3">
      <c r="A444">
        <v>333615</v>
      </c>
      <c r="B444" t="s">
        <v>1090</v>
      </c>
      <c r="M444" t="s">
        <v>9098</v>
      </c>
      <c r="AH444" t="s">
        <v>9098</v>
      </c>
      <c r="AL444" t="s">
        <v>9098</v>
      </c>
      <c r="AM444" t="s">
        <v>9098</v>
      </c>
      <c r="AO444" t="s">
        <v>9098</v>
      </c>
      <c r="AP444" t="s">
        <v>9098</v>
      </c>
      <c r="AQ444" t="s">
        <v>9098</v>
      </c>
      <c r="AR444" t="s">
        <v>9098</v>
      </c>
      <c r="AS444" t="s">
        <v>9098</v>
      </c>
      <c r="AT444" t="s">
        <v>9098</v>
      </c>
    </row>
    <row r="445" spans="1:46" hidden="1" x14ac:dyDescent="0.3">
      <c r="A445">
        <v>333650</v>
      </c>
      <c r="B445" t="s">
        <v>1090</v>
      </c>
      <c r="AG445" t="s">
        <v>9098</v>
      </c>
      <c r="AH445" t="s">
        <v>9098</v>
      </c>
      <c r="AJ445" t="s">
        <v>9098</v>
      </c>
      <c r="AN445" t="s">
        <v>9098</v>
      </c>
      <c r="AO445" t="s">
        <v>9098</v>
      </c>
      <c r="AP445" t="s">
        <v>9098</v>
      </c>
      <c r="AQ445" t="s">
        <v>9098</v>
      </c>
      <c r="AR445" t="s">
        <v>9098</v>
      </c>
      <c r="AS445" t="s">
        <v>9098</v>
      </c>
      <c r="AT445" t="s">
        <v>9098</v>
      </c>
    </row>
    <row r="446" spans="1:46" hidden="1" x14ac:dyDescent="0.3">
      <c r="A446">
        <v>333675</v>
      </c>
      <c r="B446" t="s">
        <v>1090</v>
      </c>
      <c r="AF446" t="s">
        <v>1055</v>
      </c>
      <c r="AG446" t="s">
        <v>1055</v>
      </c>
      <c r="AI446" t="s">
        <v>1055</v>
      </c>
      <c r="AL446" t="s">
        <v>1055</v>
      </c>
      <c r="AO446" t="s">
        <v>1053</v>
      </c>
      <c r="AP446" t="s">
        <v>1053</v>
      </c>
      <c r="AQ446" t="s">
        <v>1053</v>
      </c>
      <c r="AR446" t="s">
        <v>1053</v>
      </c>
      <c r="AS446" t="s">
        <v>1053</v>
      </c>
      <c r="AT446" t="s">
        <v>1053</v>
      </c>
    </row>
    <row r="447" spans="1:46" hidden="1" x14ac:dyDescent="0.3">
      <c r="A447">
        <v>333800</v>
      </c>
      <c r="B447" t="s">
        <v>1090</v>
      </c>
      <c r="AF447" t="s">
        <v>1055</v>
      </c>
      <c r="AG447" t="s">
        <v>1055</v>
      </c>
      <c r="AI447" t="s">
        <v>1055</v>
      </c>
      <c r="AJ447" t="s">
        <v>1053</v>
      </c>
      <c r="AL447" t="s">
        <v>1053</v>
      </c>
      <c r="AN447" t="s">
        <v>1053</v>
      </c>
      <c r="AO447" t="s">
        <v>1053</v>
      </c>
      <c r="AP447" t="s">
        <v>1053</v>
      </c>
      <c r="AQ447" t="s">
        <v>1053</v>
      </c>
      <c r="AR447" t="s">
        <v>1053</v>
      </c>
      <c r="AS447" t="s">
        <v>1053</v>
      </c>
      <c r="AT447" t="s">
        <v>1053</v>
      </c>
    </row>
    <row r="448" spans="1:46" hidden="1" x14ac:dyDescent="0.3">
      <c r="A448">
        <v>333802</v>
      </c>
      <c r="B448" t="s">
        <v>1090</v>
      </c>
      <c r="N448" t="s">
        <v>1055</v>
      </c>
      <c r="W448" t="s">
        <v>1055</v>
      </c>
      <c r="AG448" t="s">
        <v>1055</v>
      </c>
      <c r="AJ448" t="s">
        <v>1054</v>
      </c>
      <c r="AL448" t="s">
        <v>1054</v>
      </c>
      <c r="AO448" t="s">
        <v>1053</v>
      </c>
      <c r="AP448" t="s">
        <v>1053</v>
      </c>
      <c r="AQ448" t="s">
        <v>1053</v>
      </c>
      <c r="AR448" t="s">
        <v>1053</v>
      </c>
      <c r="AS448" t="s">
        <v>1053</v>
      </c>
      <c r="AT448" t="s">
        <v>1053</v>
      </c>
    </row>
    <row r="449" spans="1:46" hidden="1" x14ac:dyDescent="0.3">
      <c r="A449">
        <v>333809</v>
      </c>
      <c r="B449" t="s">
        <v>1090</v>
      </c>
      <c r="AI449" t="s">
        <v>1055</v>
      </c>
      <c r="AK449" t="s">
        <v>1055</v>
      </c>
      <c r="AM449" t="s">
        <v>1055</v>
      </c>
      <c r="AO449" t="s">
        <v>1053</v>
      </c>
      <c r="AP449" t="s">
        <v>1053</v>
      </c>
      <c r="AQ449" t="s">
        <v>1053</v>
      </c>
      <c r="AR449" t="s">
        <v>1053</v>
      </c>
      <c r="AS449" t="s">
        <v>1053</v>
      </c>
      <c r="AT449" t="s">
        <v>1053</v>
      </c>
    </row>
    <row r="450" spans="1:46" hidden="1" x14ac:dyDescent="0.3">
      <c r="A450">
        <v>333810</v>
      </c>
      <c r="B450" t="s">
        <v>1090</v>
      </c>
      <c r="AA450" t="s">
        <v>1055</v>
      </c>
      <c r="AL450" t="s">
        <v>1054</v>
      </c>
      <c r="AM450" t="s">
        <v>1054</v>
      </c>
      <c r="AO450" t="s">
        <v>1053</v>
      </c>
      <c r="AP450" t="s">
        <v>1053</v>
      </c>
      <c r="AQ450" t="s">
        <v>1053</v>
      </c>
      <c r="AR450" t="s">
        <v>1053</v>
      </c>
      <c r="AS450" t="s">
        <v>1053</v>
      </c>
      <c r="AT450" t="s">
        <v>1053</v>
      </c>
    </row>
    <row r="451" spans="1:46" hidden="1" x14ac:dyDescent="0.3">
      <c r="A451">
        <v>333830</v>
      </c>
      <c r="B451" t="s">
        <v>1090</v>
      </c>
      <c r="O451" t="s">
        <v>1054</v>
      </c>
      <c r="AG451" t="s">
        <v>1055</v>
      </c>
      <c r="AL451" t="s">
        <v>1055</v>
      </c>
      <c r="AO451" t="s">
        <v>1053</v>
      </c>
      <c r="AP451" t="s">
        <v>1053</v>
      </c>
      <c r="AQ451" t="s">
        <v>1053</v>
      </c>
      <c r="AR451" t="s">
        <v>1053</v>
      </c>
      <c r="AS451" t="s">
        <v>1053</v>
      </c>
      <c r="AT451" t="s">
        <v>1053</v>
      </c>
    </row>
    <row r="452" spans="1:46" hidden="1" x14ac:dyDescent="0.3">
      <c r="A452">
        <v>333882</v>
      </c>
      <c r="B452" t="s">
        <v>1090</v>
      </c>
      <c r="G452" t="s">
        <v>1055</v>
      </c>
      <c r="W452" t="s">
        <v>1055</v>
      </c>
      <c r="AL452" t="s">
        <v>1055</v>
      </c>
      <c r="AO452" t="s">
        <v>1053</v>
      </c>
      <c r="AP452" t="s">
        <v>1053</v>
      </c>
      <c r="AQ452" t="s">
        <v>1053</v>
      </c>
      <c r="AR452" t="s">
        <v>1053</v>
      </c>
      <c r="AS452" t="s">
        <v>1053</v>
      </c>
      <c r="AT452" t="s">
        <v>1053</v>
      </c>
    </row>
    <row r="453" spans="1:46" hidden="1" x14ac:dyDescent="0.3">
      <c r="A453">
        <v>333918</v>
      </c>
      <c r="B453" t="s">
        <v>1090</v>
      </c>
      <c r="W453" t="s">
        <v>1055</v>
      </c>
      <c r="Z453" t="s">
        <v>1055</v>
      </c>
      <c r="AC453" t="s">
        <v>1055</v>
      </c>
      <c r="AG453" t="s">
        <v>1055</v>
      </c>
      <c r="AL453" t="s">
        <v>1055</v>
      </c>
      <c r="AO453" t="s">
        <v>1053</v>
      </c>
      <c r="AP453" t="s">
        <v>1053</v>
      </c>
      <c r="AQ453" t="s">
        <v>1053</v>
      </c>
      <c r="AR453" t="s">
        <v>1053</v>
      </c>
      <c r="AS453" t="s">
        <v>1053</v>
      </c>
      <c r="AT453" t="s">
        <v>1053</v>
      </c>
    </row>
    <row r="454" spans="1:46" hidden="1" x14ac:dyDescent="0.3">
      <c r="A454">
        <v>333920</v>
      </c>
      <c r="B454" t="s">
        <v>1090</v>
      </c>
      <c r="I454" t="s">
        <v>1055</v>
      </c>
      <c r="AA454" t="s">
        <v>1055</v>
      </c>
      <c r="AG454" t="s">
        <v>1055</v>
      </c>
      <c r="AN454" t="s">
        <v>1055</v>
      </c>
      <c r="AO454" t="s">
        <v>1053</v>
      </c>
      <c r="AP454" t="s">
        <v>1053</v>
      </c>
      <c r="AQ454" t="s">
        <v>1053</v>
      </c>
      <c r="AR454" t="s">
        <v>1053</v>
      </c>
      <c r="AS454" t="s">
        <v>1053</v>
      </c>
      <c r="AT454" t="s">
        <v>1053</v>
      </c>
    </row>
    <row r="455" spans="1:46" hidden="1" x14ac:dyDescent="0.3">
      <c r="A455">
        <v>333938</v>
      </c>
      <c r="B455" t="s">
        <v>1090</v>
      </c>
      <c r="AF455" t="s">
        <v>1055</v>
      </c>
      <c r="AG455" t="s">
        <v>1055</v>
      </c>
      <c r="AH455" t="s">
        <v>1055</v>
      </c>
      <c r="AJ455" t="s">
        <v>1055</v>
      </c>
      <c r="AL455" t="s">
        <v>1055</v>
      </c>
      <c r="AO455" t="s">
        <v>1053</v>
      </c>
      <c r="AP455" t="s">
        <v>1053</v>
      </c>
      <c r="AQ455" t="s">
        <v>1053</v>
      </c>
      <c r="AR455" t="s">
        <v>1053</v>
      </c>
      <c r="AS455" t="s">
        <v>1053</v>
      </c>
      <c r="AT455" t="s">
        <v>1053</v>
      </c>
    </row>
    <row r="456" spans="1:46" hidden="1" x14ac:dyDescent="0.3">
      <c r="A456">
        <v>333965</v>
      </c>
      <c r="B456" t="s">
        <v>1090</v>
      </c>
      <c r="W456" t="s">
        <v>1055</v>
      </c>
      <c r="AB456" t="s">
        <v>1053</v>
      </c>
      <c r="AH456" t="s">
        <v>1054</v>
      </c>
      <c r="AM456" t="s">
        <v>1055</v>
      </c>
      <c r="AO456" t="s">
        <v>1053</v>
      </c>
      <c r="AP456" t="s">
        <v>1053</v>
      </c>
      <c r="AQ456" t="s">
        <v>1053</v>
      </c>
      <c r="AR456" t="s">
        <v>1053</v>
      </c>
      <c r="AS456" t="s">
        <v>1053</v>
      </c>
      <c r="AT456" t="s">
        <v>1053</v>
      </c>
    </row>
    <row r="457" spans="1:46" hidden="1" x14ac:dyDescent="0.3">
      <c r="A457">
        <v>333982</v>
      </c>
      <c r="B457" t="s">
        <v>1090</v>
      </c>
      <c r="H457" t="s">
        <v>1055</v>
      </c>
      <c r="P457" t="s">
        <v>1055</v>
      </c>
      <c r="AC457" t="s">
        <v>1055</v>
      </c>
      <c r="AJ457" t="s">
        <v>1053</v>
      </c>
      <c r="AK457" t="s">
        <v>1054</v>
      </c>
      <c r="AL457" t="s">
        <v>1055</v>
      </c>
      <c r="AO457" t="s">
        <v>1053</v>
      </c>
      <c r="AP457" t="s">
        <v>1053</v>
      </c>
      <c r="AQ457" t="s">
        <v>1053</v>
      </c>
      <c r="AR457" t="s">
        <v>1053</v>
      </c>
      <c r="AS457" t="s">
        <v>1053</v>
      </c>
      <c r="AT457" t="s">
        <v>1053</v>
      </c>
    </row>
    <row r="458" spans="1:46" hidden="1" x14ac:dyDescent="0.3">
      <c r="A458">
        <v>334003</v>
      </c>
      <c r="B458" t="s">
        <v>1090</v>
      </c>
      <c r="AF458" t="s">
        <v>1053</v>
      </c>
      <c r="AG458" t="s">
        <v>1055</v>
      </c>
      <c r="AJ458" t="s">
        <v>1053</v>
      </c>
      <c r="AN458" t="s">
        <v>1054</v>
      </c>
      <c r="AO458" t="s">
        <v>1053</v>
      </c>
      <c r="AP458" t="s">
        <v>1053</v>
      </c>
      <c r="AQ458" t="s">
        <v>1053</v>
      </c>
      <c r="AR458" t="s">
        <v>1053</v>
      </c>
      <c r="AS458" t="s">
        <v>1053</v>
      </c>
      <c r="AT458" t="s">
        <v>1053</v>
      </c>
    </row>
    <row r="459" spans="1:46" hidden="1" x14ac:dyDescent="0.3">
      <c r="A459">
        <v>334022</v>
      </c>
      <c r="B459" t="s">
        <v>1090</v>
      </c>
      <c r="O459" t="s">
        <v>1054</v>
      </c>
      <c r="AG459" t="s">
        <v>1055</v>
      </c>
      <c r="AI459" t="s">
        <v>1055</v>
      </c>
      <c r="AJ459" t="s">
        <v>1055</v>
      </c>
      <c r="AL459" t="s">
        <v>1055</v>
      </c>
      <c r="AN459" t="s">
        <v>1055</v>
      </c>
      <c r="AO459" t="s">
        <v>1053</v>
      </c>
      <c r="AP459" t="s">
        <v>1053</v>
      </c>
      <c r="AQ459" t="s">
        <v>1053</v>
      </c>
      <c r="AR459" t="s">
        <v>1053</v>
      </c>
      <c r="AS459" t="s">
        <v>1053</v>
      </c>
      <c r="AT459" t="s">
        <v>1053</v>
      </c>
    </row>
    <row r="460" spans="1:46" hidden="1" x14ac:dyDescent="0.3">
      <c r="A460">
        <v>334024</v>
      </c>
      <c r="B460" t="s">
        <v>1090</v>
      </c>
      <c r="P460" t="s">
        <v>1055</v>
      </c>
      <c r="AC460" t="s">
        <v>1055</v>
      </c>
      <c r="AG460" t="s">
        <v>1055</v>
      </c>
      <c r="AO460" t="s">
        <v>1053</v>
      </c>
      <c r="AP460" t="s">
        <v>1053</v>
      </c>
      <c r="AQ460" t="s">
        <v>1053</v>
      </c>
      <c r="AR460" t="s">
        <v>1053</v>
      </c>
      <c r="AS460" t="s">
        <v>1053</v>
      </c>
      <c r="AT460" t="s">
        <v>1053</v>
      </c>
    </row>
    <row r="461" spans="1:46" hidden="1" x14ac:dyDescent="0.3">
      <c r="A461">
        <v>334084</v>
      </c>
      <c r="B461" t="s">
        <v>1090</v>
      </c>
      <c r="N461" t="s">
        <v>1055</v>
      </c>
      <c r="AF461" t="s">
        <v>1055</v>
      </c>
      <c r="AG461" t="s">
        <v>1055</v>
      </c>
      <c r="AL461" t="s">
        <v>1055</v>
      </c>
      <c r="AM461" t="s">
        <v>1054</v>
      </c>
      <c r="AO461" t="s">
        <v>1053</v>
      </c>
      <c r="AP461" t="s">
        <v>1053</v>
      </c>
      <c r="AQ461" t="s">
        <v>1053</v>
      </c>
      <c r="AR461" t="s">
        <v>1053</v>
      </c>
      <c r="AS461" t="s">
        <v>1053</v>
      </c>
      <c r="AT461" t="s">
        <v>1053</v>
      </c>
    </row>
    <row r="462" spans="1:46" hidden="1" x14ac:dyDescent="0.3">
      <c r="A462">
        <v>334086</v>
      </c>
      <c r="B462" t="s">
        <v>1090</v>
      </c>
      <c r="W462" t="s">
        <v>1055</v>
      </c>
      <c r="AI462" t="s">
        <v>1055</v>
      </c>
      <c r="AK462" t="s">
        <v>1055</v>
      </c>
      <c r="AO462" t="s">
        <v>1053</v>
      </c>
      <c r="AP462" t="s">
        <v>1053</v>
      </c>
      <c r="AQ462" t="s">
        <v>1053</v>
      </c>
      <c r="AR462" t="s">
        <v>1053</v>
      </c>
      <c r="AS462" t="s">
        <v>1053</v>
      </c>
      <c r="AT462" t="s">
        <v>1053</v>
      </c>
    </row>
    <row r="463" spans="1:46" hidden="1" x14ac:dyDescent="0.3">
      <c r="A463">
        <v>334146</v>
      </c>
      <c r="B463" t="s">
        <v>1090</v>
      </c>
      <c r="AI463" t="s">
        <v>1053</v>
      </c>
      <c r="AJ463" t="s">
        <v>1053</v>
      </c>
      <c r="AK463" t="s">
        <v>1053</v>
      </c>
      <c r="AL463" t="s">
        <v>1053</v>
      </c>
      <c r="AM463" t="s">
        <v>1054</v>
      </c>
      <c r="AN463" t="s">
        <v>1053</v>
      </c>
      <c r="AO463" t="s">
        <v>1053</v>
      </c>
      <c r="AP463" t="s">
        <v>1053</v>
      </c>
      <c r="AQ463" t="s">
        <v>1053</v>
      </c>
      <c r="AR463" t="s">
        <v>1053</v>
      </c>
      <c r="AS463" t="s">
        <v>1053</v>
      </c>
      <c r="AT463" t="s">
        <v>1053</v>
      </c>
    </row>
    <row r="464" spans="1:46" hidden="1" x14ac:dyDescent="0.3">
      <c r="A464">
        <v>334149</v>
      </c>
      <c r="B464" t="s">
        <v>1090</v>
      </c>
      <c r="AD464" t="s">
        <v>1055</v>
      </c>
      <c r="AG464" t="s">
        <v>1055</v>
      </c>
      <c r="AK464" t="s">
        <v>1055</v>
      </c>
      <c r="AL464" t="s">
        <v>1055</v>
      </c>
      <c r="AO464" t="s">
        <v>1053</v>
      </c>
      <c r="AP464" t="s">
        <v>1053</v>
      </c>
      <c r="AQ464" t="s">
        <v>1053</v>
      </c>
      <c r="AR464" t="s">
        <v>1053</v>
      </c>
      <c r="AS464" t="s">
        <v>1053</v>
      </c>
      <c r="AT464" t="s">
        <v>1053</v>
      </c>
    </row>
    <row r="465" spans="1:46" hidden="1" x14ac:dyDescent="0.3">
      <c r="A465">
        <v>334150</v>
      </c>
      <c r="B465" t="s">
        <v>1090</v>
      </c>
      <c r="P465" t="s">
        <v>1055</v>
      </c>
      <c r="AC465" t="s">
        <v>1055</v>
      </c>
      <c r="AG465" t="s">
        <v>1055</v>
      </c>
      <c r="AI465" t="s">
        <v>1055</v>
      </c>
      <c r="AO465" t="s">
        <v>1053</v>
      </c>
      <c r="AP465" t="s">
        <v>1053</v>
      </c>
      <c r="AQ465" t="s">
        <v>1053</v>
      </c>
      <c r="AR465" t="s">
        <v>1053</v>
      </c>
      <c r="AS465" t="s">
        <v>1053</v>
      </c>
      <c r="AT465" t="s">
        <v>1053</v>
      </c>
    </row>
    <row r="466" spans="1:46" hidden="1" x14ac:dyDescent="0.3">
      <c r="A466">
        <v>334196</v>
      </c>
      <c r="B466" t="s">
        <v>1090</v>
      </c>
      <c r="P466" t="s">
        <v>1055</v>
      </c>
      <c r="AI466" t="s">
        <v>1055</v>
      </c>
      <c r="AK466" t="s">
        <v>1054</v>
      </c>
      <c r="AO466" t="s">
        <v>1053</v>
      </c>
      <c r="AP466" t="s">
        <v>1053</v>
      </c>
      <c r="AQ466" t="s">
        <v>1053</v>
      </c>
      <c r="AR466" t="s">
        <v>1053</v>
      </c>
      <c r="AS466" t="s">
        <v>1053</v>
      </c>
      <c r="AT466" t="s">
        <v>1053</v>
      </c>
    </row>
    <row r="467" spans="1:46" hidden="1" x14ac:dyDescent="0.3">
      <c r="A467">
        <v>334198</v>
      </c>
      <c r="B467" t="s">
        <v>1090</v>
      </c>
      <c r="AG467" t="s">
        <v>1055</v>
      </c>
      <c r="AL467" t="s">
        <v>1055</v>
      </c>
      <c r="AN467" t="s">
        <v>1054</v>
      </c>
      <c r="AO467" t="s">
        <v>1053</v>
      </c>
      <c r="AP467" t="s">
        <v>1053</v>
      </c>
      <c r="AQ467" t="s">
        <v>1053</v>
      </c>
      <c r="AR467" t="s">
        <v>1053</v>
      </c>
      <c r="AS467" t="s">
        <v>1053</v>
      </c>
      <c r="AT467" t="s">
        <v>1053</v>
      </c>
    </row>
    <row r="468" spans="1:46" hidden="1" x14ac:dyDescent="0.3">
      <c r="A468">
        <v>334208</v>
      </c>
      <c r="B468" t="s">
        <v>1090</v>
      </c>
      <c r="V468" t="s">
        <v>1055</v>
      </c>
      <c r="AA468" t="s">
        <v>1055</v>
      </c>
      <c r="AF468" t="s">
        <v>1055</v>
      </c>
      <c r="AG468" t="s">
        <v>1053</v>
      </c>
      <c r="AL468" t="s">
        <v>1055</v>
      </c>
      <c r="AM468" t="s">
        <v>1055</v>
      </c>
      <c r="AO468" t="s">
        <v>1053</v>
      </c>
      <c r="AP468" t="s">
        <v>1053</v>
      </c>
      <c r="AQ468" t="s">
        <v>1053</v>
      </c>
      <c r="AR468" t="s">
        <v>1053</v>
      </c>
      <c r="AS468" t="s">
        <v>1053</v>
      </c>
      <c r="AT468" t="s">
        <v>1053</v>
      </c>
    </row>
    <row r="469" spans="1:46" hidden="1" x14ac:dyDescent="0.3">
      <c r="A469">
        <v>334212</v>
      </c>
      <c r="B469" t="s">
        <v>1090</v>
      </c>
      <c r="AG469" t="s">
        <v>1053</v>
      </c>
      <c r="AJ469" t="s">
        <v>1054</v>
      </c>
      <c r="AL469" t="s">
        <v>1054</v>
      </c>
      <c r="AO469" t="s">
        <v>1053</v>
      </c>
      <c r="AP469" t="s">
        <v>1053</v>
      </c>
      <c r="AQ469" t="s">
        <v>1053</v>
      </c>
      <c r="AR469" t="s">
        <v>1053</v>
      </c>
      <c r="AS469" t="s">
        <v>1053</v>
      </c>
      <c r="AT469" t="s">
        <v>1053</v>
      </c>
    </row>
    <row r="470" spans="1:46" hidden="1" x14ac:dyDescent="0.3">
      <c r="A470">
        <v>334256</v>
      </c>
      <c r="B470" t="s">
        <v>1090</v>
      </c>
      <c r="AI470" t="s">
        <v>1055</v>
      </c>
      <c r="AL470" t="s">
        <v>1054</v>
      </c>
      <c r="AN470" t="s">
        <v>1053</v>
      </c>
      <c r="AO470" t="s">
        <v>1053</v>
      </c>
      <c r="AP470" t="s">
        <v>1053</v>
      </c>
      <c r="AQ470" t="s">
        <v>1053</v>
      </c>
      <c r="AR470" t="s">
        <v>1053</v>
      </c>
      <c r="AS470" t="s">
        <v>1053</v>
      </c>
      <c r="AT470" t="s">
        <v>1053</v>
      </c>
    </row>
    <row r="471" spans="1:46" hidden="1" x14ac:dyDescent="0.3">
      <c r="A471">
        <v>334264</v>
      </c>
      <c r="B471" t="s">
        <v>1090</v>
      </c>
      <c r="K471" t="s">
        <v>1055</v>
      </c>
      <c r="AC471" t="s">
        <v>1055</v>
      </c>
      <c r="AL471" t="s">
        <v>1055</v>
      </c>
      <c r="AO471" t="s">
        <v>1053</v>
      </c>
      <c r="AP471" t="s">
        <v>1053</v>
      </c>
      <c r="AR471" t="s">
        <v>1053</v>
      </c>
      <c r="AS471" t="s">
        <v>1053</v>
      </c>
      <c r="AT471" t="s">
        <v>1053</v>
      </c>
    </row>
    <row r="472" spans="1:46" hidden="1" x14ac:dyDescent="0.3">
      <c r="A472">
        <v>334287</v>
      </c>
      <c r="B472" t="s">
        <v>1090</v>
      </c>
      <c r="AG472" t="s">
        <v>1055</v>
      </c>
      <c r="AK472" t="s">
        <v>1055</v>
      </c>
      <c r="AL472" t="s">
        <v>1055</v>
      </c>
      <c r="AO472" t="s">
        <v>1053</v>
      </c>
      <c r="AP472" t="s">
        <v>1053</v>
      </c>
      <c r="AQ472" t="s">
        <v>1053</v>
      </c>
      <c r="AR472" t="s">
        <v>1053</v>
      </c>
      <c r="AS472" t="s">
        <v>1053</v>
      </c>
      <c r="AT472" t="s">
        <v>1053</v>
      </c>
    </row>
    <row r="473" spans="1:46" hidden="1" x14ac:dyDescent="0.3">
      <c r="A473">
        <v>334329</v>
      </c>
      <c r="B473" t="s">
        <v>1090</v>
      </c>
      <c r="K473" t="s">
        <v>1054</v>
      </c>
      <c r="P473" t="s">
        <v>1055</v>
      </c>
      <c r="W473" t="s">
        <v>1055</v>
      </c>
      <c r="AE473" t="s">
        <v>1055</v>
      </c>
      <c r="AI473" t="s">
        <v>1055</v>
      </c>
      <c r="AL473" t="s">
        <v>1055</v>
      </c>
      <c r="AO473" t="s">
        <v>1053</v>
      </c>
      <c r="AP473" t="s">
        <v>1053</v>
      </c>
      <c r="AQ473" t="s">
        <v>1053</v>
      </c>
      <c r="AR473" t="s">
        <v>1053</v>
      </c>
      <c r="AS473" t="s">
        <v>1053</v>
      </c>
      <c r="AT473" t="s">
        <v>1053</v>
      </c>
    </row>
    <row r="474" spans="1:46" hidden="1" x14ac:dyDescent="0.3">
      <c r="A474">
        <v>334415</v>
      </c>
      <c r="B474" t="s">
        <v>1090</v>
      </c>
      <c r="S474" t="s">
        <v>1055</v>
      </c>
      <c r="W474" t="s">
        <v>1055</v>
      </c>
      <c r="AB474" t="s">
        <v>1053</v>
      </c>
      <c r="AC474" t="s">
        <v>1055</v>
      </c>
      <c r="AJ474" t="s">
        <v>1055</v>
      </c>
      <c r="AL474" t="s">
        <v>1055</v>
      </c>
      <c r="AO474" t="s">
        <v>1053</v>
      </c>
      <c r="AP474" t="s">
        <v>1053</v>
      </c>
      <c r="AQ474" t="s">
        <v>1053</v>
      </c>
      <c r="AR474" t="s">
        <v>1053</v>
      </c>
      <c r="AS474" t="s">
        <v>1053</v>
      </c>
      <c r="AT474" t="s">
        <v>1053</v>
      </c>
    </row>
    <row r="475" spans="1:46" hidden="1" x14ac:dyDescent="0.3">
      <c r="A475">
        <v>334460</v>
      </c>
      <c r="B475" t="s">
        <v>1090</v>
      </c>
      <c r="AK475" t="s">
        <v>1054</v>
      </c>
      <c r="AO475" t="s">
        <v>1053</v>
      </c>
      <c r="AP475" t="s">
        <v>1053</v>
      </c>
      <c r="AQ475" t="s">
        <v>1053</v>
      </c>
      <c r="AR475" t="s">
        <v>1053</v>
      </c>
      <c r="AS475" t="s">
        <v>1053</v>
      </c>
      <c r="AT475" t="s">
        <v>1053</v>
      </c>
    </row>
    <row r="476" spans="1:46" hidden="1" x14ac:dyDescent="0.3">
      <c r="A476">
        <v>334493</v>
      </c>
      <c r="B476" t="s">
        <v>1090</v>
      </c>
      <c r="AG476" t="s">
        <v>1053</v>
      </c>
      <c r="AH476" t="s">
        <v>1053</v>
      </c>
      <c r="AL476" t="s">
        <v>1054</v>
      </c>
      <c r="AO476" t="s">
        <v>1053</v>
      </c>
      <c r="AP476" t="s">
        <v>1053</v>
      </c>
      <c r="AQ476" t="s">
        <v>1053</v>
      </c>
      <c r="AR476" t="s">
        <v>1053</v>
      </c>
      <c r="AS476" t="s">
        <v>1053</v>
      </c>
      <c r="AT476" t="s">
        <v>1053</v>
      </c>
    </row>
    <row r="477" spans="1:46" hidden="1" x14ac:dyDescent="0.3">
      <c r="A477">
        <v>334494</v>
      </c>
      <c r="B477" t="s">
        <v>1090</v>
      </c>
      <c r="I477" t="s">
        <v>1055</v>
      </c>
      <c r="AG477" t="s">
        <v>1054</v>
      </c>
      <c r="AL477" t="s">
        <v>1054</v>
      </c>
      <c r="AO477" t="s">
        <v>1053</v>
      </c>
      <c r="AP477" t="s">
        <v>1053</v>
      </c>
      <c r="AQ477" t="s">
        <v>1053</v>
      </c>
      <c r="AR477" t="s">
        <v>1053</v>
      </c>
      <c r="AS477" t="s">
        <v>1053</v>
      </c>
      <c r="AT477" t="s">
        <v>1053</v>
      </c>
    </row>
    <row r="478" spans="1:46" hidden="1" x14ac:dyDescent="0.3">
      <c r="A478">
        <v>334513</v>
      </c>
      <c r="B478" t="s">
        <v>1090</v>
      </c>
      <c r="P478" t="s">
        <v>1055</v>
      </c>
      <c r="W478" t="s">
        <v>1055</v>
      </c>
      <c r="AC478" t="s">
        <v>1055</v>
      </c>
      <c r="AE478" t="s">
        <v>1055</v>
      </c>
      <c r="AJ478" t="s">
        <v>1055</v>
      </c>
      <c r="AN478" t="s">
        <v>1055</v>
      </c>
      <c r="AO478" t="s">
        <v>1053</v>
      </c>
      <c r="AP478" t="s">
        <v>1053</v>
      </c>
      <c r="AQ478" t="s">
        <v>1053</v>
      </c>
      <c r="AR478" t="s">
        <v>1053</v>
      </c>
      <c r="AS478" t="s">
        <v>1053</v>
      </c>
      <c r="AT478" t="s">
        <v>1053</v>
      </c>
    </row>
    <row r="479" spans="1:46" hidden="1" x14ac:dyDescent="0.3">
      <c r="A479">
        <v>334518</v>
      </c>
      <c r="B479" t="s">
        <v>1090</v>
      </c>
      <c r="P479" t="s">
        <v>1055</v>
      </c>
      <c r="AI479" t="s">
        <v>1054</v>
      </c>
      <c r="AK479" t="s">
        <v>1055</v>
      </c>
      <c r="AL479" t="s">
        <v>1055</v>
      </c>
      <c r="AO479" t="s">
        <v>1053</v>
      </c>
      <c r="AP479" t="s">
        <v>1053</v>
      </c>
      <c r="AQ479" t="s">
        <v>1053</v>
      </c>
      <c r="AR479" t="s">
        <v>1053</v>
      </c>
      <c r="AS479" t="s">
        <v>1053</v>
      </c>
      <c r="AT479" t="s">
        <v>1053</v>
      </c>
    </row>
    <row r="480" spans="1:46" hidden="1" x14ac:dyDescent="0.3">
      <c r="A480">
        <v>334556</v>
      </c>
      <c r="B480" t="s">
        <v>1090</v>
      </c>
      <c r="AF480" t="s">
        <v>1053</v>
      </c>
      <c r="AG480" t="s">
        <v>1053</v>
      </c>
      <c r="AJ480" t="s">
        <v>1053</v>
      </c>
      <c r="AL480" t="s">
        <v>1054</v>
      </c>
      <c r="AM480" t="s">
        <v>1054</v>
      </c>
      <c r="AN480" t="s">
        <v>1053</v>
      </c>
      <c r="AO480" t="s">
        <v>1053</v>
      </c>
      <c r="AP480" t="s">
        <v>1053</v>
      </c>
      <c r="AQ480" t="s">
        <v>1053</v>
      </c>
      <c r="AR480" t="s">
        <v>1053</v>
      </c>
      <c r="AS480" t="s">
        <v>1053</v>
      </c>
      <c r="AT480" t="s">
        <v>1053</v>
      </c>
    </row>
    <row r="481" spans="1:46" hidden="1" x14ac:dyDescent="0.3">
      <c r="A481">
        <v>334561</v>
      </c>
      <c r="B481" t="s">
        <v>1090</v>
      </c>
      <c r="AA481" t="s">
        <v>1055</v>
      </c>
      <c r="AC481" t="s">
        <v>1055</v>
      </c>
      <c r="AI481" t="s">
        <v>1055</v>
      </c>
      <c r="AL481" t="s">
        <v>1055</v>
      </c>
      <c r="AM481" t="s">
        <v>1055</v>
      </c>
      <c r="AO481" t="s">
        <v>1053</v>
      </c>
      <c r="AP481" t="s">
        <v>1053</v>
      </c>
      <c r="AQ481" t="s">
        <v>1053</v>
      </c>
      <c r="AR481" t="s">
        <v>1053</v>
      </c>
      <c r="AS481" t="s">
        <v>1053</v>
      </c>
      <c r="AT481" t="s">
        <v>1053</v>
      </c>
    </row>
    <row r="482" spans="1:46" hidden="1" x14ac:dyDescent="0.3">
      <c r="A482">
        <v>334573</v>
      </c>
      <c r="B482" t="s">
        <v>1090</v>
      </c>
      <c r="O482" t="s">
        <v>1055</v>
      </c>
      <c r="AF482" t="s">
        <v>1055</v>
      </c>
      <c r="AK482" t="s">
        <v>1055</v>
      </c>
      <c r="AL482" t="s">
        <v>1054</v>
      </c>
      <c r="AM482" t="s">
        <v>1055</v>
      </c>
      <c r="AN482" t="s">
        <v>1054</v>
      </c>
      <c r="AO482" t="s">
        <v>1053</v>
      </c>
      <c r="AP482" t="s">
        <v>1053</v>
      </c>
      <c r="AQ482" t="s">
        <v>1053</v>
      </c>
      <c r="AR482" t="s">
        <v>1053</v>
      </c>
      <c r="AS482" t="s">
        <v>1053</v>
      </c>
      <c r="AT482" t="s">
        <v>1053</v>
      </c>
    </row>
    <row r="483" spans="1:46" hidden="1" x14ac:dyDescent="0.3">
      <c r="A483">
        <v>334593</v>
      </c>
      <c r="B483" t="s">
        <v>1090</v>
      </c>
      <c r="AG483" t="s">
        <v>1053</v>
      </c>
      <c r="AH483" t="s">
        <v>1053</v>
      </c>
      <c r="AL483" t="s">
        <v>1053</v>
      </c>
      <c r="AM483" t="s">
        <v>1053</v>
      </c>
      <c r="AO483" t="s">
        <v>1053</v>
      </c>
      <c r="AP483" t="s">
        <v>1053</v>
      </c>
      <c r="AQ483" t="s">
        <v>1053</v>
      </c>
      <c r="AR483" t="s">
        <v>1053</v>
      </c>
      <c r="AS483" t="s">
        <v>1053</v>
      </c>
      <c r="AT483" t="s">
        <v>1053</v>
      </c>
    </row>
    <row r="484" spans="1:46" hidden="1" x14ac:dyDescent="0.3">
      <c r="A484">
        <v>334617</v>
      </c>
      <c r="B484" t="s">
        <v>1090</v>
      </c>
      <c r="H484" t="s">
        <v>1055</v>
      </c>
      <c r="AC484" t="s">
        <v>1055</v>
      </c>
      <c r="AD484" t="s">
        <v>1055</v>
      </c>
      <c r="AG484" t="s">
        <v>1055</v>
      </c>
      <c r="AJ484" t="s">
        <v>1055</v>
      </c>
      <c r="AL484" t="s">
        <v>1055</v>
      </c>
      <c r="AO484" t="s">
        <v>1053</v>
      </c>
      <c r="AP484" t="s">
        <v>1053</v>
      </c>
      <c r="AQ484" t="s">
        <v>1053</v>
      </c>
      <c r="AR484" t="s">
        <v>1053</v>
      </c>
      <c r="AS484" t="s">
        <v>1053</v>
      </c>
      <c r="AT484" t="s">
        <v>1053</v>
      </c>
    </row>
    <row r="485" spans="1:46" hidden="1" x14ac:dyDescent="0.3">
      <c r="A485">
        <v>334683</v>
      </c>
      <c r="B485" t="s">
        <v>1090</v>
      </c>
      <c r="P485" t="s">
        <v>1055</v>
      </c>
      <c r="AG485" t="s">
        <v>1055</v>
      </c>
      <c r="AL485" t="s">
        <v>1055</v>
      </c>
      <c r="AO485" t="s">
        <v>1053</v>
      </c>
      <c r="AP485" t="s">
        <v>1053</v>
      </c>
      <c r="AQ485" t="s">
        <v>1053</v>
      </c>
      <c r="AR485" t="s">
        <v>1053</v>
      </c>
      <c r="AS485" t="s">
        <v>1053</v>
      </c>
      <c r="AT485" t="s">
        <v>1053</v>
      </c>
    </row>
    <row r="486" spans="1:46" hidden="1" x14ac:dyDescent="0.3">
      <c r="A486">
        <v>334687</v>
      </c>
      <c r="B486" t="s">
        <v>1090</v>
      </c>
      <c r="P486" t="s">
        <v>1055</v>
      </c>
      <c r="AC486" t="s">
        <v>1055</v>
      </c>
      <c r="AG486" t="s">
        <v>1055</v>
      </c>
      <c r="AK486" t="s">
        <v>1055</v>
      </c>
      <c r="AL486" t="s">
        <v>1055</v>
      </c>
      <c r="AO486" t="s">
        <v>1053</v>
      </c>
      <c r="AP486" t="s">
        <v>1053</v>
      </c>
      <c r="AQ486" t="s">
        <v>1053</v>
      </c>
      <c r="AR486" t="s">
        <v>1053</v>
      </c>
      <c r="AS486" t="s">
        <v>1053</v>
      </c>
      <c r="AT486" t="s">
        <v>1053</v>
      </c>
    </row>
    <row r="487" spans="1:46" hidden="1" x14ac:dyDescent="0.3">
      <c r="A487">
        <v>334703</v>
      </c>
      <c r="B487" t="s">
        <v>1090</v>
      </c>
      <c r="AF487" t="s">
        <v>1055</v>
      </c>
      <c r="AG487" t="s">
        <v>1053</v>
      </c>
      <c r="AJ487" t="s">
        <v>1055</v>
      </c>
      <c r="AL487" t="s">
        <v>1055</v>
      </c>
      <c r="AN487" t="s">
        <v>1055</v>
      </c>
      <c r="AO487" t="s">
        <v>1053</v>
      </c>
      <c r="AP487" t="s">
        <v>1053</v>
      </c>
      <c r="AQ487" t="s">
        <v>1053</v>
      </c>
      <c r="AR487" t="s">
        <v>1053</v>
      </c>
      <c r="AS487" t="s">
        <v>1053</v>
      </c>
      <c r="AT487" t="s">
        <v>1053</v>
      </c>
    </row>
    <row r="488" spans="1:46" hidden="1" x14ac:dyDescent="0.3">
      <c r="A488">
        <v>334715</v>
      </c>
      <c r="B488" t="s">
        <v>1090</v>
      </c>
      <c r="P488" t="s">
        <v>1055</v>
      </c>
      <c r="AA488" t="s">
        <v>1055</v>
      </c>
      <c r="AG488" t="s">
        <v>1055</v>
      </c>
      <c r="AL488" t="s">
        <v>1055</v>
      </c>
      <c r="AO488" t="s">
        <v>1053</v>
      </c>
      <c r="AP488" t="s">
        <v>1053</v>
      </c>
      <c r="AQ488" t="s">
        <v>1053</v>
      </c>
      <c r="AR488" t="s">
        <v>1053</v>
      </c>
      <c r="AS488" t="s">
        <v>1053</v>
      </c>
      <c r="AT488" t="s">
        <v>1053</v>
      </c>
    </row>
    <row r="489" spans="1:46" hidden="1" x14ac:dyDescent="0.3">
      <c r="A489">
        <v>334730</v>
      </c>
      <c r="B489" t="s">
        <v>1090</v>
      </c>
      <c r="AF489" t="s">
        <v>1055</v>
      </c>
      <c r="AG489" t="s">
        <v>1054</v>
      </c>
      <c r="AK489" t="s">
        <v>1055</v>
      </c>
      <c r="AL489" t="s">
        <v>1055</v>
      </c>
      <c r="AN489" t="s">
        <v>1055</v>
      </c>
      <c r="AO489" t="s">
        <v>1053</v>
      </c>
      <c r="AP489" t="s">
        <v>1053</v>
      </c>
      <c r="AQ489" t="s">
        <v>1053</v>
      </c>
      <c r="AR489" t="s">
        <v>1053</v>
      </c>
      <c r="AS489" t="s">
        <v>1053</v>
      </c>
      <c r="AT489" t="s">
        <v>1053</v>
      </c>
    </row>
    <row r="490" spans="1:46" hidden="1" x14ac:dyDescent="0.3">
      <c r="A490">
        <v>334731</v>
      </c>
      <c r="B490" t="s">
        <v>1090</v>
      </c>
      <c r="AG490" t="s">
        <v>1054</v>
      </c>
      <c r="AI490" t="s">
        <v>1055</v>
      </c>
      <c r="AJ490" t="s">
        <v>1054</v>
      </c>
      <c r="AK490" t="s">
        <v>1055</v>
      </c>
      <c r="AL490" t="s">
        <v>1054</v>
      </c>
      <c r="AM490" t="s">
        <v>1055</v>
      </c>
      <c r="AO490" t="s">
        <v>1053</v>
      </c>
      <c r="AP490" t="s">
        <v>1053</v>
      </c>
      <c r="AQ490" t="s">
        <v>1053</v>
      </c>
      <c r="AR490" t="s">
        <v>1053</v>
      </c>
      <c r="AS490" t="s">
        <v>1053</v>
      </c>
      <c r="AT490" t="s">
        <v>1053</v>
      </c>
    </row>
    <row r="491" spans="1:46" hidden="1" x14ac:dyDescent="0.3">
      <c r="A491">
        <v>334738</v>
      </c>
      <c r="B491" t="s">
        <v>1090</v>
      </c>
      <c r="P491" t="s">
        <v>1055</v>
      </c>
      <c r="AA491" t="s">
        <v>1054</v>
      </c>
      <c r="AK491" t="s">
        <v>1055</v>
      </c>
      <c r="AL491" t="s">
        <v>1055</v>
      </c>
      <c r="AM491" t="s">
        <v>1054</v>
      </c>
      <c r="AO491" t="s">
        <v>1053</v>
      </c>
      <c r="AP491" t="s">
        <v>1053</v>
      </c>
      <c r="AQ491" t="s">
        <v>1053</v>
      </c>
      <c r="AR491" t="s">
        <v>1053</v>
      </c>
      <c r="AS491" t="s">
        <v>1053</v>
      </c>
      <c r="AT491" t="s">
        <v>1053</v>
      </c>
    </row>
    <row r="492" spans="1:46" hidden="1" x14ac:dyDescent="0.3">
      <c r="A492">
        <v>334741</v>
      </c>
      <c r="B492" t="s">
        <v>1090</v>
      </c>
      <c r="AC492" t="s">
        <v>1055</v>
      </c>
      <c r="AG492" t="s">
        <v>1053</v>
      </c>
      <c r="AI492" t="s">
        <v>1055</v>
      </c>
      <c r="AL492" t="s">
        <v>1053</v>
      </c>
      <c r="AO492" t="s">
        <v>1053</v>
      </c>
      <c r="AP492" t="s">
        <v>1053</v>
      </c>
      <c r="AQ492" t="s">
        <v>1053</v>
      </c>
      <c r="AR492" t="s">
        <v>1053</v>
      </c>
      <c r="AS492" t="s">
        <v>1053</v>
      </c>
      <c r="AT492" t="s">
        <v>1053</v>
      </c>
    </row>
    <row r="493" spans="1:46" hidden="1" x14ac:dyDescent="0.3">
      <c r="A493">
        <v>334775</v>
      </c>
      <c r="B493" t="s">
        <v>1090</v>
      </c>
      <c r="AL493" t="s">
        <v>1055</v>
      </c>
      <c r="AO493" t="s">
        <v>1053</v>
      </c>
      <c r="AP493" t="s">
        <v>1053</v>
      </c>
      <c r="AQ493" t="s">
        <v>1053</v>
      </c>
      <c r="AR493" t="s">
        <v>1053</v>
      </c>
      <c r="AS493" t="s">
        <v>1053</v>
      </c>
      <c r="AT493" t="s">
        <v>1053</v>
      </c>
    </row>
    <row r="494" spans="1:46" hidden="1" x14ac:dyDescent="0.3">
      <c r="A494">
        <v>334792</v>
      </c>
      <c r="B494" t="s">
        <v>1090</v>
      </c>
      <c r="R494" t="s">
        <v>9098</v>
      </c>
      <c r="U494" t="s">
        <v>9098</v>
      </c>
      <c r="AJ494" t="s">
        <v>9098</v>
      </c>
      <c r="AK494" t="s">
        <v>9098</v>
      </c>
      <c r="AN494" t="s">
        <v>9098</v>
      </c>
      <c r="AO494" t="s">
        <v>9098</v>
      </c>
      <c r="AP494" t="s">
        <v>9098</v>
      </c>
      <c r="AQ494" t="s">
        <v>9098</v>
      </c>
      <c r="AR494" t="s">
        <v>9098</v>
      </c>
      <c r="AS494" t="s">
        <v>9098</v>
      </c>
      <c r="AT494" t="s">
        <v>9098</v>
      </c>
    </row>
    <row r="495" spans="1:46" hidden="1" x14ac:dyDescent="0.3">
      <c r="A495">
        <v>334808</v>
      </c>
      <c r="B495" t="s">
        <v>1090</v>
      </c>
      <c r="V495" t="s">
        <v>1054</v>
      </c>
      <c r="AG495" t="s">
        <v>1055</v>
      </c>
      <c r="AH495" t="s">
        <v>1055</v>
      </c>
      <c r="AL495" t="s">
        <v>1055</v>
      </c>
      <c r="AO495" t="s">
        <v>1053</v>
      </c>
      <c r="AP495" t="s">
        <v>1053</v>
      </c>
      <c r="AQ495" t="s">
        <v>1053</v>
      </c>
      <c r="AR495" t="s">
        <v>1053</v>
      </c>
      <c r="AS495" t="s">
        <v>1053</v>
      </c>
      <c r="AT495" t="s">
        <v>1053</v>
      </c>
    </row>
    <row r="496" spans="1:46" hidden="1" x14ac:dyDescent="0.3">
      <c r="A496">
        <v>334844</v>
      </c>
      <c r="B496" t="s">
        <v>1090</v>
      </c>
      <c r="P496" t="s">
        <v>1055</v>
      </c>
      <c r="AG496" t="s">
        <v>1055</v>
      </c>
      <c r="AH496" t="s">
        <v>1054</v>
      </c>
      <c r="AO496" t="s">
        <v>1053</v>
      </c>
      <c r="AP496" t="s">
        <v>1053</v>
      </c>
      <c r="AQ496" t="s">
        <v>1053</v>
      </c>
      <c r="AR496" t="s">
        <v>1053</v>
      </c>
      <c r="AS496" t="s">
        <v>1053</v>
      </c>
      <c r="AT496" t="s">
        <v>1053</v>
      </c>
    </row>
    <row r="497" spans="1:46" hidden="1" x14ac:dyDescent="0.3">
      <c r="A497">
        <v>334862</v>
      </c>
      <c r="B497" t="s">
        <v>1090</v>
      </c>
      <c r="U497" t="s">
        <v>9098</v>
      </c>
      <c r="AA497" t="s">
        <v>9098</v>
      </c>
      <c r="AH497" t="s">
        <v>9098</v>
      </c>
      <c r="AI497" t="s">
        <v>9098</v>
      </c>
      <c r="AM497" t="s">
        <v>9098</v>
      </c>
      <c r="AN497" t="s">
        <v>9098</v>
      </c>
      <c r="AO497" t="s">
        <v>9098</v>
      </c>
      <c r="AP497" t="s">
        <v>9098</v>
      </c>
      <c r="AQ497" t="s">
        <v>9098</v>
      </c>
      <c r="AR497" t="s">
        <v>9098</v>
      </c>
      <c r="AS497" t="s">
        <v>9098</v>
      </c>
      <c r="AT497" t="s">
        <v>9098</v>
      </c>
    </row>
    <row r="498" spans="1:46" hidden="1" x14ac:dyDescent="0.3">
      <c r="A498">
        <v>334865</v>
      </c>
      <c r="B498" t="s">
        <v>1090</v>
      </c>
      <c r="W498" t="s">
        <v>1055</v>
      </c>
      <c r="Z498" t="s">
        <v>1054</v>
      </c>
      <c r="AB498" t="s">
        <v>1055</v>
      </c>
      <c r="AE498" t="s">
        <v>1055</v>
      </c>
      <c r="AL498" t="s">
        <v>1055</v>
      </c>
      <c r="AM498" t="s">
        <v>1055</v>
      </c>
      <c r="AO498" t="s">
        <v>1053</v>
      </c>
      <c r="AP498" t="s">
        <v>1053</v>
      </c>
      <c r="AQ498" t="s">
        <v>1053</v>
      </c>
      <c r="AR498" t="s">
        <v>1053</v>
      </c>
      <c r="AS498" t="s">
        <v>1053</v>
      </c>
      <c r="AT498" t="s">
        <v>1053</v>
      </c>
    </row>
    <row r="499" spans="1:46" hidden="1" x14ac:dyDescent="0.3">
      <c r="A499">
        <v>334925</v>
      </c>
      <c r="B499" t="s">
        <v>1090</v>
      </c>
      <c r="AB499" t="s">
        <v>1055</v>
      </c>
      <c r="AL499" t="s">
        <v>1054</v>
      </c>
      <c r="AN499" t="s">
        <v>1055</v>
      </c>
      <c r="AO499" t="s">
        <v>1053</v>
      </c>
      <c r="AP499" t="s">
        <v>1053</v>
      </c>
      <c r="AQ499" t="s">
        <v>1053</v>
      </c>
      <c r="AR499" t="s">
        <v>1053</v>
      </c>
      <c r="AS499" t="s">
        <v>1053</v>
      </c>
      <c r="AT499" t="s">
        <v>1053</v>
      </c>
    </row>
    <row r="500" spans="1:46" hidden="1" x14ac:dyDescent="0.3">
      <c r="A500">
        <v>334963</v>
      </c>
      <c r="B500" t="s">
        <v>1090</v>
      </c>
      <c r="AG500" t="s">
        <v>1055</v>
      </c>
      <c r="AJ500" t="s">
        <v>1055</v>
      </c>
      <c r="AL500" t="s">
        <v>1055</v>
      </c>
      <c r="AN500" t="s">
        <v>1055</v>
      </c>
      <c r="AO500" t="s">
        <v>1053</v>
      </c>
      <c r="AP500" t="s">
        <v>1053</v>
      </c>
      <c r="AQ500" t="s">
        <v>1053</v>
      </c>
      <c r="AR500" t="s">
        <v>1053</v>
      </c>
      <c r="AS500" t="s">
        <v>1053</v>
      </c>
      <c r="AT500" t="s">
        <v>1053</v>
      </c>
    </row>
    <row r="501" spans="1:46" hidden="1" x14ac:dyDescent="0.3">
      <c r="A501">
        <v>334973</v>
      </c>
      <c r="B501" t="s">
        <v>1090</v>
      </c>
      <c r="P501" t="s">
        <v>1055</v>
      </c>
      <c r="W501" t="s">
        <v>1055</v>
      </c>
      <c r="AG501" t="s">
        <v>1055</v>
      </c>
      <c r="AH501" t="s">
        <v>1055</v>
      </c>
      <c r="AJ501" t="s">
        <v>1054</v>
      </c>
      <c r="AO501" t="s">
        <v>1053</v>
      </c>
      <c r="AP501" t="s">
        <v>1053</v>
      </c>
      <c r="AQ501" t="s">
        <v>1053</v>
      </c>
      <c r="AR501" t="s">
        <v>1053</v>
      </c>
      <c r="AS501" t="s">
        <v>1053</v>
      </c>
      <c r="AT501" t="s">
        <v>1053</v>
      </c>
    </row>
    <row r="502" spans="1:46" hidden="1" x14ac:dyDescent="0.3">
      <c r="A502">
        <v>334978</v>
      </c>
      <c r="B502" t="s">
        <v>1090</v>
      </c>
      <c r="AG502" t="s">
        <v>1055</v>
      </c>
      <c r="AO502" t="s">
        <v>1053</v>
      </c>
      <c r="AP502" t="s">
        <v>1053</v>
      </c>
      <c r="AQ502" t="s">
        <v>1053</v>
      </c>
      <c r="AR502" t="s">
        <v>1053</v>
      </c>
      <c r="AS502" t="s">
        <v>1053</v>
      </c>
    </row>
    <row r="503" spans="1:46" hidden="1" x14ac:dyDescent="0.3">
      <c r="A503">
        <v>334985</v>
      </c>
      <c r="B503" t="s">
        <v>1090</v>
      </c>
      <c r="W503" t="s">
        <v>1055</v>
      </c>
      <c r="AG503" t="s">
        <v>1055</v>
      </c>
      <c r="AK503" t="s">
        <v>1055</v>
      </c>
      <c r="AM503" t="s">
        <v>1054</v>
      </c>
      <c r="AO503" t="s">
        <v>1053</v>
      </c>
      <c r="AP503" t="s">
        <v>1053</v>
      </c>
      <c r="AQ503" t="s">
        <v>1053</v>
      </c>
      <c r="AR503" t="s">
        <v>1053</v>
      </c>
      <c r="AS503" t="s">
        <v>1053</v>
      </c>
      <c r="AT503" t="s">
        <v>1053</v>
      </c>
    </row>
    <row r="504" spans="1:46" hidden="1" x14ac:dyDescent="0.3">
      <c r="A504">
        <v>334992</v>
      </c>
      <c r="B504" t="s">
        <v>1090</v>
      </c>
      <c r="X504" t="s">
        <v>1053</v>
      </c>
      <c r="AA504" t="s">
        <v>1053</v>
      </c>
      <c r="AG504" t="s">
        <v>1053</v>
      </c>
      <c r="AJ504" t="s">
        <v>1055</v>
      </c>
      <c r="AK504" t="s">
        <v>1055</v>
      </c>
      <c r="AN504" t="s">
        <v>1054</v>
      </c>
      <c r="AO504" t="s">
        <v>1053</v>
      </c>
      <c r="AP504" t="s">
        <v>1053</v>
      </c>
      <c r="AQ504" t="s">
        <v>1053</v>
      </c>
      <c r="AR504" t="s">
        <v>1053</v>
      </c>
      <c r="AS504" t="s">
        <v>1053</v>
      </c>
      <c r="AT504" t="s">
        <v>1053</v>
      </c>
    </row>
    <row r="505" spans="1:46" hidden="1" x14ac:dyDescent="0.3">
      <c r="A505">
        <v>335037</v>
      </c>
      <c r="B505" t="s">
        <v>1090</v>
      </c>
      <c r="AG505" t="s">
        <v>1055</v>
      </c>
      <c r="AK505" t="s">
        <v>1055</v>
      </c>
      <c r="AL505" t="s">
        <v>1055</v>
      </c>
      <c r="AO505" t="s">
        <v>1053</v>
      </c>
      <c r="AP505" t="s">
        <v>1053</v>
      </c>
      <c r="AQ505" t="s">
        <v>1053</v>
      </c>
      <c r="AR505" t="s">
        <v>1053</v>
      </c>
      <c r="AS505" t="s">
        <v>1053</v>
      </c>
      <c r="AT505" t="s">
        <v>1053</v>
      </c>
    </row>
    <row r="506" spans="1:46" hidden="1" x14ac:dyDescent="0.3">
      <c r="A506">
        <v>335069</v>
      </c>
      <c r="B506" t="s">
        <v>1090</v>
      </c>
      <c r="G506" t="s">
        <v>1055</v>
      </c>
      <c r="P506" t="s">
        <v>1055</v>
      </c>
      <c r="AC506" t="s">
        <v>1055</v>
      </c>
      <c r="AG506" t="s">
        <v>1055</v>
      </c>
      <c r="AK506" t="s">
        <v>1055</v>
      </c>
      <c r="AL506" t="s">
        <v>1055</v>
      </c>
      <c r="AO506" t="s">
        <v>1053</v>
      </c>
      <c r="AP506" t="s">
        <v>1053</v>
      </c>
      <c r="AQ506" t="s">
        <v>1053</v>
      </c>
      <c r="AR506" t="s">
        <v>1053</v>
      </c>
      <c r="AS506" t="s">
        <v>1053</v>
      </c>
      <c r="AT506" t="s">
        <v>1053</v>
      </c>
    </row>
    <row r="507" spans="1:46" hidden="1" x14ac:dyDescent="0.3">
      <c r="A507">
        <v>335073</v>
      </c>
      <c r="B507" t="s">
        <v>1090</v>
      </c>
      <c r="AG507" t="s">
        <v>1055</v>
      </c>
      <c r="AL507" t="s">
        <v>1054</v>
      </c>
      <c r="AO507" t="s">
        <v>1053</v>
      </c>
      <c r="AP507" t="s">
        <v>1053</v>
      </c>
      <c r="AQ507" t="s">
        <v>1053</v>
      </c>
      <c r="AR507" t="s">
        <v>1053</v>
      </c>
      <c r="AS507" t="s">
        <v>1053</v>
      </c>
      <c r="AT507" t="s">
        <v>1053</v>
      </c>
    </row>
    <row r="508" spans="1:46" hidden="1" x14ac:dyDescent="0.3">
      <c r="A508">
        <v>335108</v>
      </c>
      <c r="B508" t="s">
        <v>1090</v>
      </c>
      <c r="AO508" t="s">
        <v>1053</v>
      </c>
      <c r="AP508" t="s">
        <v>1053</v>
      </c>
      <c r="AQ508" t="s">
        <v>1053</v>
      </c>
      <c r="AR508" t="s">
        <v>1053</v>
      </c>
      <c r="AS508" t="s">
        <v>1053</v>
      </c>
      <c r="AT508" t="s">
        <v>1053</v>
      </c>
    </row>
    <row r="509" spans="1:46" hidden="1" x14ac:dyDescent="0.3">
      <c r="A509">
        <v>335110</v>
      </c>
      <c r="B509" t="s">
        <v>1090</v>
      </c>
      <c r="K509" t="s">
        <v>1055</v>
      </c>
      <c r="AG509" t="s">
        <v>1055</v>
      </c>
      <c r="AO509" t="s">
        <v>1053</v>
      </c>
      <c r="AP509" t="s">
        <v>1053</v>
      </c>
      <c r="AQ509" t="s">
        <v>1053</v>
      </c>
      <c r="AR509" t="s">
        <v>1053</v>
      </c>
      <c r="AS509" t="s">
        <v>1053</v>
      </c>
      <c r="AT509" t="s">
        <v>1053</v>
      </c>
    </row>
    <row r="510" spans="1:46" hidden="1" x14ac:dyDescent="0.3">
      <c r="A510">
        <v>335132</v>
      </c>
      <c r="B510" t="s">
        <v>1090</v>
      </c>
      <c r="G510" t="s">
        <v>1054</v>
      </c>
      <c r="AG510" t="s">
        <v>1055</v>
      </c>
      <c r="AL510" t="s">
        <v>1055</v>
      </c>
      <c r="AM510" t="s">
        <v>1055</v>
      </c>
      <c r="AN510" t="s">
        <v>1054</v>
      </c>
      <c r="AO510" t="s">
        <v>1053</v>
      </c>
      <c r="AP510" t="s">
        <v>1053</v>
      </c>
      <c r="AQ510" t="s">
        <v>1053</v>
      </c>
      <c r="AR510" t="s">
        <v>1053</v>
      </c>
      <c r="AS510" t="s">
        <v>1053</v>
      </c>
      <c r="AT510" t="s">
        <v>1053</v>
      </c>
    </row>
    <row r="511" spans="1:46" hidden="1" x14ac:dyDescent="0.3">
      <c r="A511">
        <v>335172</v>
      </c>
      <c r="B511" t="s">
        <v>1090</v>
      </c>
      <c r="W511" t="s">
        <v>1055</v>
      </c>
      <c r="AD511" t="s">
        <v>1054</v>
      </c>
      <c r="AG511" t="s">
        <v>1055</v>
      </c>
      <c r="AO511" t="s">
        <v>1053</v>
      </c>
      <c r="AP511" t="s">
        <v>1053</v>
      </c>
      <c r="AQ511" t="s">
        <v>1053</v>
      </c>
      <c r="AR511" t="s">
        <v>1053</v>
      </c>
      <c r="AS511" t="s">
        <v>1053</v>
      </c>
      <c r="AT511" t="s">
        <v>1053</v>
      </c>
    </row>
    <row r="512" spans="1:46" hidden="1" x14ac:dyDescent="0.3">
      <c r="A512">
        <v>335188</v>
      </c>
      <c r="B512" t="s">
        <v>1090</v>
      </c>
      <c r="AF512" t="s">
        <v>1055</v>
      </c>
      <c r="AG512" t="s">
        <v>1054</v>
      </c>
      <c r="AJ512" t="s">
        <v>1054</v>
      </c>
      <c r="AK512" t="s">
        <v>1055</v>
      </c>
      <c r="AL512" t="s">
        <v>1054</v>
      </c>
      <c r="AO512" t="s">
        <v>1053</v>
      </c>
      <c r="AP512" t="s">
        <v>1053</v>
      </c>
      <c r="AQ512" t="s">
        <v>1053</v>
      </c>
      <c r="AR512" t="s">
        <v>1053</v>
      </c>
      <c r="AS512" t="s">
        <v>1053</v>
      </c>
      <c r="AT512" t="s">
        <v>1053</v>
      </c>
    </row>
    <row r="513" spans="1:46" hidden="1" x14ac:dyDescent="0.3">
      <c r="A513">
        <v>335202</v>
      </c>
      <c r="B513" t="s">
        <v>1090</v>
      </c>
      <c r="AC513" t="s">
        <v>1055</v>
      </c>
      <c r="AK513" t="s">
        <v>1055</v>
      </c>
      <c r="AL513" t="s">
        <v>1055</v>
      </c>
      <c r="AO513" t="s">
        <v>1053</v>
      </c>
      <c r="AP513" t="s">
        <v>1053</v>
      </c>
      <c r="AQ513" t="s">
        <v>1053</v>
      </c>
      <c r="AR513" t="s">
        <v>1053</v>
      </c>
      <c r="AS513" t="s">
        <v>1053</v>
      </c>
      <c r="AT513" t="s">
        <v>1053</v>
      </c>
    </row>
    <row r="514" spans="1:46" hidden="1" x14ac:dyDescent="0.3">
      <c r="A514">
        <v>335242</v>
      </c>
      <c r="B514" t="s">
        <v>1090</v>
      </c>
      <c r="AD514" t="s">
        <v>1055</v>
      </c>
      <c r="AF514" t="s">
        <v>1055</v>
      </c>
      <c r="AG514" t="s">
        <v>1055</v>
      </c>
      <c r="AK514" t="s">
        <v>1055</v>
      </c>
      <c r="AL514" t="s">
        <v>1055</v>
      </c>
      <c r="AO514" t="s">
        <v>1053</v>
      </c>
      <c r="AP514" t="s">
        <v>1053</v>
      </c>
      <c r="AQ514" t="s">
        <v>1053</v>
      </c>
      <c r="AR514" t="s">
        <v>1053</v>
      </c>
      <c r="AS514" t="s">
        <v>1053</v>
      </c>
      <c r="AT514" t="s">
        <v>1053</v>
      </c>
    </row>
    <row r="515" spans="1:46" hidden="1" x14ac:dyDescent="0.3">
      <c r="A515">
        <v>335249</v>
      </c>
      <c r="B515" t="s">
        <v>1090</v>
      </c>
      <c r="AG515" t="s">
        <v>1054</v>
      </c>
      <c r="AI515" t="s">
        <v>1054</v>
      </c>
      <c r="AJ515" t="s">
        <v>1054</v>
      </c>
      <c r="AK515" t="s">
        <v>1054</v>
      </c>
      <c r="AL515" t="s">
        <v>1054</v>
      </c>
      <c r="AO515" t="s">
        <v>1053</v>
      </c>
      <c r="AP515" t="s">
        <v>1053</v>
      </c>
      <c r="AQ515" t="s">
        <v>1053</v>
      </c>
      <c r="AR515" t="s">
        <v>1053</v>
      </c>
      <c r="AS515" t="s">
        <v>1053</v>
      </c>
      <c r="AT515" t="s">
        <v>1053</v>
      </c>
    </row>
    <row r="516" spans="1:46" hidden="1" x14ac:dyDescent="0.3">
      <c r="A516">
        <v>335296</v>
      </c>
      <c r="B516" t="s">
        <v>1090</v>
      </c>
      <c r="AC516" t="s">
        <v>1055</v>
      </c>
      <c r="AG516" t="s">
        <v>1055</v>
      </c>
      <c r="AM516" t="s">
        <v>1055</v>
      </c>
      <c r="AO516" t="s">
        <v>1053</v>
      </c>
      <c r="AP516" t="s">
        <v>1053</v>
      </c>
      <c r="AQ516" t="s">
        <v>1053</v>
      </c>
      <c r="AS516" t="s">
        <v>1053</v>
      </c>
      <c r="AT516" t="s">
        <v>1053</v>
      </c>
    </row>
    <row r="517" spans="1:46" hidden="1" x14ac:dyDescent="0.3">
      <c r="A517">
        <v>335306</v>
      </c>
      <c r="B517" t="s">
        <v>1090</v>
      </c>
      <c r="AC517" t="s">
        <v>1055</v>
      </c>
      <c r="AF517" t="s">
        <v>1055</v>
      </c>
      <c r="AG517" t="s">
        <v>1054</v>
      </c>
      <c r="AL517" t="s">
        <v>1054</v>
      </c>
      <c r="AM517" t="s">
        <v>1054</v>
      </c>
      <c r="AN517" t="s">
        <v>1053</v>
      </c>
      <c r="AO517" t="s">
        <v>1053</v>
      </c>
      <c r="AP517" t="s">
        <v>1053</v>
      </c>
      <c r="AQ517" t="s">
        <v>1053</v>
      </c>
      <c r="AR517" t="s">
        <v>1053</v>
      </c>
      <c r="AS517" t="s">
        <v>1053</v>
      </c>
      <c r="AT517" t="s">
        <v>1053</v>
      </c>
    </row>
    <row r="518" spans="1:46" hidden="1" x14ac:dyDescent="0.3">
      <c r="A518">
        <v>335344</v>
      </c>
      <c r="B518" t="s">
        <v>1090</v>
      </c>
      <c r="AJ518" t="s">
        <v>1055</v>
      </c>
      <c r="AL518" t="s">
        <v>1054</v>
      </c>
      <c r="AN518" t="s">
        <v>1054</v>
      </c>
      <c r="AO518" t="s">
        <v>1053</v>
      </c>
      <c r="AP518" t="s">
        <v>1053</v>
      </c>
      <c r="AQ518" t="s">
        <v>1053</v>
      </c>
      <c r="AR518" t="s">
        <v>1053</v>
      </c>
      <c r="AS518" t="s">
        <v>1053</v>
      </c>
      <c r="AT518" t="s">
        <v>1053</v>
      </c>
    </row>
    <row r="519" spans="1:46" hidden="1" x14ac:dyDescent="0.3">
      <c r="A519">
        <v>335367</v>
      </c>
      <c r="B519" t="s">
        <v>1090</v>
      </c>
      <c r="AG519" t="s">
        <v>1054</v>
      </c>
      <c r="AH519" t="s">
        <v>1055</v>
      </c>
      <c r="AI519" t="s">
        <v>1054</v>
      </c>
      <c r="AJ519" t="s">
        <v>1054</v>
      </c>
      <c r="AL519" t="s">
        <v>1054</v>
      </c>
      <c r="AM519" t="s">
        <v>1054</v>
      </c>
      <c r="AO519" t="s">
        <v>1053</v>
      </c>
      <c r="AP519" t="s">
        <v>1053</v>
      </c>
      <c r="AQ519" t="s">
        <v>1053</v>
      </c>
      <c r="AR519" t="s">
        <v>1053</v>
      </c>
      <c r="AS519" t="s">
        <v>1053</v>
      </c>
      <c r="AT519" t="s">
        <v>1053</v>
      </c>
    </row>
    <row r="520" spans="1:46" hidden="1" x14ac:dyDescent="0.3">
      <c r="A520">
        <v>335373</v>
      </c>
      <c r="B520" t="s">
        <v>1090</v>
      </c>
      <c r="AG520" t="s">
        <v>1055</v>
      </c>
      <c r="AO520" t="s">
        <v>1053</v>
      </c>
      <c r="AP520" t="s">
        <v>1054</v>
      </c>
      <c r="AQ520" t="s">
        <v>1053</v>
      </c>
      <c r="AR520" t="s">
        <v>1053</v>
      </c>
      <c r="AS520" t="s">
        <v>1053</v>
      </c>
      <c r="AT520" t="s">
        <v>1053</v>
      </c>
    </row>
    <row r="521" spans="1:46" hidden="1" x14ac:dyDescent="0.3">
      <c r="A521">
        <v>335398</v>
      </c>
      <c r="B521" t="s">
        <v>1090</v>
      </c>
      <c r="P521" t="s">
        <v>1055</v>
      </c>
      <c r="W521" t="s">
        <v>1055</v>
      </c>
      <c r="AG521" t="s">
        <v>1055</v>
      </c>
      <c r="AJ521" t="s">
        <v>1054</v>
      </c>
      <c r="AL521" t="s">
        <v>1054</v>
      </c>
      <c r="AN521" t="s">
        <v>1054</v>
      </c>
      <c r="AO521" t="s">
        <v>1053</v>
      </c>
      <c r="AP521" t="s">
        <v>1053</v>
      </c>
      <c r="AQ521" t="s">
        <v>1053</v>
      </c>
      <c r="AR521" t="s">
        <v>1053</v>
      </c>
      <c r="AS521" t="s">
        <v>1053</v>
      </c>
      <c r="AT521" t="s">
        <v>1053</v>
      </c>
    </row>
    <row r="522" spans="1:46" hidden="1" x14ac:dyDescent="0.3">
      <c r="A522">
        <v>335403</v>
      </c>
      <c r="B522" t="s">
        <v>1090</v>
      </c>
      <c r="AC522" t="s">
        <v>1055</v>
      </c>
      <c r="AG522" t="s">
        <v>1055</v>
      </c>
      <c r="AI522" t="s">
        <v>1055</v>
      </c>
      <c r="AL522" t="s">
        <v>1054</v>
      </c>
      <c r="AM522" t="s">
        <v>1055</v>
      </c>
      <c r="AO522" t="s">
        <v>1053</v>
      </c>
      <c r="AP522" t="s">
        <v>1053</v>
      </c>
      <c r="AQ522" t="s">
        <v>1053</v>
      </c>
      <c r="AR522" t="s">
        <v>1053</v>
      </c>
      <c r="AS522" t="s">
        <v>1053</v>
      </c>
      <c r="AT522" t="s">
        <v>1053</v>
      </c>
    </row>
    <row r="523" spans="1:46" hidden="1" x14ac:dyDescent="0.3">
      <c r="A523">
        <v>335406</v>
      </c>
      <c r="B523" t="s">
        <v>1090</v>
      </c>
      <c r="AG523" t="s">
        <v>1053</v>
      </c>
      <c r="AL523" t="s">
        <v>1054</v>
      </c>
      <c r="AO523" t="s">
        <v>1053</v>
      </c>
      <c r="AP523" t="s">
        <v>1053</v>
      </c>
      <c r="AQ523" t="s">
        <v>1053</v>
      </c>
      <c r="AR523" t="s">
        <v>1053</v>
      </c>
      <c r="AS523" t="s">
        <v>1053</v>
      </c>
      <c r="AT523" t="s">
        <v>1053</v>
      </c>
    </row>
    <row r="524" spans="1:46" hidden="1" x14ac:dyDescent="0.3">
      <c r="A524">
        <v>335408</v>
      </c>
      <c r="B524" t="s">
        <v>1090</v>
      </c>
      <c r="AC524" t="s">
        <v>1055</v>
      </c>
      <c r="AG524" t="s">
        <v>1054</v>
      </c>
      <c r="AJ524" t="s">
        <v>1055</v>
      </c>
      <c r="AL524" t="s">
        <v>1054</v>
      </c>
      <c r="AM524" t="s">
        <v>1055</v>
      </c>
      <c r="AN524" t="s">
        <v>1053</v>
      </c>
      <c r="AO524" t="s">
        <v>1053</v>
      </c>
      <c r="AP524" t="s">
        <v>1053</v>
      </c>
      <c r="AQ524" t="s">
        <v>1053</v>
      </c>
      <c r="AR524" t="s">
        <v>1053</v>
      </c>
      <c r="AS524" t="s">
        <v>1053</v>
      </c>
      <c r="AT524" t="s">
        <v>1053</v>
      </c>
    </row>
    <row r="525" spans="1:46" hidden="1" x14ac:dyDescent="0.3">
      <c r="A525">
        <v>335416</v>
      </c>
      <c r="B525" t="s">
        <v>1090</v>
      </c>
      <c r="AA525" t="s">
        <v>1055</v>
      </c>
      <c r="AG525" t="s">
        <v>1055</v>
      </c>
      <c r="AJ525" t="s">
        <v>1054</v>
      </c>
      <c r="AL525" t="s">
        <v>1054</v>
      </c>
      <c r="AM525" t="s">
        <v>1054</v>
      </c>
      <c r="AN525" t="s">
        <v>1054</v>
      </c>
      <c r="AO525" t="s">
        <v>1053</v>
      </c>
      <c r="AP525" t="s">
        <v>1053</v>
      </c>
      <c r="AQ525" t="s">
        <v>1053</v>
      </c>
      <c r="AR525" t="s">
        <v>1053</v>
      </c>
      <c r="AS525" t="s">
        <v>1053</v>
      </c>
      <c r="AT525" t="s">
        <v>1053</v>
      </c>
    </row>
    <row r="526" spans="1:46" hidden="1" x14ac:dyDescent="0.3">
      <c r="A526">
        <v>335453</v>
      </c>
      <c r="B526" t="s">
        <v>1090</v>
      </c>
      <c r="AO526" t="s">
        <v>1053</v>
      </c>
      <c r="AP526" t="s">
        <v>1053</v>
      </c>
      <c r="AQ526" t="s">
        <v>1053</v>
      </c>
      <c r="AR526" t="s">
        <v>1053</v>
      </c>
      <c r="AS526" t="s">
        <v>1053</v>
      </c>
      <c r="AT526" t="s">
        <v>1053</v>
      </c>
    </row>
    <row r="527" spans="1:46" hidden="1" x14ac:dyDescent="0.3">
      <c r="A527">
        <v>335457</v>
      </c>
      <c r="B527" t="s">
        <v>1090</v>
      </c>
      <c r="AC527" t="s">
        <v>1054</v>
      </c>
      <c r="AF527" t="s">
        <v>1055</v>
      </c>
      <c r="AJ527" t="s">
        <v>1055</v>
      </c>
      <c r="AL527" t="s">
        <v>1055</v>
      </c>
      <c r="AO527" t="s">
        <v>1053</v>
      </c>
      <c r="AP527" t="s">
        <v>1053</v>
      </c>
      <c r="AQ527" t="s">
        <v>1053</v>
      </c>
      <c r="AR527" t="s">
        <v>1053</v>
      </c>
      <c r="AS527" t="s">
        <v>1053</v>
      </c>
      <c r="AT527" t="s">
        <v>1053</v>
      </c>
    </row>
    <row r="528" spans="1:46" hidden="1" x14ac:dyDescent="0.3">
      <c r="A528">
        <v>335464</v>
      </c>
      <c r="B528" t="s">
        <v>1090</v>
      </c>
      <c r="W528" t="s">
        <v>1055</v>
      </c>
      <c r="AH528" t="s">
        <v>1055</v>
      </c>
      <c r="AI528" t="s">
        <v>1054</v>
      </c>
      <c r="AJ528" t="s">
        <v>1054</v>
      </c>
      <c r="AL528" t="s">
        <v>1054</v>
      </c>
      <c r="AO528" t="s">
        <v>1053</v>
      </c>
      <c r="AP528" t="s">
        <v>1053</v>
      </c>
      <c r="AQ528" t="s">
        <v>1053</v>
      </c>
      <c r="AR528" t="s">
        <v>1053</v>
      </c>
      <c r="AS528" t="s">
        <v>1053</v>
      </c>
      <c r="AT528" t="s">
        <v>1053</v>
      </c>
    </row>
    <row r="529" spans="1:46" hidden="1" x14ac:dyDescent="0.3">
      <c r="A529">
        <v>335466</v>
      </c>
      <c r="B529" t="s">
        <v>1090</v>
      </c>
      <c r="AG529" t="s">
        <v>1055</v>
      </c>
      <c r="AJ529" t="s">
        <v>1055</v>
      </c>
      <c r="AK529" t="s">
        <v>1055</v>
      </c>
      <c r="AL529" t="s">
        <v>1054</v>
      </c>
      <c r="AO529" t="s">
        <v>1053</v>
      </c>
      <c r="AP529" t="s">
        <v>1053</v>
      </c>
      <c r="AQ529" t="s">
        <v>1053</v>
      </c>
      <c r="AR529" t="s">
        <v>1053</v>
      </c>
      <c r="AS529" t="s">
        <v>1053</v>
      </c>
      <c r="AT529" t="s">
        <v>1053</v>
      </c>
    </row>
    <row r="530" spans="1:46" hidden="1" x14ac:dyDescent="0.3">
      <c r="A530">
        <v>335483</v>
      </c>
      <c r="B530" t="s">
        <v>1090</v>
      </c>
      <c r="W530" t="s">
        <v>1055</v>
      </c>
      <c r="AL530" t="s">
        <v>1054</v>
      </c>
      <c r="AO530" t="s">
        <v>1053</v>
      </c>
      <c r="AP530" t="s">
        <v>1053</v>
      </c>
      <c r="AQ530" t="s">
        <v>1053</v>
      </c>
      <c r="AR530" t="s">
        <v>1053</v>
      </c>
      <c r="AS530" t="s">
        <v>1053</v>
      </c>
      <c r="AT530" t="s">
        <v>1053</v>
      </c>
    </row>
    <row r="531" spans="1:46" hidden="1" x14ac:dyDescent="0.3">
      <c r="A531">
        <v>335502</v>
      </c>
      <c r="B531" t="s">
        <v>1090</v>
      </c>
      <c r="AA531" t="s">
        <v>1054</v>
      </c>
      <c r="AG531" t="s">
        <v>1055</v>
      </c>
      <c r="AI531" t="s">
        <v>1054</v>
      </c>
      <c r="AJ531" t="s">
        <v>1054</v>
      </c>
      <c r="AK531" t="s">
        <v>1054</v>
      </c>
      <c r="AL531" t="s">
        <v>1054</v>
      </c>
      <c r="AO531" t="s">
        <v>1053</v>
      </c>
      <c r="AP531" t="s">
        <v>1053</v>
      </c>
      <c r="AQ531" t="s">
        <v>1053</v>
      </c>
      <c r="AR531" t="s">
        <v>1053</v>
      </c>
      <c r="AS531" t="s">
        <v>1053</v>
      </c>
      <c r="AT531" t="s">
        <v>1053</v>
      </c>
    </row>
    <row r="532" spans="1:46" hidden="1" x14ac:dyDescent="0.3">
      <c r="A532">
        <v>335504</v>
      </c>
      <c r="B532" t="s">
        <v>1090</v>
      </c>
      <c r="P532" t="s">
        <v>1055</v>
      </c>
      <c r="W532" t="s">
        <v>1055</v>
      </c>
      <c r="AG532" t="s">
        <v>1055</v>
      </c>
      <c r="AJ532" t="s">
        <v>1054</v>
      </c>
      <c r="AO532" t="s">
        <v>1053</v>
      </c>
      <c r="AP532" t="s">
        <v>1053</v>
      </c>
      <c r="AQ532" t="s">
        <v>1053</v>
      </c>
      <c r="AR532" t="s">
        <v>1053</v>
      </c>
      <c r="AS532" t="s">
        <v>1053</v>
      </c>
      <c r="AT532" t="s">
        <v>1053</v>
      </c>
    </row>
    <row r="533" spans="1:46" hidden="1" x14ac:dyDescent="0.3">
      <c r="A533">
        <v>335532</v>
      </c>
      <c r="B533" t="s">
        <v>1090</v>
      </c>
      <c r="AC533" t="s">
        <v>1055</v>
      </c>
      <c r="AD533" t="s">
        <v>1055</v>
      </c>
      <c r="AG533" t="s">
        <v>1055</v>
      </c>
      <c r="AJ533" t="s">
        <v>1054</v>
      </c>
      <c r="AL533" t="s">
        <v>1054</v>
      </c>
      <c r="AM533" t="s">
        <v>1055</v>
      </c>
      <c r="AO533" t="s">
        <v>1053</v>
      </c>
      <c r="AP533" t="s">
        <v>1053</v>
      </c>
      <c r="AQ533" t="s">
        <v>1053</v>
      </c>
      <c r="AR533" t="s">
        <v>1053</v>
      </c>
      <c r="AS533" t="s">
        <v>1053</v>
      </c>
      <c r="AT533" t="s">
        <v>1053</v>
      </c>
    </row>
    <row r="534" spans="1:46" hidden="1" x14ac:dyDescent="0.3">
      <c r="A534">
        <v>335546</v>
      </c>
      <c r="B534" t="s">
        <v>1090</v>
      </c>
      <c r="AG534" t="s">
        <v>1055</v>
      </c>
      <c r="AJ534" t="s">
        <v>1054</v>
      </c>
      <c r="AL534" t="s">
        <v>1054</v>
      </c>
      <c r="AO534" t="s">
        <v>1053</v>
      </c>
      <c r="AP534" t="s">
        <v>1053</v>
      </c>
      <c r="AQ534" t="s">
        <v>1053</v>
      </c>
      <c r="AR534" t="s">
        <v>1053</v>
      </c>
      <c r="AS534" t="s">
        <v>1053</v>
      </c>
      <c r="AT534" t="s">
        <v>1053</v>
      </c>
    </row>
    <row r="535" spans="1:46" hidden="1" x14ac:dyDescent="0.3">
      <c r="A535">
        <v>335577</v>
      </c>
      <c r="B535" t="s">
        <v>1090</v>
      </c>
      <c r="W535" t="s">
        <v>1055</v>
      </c>
      <c r="AG535" t="s">
        <v>1054</v>
      </c>
      <c r="AJ535" t="s">
        <v>1054</v>
      </c>
      <c r="AK535" t="s">
        <v>1053</v>
      </c>
      <c r="AL535" t="s">
        <v>1054</v>
      </c>
      <c r="AN535" t="s">
        <v>1054</v>
      </c>
      <c r="AO535" t="s">
        <v>1053</v>
      </c>
      <c r="AP535" t="s">
        <v>1053</v>
      </c>
      <c r="AQ535" t="s">
        <v>1053</v>
      </c>
      <c r="AR535" t="s">
        <v>1053</v>
      </c>
      <c r="AS535" t="s">
        <v>1053</v>
      </c>
      <c r="AT535" t="s">
        <v>1053</v>
      </c>
    </row>
    <row r="536" spans="1:46" hidden="1" x14ac:dyDescent="0.3">
      <c r="A536">
        <v>335584</v>
      </c>
      <c r="B536" t="s">
        <v>1090</v>
      </c>
      <c r="R536" t="s">
        <v>1055</v>
      </c>
      <c r="AG536" t="s">
        <v>1055</v>
      </c>
      <c r="AI536" t="s">
        <v>1054</v>
      </c>
      <c r="AJ536" t="s">
        <v>1054</v>
      </c>
      <c r="AL536" t="s">
        <v>1054</v>
      </c>
      <c r="AN536" t="s">
        <v>1055</v>
      </c>
      <c r="AO536" t="s">
        <v>1053</v>
      </c>
      <c r="AP536" t="s">
        <v>1053</v>
      </c>
      <c r="AQ536" t="s">
        <v>1053</v>
      </c>
      <c r="AR536" t="s">
        <v>1053</v>
      </c>
      <c r="AS536" t="s">
        <v>1053</v>
      </c>
      <c r="AT536" t="s">
        <v>1053</v>
      </c>
    </row>
    <row r="537" spans="1:46" hidden="1" x14ac:dyDescent="0.3">
      <c r="A537">
        <v>335590</v>
      </c>
      <c r="B537" t="s">
        <v>1090</v>
      </c>
      <c r="W537" t="s">
        <v>1053</v>
      </c>
      <c r="Z537" t="s">
        <v>1055</v>
      </c>
      <c r="AC537" t="s">
        <v>1055</v>
      </c>
      <c r="AJ537" t="s">
        <v>1054</v>
      </c>
      <c r="AK537" t="s">
        <v>1054</v>
      </c>
      <c r="AL537" t="s">
        <v>1054</v>
      </c>
      <c r="AO537" t="s">
        <v>1053</v>
      </c>
      <c r="AP537" t="s">
        <v>1053</v>
      </c>
      <c r="AQ537" t="s">
        <v>1053</v>
      </c>
      <c r="AR537" t="s">
        <v>1053</v>
      </c>
      <c r="AS537" t="s">
        <v>1053</v>
      </c>
      <c r="AT537" t="s">
        <v>1053</v>
      </c>
    </row>
    <row r="538" spans="1:46" hidden="1" x14ac:dyDescent="0.3">
      <c r="A538">
        <v>335593</v>
      </c>
      <c r="B538" t="s">
        <v>1090</v>
      </c>
      <c r="W538" t="s">
        <v>1055</v>
      </c>
      <c r="AG538" t="s">
        <v>1055</v>
      </c>
      <c r="AL538" t="s">
        <v>1054</v>
      </c>
      <c r="AO538" t="s">
        <v>1053</v>
      </c>
      <c r="AP538" t="s">
        <v>1053</v>
      </c>
      <c r="AQ538" t="s">
        <v>1053</v>
      </c>
      <c r="AR538" t="s">
        <v>1053</v>
      </c>
      <c r="AS538" t="s">
        <v>1053</v>
      </c>
      <c r="AT538" t="s">
        <v>1053</v>
      </c>
    </row>
    <row r="539" spans="1:46" hidden="1" x14ac:dyDescent="0.3">
      <c r="A539">
        <v>335594</v>
      </c>
      <c r="B539" t="s">
        <v>1090</v>
      </c>
      <c r="M539" t="s">
        <v>1055</v>
      </c>
      <c r="AG539" t="s">
        <v>1055</v>
      </c>
      <c r="AI539" t="s">
        <v>1054</v>
      </c>
      <c r="AO539" t="s">
        <v>1053</v>
      </c>
      <c r="AP539" t="s">
        <v>1053</v>
      </c>
      <c r="AQ539" t="s">
        <v>1053</v>
      </c>
      <c r="AR539" t="s">
        <v>1053</v>
      </c>
      <c r="AS539" t="s">
        <v>1053</v>
      </c>
      <c r="AT539" t="s">
        <v>1053</v>
      </c>
    </row>
    <row r="540" spans="1:46" hidden="1" x14ac:dyDescent="0.3">
      <c r="A540">
        <v>335611</v>
      </c>
      <c r="B540" t="s">
        <v>1090</v>
      </c>
      <c r="P540" t="s">
        <v>1055</v>
      </c>
      <c r="AC540" t="s">
        <v>1055</v>
      </c>
      <c r="AF540" t="s">
        <v>1055</v>
      </c>
      <c r="AJ540" t="s">
        <v>1054</v>
      </c>
      <c r="AL540" t="s">
        <v>1055</v>
      </c>
      <c r="AO540" t="s">
        <v>1053</v>
      </c>
      <c r="AP540" t="s">
        <v>1053</v>
      </c>
      <c r="AQ540" t="s">
        <v>1053</v>
      </c>
      <c r="AR540" t="s">
        <v>1053</v>
      </c>
      <c r="AS540" t="s">
        <v>1053</v>
      </c>
      <c r="AT540" t="s">
        <v>1053</v>
      </c>
    </row>
    <row r="541" spans="1:46" hidden="1" x14ac:dyDescent="0.3">
      <c r="A541">
        <v>335643</v>
      </c>
      <c r="B541" t="s">
        <v>1090</v>
      </c>
      <c r="AK541" t="s">
        <v>1054</v>
      </c>
      <c r="AL541" t="s">
        <v>1055</v>
      </c>
      <c r="AN541" t="s">
        <v>1055</v>
      </c>
      <c r="AO541" t="s">
        <v>1053</v>
      </c>
      <c r="AP541" t="s">
        <v>1053</v>
      </c>
      <c r="AQ541" t="s">
        <v>1053</v>
      </c>
      <c r="AR541" t="s">
        <v>1053</v>
      </c>
      <c r="AS541" t="s">
        <v>1053</v>
      </c>
      <c r="AT541" t="s">
        <v>1053</v>
      </c>
    </row>
    <row r="542" spans="1:46" hidden="1" x14ac:dyDescent="0.3">
      <c r="A542">
        <v>335645</v>
      </c>
      <c r="B542" t="s">
        <v>1090</v>
      </c>
      <c r="P542" t="s">
        <v>1055</v>
      </c>
      <c r="AG542" t="s">
        <v>1055</v>
      </c>
      <c r="AK542" t="s">
        <v>1055</v>
      </c>
      <c r="AL542" t="s">
        <v>1055</v>
      </c>
      <c r="AO542" t="s">
        <v>1053</v>
      </c>
      <c r="AP542" t="s">
        <v>1053</v>
      </c>
      <c r="AQ542" t="s">
        <v>1053</v>
      </c>
      <c r="AR542" t="s">
        <v>1053</v>
      </c>
      <c r="AS542" t="s">
        <v>1053</v>
      </c>
      <c r="AT542" t="s">
        <v>1053</v>
      </c>
    </row>
    <row r="543" spans="1:46" hidden="1" x14ac:dyDescent="0.3">
      <c r="A543">
        <v>335661</v>
      </c>
      <c r="B543" t="s">
        <v>1090</v>
      </c>
      <c r="AG543" t="s">
        <v>1053</v>
      </c>
      <c r="AH543" t="s">
        <v>1054</v>
      </c>
      <c r="AK543" t="s">
        <v>1054</v>
      </c>
      <c r="AO543" t="s">
        <v>1053</v>
      </c>
      <c r="AP543" t="s">
        <v>1053</v>
      </c>
      <c r="AQ543" t="s">
        <v>1053</v>
      </c>
      <c r="AR543" t="s">
        <v>1053</v>
      </c>
      <c r="AS543" t="s">
        <v>1053</v>
      </c>
      <c r="AT543" t="s">
        <v>1053</v>
      </c>
    </row>
    <row r="544" spans="1:46" hidden="1" x14ac:dyDescent="0.3">
      <c r="A544">
        <v>335663</v>
      </c>
      <c r="B544" t="s">
        <v>1090</v>
      </c>
      <c r="H544" t="s">
        <v>1053</v>
      </c>
      <c r="I544" t="s">
        <v>1053</v>
      </c>
      <c r="AG544" t="s">
        <v>1055</v>
      </c>
      <c r="AL544" t="s">
        <v>1055</v>
      </c>
      <c r="AN544" t="s">
        <v>1055</v>
      </c>
      <c r="AO544" t="s">
        <v>1053</v>
      </c>
      <c r="AP544" t="s">
        <v>1053</v>
      </c>
      <c r="AQ544" t="s">
        <v>1053</v>
      </c>
      <c r="AR544" t="s">
        <v>1053</v>
      </c>
      <c r="AS544" t="s">
        <v>1053</v>
      </c>
      <c r="AT544" t="s">
        <v>1053</v>
      </c>
    </row>
    <row r="545" spans="1:46" hidden="1" x14ac:dyDescent="0.3">
      <c r="A545">
        <v>335677</v>
      </c>
      <c r="B545" t="s">
        <v>1090</v>
      </c>
      <c r="AA545" t="s">
        <v>1055</v>
      </c>
      <c r="AG545" t="s">
        <v>1055</v>
      </c>
      <c r="AL545" t="s">
        <v>1055</v>
      </c>
      <c r="AO545" t="s">
        <v>1053</v>
      </c>
      <c r="AP545" t="s">
        <v>1053</v>
      </c>
      <c r="AQ545" t="s">
        <v>1053</v>
      </c>
      <c r="AR545" t="s">
        <v>1053</v>
      </c>
      <c r="AS545" t="s">
        <v>1053</v>
      </c>
      <c r="AT545" t="s">
        <v>1053</v>
      </c>
    </row>
    <row r="546" spans="1:46" hidden="1" x14ac:dyDescent="0.3">
      <c r="A546">
        <v>335679</v>
      </c>
      <c r="B546" t="s">
        <v>1090</v>
      </c>
      <c r="P546" t="s">
        <v>1055</v>
      </c>
      <c r="AG546" t="s">
        <v>1054</v>
      </c>
      <c r="AI546" t="s">
        <v>1053</v>
      </c>
      <c r="AK546" t="s">
        <v>1053</v>
      </c>
      <c r="AL546" t="s">
        <v>1055</v>
      </c>
      <c r="AM546" t="s">
        <v>1055</v>
      </c>
      <c r="AO546" t="s">
        <v>1053</v>
      </c>
      <c r="AP546" t="s">
        <v>1053</v>
      </c>
      <c r="AQ546" t="s">
        <v>1053</v>
      </c>
      <c r="AR546" t="s">
        <v>1053</v>
      </c>
      <c r="AS546" t="s">
        <v>1053</v>
      </c>
      <c r="AT546" t="s">
        <v>1053</v>
      </c>
    </row>
    <row r="547" spans="1:46" hidden="1" x14ac:dyDescent="0.3">
      <c r="A547">
        <v>335684</v>
      </c>
      <c r="B547" t="s">
        <v>1090</v>
      </c>
      <c r="O547" t="s">
        <v>1054</v>
      </c>
      <c r="AF547" t="s">
        <v>1055</v>
      </c>
      <c r="AG547" t="s">
        <v>1055</v>
      </c>
      <c r="AI547" t="s">
        <v>1054</v>
      </c>
      <c r="AL547" t="s">
        <v>1054</v>
      </c>
      <c r="AN547" t="s">
        <v>1053</v>
      </c>
      <c r="AO547" t="s">
        <v>1053</v>
      </c>
      <c r="AP547" t="s">
        <v>1053</v>
      </c>
      <c r="AQ547" t="s">
        <v>1053</v>
      </c>
      <c r="AR547" t="s">
        <v>1053</v>
      </c>
      <c r="AS547" t="s">
        <v>1053</v>
      </c>
      <c r="AT547" t="s">
        <v>1053</v>
      </c>
    </row>
    <row r="548" spans="1:46" hidden="1" x14ac:dyDescent="0.3">
      <c r="A548">
        <v>335697</v>
      </c>
      <c r="B548" t="s">
        <v>1090</v>
      </c>
      <c r="P548" t="s">
        <v>1055</v>
      </c>
      <c r="AG548" t="s">
        <v>1055</v>
      </c>
      <c r="AL548" t="s">
        <v>1055</v>
      </c>
      <c r="AO548" t="s">
        <v>1053</v>
      </c>
      <c r="AP548" t="s">
        <v>1053</v>
      </c>
      <c r="AQ548" t="s">
        <v>1053</v>
      </c>
      <c r="AR548" t="s">
        <v>1053</v>
      </c>
      <c r="AS548" t="s">
        <v>1053</v>
      </c>
      <c r="AT548" t="s">
        <v>1053</v>
      </c>
    </row>
    <row r="549" spans="1:46" hidden="1" x14ac:dyDescent="0.3">
      <c r="A549">
        <v>335700</v>
      </c>
      <c r="B549" t="s">
        <v>1090</v>
      </c>
      <c r="P549" t="s">
        <v>1055</v>
      </c>
      <c r="AL549" t="s">
        <v>1055</v>
      </c>
      <c r="AO549" t="s">
        <v>1053</v>
      </c>
      <c r="AP549" t="s">
        <v>1053</v>
      </c>
      <c r="AQ549" t="s">
        <v>1053</v>
      </c>
      <c r="AR549" t="s">
        <v>1053</v>
      </c>
      <c r="AS549" t="s">
        <v>1053</v>
      </c>
      <c r="AT549" t="s">
        <v>1053</v>
      </c>
    </row>
    <row r="550" spans="1:46" hidden="1" x14ac:dyDescent="0.3">
      <c r="A550">
        <v>335704</v>
      </c>
      <c r="B550" t="s">
        <v>1090</v>
      </c>
      <c r="AL550" t="s">
        <v>1054</v>
      </c>
      <c r="AO550" t="s">
        <v>1053</v>
      </c>
      <c r="AP550" t="s">
        <v>1053</v>
      </c>
      <c r="AQ550" t="s">
        <v>1053</v>
      </c>
      <c r="AR550" t="s">
        <v>1053</v>
      </c>
      <c r="AS550" t="s">
        <v>1053</v>
      </c>
      <c r="AT550" t="s">
        <v>1053</v>
      </c>
    </row>
    <row r="551" spans="1:46" hidden="1" x14ac:dyDescent="0.3">
      <c r="A551">
        <v>335706</v>
      </c>
      <c r="B551" t="s">
        <v>1090</v>
      </c>
      <c r="AG551" t="s">
        <v>1055</v>
      </c>
      <c r="AL551" t="s">
        <v>1055</v>
      </c>
      <c r="AO551" t="s">
        <v>1053</v>
      </c>
      <c r="AP551" t="s">
        <v>1053</v>
      </c>
      <c r="AQ551" t="s">
        <v>1053</v>
      </c>
      <c r="AR551" t="s">
        <v>1053</v>
      </c>
      <c r="AS551" t="s">
        <v>1053</v>
      </c>
      <c r="AT551" t="s">
        <v>1053</v>
      </c>
    </row>
    <row r="552" spans="1:46" hidden="1" x14ac:dyDescent="0.3">
      <c r="A552">
        <v>335720</v>
      </c>
      <c r="B552" t="s">
        <v>1090</v>
      </c>
      <c r="S552" t="s">
        <v>1055</v>
      </c>
      <c r="AC552" t="s">
        <v>1055</v>
      </c>
      <c r="AH552" t="s">
        <v>1055</v>
      </c>
      <c r="AL552" t="s">
        <v>1055</v>
      </c>
      <c r="AO552" t="s">
        <v>1053</v>
      </c>
      <c r="AP552" t="s">
        <v>1053</v>
      </c>
      <c r="AQ552" t="s">
        <v>1053</v>
      </c>
      <c r="AR552" t="s">
        <v>1053</v>
      </c>
      <c r="AS552" t="s">
        <v>1053</v>
      </c>
      <c r="AT552" t="s">
        <v>1053</v>
      </c>
    </row>
    <row r="553" spans="1:46" hidden="1" x14ac:dyDescent="0.3">
      <c r="A553">
        <v>335739</v>
      </c>
      <c r="B553" t="s">
        <v>1090</v>
      </c>
      <c r="P553" t="s">
        <v>1055</v>
      </c>
      <c r="AF553" t="s">
        <v>1055</v>
      </c>
      <c r="AG553" t="s">
        <v>1055</v>
      </c>
      <c r="AJ553" t="s">
        <v>1055</v>
      </c>
      <c r="AK553" t="s">
        <v>1055</v>
      </c>
      <c r="AL553" t="s">
        <v>1054</v>
      </c>
      <c r="AO553" t="s">
        <v>1053</v>
      </c>
      <c r="AP553" t="s">
        <v>1053</v>
      </c>
      <c r="AQ553" t="s">
        <v>1053</v>
      </c>
      <c r="AR553" t="s">
        <v>1053</v>
      </c>
      <c r="AS553" t="s">
        <v>1053</v>
      </c>
      <c r="AT553" t="s">
        <v>1053</v>
      </c>
    </row>
    <row r="554" spans="1:46" hidden="1" x14ac:dyDescent="0.3">
      <c r="A554">
        <v>335753</v>
      </c>
      <c r="B554" t="s">
        <v>1090</v>
      </c>
      <c r="AC554" t="s">
        <v>1055</v>
      </c>
      <c r="AF554" t="s">
        <v>1055</v>
      </c>
      <c r="AG554" t="s">
        <v>1054</v>
      </c>
      <c r="AI554" t="s">
        <v>1055</v>
      </c>
      <c r="AJ554" t="s">
        <v>1055</v>
      </c>
      <c r="AL554" t="s">
        <v>1055</v>
      </c>
      <c r="AO554" t="s">
        <v>1053</v>
      </c>
      <c r="AP554" t="s">
        <v>1053</v>
      </c>
      <c r="AQ554" t="s">
        <v>1053</v>
      </c>
      <c r="AR554" t="s">
        <v>1053</v>
      </c>
      <c r="AS554" t="s">
        <v>1053</v>
      </c>
      <c r="AT554" t="s">
        <v>1053</v>
      </c>
    </row>
    <row r="555" spans="1:46" hidden="1" x14ac:dyDescent="0.3">
      <c r="A555">
        <v>335820</v>
      </c>
      <c r="B555" t="s">
        <v>1090</v>
      </c>
      <c r="W555" t="s">
        <v>1055</v>
      </c>
      <c r="AI555" t="s">
        <v>1054</v>
      </c>
      <c r="AJ555" t="s">
        <v>1054</v>
      </c>
      <c r="AL555" t="s">
        <v>1054</v>
      </c>
      <c r="AN555" t="s">
        <v>1054</v>
      </c>
      <c r="AO555" t="s">
        <v>1053</v>
      </c>
      <c r="AP555" t="s">
        <v>1053</v>
      </c>
      <c r="AQ555" t="s">
        <v>1053</v>
      </c>
      <c r="AR555" t="s">
        <v>1053</v>
      </c>
      <c r="AS555" t="s">
        <v>1053</v>
      </c>
      <c r="AT555" t="s">
        <v>1053</v>
      </c>
    </row>
    <row r="556" spans="1:46" hidden="1" x14ac:dyDescent="0.3">
      <c r="A556">
        <v>335850</v>
      </c>
      <c r="B556" t="s">
        <v>1090</v>
      </c>
      <c r="AF556" t="s">
        <v>1055</v>
      </c>
      <c r="AH556" t="s">
        <v>1054</v>
      </c>
      <c r="AK556" t="s">
        <v>1054</v>
      </c>
      <c r="AL556" t="s">
        <v>1054</v>
      </c>
      <c r="AN556" t="s">
        <v>1054</v>
      </c>
      <c r="AO556" t="s">
        <v>1053</v>
      </c>
      <c r="AP556" t="s">
        <v>1053</v>
      </c>
      <c r="AQ556" t="s">
        <v>1053</v>
      </c>
      <c r="AR556" t="s">
        <v>1053</v>
      </c>
      <c r="AS556" t="s">
        <v>1053</v>
      </c>
      <c r="AT556" t="s">
        <v>1053</v>
      </c>
    </row>
    <row r="557" spans="1:46" hidden="1" x14ac:dyDescent="0.3">
      <c r="A557">
        <v>335862</v>
      </c>
      <c r="B557" t="s">
        <v>1090</v>
      </c>
      <c r="AG557" t="s">
        <v>1055</v>
      </c>
      <c r="AI557" t="s">
        <v>1055</v>
      </c>
      <c r="AL557" t="s">
        <v>1055</v>
      </c>
      <c r="AM557" t="s">
        <v>1055</v>
      </c>
      <c r="AO557" t="s">
        <v>1053</v>
      </c>
      <c r="AP557" t="s">
        <v>1053</v>
      </c>
      <c r="AQ557" t="s">
        <v>1053</v>
      </c>
      <c r="AR557" t="s">
        <v>1053</v>
      </c>
      <c r="AT557" t="s">
        <v>1053</v>
      </c>
    </row>
    <row r="558" spans="1:46" hidden="1" x14ac:dyDescent="0.3">
      <c r="A558">
        <v>335874</v>
      </c>
      <c r="B558" t="s">
        <v>1090</v>
      </c>
      <c r="AF558" t="s">
        <v>1055</v>
      </c>
      <c r="AI558" t="s">
        <v>1054</v>
      </c>
      <c r="AJ558" t="s">
        <v>1054</v>
      </c>
      <c r="AK558" t="s">
        <v>1054</v>
      </c>
      <c r="AL558" t="s">
        <v>1054</v>
      </c>
      <c r="AN558" t="s">
        <v>1054</v>
      </c>
      <c r="AO558" t="s">
        <v>1053</v>
      </c>
      <c r="AP558" t="s">
        <v>1053</v>
      </c>
      <c r="AQ558" t="s">
        <v>1053</v>
      </c>
      <c r="AR558" t="s">
        <v>1053</v>
      </c>
      <c r="AS558" t="s">
        <v>1053</v>
      </c>
      <c r="AT558" t="s">
        <v>1053</v>
      </c>
    </row>
    <row r="559" spans="1:46" hidden="1" x14ac:dyDescent="0.3">
      <c r="A559">
        <v>335895</v>
      </c>
      <c r="B559" t="s">
        <v>1090</v>
      </c>
      <c r="AG559" t="s">
        <v>1055</v>
      </c>
      <c r="AM559" t="s">
        <v>1054</v>
      </c>
      <c r="AO559" t="s">
        <v>1053</v>
      </c>
      <c r="AP559" t="s">
        <v>1053</v>
      </c>
      <c r="AQ559" t="s">
        <v>1053</v>
      </c>
      <c r="AR559" t="s">
        <v>1053</v>
      </c>
      <c r="AS559" t="s">
        <v>1053</v>
      </c>
      <c r="AT559" t="s">
        <v>1053</v>
      </c>
    </row>
    <row r="560" spans="1:46" hidden="1" x14ac:dyDescent="0.3">
      <c r="A560">
        <v>335905</v>
      </c>
      <c r="B560" t="s">
        <v>1090</v>
      </c>
      <c r="K560" t="s">
        <v>1055</v>
      </c>
      <c r="AG560" t="s">
        <v>1055</v>
      </c>
      <c r="AI560" t="s">
        <v>1055</v>
      </c>
      <c r="AJ560" t="s">
        <v>1055</v>
      </c>
      <c r="AK560" t="s">
        <v>1055</v>
      </c>
      <c r="AL560" t="s">
        <v>1055</v>
      </c>
      <c r="AO560" t="s">
        <v>1053</v>
      </c>
      <c r="AP560" t="s">
        <v>1053</v>
      </c>
      <c r="AQ560" t="s">
        <v>1053</v>
      </c>
      <c r="AR560" t="s">
        <v>1053</v>
      </c>
      <c r="AS560" t="s">
        <v>1053</v>
      </c>
      <c r="AT560" t="s">
        <v>1053</v>
      </c>
    </row>
    <row r="561" spans="1:46" hidden="1" x14ac:dyDescent="0.3">
      <c r="A561">
        <v>335922</v>
      </c>
      <c r="B561" t="s">
        <v>1090</v>
      </c>
      <c r="P561" t="s">
        <v>1055</v>
      </c>
      <c r="AC561" t="s">
        <v>1055</v>
      </c>
      <c r="AG561" t="s">
        <v>1054</v>
      </c>
      <c r="AJ561" t="s">
        <v>1054</v>
      </c>
      <c r="AN561" t="s">
        <v>1054</v>
      </c>
      <c r="AO561" t="s">
        <v>1053</v>
      </c>
      <c r="AP561" t="s">
        <v>1053</v>
      </c>
      <c r="AQ561" t="s">
        <v>1053</v>
      </c>
      <c r="AR561" t="s">
        <v>1053</v>
      </c>
      <c r="AS561" t="s">
        <v>1053</v>
      </c>
      <c r="AT561" t="s">
        <v>1053</v>
      </c>
    </row>
    <row r="562" spans="1:46" hidden="1" x14ac:dyDescent="0.3">
      <c r="A562">
        <v>335923</v>
      </c>
      <c r="B562" t="s">
        <v>1090</v>
      </c>
      <c r="AI562" t="s">
        <v>1055</v>
      </c>
      <c r="AK562" t="s">
        <v>1055</v>
      </c>
      <c r="AL562" t="s">
        <v>1055</v>
      </c>
      <c r="AM562" t="s">
        <v>1054</v>
      </c>
      <c r="AO562" t="s">
        <v>1053</v>
      </c>
      <c r="AP562" t="s">
        <v>1053</v>
      </c>
      <c r="AQ562" t="s">
        <v>1053</v>
      </c>
      <c r="AR562" t="s">
        <v>1053</v>
      </c>
      <c r="AS562" t="s">
        <v>1053</v>
      </c>
      <c r="AT562" t="s">
        <v>1053</v>
      </c>
    </row>
    <row r="563" spans="1:46" hidden="1" x14ac:dyDescent="0.3">
      <c r="A563">
        <v>335933</v>
      </c>
      <c r="B563" t="s">
        <v>1090</v>
      </c>
      <c r="AJ563" t="s">
        <v>1055</v>
      </c>
      <c r="AK563" t="s">
        <v>1054</v>
      </c>
      <c r="AN563" t="s">
        <v>1054</v>
      </c>
      <c r="AO563" t="s">
        <v>1053</v>
      </c>
      <c r="AP563" t="s">
        <v>1053</v>
      </c>
      <c r="AQ563" t="s">
        <v>1053</v>
      </c>
      <c r="AR563" t="s">
        <v>1053</v>
      </c>
      <c r="AS563" t="s">
        <v>1053</v>
      </c>
      <c r="AT563" t="s">
        <v>1053</v>
      </c>
    </row>
    <row r="564" spans="1:46" hidden="1" x14ac:dyDescent="0.3">
      <c r="A564">
        <v>335945</v>
      </c>
      <c r="B564" t="s">
        <v>1090</v>
      </c>
      <c r="O564" t="s">
        <v>1055</v>
      </c>
      <c r="P564" t="s">
        <v>1055</v>
      </c>
      <c r="AC564" t="s">
        <v>1055</v>
      </c>
      <c r="AG564" t="s">
        <v>1055</v>
      </c>
      <c r="AO564" t="s">
        <v>1053</v>
      </c>
      <c r="AP564" t="s">
        <v>1053</v>
      </c>
      <c r="AQ564" t="s">
        <v>1053</v>
      </c>
      <c r="AR564" t="s">
        <v>1053</v>
      </c>
      <c r="AS564" t="s">
        <v>1053</v>
      </c>
      <c r="AT564" t="s">
        <v>1053</v>
      </c>
    </row>
    <row r="565" spans="1:46" hidden="1" x14ac:dyDescent="0.3">
      <c r="A565">
        <v>335974</v>
      </c>
      <c r="B565" t="s">
        <v>1090</v>
      </c>
      <c r="AG565" t="s">
        <v>1055</v>
      </c>
      <c r="AI565" t="s">
        <v>1055</v>
      </c>
      <c r="AO565" t="s">
        <v>1053</v>
      </c>
      <c r="AP565" t="s">
        <v>1053</v>
      </c>
      <c r="AQ565" t="s">
        <v>1053</v>
      </c>
      <c r="AR565" t="s">
        <v>1053</v>
      </c>
      <c r="AS565" t="s">
        <v>1053</v>
      </c>
      <c r="AT565" t="s">
        <v>1053</v>
      </c>
    </row>
    <row r="566" spans="1:46" hidden="1" x14ac:dyDescent="0.3">
      <c r="A566">
        <v>335984</v>
      </c>
      <c r="B566" t="s">
        <v>1090</v>
      </c>
      <c r="P566" t="s">
        <v>1055</v>
      </c>
      <c r="AG566" t="s">
        <v>1054</v>
      </c>
      <c r="AH566" t="s">
        <v>1054</v>
      </c>
      <c r="AL566" t="s">
        <v>1054</v>
      </c>
      <c r="AN566" t="s">
        <v>1053</v>
      </c>
      <c r="AO566" t="s">
        <v>1053</v>
      </c>
      <c r="AP566" t="s">
        <v>1053</v>
      </c>
      <c r="AQ566" t="s">
        <v>1053</v>
      </c>
      <c r="AR566" t="s">
        <v>1053</v>
      </c>
      <c r="AS566" t="s">
        <v>1053</v>
      </c>
      <c r="AT566" t="s">
        <v>1053</v>
      </c>
    </row>
    <row r="567" spans="1:46" hidden="1" x14ac:dyDescent="0.3">
      <c r="A567">
        <v>335987</v>
      </c>
      <c r="B567" t="s">
        <v>1090</v>
      </c>
      <c r="P567" t="s">
        <v>1055</v>
      </c>
      <c r="X567" t="s">
        <v>1055</v>
      </c>
      <c r="AG567" t="s">
        <v>1054</v>
      </c>
      <c r="AL567" t="s">
        <v>1054</v>
      </c>
      <c r="AM567" t="s">
        <v>1054</v>
      </c>
      <c r="AO567" t="s">
        <v>1053</v>
      </c>
      <c r="AP567" t="s">
        <v>1053</v>
      </c>
      <c r="AQ567" t="s">
        <v>1053</v>
      </c>
      <c r="AR567" t="s">
        <v>1053</v>
      </c>
      <c r="AS567" t="s">
        <v>1053</v>
      </c>
      <c r="AT567" t="s">
        <v>1053</v>
      </c>
    </row>
    <row r="568" spans="1:46" hidden="1" x14ac:dyDescent="0.3">
      <c r="A568">
        <v>335989</v>
      </c>
      <c r="B568" t="s">
        <v>1090</v>
      </c>
      <c r="Z568" t="s">
        <v>1055</v>
      </c>
      <c r="AG568" t="s">
        <v>1054</v>
      </c>
      <c r="AL568" t="s">
        <v>1054</v>
      </c>
      <c r="AO568" t="s">
        <v>1053</v>
      </c>
      <c r="AP568" t="s">
        <v>1053</v>
      </c>
      <c r="AQ568" t="s">
        <v>1053</v>
      </c>
      <c r="AR568" t="s">
        <v>1053</v>
      </c>
      <c r="AS568" t="s">
        <v>1053</v>
      </c>
      <c r="AT568" t="s">
        <v>1053</v>
      </c>
    </row>
    <row r="569" spans="1:46" hidden="1" x14ac:dyDescent="0.3">
      <c r="A569">
        <v>336006</v>
      </c>
      <c r="B569" t="s">
        <v>1090</v>
      </c>
      <c r="AG569" t="s">
        <v>1055</v>
      </c>
      <c r="AO569" t="s">
        <v>1053</v>
      </c>
      <c r="AP569" t="s">
        <v>1053</v>
      </c>
      <c r="AQ569" t="s">
        <v>1053</v>
      </c>
      <c r="AR569" t="s">
        <v>1053</v>
      </c>
      <c r="AS569" t="s">
        <v>1053</v>
      </c>
      <c r="AT569" t="s">
        <v>1053</v>
      </c>
    </row>
    <row r="570" spans="1:46" hidden="1" x14ac:dyDescent="0.3">
      <c r="A570">
        <v>336012</v>
      </c>
      <c r="B570" t="s">
        <v>1090</v>
      </c>
      <c r="AG570" t="s">
        <v>1055</v>
      </c>
      <c r="AK570" t="s">
        <v>1055</v>
      </c>
      <c r="AL570" t="s">
        <v>1054</v>
      </c>
      <c r="AO570" t="s">
        <v>1053</v>
      </c>
      <c r="AP570" t="s">
        <v>1053</v>
      </c>
      <c r="AQ570" t="s">
        <v>1053</v>
      </c>
      <c r="AR570" t="s">
        <v>1053</v>
      </c>
      <c r="AS570" t="s">
        <v>1053</v>
      </c>
      <c r="AT570" t="s">
        <v>1053</v>
      </c>
    </row>
    <row r="571" spans="1:46" hidden="1" x14ac:dyDescent="0.3">
      <c r="A571">
        <v>336013</v>
      </c>
      <c r="B571" t="s">
        <v>1090</v>
      </c>
      <c r="AC571" t="s">
        <v>1055</v>
      </c>
      <c r="AG571" t="s">
        <v>1053</v>
      </c>
      <c r="AI571" t="s">
        <v>1054</v>
      </c>
      <c r="AJ571" t="s">
        <v>1054</v>
      </c>
      <c r="AL571" t="s">
        <v>1054</v>
      </c>
      <c r="AM571" t="s">
        <v>1054</v>
      </c>
      <c r="AO571" t="s">
        <v>1053</v>
      </c>
      <c r="AP571" t="s">
        <v>1053</v>
      </c>
      <c r="AQ571" t="s">
        <v>1053</v>
      </c>
      <c r="AR571" t="s">
        <v>1053</v>
      </c>
      <c r="AS571" t="s">
        <v>1053</v>
      </c>
      <c r="AT571" t="s">
        <v>1053</v>
      </c>
    </row>
    <row r="572" spans="1:46" hidden="1" x14ac:dyDescent="0.3">
      <c r="A572">
        <v>336026</v>
      </c>
      <c r="B572" t="s">
        <v>1090</v>
      </c>
      <c r="P572" t="s">
        <v>1055</v>
      </c>
      <c r="AI572" t="s">
        <v>1055</v>
      </c>
      <c r="AM572" t="s">
        <v>1055</v>
      </c>
      <c r="AO572" t="s">
        <v>1053</v>
      </c>
      <c r="AP572" t="s">
        <v>1053</v>
      </c>
      <c r="AQ572" t="s">
        <v>1053</v>
      </c>
      <c r="AR572" t="s">
        <v>1053</v>
      </c>
      <c r="AS572" t="s">
        <v>1053</v>
      </c>
      <c r="AT572" t="s">
        <v>1053</v>
      </c>
    </row>
    <row r="573" spans="1:46" hidden="1" x14ac:dyDescent="0.3">
      <c r="A573">
        <v>336033</v>
      </c>
      <c r="B573" t="s">
        <v>1090</v>
      </c>
      <c r="W573" t="s">
        <v>1055</v>
      </c>
      <c r="AI573" t="s">
        <v>1055</v>
      </c>
      <c r="AL573" t="s">
        <v>1055</v>
      </c>
      <c r="AM573" t="s">
        <v>1055</v>
      </c>
      <c r="AO573" t="s">
        <v>1053</v>
      </c>
      <c r="AP573" t="s">
        <v>1053</v>
      </c>
      <c r="AQ573" t="s">
        <v>1053</v>
      </c>
      <c r="AR573" t="s">
        <v>1053</v>
      </c>
      <c r="AS573" t="s">
        <v>1053</v>
      </c>
      <c r="AT573" t="s">
        <v>1053</v>
      </c>
    </row>
    <row r="574" spans="1:46" hidden="1" x14ac:dyDescent="0.3">
      <c r="A574">
        <v>336041</v>
      </c>
      <c r="B574" t="s">
        <v>1090</v>
      </c>
      <c r="I574" t="s">
        <v>1055</v>
      </c>
      <c r="N574" t="s">
        <v>1054</v>
      </c>
      <c r="V574" t="s">
        <v>1053</v>
      </c>
      <c r="AA574" t="s">
        <v>1053</v>
      </c>
      <c r="AM574" t="s">
        <v>1053</v>
      </c>
      <c r="AO574" t="s">
        <v>1053</v>
      </c>
      <c r="AP574" t="s">
        <v>1053</v>
      </c>
      <c r="AQ574" t="s">
        <v>1053</v>
      </c>
      <c r="AR574" t="s">
        <v>1053</v>
      </c>
      <c r="AS574" t="s">
        <v>1053</v>
      </c>
      <c r="AT574" t="s">
        <v>1053</v>
      </c>
    </row>
    <row r="575" spans="1:46" hidden="1" x14ac:dyDescent="0.3">
      <c r="A575">
        <v>336045</v>
      </c>
      <c r="B575" t="s">
        <v>1090</v>
      </c>
      <c r="AC575" t="s">
        <v>1055</v>
      </c>
      <c r="AI575" t="s">
        <v>1054</v>
      </c>
      <c r="AJ575" t="s">
        <v>1054</v>
      </c>
      <c r="AK575" t="s">
        <v>1054</v>
      </c>
      <c r="AL575" t="s">
        <v>1053</v>
      </c>
      <c r="AM575" t="s">
        <v>1054</v>
      </c>
      <c r="AO575" t="s">
        <v>1053</v>
      </c>
      <c r="AP575" t="s">
        <v>1053</v>
      </c>
      <c r="AQ575" t="s">
        <v>1053</v>
      </c>
      <c r="AR575" t="s">
        <v>1053</v>
      </c>
      <c r="AS575" t="s">
        <v>1053</v>
      </c>
      <c r="AT575" t="s">
        <v>1053</v>
      </c>
    </row>
    <row r="576" spans="1:46" hidden="1" x14ac:dyDescent="0.3">
      <c r="A576">
        <v>336059</v>
      </c>
      <c r="B576" t="s">
        <v>1090</v>
      </c>
      <c r="AG576" t="s">
        <v>1053</v>
      </c>
      <c r="AH576" t="s">
        <v>1053</v>
      </c>
      <c r="AJ576" t="s">
        <v>1054</v>
      </c>
      <c r="AL576" t="s">
        <v>1053</v>
      </c>
      <c r="AM576" t="s">
        <v>1054</v>
      </c>
      <c r="AO576" t="s">
        <v>1053</v>
      </c>
      <c r="AP576" t="s">
        <v>1053</v>
      </c>
      <c r="AQ576" t="s">
        <v>1053</v>
      </c>
      <c r="AR576" t="s">
        <v>1053</v>
      </c>
      <c r="AS576" t="s">
        <v>1053</v>
      </c>
      <c r="AT576" t="s">
        <v>1053</v>
      </c>
    </row>
    <row r="577" spans="1:46" hidden="1" x14ac:dyDescent="0.3">
      <c r="A577">
        <v>336064</v>
      </c>
      <c r="B577" t="s">
        <v>1090</v>
      </c>
      <c r="AG577" t="s">
        <v>1054</v>
      </c>
      <c r="AL577" t="s">
        <v>1054</v>
      </c>
      <c r="AO577" t="s">
        <v>1053</v>
      </c>
      <c r="AP577" t="s">
        <v>1053</v>
      </c>
      <c r="AQ577" t="s">
        <v>1053</v>
      </c>
      <c r="AR577" t="s">
        <v>1053</v>
      </c>
      <c r="AS577" t="s">
        <v>1053</v>
      </c>
      <c r="AT577" t="s">
        <v>1053</v>
      </c>
    </row>
    <row r="578" spans="1:46" hidden="1" x14ac:dyDescent="0.3">
      <c r="A578">
        <v>336069</v>
      </c>
      <c r="B578" t="s">
        <v>1090</v>
      </c>
      <c r="AG578" t="s">
        <v>1054</v>
      </c>
      <c r="AJ578" t="s">
        <v>1054</v>
      </c>
      <c r="AL578" t="s">
        <v>1054</v>
      </c>
      <c r="AO578" t="s">
        <v>1053</v>
      </c>
      <c r="AP578" t="s">
        <v>1053</v>
      </c>
      <c r="AQ578" t="s">
        <v>1053</v>
      </c>
      <c r="AR578" t="s">
        <v>1053</v>
      </c>
      <c r="AS578" t="s">
        <v>1053</v>
      </c>
      <c r="AT578" t="s">
        <v>1053</v>
      </c>
    </row>
    <row r="579" spans="1:46" hidden="1" x14ac:dyDescent="0.3">
      <c r="A579">
        <v>336083</v>
      </c>
      <c r="B579" t="s">
        <v>1090</v>
      </c>
      <c r="V579" t="s">
        <v>1055</v>
      </c>
      <c r="AF579" t="s">
        <v>1055</v>
      </c>
      <c r="AG579" t="s">
        <v>1054</v>
      </c>
      <c r="AJ579" t="s">
        <v>1054</v>
      </c>
      <c r="AL579" t="s">
        <v>1054</v>
      </c>
      <c r="AM579" t="s">
        <v>1054</v>
      </c>
      <c r="AO579" t="s">
        <v>1053</v>
      </c>
      <c r="AP579" t="s">
        <v>1053</v>
      </c>
      <c r="AQ579" t="s">
        <v>1053</v>
      </c>
      <c r="AR579" t="s">
        <v>1053</v>
      </c>
      <c r="AS579" t="s">
        <v>1053</v>
      </c>
      <c r="AT579" t="s">
        <v>1053</v>
      </c>
    </row>
    <row r="580" spans="1:46" hidden="1" x14ac:dyDescent="0.3">
      <c r="A580">
        <v>336092</v>
      </c>
      <c r="B580" t="s">
        <v>1090</v>
      </c>
      <c r="O580" t="s">
        <v>1055</v>
      </c>
      <c r="AG580" t="s">
        <v>1055</v>
      </c>
      <c r="AJ580" t="s">
        <v>1055</v>
      </c>
      <c r="AK580" t="s">
        <v>1055</v>
      </c>
      <c r="AL580" t="s">
        <v>1055</v>
      </c>
      <c r="AO580" t="s">
        <v>1053</v>
      </c>
      <c r="AP580" t="s">
        <v>1053</v>
      </c>
      <c r="AQ580" t="s">
        <v>1053</v>
      </c>
      <c r="AR580" t="s">
        <v>1053</v>
      </c>
      <c r="AS580" t="s">
        <v>1053</v>
      </c>
      <c r="AT580" t="s">
        <v>1053</v>
      </c>
    </row>
    <row r="581" spans="1:46" hidden="1" x14ac:dyDescent="0.3">
      <c r="A581">
        <v>336112</v>
      </c>
      <c r="B581" t="s">
        <v>1090</v>
      </c>
      <c r="AC581" t="s">
        <v>1055</v>
      </c>
      <c r="AJ581" t="s">
        <v>1054</v>
      </c>
      <c r="AK581" t="s">
        <v>1055</v>
      </c>
      <c r="AL581" t="s">
        <v>1054</v>
      </c>
      <c r="AO581" t="s">
        <v>1053</v>
      </c>
      <c r="AP581" t="s">
        <v>1053</v>
      </c>
      <c r="AQ581" t="s">
        <v>1053</v>
      </c>
      <c r="AR581" t="s">
        <v>1053</v>
      </c>
      <c r="AS581" t="s">
        <v>1053</v>
      </c>
      <c r="AT581" t="s">
        <v>1053</v>
      </c>
    </row>
    <row r="582" spans="1:46" hidden="1" x14ac:dyDescent="0.3">
      <c r="A582">
        <v>336137</v>
      </c>
      <c r="B582" t="s">
        <v>1090</v>
      </c>
      <c r="AL582" t="s">
        <v>1055</v>
      </c>
      <c r="AO582" t="s">
        <v>1053</v>
      </c>
      <c r="AP582" t="s">
        <v>1053</v>
      </c>
      <c r="AQ582" t="s">
        <v>1054</v>
      </c>
      <c r="AR582" t="s">
        <v>1053</v>
      </c>
      <c r="AS582" t="s">
        <v>1053</v>
      </c>
      <c r="AT582" t="s">
        <v>1053</v>
      </c>
    </row>
    <row r="583" spans="1:46" hidden="1" x14ac:dyDescent="0.3">
      <c r="A583">
        <v>336143</v>
      </c>
      <c r="B583" t="s">
        <v>1090</v>
      </c>
      <c r="AK583" t="s">
        <v>1055</v>
      </c>
      <c r="AL583" t="s">
        <v>1054</v>
      </c>
      <c r="AO583" t="s">
        <v>1053</v>
      </c>
      <c r="AP583" t="s">
        <v>1053</v>
      </c>
      <c r="AQ583" t="s">
        <v>1053</v>
      </c>
      <c r="AR583" t="s">
        <v>1053</v>
      </c>
      <c r="AS583" t="s">
        <v>1053</v>
      </c>
      <c r="AT583" t="s">
        <v>1053</v>
      </c>
    </row>
    <row r="584" spans="1:46" hidden="1" x14ac:dyDescent="0.3">
      <c r="A584">
        <v>336156</v>
      </c>
      <c r="B584" t="s">
        <v>1090</v>
      </c>
      <c r="AG584" t="s">
        <v>1054</v>
      </c>
      <c r="AI584" t="s">
        <v>1053</v>
      </c>
      <c r="AJ584" t="s">
        <v>1053</v>
      </c>
      <c r="AK584" t="s">
        <v>1053</v>
      </c>
      <c r="AL584" t="s">
        <v>1054</v>
      </c>
      <c r="AO584" t="s">
        <v>1053</v>
      </c>
      <c r="AP584" t="s">
        <v>1053</v>
      </c>
      <c r="AQ584" t="s">
        <v>1053</v>
      </c>
      <c r="AR584" t="s">
        <v>1053</v>
      </c>
      <c r="AS584" t="s">
        <v>1053</v>
      </c>
      <c r="AT584" t="s">
        <v>1053</v>
      </c>
    </row>
    <row r="585" spans="1:46" hidden="1" x14ac:dyDescent="0.3">
      <c r="A585">
        <v>336162</v>
      </c>
      <c r="B585" t="s">
        <v>1090</v>
      </c>
      <c r="AG585" t="s">
        <v>1055</v>
      </c>
      <c r="AI585" t="s">
        <v>1055</v>
      </c>
      <c r="AJ585" t="s">
        <v>1055</v>
      </c>
      <c r="AL585" t="s">
        <v>1055</v>
      </c>
      <c r="AO585" t="s">
        <v>1053</v>
      </c>
      <c r="AP585" t="s">
        <v>1053</v>
      </c>
      <c r="AQ585" t="s">
        <v>1053</v>
      </c>
      <c r="AR585" t="s">
        <v>1053</v>
      </c>
      <c r="AS585" t="s">
        <v>1053</v>
      </c>
      <c r="AT585" t="s">
        <v>1053</v>
      </c>
    </row>
    <row r="586" spans="1:46" hidden="1" x14ac:dyDescent="0.3">
      <c r="A586">
        <v>336183</v>
      </c>
      <c r="B586" t="s">
        <v>1090</v>
      </c>
      <c r="AM586" t="s">
        <v>1054</v>
      </c>
      <c r="AN586" t="s">
        <v>1055</v>
      </c>
      <c r="AO586" t="s">
        <v>1055</v>
      </c>
      <c r="AP586" t="s">
        <v>1054</v>
      </c>
      <c r="AQ586" t="s">
        <v>1053</v>
      </c>
      <c r="AR586" t="s">
        <v>1054</v>
      </c>
      <c r="AT586" t="s">
        <v>1054</v>
      </c>
    </row>
    <row r="587" spans="1:46" hidden="1" x14ac:dyDescent="0.3">
      <c r="A587">
        <v>336226</v>
      </c>
      <c r="B587" t="s">
        <v>1090</v>
      </c>
      <c r="W587" t="s">
        <v>1055</v>
      </c>
      <c r="AJ587" t="s">
        <v>1055</v>
      </c>
      <c r="AO587" t="s">
        <v>1053</v>
      </c>
      <c r="AP587" t="s">
        <v>1053</v>
      </c>
      <c r="AQ587" t="s">
        <v>1053</v>
      </c>
      <c r="AR587" t="s">
        <v>1053</v>
      </c>
      <c r="AT587" t="s">
        <v>1053</v>
      </c>
    </row>
    <row r="588" spans="1:46" hidden="1" x14ac:dyDescent="0.3">
      <c r="A588">
        <v>336240</v>
      </c>
      <c r="B588" t="s">
        <v>1090</v>
      </c>
      <c r="I588" t="s">
        <v>1055</v>
      </c>
      <c r="AA588" t="s">
        <v>1055</v>
      </c>
      <c r="AG588" t="s">
        <v>1055</v>
      </c>
      <c r="AI588" t="s">
        <v>1055</v>
      </c>
      <c r="AM588" t="s">
        <v>1054</v>
      </c>
      <c r="AO588" t="s">
        <v>1053</v>
      </c>
      <c r="AP588" t="s">
        <v>1053</v>
      </c>
      <c r="AQ588" t="s">
        <v>1053</v>
      </c>
      <c r="AR588" t="s">
        <v>1053</v>
      </c>
      <c r="AS588" t="s">
        <v>1053</v>
      </c>
      <c r="AT588" t="s">
        <v>1053</v>
      </c>
    </row>
    <row r="589" spans="1:46" hidden="1" x14ac:dyDescent="0.3">
      <c r="A589">
        <v>336276</v>
      </c>
      <c r="B589" t="s">
        <v>1090</v>
      </c>
      <c r="Q589" t="s">
        <v>1053</v>
      </c>
      <c r="W589" t="s">
        <v>1055</v>
      </c>
      <c r="AC589" t="s">
        <v>1055</v>
      </c>
      <c r="AL589" t="s">
        <v>1054</v>
      </c>
      <c r="AO589" t="s">
        <v>1053</v>
      </c>
      <c r="AP589" t="s">
        <v>1053</v>
      </c>
      <c r="AQ589" t="s">
        <v>1053</v>
      </c>
      <c r="AR589" t="s">
        <v>1053</v>
      </c>
      <c r="AS589" t="s">
        <v>1053</v>
      </c>
      <c r="AT589" t="s">
        <v>1053</v>
      </c>
    </row>
    <row r="590" spans="1:46" hidden="1" x14ac:dyDescent="0.3">
      <c r="A590">
        <v>336278</v>
      </c>
      <c r="B590" t="s">
        <v>1090</v>
      </c>
      <c r="P590" t="s">
        <v>1055</v>
      </c>
      <c r="Z590" t="s">
        <v>1055</v>
      </c>
      <c r="AG590" t="s">
        <v>1055</v>
      </c>
      <c r="AI590" t="s">
        <v>1055</v>
      </c>
      <c r="AJ590" t="s">
        <v>1054</v>
      </c>
      <c r="AL590" t="s">
        <v>1055</v>
      </c>
      <c r="AO590" t="s">
        <v>1053</v>
      </c>
      <c r="AP590" t="s">
        <v>1053</v>
      </c>
      <c r="AQ590" t="s">
        <v>1053</v>
      </c>
      <c r="AR590" t="s">
        <v>1053</v>
      </c>
      <c r="AS590" t="s">
        <v>1053</v>
      </c>
      <c r="AT590" t="s">
        <v>1053</v>
      </c>
    </row>
    <row r="591" spans="1:46" hidden="1" x14ac:dyDescent="0.3">
      <c r="A591">
        <v>336295</v>
      </c>
      <c r="B591" t="s">
        <v>1090</v>
      </c>
      <c r="AH591" t="s">
        <v>1055</v>
      </c>
      <c r="AI591" t="s">
        <v>1055</v>
      </c>
      <c r="AK591" t="s">
        <v>1055</v>
      </c>
      <c r="AL591" t="s">
        <v>1055</v>
      </c>
      <c r="AO591" t="s">
        <v>1053</v>
      </c>
      <c r="AP591" t="s">
        <v>1053</v>
      </c>
      <c r="AQ591" t="s">
        <v>1053</v>
      </c>
      <c r="AR591" t="s">
        <v>1053</v>
      </c>
      <c r="AS591" t="s">
        <v>1053</v>
      </c>
      <c r="AT591" t="s">
        <v>1053</v>
      </c>
    </row>
    <row r="592" spans="1:46" hidden="1" x14ac:dyDescent="0.3">
      <c r="A592">
        <v>336337</v>
      </c>
      <c r="B592" t="s">
        <v>1090</v>
      </c>
      <c r="AE592" t="s">
        <v>1054</v>
      </c>
      <c r="AG592" t="s">
        <v>1055</v>
      </c>
      <c r="AI592" t="s">
        <v>1054</v>
      </c>
      <c r="AJ592" t="s">
        <v>1054</v>
      </c>
      <c r="AK592" t="s">
        <v>1054</v>
      </c>
      <c r="AL592" t="s">
        <v>1054</v>
      </c>
      <c r="AO592" t="s">
        <v>1053</v>
      </c>
      <c r="AP592" t="s">
        <v>1053</v>
      </c>
      <c r="AQ592" t="s">
        <v>1053</v>
      </c>
      <c r="AR592" t="s">
        <v>1053</v>
      </c>
      <c r="AS592" t="s">
        <v>1053</v>
      </c>
      <c r="AT592" t="s">
        <v>1053</v>
      </c>
    </row>
    <row r="593" spans="1:46" hidden="1" x14ac:dyDescent="0.3">
      <c r="A593">
        <v>336360</v>
      </c>
      <c r="B593" t="s">
        <v>1090</v>
      </c>
      <c r="AA593" t="s">
        <v>1055</v>
      </c>
      <c r="AB593" t="s">
        <v>1055</v>
      </c>
      <c r="AG593" t="s">
        <v>1055</v>
      </c>
      <c r="AL593" t="s">
        <v>1055</v>
      </c>
      <c r="AO593" t="s">
        <v>1053</v>
      </c>
      <c r="AP593" t="s">
        <v>1053</v>
      </c>
      <c r="AQ593" t="s">
        <v>1053</v>
      </c>
      <c r="AR593" t="s">
        <v>1053</v>
      </c>
      <c r="AS593" t="s">
        <v>1053</v>
      </c>
      <c r="AT593" t="s">
        <v>1053</v>
      </c>
    </row>
    <row r="594" spans="1:46" hidden="1" x14ac:dyDescent="0.3">
      <c r="A594">
        <v>336367</v>
      </c>
      <c r="B594" t="s">
        <v>1090</v>
      </c>
      <c r="P594" t="s">
        <v>1055</v>
      </c>
      <c r="AI594" t="s">
        <v>1055</v>
      </c>
      <c r="AJ594" t="s">
        <v>1055</v>
      </c>
      <c r="AO594" t="s">
        <v>1053</v>
      </c>
      <c r="AP594" t="s">
        <v>1053</v>
      </c>
      <c r="AQ594" t="s">
        <v>1053</v>
      </c>
      <c r="AR594" t="s">
        <v>1053</v>
      </c>
      <c r="AT594" t="s">
        <v>1053</v>
      </c>
    </row>
    <row r="595" spans="1:46" hidden="1" x14ac:dyDescent="0.3">
      <c r="A595">
        <v>336386</v>
      </c>
      <c r="B595" t="s">
        <v>1090</v>
      </c>
      <c r="AI595" t="s">
        <v>1054</v>
      </c>
      <c r="AJ595" t="s">
        <v>1054</v>
      </c>
      <c r="AL595" t="s">
        <v>1055</v>
      </c>
      <c r="AO595" t="s">
        <v>1053</v>
      </c>
      <c r="AP595" t="s">
        <v>1053</v>
      </c>
      <c r="AQ595" t="s">
        <v>1053</v>
      </c>
      <c r="AR595" t="s">
        <v>1053</v>
      </c>
      <c r="AS595" t="s">
        <v>1053</v>
      </c>
      <c r="AT595" t="s">
        <v>1053</v>
      </c>
    </row>
    <row r="596" spans="1:46" hidden="1" x14ac:dyDescent="0.3">
      <c r="A596">
        <v>336389</v>
      </c>
      <c r="B596" t="s">
        <v>1090</v>
      </c>
      <c r="N596" t="s">
        <v>1055</v>
      </c>
      <c r="V596" t="s">
        <v>1054</v>
      </c>
      <c r="AA596" t="s">
        <v>1053</v>
      </c>
      <c r="AM596" t="s">
        <v>1054</v>
      </c>
      <c r="AO596" t="s">
        <v>1053</v>
      </c>
      <c r="AP596" t="s">
        <v>1053</v>
      </c>
      <c r="AQ596" t="s">
        <v>1053</v>
      </c>
      <c r="AR596" t="s">
        <v>1053</v>
      </c>
      <c r="AS596" t="s">
        <v>1053</v>
      </c>
      <c r="AT596" t="s">
        <v>1053</v>
      </c>
    </row>
    <row r="597" spans="1:46" hidden="1" x14ac:dyDescent="0.3">
      <c r="A597">
        <v>336396</v>
      </c>
      <c r="B597" t="s">
        <v>1090</v>
      </c>
      <c r="AC597" t="s">
        <v>1055</v>
      </c>
      <c r="AG597" t="s">
        <v>1055</v>
      </c>
      <c r="AI597" t="s">
        <v>1055</v>
      </c>
      <c r="AO597" t="s">
        <v>1053</v>
      </c>
      <c r="AP597" t="s">
        <v>1053</v>
      </c>
      <c r="AQ597" t="s">
        <v>1053</v>
      </c>
      <c r="AR597" t="s">
        <v>1053</v>
      </c>
      <c r="AS597" t="s">
        <v>1053</v>
      </c>
      <c r="AT597" t="s">
        <v>1053</v>
      </c>
    </row>
    <row r="598" spans="1:46" hidden="1" x14ac:dyDescent="0.3">
      <c r="A598">
        <v>336426</v>
      </c>
      <c r="B598" t="s">
        <v>1090</v>
      </c>
      <c r="I598" t="s">
        <v>1055</v>
      </c>
      <c r="N598" t="s">
        <v>1054</v>
      </c>
      <c r="V598" t="s">
        <v>1053</v>
      </c>
      <c r="AA598" t="s">
        <v>1053</v>
      </c>
      <c r="AG598" t="s">
        <v>1054</v>
      </c>
      <c r="AL598" t="s">
        <v>1054</v>
      </c>
      <c r="AO598" t="s">
        <v>1053</v>
      </c>
      <c r="AP598" t="s">
        <v>1053</v>
      </c>
      <c r="AQ598" t="s">
        <v>1053</v>
      </c>
      <c r="AR598" t="s">
        <v>1053</v>
      </c>
      <c r="AS598" t="s">
        <v>1053</v>
      </c>
      <c r="AT598" t="s">
        <v>1053</v>
      </c>
    </row>
    <row r="599" spans="1:46" hidden="1" x14ac:dyDescent="0.3">
      <c r="A599">
        <v>336484</v>
      </c>
      <c r="B599" t="s">
        <v>1090</v>
      </c>
      <c r="AG599" t="s">
        <v>1053</v>
      </c>
      <c r="AO599" t="s">
        <v>1053</v>
      </c>
      <c r="AP599" t="s">
        <v>1053</v>
      </c>
      <c r="AQ599" t="s">
        <v>1053</v>
      </c>
      <c r="AR599" t="s">
        <v>1053</v>
      </c>
      <c r="AS599" t="s">
        <v>1053</v>
      </c>
      <c r="AT599" t="s">
        <v>1053</v>
      </c>
    </row>
    <row r="600" spans="1:46" hidden="1" x14ac:dyDescent="0.3">
      <c r="A600">
        <v>336492</v>
      </c>
      <c r="B600" t="s">
        <v>1090</v>
      </c>
      <c r="AO600" t="s">
        <v>1053</v>
      </c>
      <c r="AP600" t="s">
        <v>1053</v>
      </c>
      <c r="AQ600" t="s">
        <v>1053</v>
      </c>
      <c r="AR600" t="s">
        <v>1053</v>
      </c>
      <c r="AS600" t="s">
        <v>1053</v>
      </c>
      <c r="AT600" t="s">
        <v>1053</v>
      </c>
    </row>
    <row r="601" spans="1:46" hidden="1" x14ac:dyDescent="0.3">
      <c r="A601">
        <v>336538</v>
      </c>
      <c r="B601" t="s">
        <v>1090</v>
      </c>
      <c r="AB601" t="s">
        <v>1055</v>
      </c>
      <c r="AD601" t="s">
        <v>1055</v>
      </c>
      <c r="AG601" t="s">
        <v>1055</v>
      </c>
      <c r="AL601" t="s">
        <v>1054</v>
      </c>
      <c r="AN601" t="s">
        <v>1055</v>
      </c>
      <c r="AO601" t="s">
        <v>1053</v>
      </c>
      <c r="AP601" t="s">
        <v>1053</v>
      </c>
      <c r="AQ601" t="s">
        <v>1053</v>
      </c>
      <c r="AR601" t="s">
        <v>1053</v>
      </c>
      <c r="AS601" t="s">
        <v>1053</v>
      </c>
      <c r="AT601" t="s">
        <v>1053</v>
      </c>
    </row>
    <row r="602" spans="1:46" hidden="1" x14ac:dyDescent="0.3">
      <c r="A602">
        <v>336552</v>
      </c>
      <c r="B602" t="s">
        <v>1090</v>
      </c>
      <c r="AF602" t="s">
        <v>1055</v>
      </c>
      <c r="AL602" t="s">
        <v>1055</v>
      </c>
      <c r="AO602" t="s">
        <v>1053</v>
      </c>
      <c r="AP602" t="s">
        <v>1053</v>
      </c>
      <c r="AQ602" t="s">
        <v>1053</v>
      </c>
      <c r="AR602" t="s">
        <v>1053</v>
      </c>
      <c r="AS602" t="s">
        <v>1053</v>
      </c>
      <c r="AT602" t="s">
        <v>1053</v>
      </c>
    </row>
    <row r="603" spans="1:46" hidden="1" x14ac:dyDescent="0.3">
      <c r="A603">
        <v>336562</v>
      </c>
      <c r="B603" t="s">
        <v>1090</v>
      </c>
      <c r="X603" t="s">
        <v>1053</v>
      </c>
      <c r="AG603" t="s">
        <v>1053</v>
      </c>
      <c r="AK603" t="s">
        <v>1054</v>
      </c>
      <c r="AL603" t="s">
        <v>1054</v>
      </c>
      <c r="AO603" t="s">
        <v>1053</v>
      </c>
      <c r="AP603" t="s">
        <v>1053</v>
      </c>
      <c r="AQ603" t="s">
        <v>1053</v>
      </c>
      <c r="AR603" t="s">
        <v>1053</v>
      </c>
      <c r="AS603" t="s">
        <v>1053</v>
      </c>
      <c r="AT603" t="s">
        <v>1053</v>
      </c>
    </row>
    <row r="604" spans="1:46" hidden="1" x14ac:dyDescent="0.3">
      <c r="A604">
        <v>336576</v>
      </c>
      <c r="B604" t="s">
        <v>1090</v>
      </c>
      <c r="AF604" t="s">
        <v>1055</v>
      </c>
      <c r="AI604" t="s">
        <v>1055</v>
      </c>
      <c r="AK604" t="s">
        <v>1055</v>
      </c>
      <c r="AO604" t="s">
        <v>1053</v>
      </c>
      <c r="AP604" t="s">
        <v>1053</v>
      </c>
      <c r="AQ604" t="s">
        <v>1053</v>
      </c>
      <c r="AR604" t="s">
        <v>1053</v>
      </c>
      <c r="AS604" t="s">
        <v>1053</v>
      </c>
      <c r="AT604" t="s">
        <v>1053</v>
      </c>
    </row>
    <row r="605" spans="1:46" hidden="1" x14ac:dyDescent="0.3">
      <c r="A605">
        <v>336589</v>
      </c>
      <c r="B605" t="s">
        <v>1090</v>
      </c>
      <c r="AL605" t="s">
        <v>1055</v>
      </c>
      <c r="AM605" t="s">
        <v>1055</v>
      </c>
      <c r="AO605" t="s">
        <v>1053</v>
      </c>
      <c r="AP605" t="s">
        <v>1053</v>
      </c>
      <c r="AQ605" t="s">
        <v>1053</v>
      </c>
      <c r="AR605" t="s">
        <v>1053</v>
      </c>
      <c r="AS605" t="s">
        <v>1053</v>
      </c>
      <c r="AT605" t="s">
        <v>1053</v>
      </c>
    </row>
    <row r="606" spans="1:46" hidden="1" x14ac:dyDescent="0.3">
      <c r="A606">
        <v>336592</v>
      </c>
      <c r="B606" t="s">
        <v>1090</v>
      </c>
      <c r="AG606" t="s">
        <v>1055</v>
      </c>
      <c r="AI606" t="s">
        <v>1054</v>
      </c>
      <c r="AK606" t="s">
        <v>1053</v>
      </c>
      <c r="AL606" t="s">
        <v>1054</v>
      </c>
      <c r="AN606" t="s">
        <v>1054</v>
      </c>
      <c r="AO606" t="s">
        <v>1053</v>
      </c>
      <c r="AP606" t="s">
        <v>1053</v>
      </c>
      <c r="AQ606" t="s">
        <v>1053</v>
      </c>
      <c r="AR606" t="s">
        <v>1053</v>
      </c>
      <c r="AS606" t="s">
        <v>1053</v>
      </c>
      <c r="AT606" t="s">
        <v>1053</v>
      </c>
    </row>
    <row r="607" spans="1:46" hidden="1" x14ac:dyDescent="0.3">
      <c r="A607">
        <v>336593</v>
      </c>
      <c r="B607" t="s">
        <v>1090</v>
      </c>
      <c r="AC607" t="s">
        <v>1055</v>
      </c>
      <c r="AG607" t="s">
        <v>1054</v>
      </c>
      <c r="AJ607" t="s">
        <v>1055</v>
      </c>
      <c r="AL607" t="s">
        <v>1054</v>
      </c>
      <c r="AM607" t="s">
        <v>1055</v>
      </c>
      <c r="AO607" t="s">
        <v>1053</v>
      </c>
      <c r="AP607" t="s">
        <v>1053</v>
      </c>
      <c r="AQ607" t="s">
        <v>1053</v>
      </c>
      <c r="AR607" t="s">
        <v>1053</v>
      </c>
      <c r="AS607" t="s">
        <v>1053</v>
      </c>
      <c r="AT607" t="s">
        <v>1053</v>
      </c>
    </row>
    <row r="608" spans="1:46" hidden="1" x14ac:dyDescent="0.3">
      <c r="A608">
        <v>336599</v>
      </c>
      <c r="B608" t="s">
        <v>1090</v>
      </c>
      <c r="P608" t="s">
        <v>1055</v>
      </c>
      <c r="AC608" t="s">
        <v>1055</v>
      </c>
      <c r="AI608" t="s">
        <v>1055</v>
      </c>
      <c r="AK608" t="s">
        <v>1055</v>
      </c>
      <c r="AL608" t="s">
        <v>1055</v>
      </c>
      <c r="AO608" t="s">
        <v>1053</v>
      </c>
      <c r="AP608" t="s">
        <v>1053</v>
      </c>
      <c r="AQ608" t="s">
        <v>1053</v>
      </c>
      <c r="AR608" t="s">
        <v>1053</v>
      </c>
      <c r="AS608" t="s">
        <v>1053</v>
      </c>
      <c r="AT608" t="s">
        <v>1053</v>
      </c>
    </row>
    <row r="609" spans="1:46" hidden="1" x14ac:dyDescent="0.3">
      <c r="A609">
        <v>336602</v>
      </c>
      <c r="B609" t="s">
        <v>1090</v>
      </c>
      <c r="Z609" t="s">
        <v>1055</v>
      </c>
      <c r="AC609" t="s">
        <v>1055</v>
      </c>
      <c r="AD609" t="s">
        <v>1054</v>
      </c>
      <c r="AF609" t="s">
        <v>1055</v>
      </c>
      <c r="AG609" t="s">
        <v>1055</v>
      </c>
      <c r="AL609" t="s">
        <v>1055</v>
      </c>
      <c r="AO609" t="s">
        <v>1053</v>
      </c>
      <c r="AP609" t="s">
        <v>1053</v>
      </c>
      <c r="AQ609" t="s">
        <v>1053</v>
      </c>
      <c r="AR609" t="s">
        <v>1053</v>
      </c>
      <c r="AS609" t="s">
        <v>1053</v>
      </c>
      <c r="AT609" t="s">
        <v>1053</v>
      </c>
    </row>
    <row r="610" spans="1:46" hidden="1" x14ac:dyDescent="0.3">
      <c r="A610">
        <v>336614</v>
      </c>
      <c r="B610" t="s">
        <v>1090</v>
      </c>
      <c r="AC610" t="s">
        <v>1055</v>
      </c>
      <c r="AG610" t="s">
        <v>1055</v>
      </c>
      <c r="AI610" t="s">
        <v>1055</v>
      </c>
      <c r="AL610" t="s">
        <v>1055</v>
      </c>
      <c r="AO610" t="s">
        <v>1053</v>
      </c>
      <c r="AP610" t="s">
        <v>1053</v>
      </c>
      <c r="AQ610" t="s">
        <v>1053</v>
      </c>
      <c r="AR610" t="s">
        <v>1053</v>
      </c>
      <c r="AS610" t="s">
        <v>1053</v>
      </c>
      <c r="AT610" t="s">
        <v>1053</v>
      </c>
    </row>
    <row r="611" spans="1:46" hidden="1" x14ac:dyDescent="0.3">
      <c r="A611">
        <v>336615</v>
      </c>
      <c r="B611" t="s">
        <v>1090</v>
      </c>
      <c r="W611" t="s">
        <v>1055</v>
      </c>
      <c r="AC611" t="s">
        <v>1055</v>
      </c>
      <c r="AI611" t="s">
        <v>1055</v>
      </c>
      <c r="AK611" t="s">
        <v>1054</v>
      </c>
      <c r="AO611" t="s">
        <v>1053</v>
      </c>
      <c r="AP611" t="s">
        <v>1053</v>
      </c>
      <c r="AQ611" t="s">
        <v>1053</v>
      </c>
      <c r="AR611" t="s">
        <v>1053</v>
      </c>
      <c r="AS611" t="s">
        <v>1053</v>
      </c>
      <c r="AT611" t="s">
        <v>1053</v>
      </c>
    </row>
    <row r="612" spans="1:46" hidden="1" x14ac:dyDescent="0.3">
      <c r="A612">
        <v>336627</v>
      </c>
      <c r="B612" t="s">
        <v>1090</v>
      </c>
      <c r="AC612" t="s">
        <v>1055</v>
      </c>
      <c r="AD612" t="s">
        <v>1055</v>
      </c>
      <c r="AF612" t="s">
        <v>1055</v>
      </c>
      <c r="AK612" t="s">
        <v>1055</v>
      </c>
      <c r="AL612" t="s">
        <v>1055</v>
      </c>
      <c r="AN612" t="s">
        <v>1055</v>
      </c>
      <c r="AO612" t="s">
        <v>1053</v>
      </c>
      <c r="AP612" t="s">
        <v>1053</v>
      </c>
      <c r="AQ612" t="s">
        <v>1053</v>
      </c>
      <c r="AR612" t="s">
        <v>1053</v>
      </c>
      <c r="AS612" t="s">
        <v>1053</v>
      </c>
      <c r="AT612" t="s">
        <v>1053</v>
      </c>
    </row>
    <row r="613" spans="1:46" hidden="1" x14ac:dyDescent="0.3">
      <c r="A613">
        <v>336629</v>
      </c>
      <c r="B613" t="s">
        <v>1090</v>
      </c>
      <c r="W613" t="s">
        <v>1055</v>
      </c>
      <c r="Z613" t="s">
        <v>1055</v>
      </c>
      <c r="AG613" t="s">
        <v>1054</v>
      </c>
      <c r="AK613" t="s">
        <v>1054</v>
      </c>
      <c r="AO613" t="s">
        <v>1053</v>
      </c>
      <c r="AP613" t="s">
        <v>1053</v>
      </c>
      <c r="AQ613" t="s">
        <v>1053</v>
      </c>
      <c r="AR613" t="s">
        <v>1053</v>
      </c>
      <c r="AS613" t="s">
        <v>1053</v>
      </c>
      <c r="AT613" t="s">
        <v>1053</v>
      </c>
    </row>
    <row r="614" spans="1:46" hidden="1" x14ac:dyDescent="0.3">
      <c r="A614">
        <v>336644</v>
      </c>
      <c r="B614" t="s">
        <v>1090</v>
      </c>
      <c r="AA614" t="s">
        <v>1055</v>
      </c>
      <c r="AI614" t="s">
        <v>1055</v>
      </c>
      <c r="AM614" t="s">
        <v>1055</v>
      </c>
      <c r="AN614" t="s">
        <v>1054</v>
      </c>
      <c r="AO614" t="s">
        <v>1053</v>
      </c>
      <c r="AP614" t="s">
        <v>1053</v>
      </c>
      <c r="AQ614" t="s">
        <v>1053</v>
      </c>
      <c r="AR614" t="s">
        <v>1053</v>
      </c>
      <c r="AS614" t="s">
        <v>1053</v>
      </c>
      <c r="AT614" t="s">
        <v>1053</v>
      </c>
    </row>
    <row r="615" spans="1:46" hidden="1" x14ac:dyDescent="0.3">
      <c r="A615">
        <v>336648</v>
      </c>
      <c r="B615" t="s">
        <v>1090</v>
      </c>
      <c r="W615" t="s">
        <v>1055</v>
      </c>
      <c r="AG615" t="s">
        <v>1055</v>
      </c>
      <c r="AJ615" t="s">
        <v>1054</v>
      </c>
      <c r="AL615" t="s">
        <v>1054</v>
      </c>
      <c r="AO615" t="s">
        <v>1053</v>
      </c>
      <c r="AP615" t="s">
        <v>1053</v>
      </c>
      <c r="AQ615" t="s">
        <v>1053</v>
      </c>
      <c r="AR615" t="s">
        <v>1053</v>
      </c>
      <c r="AS615" t="s">
        <v>1053</v>
      </c>
      <c r="AT615" t="s">
        <v>1053</v>
      </c>
    </row>
    <row r="616" spans="1:46" hidden="1" x14ac:dyDescent="0.3">
      <c r="A616">
        <v>336707</v>
      </c>
      <c r="B616" t="s">
        <v>1090</v>
      </c>
      <c r="AG616" t="s">
        <v>1055</v>
      </c>
      <c r="AL616" t="s">
        <v>1055</v>
      </c>
      <c r="AM616" t="s">
        <v>1055</v>
      </c>
      <c r="AO616" t="s">
        <v>1053</v>
      </c>
      <c r="AP616" t="s">
        <v>1053</v>
      </c>
      <c r="AQ616" t="s">
        <v>1053</v>
      </c>
      <c r="AR616" t="s">
        <v>1053</v>
      </c>
      <c r="AS616" t="s">
        <v>1053</v>
      </c>
      <c r="AT616" t="s">
        <v>1053</v>
      </c>
    </row>
    <row r="617" spans="1:46" hidden="1" x14ac:dyDescent="0.3">
      <c r="A617">
        <v>336717</v>
      </c>
      <c r="B617" t="s">
        <v>1090</v>
      </c>
      <c r="AG617" t="s">
        <v>1054</v>
      </c>
      <c r="AI617" t="s">
        <v>1055</v>
      </c>
      <c r="AJ617" t="s">
        <v>1055</v>
      </c>
      <c r="AK617" t="s">
        <v>1055</v>
      </c>
      <c r="AL617" t="s">
        <v>1055</v>
      </c>
      <c r="AO617" t="s">
        <v>1053</v>
      </c>
      <c r="AP617" t="s">
        <v>1053</v>
      </c>
      <c r="AQ617" t="s">
        <v>1053</v>
      </c>
      <c r="AR617" t="s">
        <v>1053</v>
      </c>
      <c r="AS617" t="s">
        <v>1053</v>
      </c>
      <c r="AT617" t="s">
        <v>1053</v>
      </c>
    </row>
    <row r="618" spans="1:46" hidden="1" x14ac:dyDescent="0.3">
      <c r="A618">
        <v>336757</v>
      </c>
      <c r="B618" t="s">
        <v>1090</v>
      </c>
      <c r="AJ618" t="s">
        <v>1054</v>
      </c>
      <c r="AK618" t="s">
        <v>1054</v>
      </c>
      <c r="AL618" t="s">
        <v>1054</v>
      </c>
      <c r="AM618" t="s">
        <v>1054</v>
      </c>
      <c r="AO618" t="s">
        <v>1053</v>
      </c>
      <c r="AP618" t="s">
        <v>1053</v>
      </c>
      <c r="AQ618" t="s">
        <v>1053</v>
      </c>
      <c r="AR618" t="s">
        <v>1053</v>
      </c>
      <c r="AS618" t="s">
        <v>1053</v>
      </c>
      <c r="AT618" t="s">
        <v>1053</v>
      </c>
    </row>
    <row r="619" spans="1:46" hidden="1" x14ac:dyDescent="0.3">
      <c r="A619">
        <v>336770</v>
      </c>
      <c r="B619" t="s">
        <v>1090</v>
      </c>
      <c r="W619" t="s">
        <v>1055</v>
      </c>
      <c r="AC619" t="s">
        <v>1055</v>
      </c>
      <c r="AG619" t="s">
        <v>1055</v>
      </c>
      <c r="AI619" t="s">
        <v>1055</v>
      </c>
      <c r="AO619" t="s">
        <v>1053</v>
      </c>
      <c r="AP619" t="s">
        <v>1053</v>
      </c>
      <c r="AQ619" t="s">
        <v>1053</v>
      </c>
      <c r="AR619" t="s">
        <v>1053</v>
      </c>
      <c r="AS619" t="s">
        <v>1053</v>
      </c>
      <c r="AT619" t="s">
        <v>1053</v>
      </c>
    </row>
    <row r="620" spans="1:46" hidden="1" x14ac:dyDescent="0.3">
      <c r="A620">
        <v>336777</v>
      </c>
      <c r="B620" t="s">
        <v>1090</v>
      </c>
      <c r="AG620" t="s">
        <v>1055</v>
      </c>
      <c r="AL620" t="s">
        <v>1055</v>
      </c>
      <c r="AM620" t="s">
        <v>1055</v>
      </c>
      <c r="AO620" t="s">
        <v>1053</v>
      </c>
      <c r="AP620" t="s">
        <v>1053</v>
      </c>
      <c r="AQ620" t="s">
        <v>1053</v>
      </c>
      <c r="AR620" t="s">
        <v>1053</v>
      </c>
      <c r="AS620" t="s">
        <v>1053</v>
      </c>
      <c r="AT620" t="s">
        <v>1054</v>
      </c>
    </row>
    <row r="621" spans="1:46" hidden="1" x14ac:dyDescent="0.3">
      <c r="A621">
        <v>336785</v>
      </c>
      <c r="B621" t="s">
        <v>1090</v>
      </c>
      <c r="X621" t="s">
        <v>1055</v>
      </c>
      <c r="AF621" t="s">
        <v>1055</v>
      </c>
      <c r="AG621" t="s">
        <v>1055</v>
      </c>
      <c r="AJ621" t="s">
        <v>1055</v>
      </c>
      <c r="AL621" t="s">
        <v>1054</v>
      </c>
      <c r="AO621" t="s">
        <v>1053</v>
      </c>
      <c r="AP621" t="s">
        <v>1053</v>
      </c>
      <c r="AQ621" t="s">
        <v>1053</v>
      </c>
      <c r="AR621" t="s">
        <v>1053</v>
      </c>
      <c r="AS621" t="s">
        <v>1053</v>
      </c>
      <c r="AT621" t="s">
        <v>1053</v>
      </c>
    </row>
    <row r="622" spans="1:46" hidden="1" x14ac:dyDescent="0.3">
      <c r="A622">
        <v>336790</v>
      </c>
      <c r="B622" t="s">
        <v>1090</v>
      </c>
      <c r="W622" t="s">
        <v>1055</v>
      </c>
      <c r="AC622" t="s">
        <v>1055</v>
      </c>
      <c r="AF622" t="s">
        <v>1055</v>
      </c>
      <c r="AI622" t="s">
        <v>1055</v>
      </c>
      <c r="AJ622" t="s">
        <v>1055</v>
      </c>
      <c r="AO622" t="s">
        <v>1053</v>
      </c>
      <c r="AP622" t="s">
        <v>1053</v>
      </c>
      <c r="AQ622" t="s">
        <v>1053</v>
      </c>
      <c r="AR622" t="s">
        <v>1053</v>
      </c>
      <c r="AS622" t="s">
        <v>1053</v>
      </c>
      <c r="AT622" t="s">
        <v>1053</v>
      </c>
    </row>
    <row r="623" spans="1:46" hidden="1" x14ac:dyDescent="0.3">
      <c r="A623">
        <v>336797</v>
      </c>
      <c r="B623" t="s">
        <v>1090</v>
      </c>
      <c r="K623" t="s">
        <v>1055</v>
      </c>
      <c r="P623" t="s">
        <v>1055</v>
      </c>
      <c r="W623" t="s">
        <v>1055</v>
      </c>
      <c r="AC623" t="s">
        <v>1055</v>
      </c>
      <c r="AL623" t="s">
        <v>1054</v>
      </c>
      <c r="AO623" t="s">
        <v>1053</v>
      </c>
      <c r="AP623" t="s">
        <v>1053</v>
      </c>
      <c r="AQ623" t="s">
        <v>1053</v>
      </c>
      <c r="AS623" t="s">
        <v>1053</v>
      </c>
      <c r="AT623" t="s">
        <v>1053</v>
      </c>
    </row>
    <row r="624" spans="1:46" hidden="1" x14ac:dyDescent="0.3">
      <c r="A624">
        <v>336809</v>
      </c>
      <c r="B624" t="s">
        <v>1090</v>
      </c>
      <c r="H624" t="s">
        <v>1055</v>
      </c>
      <c r="AL624" t="s">
        <v>1053</v>
      </c>
      <c r="AO624" t="s">
        <v>1053</v>
      </c>
      <c r="AP624" t="s">
        <v>1053</v>
      </c>
      <c r="AQ624" t="s">
        <v>1053</v>
      </c>
      <c r="AR624" t="s">
        <v>1053</v>
      </c>
      <c r="AS624" t="s">
        <v>1053</v>
      </c>
      <c r="AT624" t="s">
        <v>1053</v>
      </c>
    </row>
    <row r="625" spans="1:46" hidden="1" x14ac:dyDescent="0.3">
      <c r="A625">
        <v>336818</v>
      </c>
      <c r="B625" t="s">
        <v>1090</v>
      </c>
      <c r="AG625" t="s">
        <v>1055</v>
      </c>
      <c r="AL625" t="s">
        <v>1055</v>
      </c>
      <c r="AN625" t="s">
        <v>1055</v>
      </c>
      <c r="AO625" t="s">
        <v>1053</v>
      </c>
      <c r="AP625" t="s">
        <v>1053</v>
      </c>
      <c r="AQ625" t="s">
        <v>1053</v>
      </c>
      <c r="AR625" t="s">
        <v>1053</v>
      </c>
      <c r="AS625" t="s">
        <v>1053</v>
      </c>
      <c r="AT625" t="s">
        <v>1053</v>
      </c>
    </row>
    <row r="626" spans="1:46" hidden="1" x14ac:dyDescent="0.3">
      <c r="A626">
        <v>336821</v>
      </c>
      <c r="B626" t="s">
        <v>1090</v>
      </c>
      <c r="P626" t="s">
        <v>1055</v>
      </c>
      <c r="W626" t="s">
        <v>1055</v>
      </c>
      <c r="AG626" t="s">
        <v>1055</v>
      </c>
      <c r="AJ626" t="s">
        <v>1054</v>
      </c>
      <c r="AL626" t="s">
        <v>1054</v>
      </c>
      <c r="AM626" t="s">
        <v>1054</v>
      </c>
      <c r="AO626" t="s">
        <v>1053</v>
      </c>
      <c r="AP626" t="s">
        <v>1053</v>
      </c>
      <c r="AQ626" t="s">
        <v>1053</v>
      </c>
      <c r="AR626" t="s">
        <v>1053</v>
      </c>
      <c r="AS626" t="s">
        <v>1053</v>
      </c>
      <c r="AT626" t="s">
        <v>1053</v>
      </c>
    </row>
    <row r="627" spans="1:46" hidden="1" x14ac:dyDescent="0.3">
      <c r="A627">
        <v>336825</v>
      </c>
      <c r="B627" t="s">
        <v>1090</v>
      </c>
      <c r="R627" t="s">
        <v>1055</v>
      </c>
      <c r="AG627" t="s">
        <v>1055</v>
      </c>
      <c r="AI627" t="s">
        <v>1054</v>
      </c>
      <c r="AL627" t="s">
        <v>1055</v>
      </c>
      <c r="AO627" t="s">
        <v>1053</v>
      </c>
      <c r="AP627" t="s">
        <v>1053</v>
      </c>
      <c r="AQ627" t="s">
        <v>1053</v>
      </c>
      <c r="AR627" t="s">
        <v>1053</v>
      </c>
      <c r="AS627" t="s">
        <v>1053</v>
      </c>
      <c r="AT627" t="s">
        <v>1053</v>
      </c>
    </row>
    <row r="628" spans="1:46" hidden="1" x14ac:dyDescent="0.3">
      <c r="A628">
        <v>336835</v>
      </c>
      <c r="B628" t="s">
        <v>1090</v>
      </c>
      <c r="AG628" t="s">
        <v>1055</v>
      </c>
      <c r="AI628" t="s">
        <v>1054</v>
      </c>
      <c r="AJ628" t="s">
        <v>1054</v>
      </c>
      <c r="AL628" t="s">
        <v>1054</v>
      </c>
      <c r="AO628" t="s">
        <v>1053</v>
      </c>
      <c r="AP628" t="s">
        <v>1053</v>
      </c>
      <c r="AQ628" t="s">
        <v>1053</v>
      </c>
      <c r="AR628" t="s">
        <v>1053</v>
      </c>
      <c r="AS628" t="s">
        <v>1053</v>
      </c>
      <c r="AT628" t="s">
        <v>1053</v>
      </c>
    </row>
    <row r="629" spans="1:46" hidden="1" x14ac:dyDescent="0.3">
      <c r="A629">
        <v>336845</v>
      </c>
      <c r="B629" t="s">
        <v>1090</v>
      </c>
      <c r="P629" t="s">
        <v>1055</v>
      </c>
      <c r="AE629" t="s">
        <v>1055</v>
      </c>
      <c r="AG629" t="s">
        <v>1055</v>
      </c>
      <c r="AI629" t="s">
        <v>1055</v>
      </c>
      <c r="AJ629" t="s">
        <v>1055</v>
      </c>
      <c r="AL629" t="s">
        <v>1055</v>
      </c>
      <c r="AO629" t="s">
        <v>1053</v>
      </c>
      <c r="AP629" t="s">
        <v>1053</v>
      </c>
      <c r="AQ629" t="s">
        <v>1053</v>
      </c>
      <c r="AR629" t="s">
        <v>1053</v>
      </c>
      <c r="AS629" t="s">
        <v>1053</v>
      </c>
      <c r="AT629" t="s">
        <v>1053</v>
      </c>
    </row>
    <row r="630" spans="1:46" hidden="1" x14ac:dyDescent="0.3">
      <c r="A630">
        <v>336849</v>
      </c>
      <c r="B630" t="s">
        <v>1090</v>
      </c>
      <c r="W630" t="s">
        <v>1055</v>
      </c>
      <c r="AC630" t="s">
        <v>1055</v>
      </c>
      <c r="AG630" t="s">
        <v>1055</v>
      </c>
      <c r="AK630" t="s">
        <v>1053</v>
      </c>
      <c r="AN630" t="s">
        <v>1055</v>
      </c>
      <c r="AO630" t="s">
        <v>1053</v>
      </c>
      <c r="AP630" t="s">
        <v>1053</v>
      </c>
      <c r="AQ630" t="s">
        <v>1053</v>
      </c>
      <c r="AR630" t="s">
        <v>1053</v>
      </c>
      <c r="AS630" t="s">
        <v>1053</v>
      </c>
      <c r="AT630" t="s">
        <v>1053</v>
      </c>
    </row>
    <row r="631" spans="1:46" hidden="1" x14ac:dyDescent="0.3">
      <c r="A631">
        <v>336854</v>
      </c>
      <c r="B631" t="s">
        <v>1090</v>
      </c>
      <c r="AE631" t="s">
        <v>1055</v>
      </c>
      <c r="AI631" t="s">
        <v>1054</v>
      </c>
      <c r="AJ631" t="s">
        <v>1054</v>
      </c>
      <c r="AL631" t="s">
        <v>1054</v>
      </c>
      <c r="AN631" t="s">
        <v>1054</v>
      </c>
      <c r="AO631" t="s">
        <v>1053</v>
      </c>
      <c r="AP631" t="s">
        <v>1053</v>
      </c>
      <c r="AQ631" t="s">
        <v>1053</v>
      </c>
      <c r="AR631" t="s">
        <v>1053</v>
      </c>
      <c r="AS631" t="s">
        <v>1053</v>
      </c>
      <c r="AT631" t="s">
        <v>1053</v>
      </c>
    </row>
    <row r="632" spans="1:46" hidden="1" x14ac:dyDescent="0.3">
      <c r="A632">
        <v>336862</v>
      </c>
      <c r="B632" t="s">
        <v>1090</v>
      </c>
      <c r="AA632" t="s">
        <v>1055</v>
      </c>
      <c r="AG632" t="s">
        <v>1055</v>
      </c>
      <c r="AJ632" t="s">
        <v>1054</v>
      </c>
      <c r="AL632" t="s">
        <v>1054</v>
      </c>
      <c r="AN632" t="s">
        <v>1054</v>
      </c>
      <c r="AO632" t="s">
        <v>1053</v>
      </c>
      <c r="AP632" t="s">
        <v>1053</v>
      </c>
      <c r="AQ632" t="s">
        <v>1053</v>
      </c>
      <c r="AR632" t="s">
        <v>1053</v>
      </c>
      <c r="AS632" t="s">
        <v>1053</v>
      </c>
      <c r="AT632" t="s">
        <v>1053</v>
      </c>
    </row>
    <row r="633" spans="1:46" hidden="1" x14ac:dyDescent="0.3">
      <c r="A633">
        <v>336866</v>
      </c>
      <c r="B633" t="s">
        <v>1090</v>
      </c>
      <c r="P633" t="s">
        <v>1055</v>
      </c>
      <c r="AC633" t="s">
        <v>1055</v>
      </c>
      <c r="AG633" t="s">
        <v>1055</v>
      </c>
      <c r="AI633" t="s">
        <v>1055</v>
      </c>
      <c r="AM633" t="s">
        <v>1055</v>
      </c>
      <c r="AN633" t="s">
        <v>1054</v>
      </c>
      <c r="AO633" t="s">
        <v>1053</v>
      </c>
      <c r="AP633" t="s">
        <v>1053</v>
      </c>
      <c r="AQ633" t="s">
        <v>1053</v>
      </c>
      <c r="AR633" t="s">
        <v>1053</v>
      </c>
      <c r="AS633" t="s">
        <v>1053</v>
      </c>
      <c r="AT633" t="s">
        <v>1053</v>
      </c>
    </row>
    <row r="634" spans="1:46" hidden="1" x14ac:dyDescent="0.3">
      <c r="A634">
        <v>336868</v>
      </c>
      <c r="B634" t="s">
        <v>1090</v>
      </c>
      <c r="AB634" t="s">
        <v>1053</v>
      </c>
      <c r="AF634" t="s">
        <v>1055</v>
      </c>
      <c r="AG634" t="s">
        <v>1053</v>
      </c>
      <c r="AL634" t="s">
        <v>1054</v>
      </c>
      <c r="AM634" t="s">
        <v>1055</v>
      </c>
      <c r="AN634" t="s">
        <v>1054</v>
      </c>
      <c r="AO634" t="s">
        <v>1053</v>
      </c>
      <c r="AP634" t="s">
        <v>1053</v>
      </c>
      <c r="AQ634" t="s">
        <v>1053</v>
      </c>
      <c r="AR634" t="s">
        <v>1053</v>
      </c>
      <c r="AS634" t="s">
        <v>1053</v>
      </c>
      <c r="AT634" t="s">
        <v>1053</v>
      </c>
    </row>
    <row r="635" spans="1:46" hidden="1" x14ac:dyDescent="0.3">
      <c r="A635">
        <v>336870</v>
      </c>
      <c r="B635" t="s">
        <v>1090</v>
      </c>
      <c r="I635" t="s">
        <v>1055</v>
      </c>
      <c r="V635" t="s">
        <v>1055</v>
      </c>
      <c r="AG635" t="s">
        <v>1055</v>
      </c>
      <c r="AL635" t="s">
        <v>1055</v>
      </c>
      <c r="AO635" t="s">
        <v>1053</v>
      </c>
      <c r="AP635" t="s">
        <v>1053</v>
      </c>
      <c r="AQ635" t="s">
        <v>1053</v>
      </c>
      <c r="AR635" t="s">
        <v>1053</v>
      </c>
      <c r="AS635" t="s">
        <v>1053</v>
      </c>
      <c r="AT635" t="s">
        <v>1053</v>
      </c>
    </row>
    <row r="636" spans="1:46" hidden="1" x14ac:dyDescent="0.3">
      <c r="A636">
        <v>336886</v>
      </c>
      <c r="B636" t="s">
        <v>1090</v>
      </c>
      <c r="P636" t="s">
        <v>1055</v>
      </c>
      <c r="R636" t="s">
        <v>1055</v>
      </c>
      <c r="AD636" t="s">
        <v>1055</v>
      </c>
      <c r="AL636" t="s">
        <v>1055</v>
      </c>
      <c r="AO636" t="s">
        <v>1053</v>
      </c>
      <c r="AP636" t="s">
        <v>1053</v>
      </c>
      <c r="AR636" t="s">
        <v>1053</v>
      </c>
      <c r="AS636" t="s">
        <v>1053</v>
      </c>
      <c r="AT636" t="s">
        <v>1053</v>
      </c>
    </row>
    <row r="637" spans="1:46" hidden="1" x14ac:dyDescent="0.3">
      <c r="A637">
        <v>336902</v>
      </c>
      <c r="B637" t="s">
        <v>1090</v>
      </c>
      <c r="AB637" t="s">
        <v>1055</v>
      </c>
      <c r="AL637" t="s">
        <v>1055</v>
      </c>
      <c r="AM637" t="s">
        <v>1055</v>
      </c>
      <c r="AO637" t="s">
        <v>1053</v>
      </c>
      <c r="AP637" t="s">
        <v>1053</v>
      </c>
      <c r="AQ637" t="s">
        <v>1053</v>
      </c>
      <c r="AR637" t="s">
        <v>1053</v>
      </c>
      <c r="AS637" t="s">
        <v>1053</v>
      </c>
      <c r="AT637" t="s">
        <v>1053</v>
      </c>
    </row>
    <row r="638" spans="1:46" hidden="1" x14ac:dyDescent="0.3">
      <c r="A638">
        <v>336918</v>
      </c>
      <c r="B638" t="s">
        <v>1090</v>
      </c>
      <c r="AA638" t="s">
        <v>1053</v>
      </c>
      <c r="AG638" t="s">
        <v>1054</v>
      </c>
      <c r="AI638" t="s">
        <v>1055</v>
      </c>
      <c r="AO638" t="s">
        <v>1053</v>
      </c>
      <c r="AP638" t="s">
        <v>1053</v>
      </c>
      <c r="AQ638" t="s">
        <v>1053</v>
      </c>
      <c r="AR638" t="s">
        <v>1053</v>
      </c>
      <c r="AS638" t="s">
        <v>1053</v>
      </c>
      <c r="AT638" t="s">
        <v>1053</v>
      </c>
    </row>
    <row r="639" spans="1:46" hidden="1" x14ac:dyDescent="0.3">
      <c r="A639">
        <v>336925</v>
      </c>
      <c r="B639" t="s">
        <v>1090</v>
      </c>
      <c r="AG639" t="s">
        <v>1055</v>
      </c>
      <c r="AL639" t="s">
        <v>1055</v>
      </c>
      <c r="AM639" t="s">
        <v>1055</v>
      </c>
      <c r="AO639" t="s">
        <v>1053</v>
      </c>
      <c r="AP639" t="s">
        <v>1053</v>
      </c>
      <c r="AQ639" t="s">
        <v>1053</v>
      </c>
      <c r="AR639" t="s">
        <v>1053</v>
      </c>
      <c r="AS639" t="s">
        <v>1053</v>
      </c>
      <c r="AT639" t="s">
        <v>1053</v>
      </c>
    </row>
    <row r="640" spans="1:46" hidden="1" x14ac:dyDescent="0.3">
      <c r="A640">
        <v>336935</v>
      </c>
      <c r="B640" t="s">
        <v>1090</v>
      </c>
      <c r="AB640" t="s">
        <v>1053</v>
      </c>
      <c r="AG640" t="s">
        <v>1055</v>
      </c>
      <c r="AK640" t="s">
        <v>1055</v>
      </c>
      <c r="AM640" t="s">
        <v>1055</v>
      </c>
      <c r="AN640" t="s">
        <v>1054</v>
      </c>
      <c r="AO640" t="s">
        <v>1053</v>
      </c>
      <c r="AP640" t="s">
        <v>1053</v>
      </c>
      <c r="AQ640" t="s">
        <v>1053</v>
      </c>
      <c r="AR640" t="s">
        <v>1053</v>
      </c>
      <c r="AS640" t="s">
        <v>1053</v>
      </c>
      <c r="AT640" t="s">
        <v>1053</v>
      </c>
    </row>
    <row r="641" spans="1:46" hidden="1" x14ac:dyDescent="0.3">
      <c r="A641">
        <v>336958</v>
      </c>
      <c r="B641" t="s">
        <v>1090</v>
      </c>
      <c r="P641" t="s">
        <v>1055</v>
      </c>
      <c r="AA641" t="s">
        <v>1055</v>
      </c>
      <c r="AD641" t="s">
        <v>1055</v>
      </c>
      <c r="AG641" t="s">
        <v>1055</v>
      </c>
      <c r="AO641" t="s">
        <v>1053</v>
      </c>
      <c r="AP641" t="s">
        <v>1053</v>
      </c>
      <c r="AQ641" t="s">
        <v>1053</v>
      </c>
      <c r="AR641" t="s">
        <v>1053</v>
      </c>
      <c r="AS641" t="s">
        <v>1053</v>
      </c>
      <c r="AT641" t="s">
        <v>1053</v>
      </c>
    </row>
    <row r="642" spans="1:46" hidden="1" x14ac:dyDescent="0.3">
      <c r="A642">
        <v>336970</v>
      </c>
      <c r="B642" t="s">
        <v>1090</v>
      </c>
      <c r="AG642" t="s">
        <v>1054</v>
      </c>
      <c r="AL642" t="s">
        <v>1055</v>
      </c>
      <c r="AO642" t="s">
        <v>1053</v>
      </c>
      <c r="AP642" t="s">
        <v>1053</v>
      </c>
      <c r="AQ642" t="s">
        <v>1053</v>
      </c>
      <c r="AR642" t="s">
        <v>1053</v>
      </c>
      <c r="AS642" t="s">
        <v>1053</v>
      </c>
      <c r="AT642" t="s">
        <v>1053</v>
      </c>
    </row>
    <row r="643" spans="1:46" hidden="1" x14ac:dyDescent="0.3">
      <c r="A643">
        <v>336978</v>
      </c>
      <c r="B643" t="s">
        <v>1090</v>
      </c>
      <c r="N643" t="s">
        <v>1055</v>
      </c>
      <c r="AC643" t="s">
        <v>1055</v>
      </c>
      <c r="AG643" t="s">
        <v>1054</v>
      </c>
      <c r="AK643" t="s">
        <v>1054</v>
      </c>
      <c r="AL643" t="s">
        <v>1054</v>
      </c>
      <c r="AM643" t="s">
        <v>1054</v>
      </c>
      <c r="AO643" t="s">
        <v>1053</v>
      </c>
      <c r="AP643" t="s">
        <v>1053</v>
      </c>
      <c r="AQ643" t="s">
        <v>1053</v>
      </c>
      <c r="AR643" t="s">
        <v>1053</v>
      </c>
      <c r="AS643" t="s">
        <v>1053</v>
      </c>
      <c r="AT643" t="s">
        <v>1053</v>
      </c>
    </row>
    <row r="644" spans="1:46" hidden="1" x14ac:dyDescent="0.3">
      <c r="A644">
        <v>336992</v>
      </c>
      <c r="B644" t="s">
        <v>1090</v>
      </c>
      <c r="AC644" t="s">
        <v>1055</v>
      </c>
      <c r="AG644" t="s">
        <v>1055</v>
      </c>
      <c r="AI644" t="s">
        <v>1055</v>
      </c>
      <c r="AJ644" t="s">
        <v>1054</v>
      </c>
      <c r="AO644" t="s">
        <v>1053</v>
      </c>
      <c r="AP644" t="s">
        <v>1053</v>
      </c>
      <c r="AQ644" t="s">
        <v>1053</v>
      </c>
      <c r="AR644" t="s">
        <v>1053</v>
      </c>
      <c r="AS644" t="s">
        <v>1053</v>
      </c>
      <c r="AT644" t="s">
        <v>1053</v>
      </c>
    </row>
    <row r="645" spans="1:46" hidden="1" x14ac:dyDescent="0.3">
      <c r="A645">
        <v>336997</v>
      </c>
      <c r="B645" t="s">
        <v>1090</v>
      </c>
      <c r="AC645" t="s">
        <v>1055</v>
      </c>
      <c r="AG645" t="s">
        <v>1055</v>
      </c>
      <c r="AI645" t="s">
        <v>1055</v>
      </c>
      <c r="AK645" t="s">
        <v>1055</v>
      </c>
      <c r="AL645" t="s">
        <v>1054</v>
      </c>
      <c r="AO645" t="s">
        <v>1053</v>
      </c>
      <c r="AP645" t="s">
        <v>1053</v>
      </c>
      <c r="AQ645" t="s">
        <v>1053</v>
      </c>
      <c r="AR645" t="s">
        <v>1053</v>
      </c>
      <c r="AS645" t="s">
        <v>1053</v>
      </c>
      <c r="AT645" t="s">
        <v>1053</v>
      </c>
    </row>
    <row r="646" spans="1:46" hidden="1" x14ac:dyDescent="0.3">
      <c r="A646">
        <v>337020</v>
      </c>
      <c r="B646" t="s">
        <v>1090</v>
      </c>
      <c r="AC646" t="s">
        <v>1055</v>
      </c>
      <c r="AF646" t="s">
        <v>1055</v>
      </c>
      <c r="AG646" t="s">
        <v>1055</v>
      </c>
      <c r="AI646" t="s">
        <v>1055</v>
      </c>
      <c r="AL646" t="s">
        <v>1055</v>
      </c>
      <c r="AO646" t="s">
        <v>1053</v>
      </c>
      <c r="AP646" t="s">
        <v>1053</v>
      </c>
      <c r="AQ646" t="s">
        <v>1053</v>
      </c>
      <c r="AR646" t="s">
        <v>1053</v>
      </c>
      <c r="AS646" t="s">
        <v>1053</v>
      </c>
      <c r="AT646" t="s">
        <v>1053</v>
      </c>
    </row>
    <row r="647" spans="1:46" hidden="1" x14ac:dyDescent="0.3">
      <c r="A647">
        <v>337064</v>
      </c>
      <c r="B647" t="s">
        <v>1090</v>
      </c>
      <c r="AF647" t="s">
        <v>1054</v>
      </c>
      <c r="AG647" t="s">
        <v>1055</v>
      </c>
      <c r="AJ647" t="s">
        <v>1054</v>
      </c>
      <c r="AL647" t="s">
        <v>1054</v>
      </c>
      <c r="AO647" t="s">
        <v>1053</v>
      </c>
      <c r="AP647" t="s">
        <v>1053</v>
      </c>
      <c r="AQ647" t="s">
        <v>1053</v>
      </c>
      <c r="AR647" t="s">
        <v>1053</v>
      </c>
      <c r="AS647" t="s">
        <v>1053</v>
      </c>
      <c r="AT647" t="s">
        <v>1053</v>
      </c>
    </row>
    <row r="648" spans="1:46" hidden="1" x14ac:dyDescent="0.3">
      <c r="A648">
        <v>337072</v>
      </c>
      <c r="B648" t="s">
        <v>1090</v>
      </c>
      <c r="O648" t="s">
        <v>1055</v>
      </c>
      <c r="Z648" t="s">
        <v>1055</v>
      </c>
      <c r="AF648" t="s">
        <v>1055</v>
      </c>
      <c r="AG648" t="s">
        <v>1053</v>
      </c>
      <c r="AH648" t="s">
        <v>1055</v>
      </c>
      <c r="AO648" t="s">
        <v>1053</v>
      </c>
      <c r="AP648" t="s">
        <v>1053</v>
      </c>
      <c r="AQ648" t="s">
        <v>1053</v>
      </c>
      <c r="AR648" t="s">
        <v>1053</v>
      </c>
      <c r="AS648" t="s">
        <v>1053</v>
      </c>
      <c r="AT648" t="s">
        <v>1053</v>
      </c>
    </row>
    <row r="649" spans="1:46" hidden="1" x14ac:dyDescent="0.3">
      <c r="A649">
        <v>337112</v>
      </c>
      <c r="B649" t="s">
        <v>1090</v>
      </c>
      <c r="AB649" t="s">
        <v>1055</v>
      </c>
      <c r="AO649" t="s">
        <v>1053</v>
      </c>
      <c r="AP649" t="s">
        <v>1053</v>
      </c>
      <c r="AQ649" t="s">
        <v>1053</v>
      </c>
      <c r="AR649" t="s">
        <v>1053</v>
      </c>
      <c r="AS649" t="s">
        <v>1053</v>
      </c>
      <c r="AT649" t="s">
        <v>1053</v>
      </c>
    </row>
    <row r="650" spans="1:46" hidden="1" x14ac:dyDescent="0.3">
      <c r="A650">
        <v>337122</v>
      </c>
      <c r="B650" t="s">
        <v>1090</v>
      </c>
      <c r="K650" t="s">
        <v>1055</v>
      </c>
      <c r="AB650" t="s">
        <v>1055</v>
      </c>
      <c r="AI650" t="s">
        <v>1054</v>
      </c>
      <c r="AN650" t="s">
        <v>1054</v>
      </c>
      <c r="AO650" t="s">
        <v>1053</v>
      </c>
      <c r="AP650" t="s">
        <v>1053</v>
      </c>
      <c r="AQ650" t="s">
        <v>1053</v>
      </c>
      <c r="AR650" t="s">
        <v>1053</v>
      </c>
      <c r="AS650" t="s">
        <v>1053</v>
      </c>
      <c r="AT650" t="s">
        <v>1053</v>
      </c>
    </row>
    <row r="651" spans="1:46" hidden="1" x14ac:dyDescent="0.3">
      <c r="A651">
        <v>337124</v>
      </c>
      <c r="B651" t="s">
        <v>1090</v>
      </c>
      <c r="W651" t="s">
        <v>1055</v>
      </c>
      <c r="AC651" t="s">
        <v>1055</v>
      </c>
      <c r="AG651" t="s">
        <v>1055</v>
      </c>
      <c r="AO651" t="s">
        <v>1053</v>
      </c>
      <c r="AP651" t="s">
        <v>1053</v>
      </c>
      <c r="AQ651" t="s">
        <v>1053</v>
      </c>
      <c r="AR651" t="s">
        <v>1053</v>
      </c>
      <c r="AS651" t="s">
        <v>1053</v>
      </c>
      <c r="AT651" t="s">
        <v>1053</v>
      </c>
    </row>
    <row r="652" spans="1:46" hidden="1" x14ac:dyDescent="0.3">
      <c r="A652">
        <v>337128</v>
      </c>
      <c r="B652" t="s">
        <v>1090</v>
      </c>
      <c r="AB652" t="s">
        <v>1054</v>
      </c>
      <c r="AG652" t="s">
        <v>1055</v>
      </c>
      <c r="AL652" t="s">
        <v>1054</v>
      </c>
      <c r="AN652" t="s">
        <v>1054</v>
      </c>
      <c r="AO652" t="s">
        <v>1053</v>
      </c>
      <c r="AP652" t="s">
        <v>1053</v>
      </c>
      <c r="AQ652" t="s">
        <v>1053</v>
      </c>
      <c r="AR652" t="s">
        <v>1053</v>
      </c>
      <c r="AS652" t="s">
        <v>1053</v>
      </c>
      <c r="AT652" t="s">
        <v>1053</v>
      </c>
    </row>
    <row r="653" spans="1:46" hidden="1" x14ac:dyDescent="0.3">
      <c r="A653">
        <v>337146</v>
      </c>
      <c r="B653" t="s">
        <v>1090</v>
      </c>
      <c r="AF653" t="s">
        <v>1055</v>
      </c>
      <c r="AL653" t="s">
        <v>1055</v>
      </c>
      <c r="AO653" t="s">
        <v>1053</v>
      </c>
      <c r="AP653" t="s">
        <v>1054</v>
      </c>
      <c r="AQ653" t="s">
        <v>1053</v>
      </c>
      <c r="AR653" t="s">
        <v>1053</v>
      </c>
      <c r="AS653" t="s">
        <v>1053</v>
      </c>
      <c r="AT653" t="s">
        <v>1053</v>
      </c>
    </row>
    <row r="654" spans="1:46" hidden="1" x14ac:dyDescent="0.3">
      <c r="A654">
        <v>337152</v>
      </c>
      <c r="B654" t="s">
        <v>1090</v>
      </c>
      <c r="R654" t="s">
        <v>1055</v>
      </c>
      <c r="AC654" t="s">
        <v>1055</v>
      </c>
      <c r="AH654" t="s">
        <v>1055</v>
      </c>
      <c r="AI654" t="s">
        <v>1055</v>
      </c>
      <c r="AK654" t="s">
        <v>1055</v>
      </c>
      <c r="AO654" t="s">
        <v>1053</v>
      </c>
      <c r="AP654" t="s">
        <v>1053</v>
      </c>
      <c r="AQ654" t="s">
        <v>1053</v>
      </c>
      <c r="AR654" t="s">
        <v>1053</v>
      </c>
      <c r="AS654" t="s">
        <v>1053</v>
      </c>
      <c r="AT654" t="s">
        <v>1053</v>
      </c>
    </row>
    <row r="655" spans="1:46" hidden="1" x14ac:dyDescent="0.3">
      <c r="A655">
        <v>337168</v>
      </c>
      <c r="B655" t="s">
        <v>1090</v>
      </c>
      <c r="P655" t="s">
        <v>9098</v>
      </c>
      <c r="W655" t="s">
        <v>9098</v>
      </c>
      <c r="Z655" t="s">
        <v>9098</v>
      </c>
      <c r="AH655" t="s">
        <v>9098</v>
      </c>
      <c r="AL655" t="s">
        <v>9098</v>
      </c>
      <c r="AM655" t="s">
        <v>9098</v>
      </c>
      <c r="AO655" t="s">
        <v>9098</v>
      </c>
      <c r="AP655" t="s">
        <v>9098</v>
      </c>
      <c r="AQ655" t="s">
        <v>9098</v>
      </c>
      <c r="AR655" t="s">
        <v>9098</v>
      </c>
      <c r="AS655" t="s">
        <v>9098</v>
      </c>
      <c r="AT655" t="s">
        <v>9098</v>
      </c>
    </row>
    <row r="656" spans="1:46" hidden="1" x14ac:dyDescent="0.3">
      <c r="A656">
        <v>337249</v>
      </c>
      <c r="B656" t="s">
        <v>1090</v>
      </c>
      <c r="L656" t="s">
        <v>1055</v>
      </c>
      <c r="P656" t="s">
        <v>1055</v>
      </c>
      <c r="AE656" t="s">
        <v>1055</v>
      </c>
      <c r="AF656" t="s">
        <v>1054</v>
      </c>
      <c r="AG656" t="s">
        <v>1054</v>
      </c>
      <c r="AN656" t="s">
        <v>1054</v>
      </c>
      <c r="AO656" t="s">
        <v>1053</v>
      </c>
      <c r="AP656" t="s">
        <v>1053</v>
      </c>
      <c r="AQ656" t="s">
        <v>1053</v>
      </c>
      <c r="AR656" t="s">
        <v>1053</v>
      </c>
      <c r="AS656" t="s">
        <v>1053</v>
      </c>
      <c r="AT656" t="s">
        <v>1053</v>
      </c>
    </row>
    <row r="657" spans="1:46" hidden="1" x14ac:dyDescent="0.3">
      <c r="A657">
        <v>337260</v>
      </c>
      <c r="B657" t="s">
        <v>1090</v>
      </c>
      <c r="AG657" t="s">
        <v>1053</v>
      </c>
      <c r="AI657" t="s">
        <v>1055</v>
      </c>
      <c r="AJ657" t="s">
        <v>1055</v>
      </c>
      <c r="AL657" t="s">
        <v>1055</v>
      </c>
      <c r="AN657" t="s">
        <v>1055</v>
      </c>
      <c r="AO657" t="s">
        <v>1053</v>
      </c>
      <c r="AP657" t="s">
        <v>1053</v>
      </c>
      <c r="AQ657" t="s">
        <v>1053</v>
      </c>
      <c r="AR657" t="s">
        <v>1053</v>
      </c>
      <c r="AS657" t="s">
        <v>1053</v>
      </c>
      <c r="AT657" t="s">
        <v>1053</v>
      </c>
    </row>
    <row r="658" spans="1:46" hidden="1" x14ac:dyDescent="0.3">
      <c r="A658">
        <v>337266</v>
      </c>
      <c r="B658" t="s">
        <v>1090</v>
      </c>
      <c r="F658" t="s">
        <v>1055</v>
      </c>
      <c r="AE658" t="s">
        <v>1055</v>
      </c>
      <c r="AG658" t="s">
        <v>1055</v>
      </c>
      <c r="AL658" t="s">
        <v>1055</v>
      </c>
      <c r="AO658" t="s">
        <v>1053</v>
      </c>
      <c r="AP658" t="s">
        <v>1053</v>
      </c>
      <c r="AQ658" t="s">
        <v>1053</v>
      </c>
      <c r="AR658" t="s">
        <v>1053</v>
      </c>
      <c r="AS658" t="s">
        <v>1053</v>
      </c>
      <c r="AT658" t="s">
        <v>1053</v>
      </c>
    </row>
    <row r="659" spans="1:46" hidden="1" x14ac:dyDescent="0.3">
      <c r="A659">
        <v>337272</v>
      </c>
      <c r="B659" t="s">
        <v>1090</v>
      </c>
      <c r="V659" t="s">
        <v>9098</v>
      </c>
      <c r="AF659" t="s">
        <v>9098</v>
      </c>
      <c r="AH659" t="s">
        <v>9098</v>
      </c>
      <c r="AL659" t="s">
        <v>9098</v>
      </c>
      <c r="AM659" t="s">
        <v>9098</v>
      </c>
      <c r="AO659" t="s">
        <v>9098</v>
      </c>
      <c r="AP659" t="s">
        <v>9098</v>
      </c>
      <c r="AQ659" t="s">
        <v>9098</v>
      </c>
      <c r="AR659" t="s">
        <v>9098</v>
      </c>
      <c r="AS659" t="s">
        <v>9098</v>
      </c>
      <c r="AT659" t="s">
        <v>9098</v>
      </c>
    </row>
    <row r="660" spans="1:46" hidden="1" x14ac:dyDescent="0.3">
      <c r="A660">
        <v>337281</v>
      </c>
      <c r="B660" t="s">
        <v>1090</v>
      </c>
      <c r="AF660" t="s">
        <v>1055</v>
      </c>
      <c r="AI660" t="s">
        <v>1055</v>
      </c>
      <c r="AJ660" t="s">
        <v>1055</v>
      </c>
      <c r="AO660" t="s">
        <v>1053</v>
      </c>
      <c r="AP660" t="s">
        <v>1053</v>
      </c>
      <c r="AQ660" t="s">
        <v>1053</v>
      </c>
      <c r="AR660" t="s">
        <v>1053</v>
      </c>
      <c r="AS660" t="s">
        <v>1053</v>
      </c>
      <c r="AT660" t="s">
        <v>1053</v>
      </c>
    </row>
    <row r="661" spans="1:46" hidden="1" x14ac:dyDescent="0.3">
      <c r="A661">
        <v>337290</v>
      </c>
      <c r="B661" t="s">
        <v>1090</v>
      </c>
      <c r="AF661" t="s">
        <v>1055</v>
      </c>
      <c r="AG661" t="s">
        <v>1055</v>
      </c>
      <c r="AK661" t="s">
        <v>1054</v>
      </c>
      <c r="AL661" t="s">
        <v>1054</v>
      </c>
      <c r="AM661" t="s">
        <v>1054</v>
      </c>
      <c r="AN661" t="s">
        <v>1054</v>
      </c>
      <c r="AO661" t="s">
        <v>1053</v>
      </c>
      <c r="AP661" t="s">
        <v>1053</v>
      </c>
      <c r="AQ661" t="s">
        <v>1053</v>
      </c>
      <c r="AR661" t="s">
        <v>1053</v>
      </c>
      <c r="AS661" t="s">
        <v>1053</v>
      </c>
      <c r="AT661" t="s">
        <v>1053</v>
      </c>
    </row>
    <row r="662" spans="1:46" hidden="1" x14ac:dyDescent="0.3">
      <c r="A662">
        <v>337298</v>
      </c>
      <c r="B662" t="s">
        <v>1090</v>
      </c>
      <c r="P662" t="s">
        <v>1055</v>
      </c>
      <c r="AO662" t="s">
        <v>1053</v>
      </c>
      <c r="AP662" t="s">
        <v>1053</v>
      </c>
      <c r="AQ662" t="s">
        <v>1054</v>
      </c>
      <c r="AR662" t="s">
        <v>1053</v>
      </c>
      <c r="AS662" t="s">
        <v>1053</v>
      </c>
      <c r="AT662" t="s">
        <v>1053</v>
      </c>
    </row>
    <row r="663" spans="1:46" hidden="1" x14ac:dyDescent="0.3">
      <c r="A663">
        <v>337310</v>
      </c>
      <c r="B663" t="s">
        <v>1090</v>
      </c>
      <c r="AI663" t="s">
        <v>1053</v>
      </c>
      <c r="AJ663" t="s">
        <v>1053</v>
      </c>
      <c r="AK663" t="s">
        <v>1053</v>
      </c>
      <c r="AL663" t="s">
        <v>1053</v>
      </c>
      <c r="AM663" t="s">
        <v>1053</v>
      </c>
      <c r="AN663" t="s">
        <v>1053</v>
      </c>
      <c r="AO663" t="s">
        <v>1053</v>
      </c>
      <c r="AP663" t="s">
        <v>1053</v>
      </c>
      <c r="AQ663" t="s">
        <v>1053</v>
      </c>
      <c r="AR663" t="s">
        <v>1053</v>
      </c>
      <c r="AS663" t="s">
        <v>1053</v>
      </c>
      <c r="AT663" t="s">
        <v>1053</v>
      </c>
    </row>
    <row r="664" spans="1:46" hidden="1" x14ac:dyDescent="0.3">
      <c r="A664">
        <v>337318</v>
      </c>
      <c r="B664" t="s">
        <v>1090</v>
      </c>
      <c r="P664" t="s">
        <v>1055</v>
      </c>
      <c r="AF664" t="s">
        <v>1055</v>
      </c>
      <c r="AI664" t="s">
        <v>1054</v>
      </c>
      <c r="AO664" t="s">
        <v>1053</v>
      </c>
      <c r="AP664" t="s">
        <v>1053</v>
      </c>
      <c r="AQ664" t="s">
        <v>1053</v>
      </c>
      <c r="AR664" t="s">
        <v>1053</v>
      </c>
      <c r="AS664" t="s">
        <v>1053</v>
      </c>
      <c r="AT664" t="s">
        <v>1053</v>
      </c>
    </row>
    <row r="665" spans="1:46" hidden="1" x14ac:dyDescent="0.3">
      <c r="A665">
        <v>337320</v>
      </c>
      <c r="B665" t="s">
        <v>1090</v>
      </c>
      <c r="W665" t="s">
        <v>1055</v>
      </c>
      <c r="AK665" t="s">
        <v>1054</v>
      </c>
      <c r="AO665" t="s">
        <v>1053</v>
      </c>
      <c r="AP665" t="s">
        <v>1053</v>
      </c>
      <c r="AQ665" t="s">
        <v>1053</v>
      </c>
      <c r="AR665" t="s">
        <v>1053</v>
      </c>
      <c r="AS665" t="s">
        <v>1053</v>
      </c>
      <c r="AT665" t="s">
        <v>1053</v>
      </c>
    </row>
    <row r="666" spans="1:46" hidden="1" x14ac:dyDescent="0.3">
      <c r="A666">
        <v>337322</v>
      </c>
      <c r="B666" t="s">
        <v>1090</v>
      </c>
      <c r="N666" t="s">
        <v>1055</v>
      </c>
      <c r="AI666" t="s">
        <v>1054</v>
      </c>
      <c r="AO666" t="s">
        <v>1053</v>
      </c>
      <c r="AP666" t="s">
        <v>1053</v>
      </c>
      <c r="AQ666" t="s">
        <v>1053</v>
      </c>
      <c r="AR666" t="s">
        <v>1053</v>
      </c>
      <c r="AS666" t="s">
        <v>1053</v>
      </c>
      <c r="AT666" t="s">
        <v>1053</v>
      </c>
    </row>
    <row r="667" spans="1:46" hidden="1" x14ac:dyDescent="0.3">
      <c r="A667">
        <v>337336</v>
      </c>
      <c r="B667" t="s">
        <v>1090</v>
      </c>
      <c r="AO667" t="s">
        <v>1053</v>
      </c>
      <c r="AP667" t="s">
        <v>1053</v>
      </c>
      <c r="AQ667" t="s">
        <v>1053</v>
      </c>
      <c r="AR667" t="s">
        <v>1053</v>
      </c>
      <c r="AS667" t="s">
        <v>1053</v>
      </c>
      <c r="AT667" t="s">
        <v>1053</v>
      </c>
    </row>
    <row r="668" spans="1:46" hidden="1" x14ac:dyDescent="0.3">
      <c r="A668">
        <v>337337</v>
      </c>
      <c r="B668" t="s">
        <v>1090</v>
      </c>
      <c r="W668" t="s">
        <v>1055</v>
      </c>
      <c r="X668" t="s">
        <v>1054</v>
      </c>
      <c r="Z668" t="s">
        <v>1055</v>
      </c>
      <c r="AH668" t="s">
        <v>1054</v>
      </c>
      <c r="AK668" t="s">
        <v>1054</v>
      </c>
      <c r="AL668" t="s">
        <v>1054</v>
      </c>
      <c r="AO668" t="s">
        <v>1053</v>
      </c>
      <c r="AP668" t="s">
        <v>1053</v>
      </c>
      <c r="AQ668" t="s">
        <v>1053</v>
      </c>
      <c r="AR668" t="s">
        <v>1053</v>
      </c>
      <c r="AS668" t="s">
        <v>1053</v>
      </c>
      <c r="AT668" t="s">
        <v>1053</v>
      </c>
    </row>
    <row r="669" spans="1:46" hidden="1" x14ac:dyDescent="0.3">
      <c r="A669">
        <v>337344</v>
      </c>
      <c r="B669" t="s">
        <v>1090</v>
      </c>
      <c r="AK669" t="s">
        <v>1054</v>
      </c>
      <c r="AO669" t="s">
        <v>1053</v>
      </c>
      <c r="AP669" t="s">
        <v>1053</v>
      </c>
      <c r="AQ669" t="s">
        <v>1053</v>
      </c>
      <c r="AR669" t="s">
        <v>1053</v>
      </c>
      <c r="AS669" t="s">
        <v>1053</v>
      </c>
      <c r="AT669" t="s">
        <v>1053</v>
      </c>
    </row>
    <row r="670" spans="1:46" hidden="1" x14ac:dyDescent="0.3">
      <c r="A670">
        <v>337346</v>
      </c>
      <c r="B670" t="s">
        <v>1090</v>
      </c>
      <c r="AI670" t="s">
        <v>1054</v>
      </c>
      <c r="AO670" t="s">
        <v>1053</v>
      </c>
      <c r="AP670" t="s">
        <v>1053</v>
      </c>
      <c r="AQ670" t="s">
        <v>1053</v>
      </c>
      <c r="AR670" t="s">
        <v>1053</v>
      </c>
      <c r="AS670" t="s">
        <v>1053</v>
      </c>
      <c r="AT670" t="s">
        <v>1053</v>
      </c>
    </row>
    <row r="671" spans="1:46" hidden="1" x14ac:dyDescent="0.3">
      <c r="A671">
        <v>337352</v>
      </c>
      <c r="B671" t="s">
        <v>1090</v>
      </c>
      <c r="P671" t="s">
        <v>1055</v>
      </c>
      <c r="W671" t="s">
        <v>1055</v>
      </c>
      <c r="AG671" t="s">
        <v>1055</v>
      </c>
      <c r="AI671" t="s">
        <v>1054</v>
      </c>
      <c r="AJ671" t="s">
        <v>1054</v>
      </c>
      <c r="AL671" t="s">
        <v>1054</v>
      </c>
      <c r="AO671" t="s">
        <v>1053</v>
      </c>
      <c r="AP671" t="s">
        <v>1053</v>
      </c>
      <c r="AQ671" t="s">
        <v>1053</v>
      </c>
      <c r="AR671" t="s">
        <v>1053</v>
      </c>
      <c r="AS671" t="s">
        <v>1053</v>
      </c>
      <c r="AT671" t="s">
        <v>1053</v>
      </c>
    </row>
    <row r="672" spans="1:46" hidden="1" x14ac:dyDescent="0.3">
      <c r="A672">
        <v>337355</v>
      </c>
      <c r="B672" t="s">
        <v>1090</v>
      </c>
      <c r="W672" t="s">
        <v>1055</v>
      </c>
      <c r="AG672" t="s">
        <v>1055</v>
      </c>
      <c r="AJ672" t="s">
        <v>1054</v>
      </c>
      <c r="AL672" t="s">
        <v>1054</v>
      </c>
      <c r="AO672" t="s">
        <v>1053</v>
      </c>
      <c r="AP672" t="s">
        <v>1053</v>
      </c>
      <c r="AQ672" t="s">
        <v>1053</v>
      </c>
      <c r="AR672" t="s">
        <v>1053</v>
      </c>
      <c r="AS672" t="s">
        <v>1053</v>
      </c>
      <c r="AT672" t="s">
        <v>1053</v>
      </c>
    </row>
    <row r="673" spans="1:46" hidden="1" x14ac:dyDescent="0.3">
      <c r="A673">
        <v>337358</v>
      </c>
      <c r="B673" t="s">
        <v>1090</v>
      </c>
      <c r="AO673" t="s">
        <v>1053</v>
      </c>
      <c r="AP673" t="s">
        <v>1053</v>
      </c>
      <c r="AQ673" t="s">
        <v>1053</v>
      </c>
      <c r="AR673" t="s">
        <v>1053</v>
      </c>
      <c r="AS673" t="s">
        <v>1053</v>
      </c>
      <c r="AT673" t="s">
        <v>1053</v>
      </c>
    </row>
    <row r="674" spans="1:46" hidden="1" x14ac:dyDescent="0.3">
      <c r="A674">
        <v>337360</v>
      </c>
      <c r="B674" t="s">
        <v>1090</v>
      </c>
      <c r="AL674" t="s">
        <v>1054</v>
      </c>
      <c r="AO674" t="s">
        <v>1053</v>
      </c>
      <c r="AP674" t="s">
        <v>1053</v>
      </c>
      <c r="AQ674" t="s">
        <v>1053</v>
      </c>
      <c r="AR674" t="s">
        <v>1053</v>
      </c>
      <c r="AS674" t="s">
        <v>1053</v>
      </c>
      <c r="AT674" t="s">
        <v>1053</v>
      </c>
    </row>
    <row r="675" spans="1:46" hidden="1" x14ac:dyDescent="0.3">
      <c r="A675">
        <v>337362</v>
      </c>
      <c r="B675" t="s">
        <v>1090</v>
      </c>
      <c r="P675" t="s">
        <v>1055</v>
      </c>
      <c r="W675" t="s">
        <v>1055</v>
      </c>
      <c r="X675" t="s">
        <v>1054</v>
      </c>
      <c r="AB675" t="s">
        <v>1054</v>
      </c>
      <c r="AL675" t="s">
        <v>1054</v>
      </c>
      <c r="AO675" t="s">
        <v>1053</v>
      </c>
      <c r="AP675" t="s">
        <v>1053</v>
      </c>
      <c r="AQ675" t="s">
        <v>1053</v>
      </c>
      <c r="AR675" t="s">
        <v>1053</v>
      </c>
      <c r="AS675" t="s">
        <v>1053</v>
      </c>
      <c r="AT675" t="s">
        <v>1053</v>
      </c>
    </row>
    <row r="676" spans="1:46" hidden="1" x14ac:dyDescent="0.3">
      <c r="A676">
        <v>337366</v>
      </c>
      <c r="B676" t="s">
        <v>1090</v>
      </c>
      <c r="P676" t="s">
        <v>1055</v>
      </c>
      <c r="AI676" t="s">
        <v>1054</v>
      </c>
      <c r="AJ676" t="s">
        <v>1054</v>
      </c>
      <c r="AL676" t="s">
        <v>1054</v>
      </c>
      <c r="AN676" t="s">
        <v>1054</v>
      </c>
      <c r="AO676" t="s">
        <v>1053</v>
      </c>
      <c r="AP676" t="s">
        <v>1053</v>
      </c>
      <c r="AQ676" t="s">
        <v>1053</v>
      </c>
      <c r="AR676" t="s">
        <v>1053</v>
      </c>
      <c r="AS676" t="s">
        <v>1053</v>
      </c>
      <c r="AT676" t="s">
        <v>1053</v>
      </c>
    </row>
    <row r="677" spans="1:46" hidden="1" x14ac:dyDescent="0.3">
      <c r="A677">
        <v>337368</v>
      </c>
      <c r="B677" t="s">
        <v>1090</v>
      </c>
      <c r="AO677" t="s">
        <v>1053</v>
      </c>
      <c r="AP677" t="s">
        <v>1053</v>
      </c>
      <c r="AQ677" t="s">
        <v>1053</v>
      </c>
      <c r="AR677" t="s">
        <v>1053</v>
      </c>
      <c r="AS677" t="s">
        <v>1053</v>
      </c>
      <c r="AT677" t="s">
        <v>1053</v>
      </c>
    </row>
    <row r="678" spans="1:46" hidden="1" x14ac:dyDescent="0.3">
      <c r="A678">
        <v>337375</v>
      </c>
      <c r="B678" t="s">
        <v>1090</v>
      </c>
      <c r="AO678" t="s">
        <v>1053</v>
      </c>
      <c r="AP678" t="s">
        <v>1053</v>
      </c>
      <c r="AQ678" t="s">
        <v>1053</v>
      </c>
      <c r="AR678" t="s">
        <v>1053</v>
      </c>
      <c r="AS678" t="s">
        <v>1053</v>
      </c>
      <c r="AT678" t="s">
        <v>1053</v>
      </c>
    </row>
    <row r="679" spans="1:46" hidden="1" x14ac:dyDescent="0.3">
      <c r="A679">
        <v>337376</v>
      </c>
      <c r="B679" t="s">
        <v>1090</v>
      </c>
      <c r="AK679" t="s">
        <v>1054</v>
      </c>
      <c r="AM679" t="s">
        <v>1054</v>
      </c>
      <c r="AO679" t="s">
        <v>1053</v>
      </c>
      <c r="AP679" t="s">
        <v>1053</v>
      </c>
      <c r="AQ679" t="s">
        <v>1053</v>
      </c>
      <c r="AR679" t="s">
        <v>1053</v>
      </c>
      <c r="AS679" t="s">
        <v>1053</v>
      </c>
      <c r="AT679" t="s">
        <v>1053</v>
      </c>
    </row>
    <row r="680" spans="1:46" hidden="1" x14ac:dyDescent="0.3">
      <c r="A680">
        <v>337379</v>
      </c>
      <c r="B680" t="s">
        <v>1090</v>
      </c>
      <c r="AO680" t="s">
        <v>1053</v>
      </c>
      <c r="AP680" t="s">
        <v>1053</v>
      </c>
      <c r="AQ680" t="s">
        <v>1053</v>
      </c>
      <c r="AR680" t="s">
        <v>1053</v>
      </c>
      <c r="AS680" t="s">
        <v>1053</v>
      </c>
      <c r="AT680" t="s">
        <v>1053</v>
      </c>
    </row>
    <row r="681" spans="1:46" hidden="1" x14ac:dyDescent="0.3">
      <c r="A681">
        <v>337381</v>
      </c>
      <c r="B681" t="s">
        <v>1090</v>
      </c>
      <c r="AL681" t="s">
        <v>1054</v>
      </c>
      <c r="AM681" t="s">
        <v>1054</v>
      </c>
      <c r="AO681" t="s">
        <v>1053</v>
      </c>
      <c r="AP681" t="s">
        <v>1053</v>
      </c>
      <c r="AQ681" t="s">
        <v>1053</v>
      </c>
      <c r="AR681" t="s">
        <v>1053</v>
      </c>
      <c r="AS681" t="s">
        <v>1053</v>
      </c>
      <c r="AT681" t="s">
        <v>1053</v>
      </c>
    </row>
    <row r="682" spans="1:46" hidden="1" x14ac:dyDescent="0.3">
      <c r="A682">
        <v>337384</v>
      </c>
      <c r="B682" t="s">
        <v>1090</v>
      </c>
      <c r="AG682" t="s">
        <v>1055</v>
      </c>
      <c r="AL682" t="s">
        <v>1054</v>
      </c>
      <c r="AO682" t="s">
        <v>1053</v>
      </c>
      <c r="AP682" t="s">
        <v>1053</v>
      </c>
      <c r="AQ682" t="s">
        <v>1053</v>
      </c>
      <c r="AR682" t="s">
        <v>1053</v>
      </c>
      <c r="AS682" t="s">
        <v>1053</v>
      </c>
      <c r="AT682" t="s">
        <v>1053</v>
      </c>
    </row>
    <row r="683" spans="1:46" hidden="1" x14ac:dyDescent="0.3">
      <c r="A683">
        <v>337386</v>
      </c>
      <c r="B683" t="s">
        <v>1090</v>
      </c>
      <c r="AG683" t="s">
        <v>1055</v>
      </c>
      <c r="AI683" t="s">
        <v>1054</v>
      </c>
      <c r="AO683" t="s">
        <v>1053</v>
      </c>
      <c r="AP683" t="s">
        <v>1053</v>
      </c>
      <c r="AQ683" t="s">
        <v>1053</v>
      </c>
      <c r="AR683" t="s">
        <v>1053</v>
      </c>
      <c r="AS683" t="s">
        <v>1053</v>
      </c>
      <c r="AT683" t="s">
        <v>1053</v>
      </c>
    </row>
    <row r="684" spans="1:46" hidden="1" x14ac:dyDescent="0.3">
      <c r="A684">
        <v>337391</v>
      </c>
      <c r="B684" t="s">
        <v>1090</v>
      </c>
      <c r="AO684" t="s">
        <v>1053</v>
      </c>
      <c r="AP684" t="s">
        <v>1053</v>
      </c>
      <c r="AQ684" t="s">
        <v>1053</v>
      </c>
      <c r="AR684" t="s">
        <v>1053</v>
      </c>
      <c r="AS684" t="s">
        <v>1053</v>
      </c>
      <c r="AT684" t="s">
        <v>1053</v>
      </c>
    </row>
    <row r="685" spans="1:46" hidden="1" x14ac:dyDescent="0.3">
      <c r="A685">
        <v>337392</v>
      </c>
      <c r="B685" t="s">
        <v>1090</v>
      </c>
      <c r="AC685" t="s">
        <v>1055</v>
      </c>
      <c r="AI685" t="s">
        <v>1054</v>
      </c>
      <c r="AL685" t="s">
        <v>1055</v>
      </c>
      <c r="AO685" t="s">
        <v>1053</v>
      </c>
      <c r="AP685" t="s">
        <v>1053</v>
      </c>
      <c r="AQ685" t="s">
        <v>1053</v>
      </c>
      <c r="AR685" t="s">
        <v>1053</v>
      </c>
      <c r="AS685" t="s">
        <v>1053</v>
      </c>
      <c r="AT685" t="s">
        <v>1053</v>
      </c>
    </row>
    <row r="686" spans="1:46" hidden="1" x14ac:dyDescent="0.3">
      <c r="A686">
        <v>337404</v>
      </c>
      <c r="B686" t="s">
        <v>1090</v>
      </c>
      <c r="AO686" t="s">
        <v>1053</v>
      </c>
      <c r="AP686" t="s">
        <v>1053</v>
      </c>
      <c r="AQ686" t="s">
        <v>1053</v>
      </c>
      <c r="AR686" t="s">
        <v>1053</v>
      </c>
      <c r="AS686" t="s">
        <v>1053</v>
      </c>
      <c r="AT686" t="s">
        <v>1053</v>
      </c>
    </row>
    <row r="687" spans="1:46" hidden="1" x14ac:dyDescent="0.3">
      <c r="A687">
        <v>337407</v>
      </c>
      <c r="B687" t="s">
        <v>1090</v>
      </c>
      <c r="AD687" t="s">
        <v>1054</v>
      </c>
      <c r="AG687" t="s">
        <v>1053</v>
      </c>
      <c r="AI687" t="s">
        <v>1054</v>
      </c>
      <c r="AL687" t="s">
        <v>1054</v>
      </c>
      <c r="AO687" t="s">
        <v>1053</v>
      </c>
      <c r="AP687" t="s">
        <v>1053</v>
      </c>
      <c r="AQ687" t="s">
        <v>1053</v>
      </c>
      <c r="AR687" t="s">
        <v>1053</v>
      </c>
      <c r="AS687" t="s">
        <v>1053</v>
      </c>
      <c r="AT687" t="s">
        <v>1053</v>
      </c>
    </row>
    <row r="688" spans="1:46" hidden="1" x14ac:dyDescent="0.3">
      <c r="A688">
        <v>337409</v>
      </c>
      <c r="B688" t="s">
        <v>1090</v>
      </c>
      <c r="AI688" t="s">
        <v>1053</v>
      </c>
      <c r="AJ688" t="s">
        <v>1053</v>
      </c>
      <c r="AK688" t="s">
        <v>1053</v>
      </c>
      <c r="AL688" t="s">
        <v>1053</v>
      </c>
      <c r="AM688" t="s">
        <v>1053</v>
      </c>
      <c r="AN688" t="s">
        <v>1053</v>
      </c>
      <c r="AO688" t="s">
        <v>1053</v>
      </c>
      <c r="AP688" t="s">
        <v>1053</v>
      </c>
      <c r="AQ688" t="s">
        <v>1053</v>
      </c>
      <c r="AR688" t="s">
        <v>1053</v>
      </c>
      <c r="AS688" t="s">
        <v>1053</v>
      </c>
      <c r="AT688" t="s">
        <v>1053</v>
      </c>
    </row>
    <row r="689" spans="1:46" hidden="1" x14ac:dyDescent="0.3">
      <c r="A689">
        <v>337410</v>
      </c>
      <c r="B689" t="s">
        <v>1090</v>
      </c>
      <c r="AJ689" t="s">
        <v>1054</v>
      </c>
      <c r="AL689" t="s">
        <v>1054</v>
      </c>
      <c r="AO689" t="s">
        <v>1053</v>
      </c>
      <c r="AP689" t="s">
        <v>1053</v>
      </c>
      <c r="AQ689" t="s">
        <v>1053</v>
      </c>
      <c r="AR689" t="s">
        <v>1053</v>
      </c>
      <c r="AS689" t="s">
        <v>1053</v>
      </c>
      <c r="AT689" t="s">
        <v>1053</v>
      </c>
    </row>
    <row r="690" spans="1:46" hidden="1" x14ac:dyDescent="0.3">
      <c r="A690">
        <v>337413</v>
      </c>
      <c r="B690" t="s">
        <v>1090</v>
      </c>
      <c r="AL690" t="s">
        <v>1054</v>
      </c>
      <c r="AN690" t="s">
        <v>1054</v>
      </c>
      <c r="AO690" t="s">
        <v>1053</v>
      </c>
      <c r="AP690" t="s">
        <v>1053</v>
      </c>
      <c r="AQ690" t="s">
        <v>1053</v>
      </c>
      <c r="AR690" t="s">
        <v>1053</v>
      </c>
      <c r="AS690" t="s">
        <v>1053</v>
      </c>
      <c r="AT690" t="s">
        <v>1053</v>
      </c>
    </row>
    <row r="691" spans="1:46" hidden="1" x14ac:dyDescent="0.3">
      <c r="A691">
        <v>337416</v>
      </c>
      <c r="B691" t="s">
        <v>1090</v>
      </c>
      <c r="AO691" t="s">
        <v>1053</v>
      </c>
      <c r="AP691" t="s">
        <v>1053</v>
      </c>
      <c r="AQ691" t="s">
        <v>1053</v>
      </c>
      <c r="AR691" t="s">
        <v>1053</v>
      </c>
      <c r="AS691" t="s">
        <v>1053</v>
      </c>
      <c r="AT691" t="s">
        <v>1053</v>
      </c>
    </row>
    <row r="692" spans="1:46" hidden="1" x14ac:dyDescent="0.3">
      <c r="A692">
        <v>337417</v>
      </c>
      <c r="B692" t="s">
        <v>1090</v>
      </c>
      <c r="O692" t="s">
        <v>1054</v>
      </c>
      <c r="AG692" t="s">
        <v>1053</v>
      </c>
      <c r="AL692" t="s">
        <v>1054</v>
      </c>
      <c r="AM692" t="s">
        <v>1054</v>
      </c>
      <c r="AO692" t="s">
        <v>1053</v>
      </c>
      <c r="AP692" t="s">
        <v>1053</v>
      </c>
      <c r="AQ692" t="s">
        <v>1053</v>
      </c>
      <c r="AR692" t="s">
        <v>1053</v>
      </c>
      <c r="AS692" t="s">
        <v>1053</v>
      </c>
      <c r="AT692" t="s">
        <v>1053</v>
      </c>
    </row>
    <row r="693" spans="1:46" hidden="1" x14ac:dyDescent="0.3">
      <c r="A693">
        <v>337418</v>
      </c>
      <c r="B693" t="s">
        <v>1090</v>
      </c>
      <c r="AG693" t="s">
        <v>1055</v>
      </c>
      <c r="AK693" t="s">
        <v>1054</v>
      </c>
      <c r="AL693" t="s">
        <v>1054</v>
      </c>
      <c r="AO693" t="s">
        <v>1053</v>
      </c>
      <c r="AP693" t="s">
        <v>1053</v>
      </c>
      <c r="AQ693" t="s">
        <v>1053</v>
      </c>
      <c r="AR693" t="s">
        <v>1053</v>
      </c>
      <c r="AS693" t="s">
        <v>1053</v>
      </c>
      <c r="AT693" t="s">
        <v>1053</v>
      </c>
    </row>
    <row r="694" spans="1:46" hidden="1" x14ac:dyDescent="0.3">
      <c r="A694">
        <v>337419</v>
      </c>
      <c r="B694" t="s">
        <v>1090</v>
      </c>
      <c r="AJ694" t="s">
        <v>1054</v>
      </c>
      <c r="AL694" t="s">
        <v>1054</v>
      </c>
      <c r="AO694" t="s">
        <v>1053</v>
      </c>
      <c r="AP694" t="s">
        <v>1053</v>
      </c>
      <c r="AQ694" t="s">
        <v>1053</v>
      </c>
      <c r="AR694" t="s">
        <v>1053</v>
      </c>
      <c r="AS694" t="s">
        <v>1053</v>
      </c>
      <c r="AT694" t="s">
        <v>1053</v>
      </c>
    </row>
    <row r="695" spans="1:46" hidden="1" x14ac:dyDescent="0.3">
      <c r="A695">
        <v>337424</v>
      </c>
      <c r="B695" t="s">
        <v>1090</v>
      </c>
      <c r="AL695" t="s">
        <v>1054</v>
      </c>
      <c r="AO695" t="s">
        <v>1053</v>
      </c>
      <c r="AP695" t="s">
        <v>1053</v>
      </c>
      <c r="AQ695" t="s">
        <v>1053</v>
      </c>
      <c r="AR695" t="s">
        <v>1053</v>
      </c>
      <c r="AS695" t="s">
        <v>1053</v>
      </c>
      <c r="AT695" t="s">
        <v>1053</v>
      </c>
    </row>
    <row r="696" spans="1:46" hidden="1" x14ac:dyDescent="0.3">
      <c r="A696">
        <v>337433</v>
      </c>
      <c r="B696" t="s">
        <v>1090</v>
      </c>
      <c r="AL696" t="s">
        <v>1054</v>
      </c>
      <c r="AM696" t="s">
        <v>1054</v>
      </c>
      <c r="AO696" t="s">
        <v>1053</v>
      </c>
      <c r="AP696" t="s">
        <v>1053</v>
      </c>
      <c r="AQ696" t="s">
        <v>1053</v>
      </c>
      <c r="AR696" t="s">
        <v>1053</v>
      </c>
      <c r="AS696" t="s">
        <v>1053</v>
      </c>
      <c r="AT696" t="s">
        <v>1053</v>
      </c>
    </row>
    <row r="697" spans="1:46" hidden="1" x14ac:dyDescent="0.3">
      <c r="A697">
        <v>337434</v>
      </c>
      <c r="B697" t="s">
        <v>1090</v>
      </c>
      <c r="AL697" t="s">
        <v>1054</v>
      </c>
      <c r="AO697" t="s">
        <v>1053</v>
      </c>
      <c r="AP697" t="s">
        <v>1053</v>
      </c>
      <c r="AQ697" t="s">
        <v>1053</v>
      </c>
      <c r="AR697" t="s">
        <v>1053</v>
      </c>
      <c r="AS697" t="s">
        <v>1053</v>
      </c>
      <c r="AT697" t="s">
        <v>1053</v>
      </c>
    </row>
    <row r="698" spans="1:46" hidden="1" x14ac:dyDescent="0.3">
      <c r="A698">
        <v>337439</v>
      </c>
      <c r="B698" t="s">
        <v>1090</v>
      </c>
      <c r="AJ698" t="s">
        <v>1054</v>
      </c>
      <c r="AK698" t="s">
        <v>1054</v>
      </c>
      <c r="AL698" t="s">
        <v>1054</v>
      </c>
      <c r="AO698" t="s">
        <v>1053</v>
      </c>
      <c r="AP698" t="s">
        <v>1053</v>
      </c>
      <c r="AQ698" t="s">
        <v>1053</v>
      </c>
      <c r="AR698" t="s">
        <v>1053</v>
      </c>
      <c r="AS698" t="s">
        <v>1053</v>
      </c>
      <c r="AT698" t="s">
        <v>1053</v>
      </c>
    </row>
    <row r="699" spans="1:46" hidden="1" x14ac:dyDescent="0.3">
      <c r="A699">
        <v>337445</v>
      </c>
      <c r="B699" t="s">
        <v>1090</v>
      </c>
      <c r="AI699" t="s">
        <v>1054</v>
      </c>
      <c r="AK699" t="s">
        <v>1054</v>
      </c>
      <c r="AL699" t="s">
        <v>1053</v>
      </c>
      <c r="AM699" t="s">
        <v>1054</v>
      </c>
      <c r="AO699" t="s">
        <v>1053</v>
      </c>
      <c r="AP699" t="s">
        <v>1053</v>
      </c>
      <c r="AQ699" t="s">
        <v>1053</v>
      </c>
      <c r="AR699" t="s">
        <v>1053</v>
      </c>
      <c r="AS699" t="s">
        <v>1053</v>
      </c>
      <c r="AT699" t="s">
        <v>1053</v>
      </c>
    </row>
    <row r="700" spans="1:46" hidden="1" x14ac:dyDescent="0.3">
      <c r="A700">
        <v>337452</v>
      </c>
      <c r="B700" t="s">
        <v>1090</v>
      </c>
      <c r="AL700" t="s">
        <v>1054</v>
      </c>
      <c r="AO700" t="s">
        <v>1053</v>
      </c>
      <c r="AP700" t="s">
        <v>1053</v>
      </c>
      <c r="AQ700" t="s">
        <v>1053</v>
      </c>
      <c r="AR700" t="s">
        <v>1053</v>
      </c>
      <c r="AS700" t="s">
        <v>1053</v>
      </c>
      <c r="AT700" t="s">
        <v>1053</v>
      </c>
    </row>
    <row r="701" spans="1:46" hidden="1" x14ac:dyDescent="0.3">
      <c r="A701">
        <v>337460</v>
      </c>
      <c r="B701" t="s">
        <v>1090</v>
      </c>
      <c r="AJ701" t="s">
        <v>1054</v>
      </c>
      <c r="AO701" t="s">
        <v>1053</v>
      </c>
      <c r="AP701" t="s">
        <v>1053</v>
      </c>
      <c r="AQ701" t="s">
        <v>1053</v>
      </c>
      <c r="AR701" t="s">
        <v>1053</v>
      </c>
      <c r="AS701" t="s">
        <v>1053</v>
      </c>
      <c r="AT701" t="s">
        <v>1053</v>
      </c>
    </row>
    <row r="702" spans="1:46" hidden="1" x14ac:dyDescent="0.3">
      <c r="A702">
        <v>337476</v>
      </c>
      <c r="B702" t="s">
        <v>1090</v>
      </c>
      <c r="AI702" t="s">
        <v>1054</v>
      </c>
      <c r="AJ702" t="s">
        <v>1054</v>
      </c>
      <c r="AL702" t="s">
        <v>1054</v>
      </c>
      <c r="AO702" t="s">
        <v>1053</v>
      </c>
      <c r="AP702" t="s">
        <v>1053</v>
      </c>
      <c r="AQ702" t="s">
        <v>1053</v>
      </c>
      <c r="AR702" t="s">
        <v>1053</v>
      </c>
      <c r="AS702" t="s">
        <v>1053</v>
      </c>
      <c r="AT702" t="s">
        <v>1053</v>
      </c>
    </row>
    <row r="703" spans="1:46" hidden="1" x14ac:dyDescent="0.3">
      <c r="A703">
        <v>337480</v>
      </c>
      <c r="B703" t="s">
        <v>1090</v>
      </c>
      <c r="K703" t="s">
        <v>1053</v>
      </c>
      <c r="L703" t="s">
        <v>1053</v>
      </c>
      <c r="AD703" t="s">
        <v>1053</v>
      </c>
      <c r="AG703" t="s">
        <v>1053</v>
      </c>
      <c r="AO703" t="s">
        <v>1053</v>
      </c>
      <c r="AP703" t="s">
        <v>1053</v>
      </c>
      <c r="AQ703" t="s">
        <v>1053</v>
      </c>
      <c r="AR703" t="s">
        <v>1053</v>
      </c>
      <c r="AS703" t="s">
        <v>1053</v>
      </c>
      <c r="AT703" t="s">
        <v>1053</v>
      </c>
    </row>
    <row r="704" spans="1:46" hidden="1" x14ac:dyDescent="0.3">
      <c r="A704">
        <v>337488</v>
      </c>
      <c r="B704" t="s">
        <v>1090</v>
      </c>
      <c r="AK704" t="s">
        <v>1054</v>
      </c>
      <c r="AL704" t="s">
        <v>1054</v>
      </c>
      <c r="AO704" t="s">
        <v>1053</v>
      </c>
      <c r="AP704" t="s">
        <v>1053</v>
      </c>
      <c r="AQ704" t="s">
        <v>1053</v>
      </c>
      <c r="AR704" t="s">
        <v>1053</v>
      </c>
      <c r="AS704" t="s">
        <v>1053</v>
      </c>
      <c r="AT704" t="s">
        <v>1053</v>
      </c>
    </row>
    <row r="705" spans="1:46" hidden="1" x14ac:dyDescent="0.3">
      <c r="A705">
        <v>337496</v>
      </c>
      <c r="B705" t="s">
        <v>1090</v>
      </c>
      <c r="AG705" t="s">
        <v>1055</v>
      </c>
      <c r="AK705" t="s">
        <v>1054</v>
      </c>
      <c r="AO705" t="s">
        <v>1053</v>
      </c>
      <c r="AP705" t="s">
        <v>1053</v>
      </c>
      <c r="AQ705" t="s">
        <v>1053</v>
      </c>
      <c r="AR705" t="s">
        <v>1053</v>
      </c>
      <c r="AS705" t="s">
        <v>1053</v>
      </c>
      <c r="AT705" t="s">
        <v>1053</v>
      </c>
    </row>
    <row r="706" spans="1:46" hidden="1" x14ac:dyDescent="0.3">
      <c r="A706">
        <v>337499</v>
      </c>
      <c r="B706" t="s">
        <v>1090</v>
      </c>
      <c r="AA706" t="s">
        <v>1054</v>
      </c>
      <c r="AL706" t="s">
        <v>1054</v>
      </c>
      <c r="AO706" t="s">
        <v>1053</v>
      </c>
      <c r="AP706" t="s">
        <v>1053</v>
      </c>
      <c r="AQ706" t="s">
        <v>1053</v>
      </c>
      <c r="AR706" t="s">
        <v>1053</v>
      </c>
      <c r="AS706" t="s">
        <v>1053</v>
      </c>
      <c r="AT706" t="s">
        <v>1053</v>
      </c>
    </row>
    <row r="707" spans="1:46" hidden="1" x14ac:dyDescent="0.3">
      <c r="A707">
        <v>337508</v>
      </c>
      <c r="B707" t="s">
        <v>1090</v>
      </c>
      <c r="AL707" t="s">
        <v>1054</v>
      </c>
      <c r="AN707" t="s">
        <v>1053</v>
      </c>
      <c r="AO707" t="s">
        <v>1053</v>
      </c>
      <c r="AP707" t="s">
        <v>1053</v>
      </c>
      <c r="AQ707" t="s">
        <v>1053</v>
      </c>
      <c r="AR707" t="s">
        <v>1053</v>
      </c>
      <c r="AS707" t="s">
        <v>1053</v>
      </c>
      <c r="AT707" t="s">
        <v>1053</v>
      </c>
    </row>
    <row r="708" spans="1:46" hidden="1" x14ac:dyDescent="0.3">
      <c r="A708">
        <v>337509</v>
      </c>
      <c r="B708" t="s">
        <v>1090</v>
      </c>
      <c r="AG708" t="s">
        <v>1053</v>
      </c>
      <c r="AL708" t="s">
        <v>1054</v>
      </c>
      <c r="AO708" t="s">
        <v>1053</v>
      </c>
      <c r="AP708" t="s">
        <v>1053</v>
      </c>
      <c r="AQ708" t="s">
        <v>1053</v>
      </c>
      <c r="AR708" t="s">
        <v>1053</v>
      </c>
      <c r="AS708" t="s">
        <v>1053</v>
      </c>
      <c r="AT708" t="s">
        <v>1053</v>
      </c>
    </row>
    <row r="709" spans="1:46" hidden="1" x14ac:dyDescent="0.3">
      <c r="A709">
        <v>337510</v>
      </c>
      <c r="B709" t="s">
        <v>1090</v>
      </c>
      <c r="W709" t="s">
        <v>1055</v>
      </c>
      <c r="AG709" t="s">
        <v>1055</v>
      </c>
      <c r="AI709" t="s">
        <v>1054</v>
      </c>
      <c r="AJ709" t="s">
        <v>1054</v>
      </c>
      <c r="AL709" t="s">
        <v>1054</v>
      </c>
      <c r="AO709" t="s">
        <v>1053</v>
      </c>
      <c r="AP709" t="s">
        <v>1053</v>
      </c>
      <c r="AQ709" t="s">
        <v>1053</v>
      </c>
      <c r="AR709" t="s">
        <v>1053</v>
      </c>
      <c r="AS709" t="s">
        <v>1053</v>
      </c>
      <c r="AT709" t="s">
        <v>1053</v>
      </c>
    </row>
    <row r="710" spans="1:46" hidden="1" x14ac:dyDescent="0.3">
      <c r="A710">
        <v>337525</v>
      </c>
      <c r="B710" t="s">
        <v>1090</v>
      </c>
      <c r="AO710" t="s">
        <v>1053</v>
      </c>
      <c r="AP710" t="s">
        <v>1053</v>
      </c>
      <c r="AQ710" t="s">
        <v>1053</v>
      </c>
      <c r="AR710" t="s">
        <v>1053</v>
      </c>
      <c r="AS710" t="s">
        <v>1053</v>
      </c>
      <c r="AT710" t="s">
        <v>1053</v>
      </c>
    </row>
    <row r="711" spans="1:46" hidden="1" x14ac:dyDescent="0.3">
      <c r="A711">
        <v>337527</v>
      </c>
      <c r="B711" t="s">
        <v>1090</v>
      </c>
      <c r="AO711" t="s">
        <v>1053</v>
      </c>
      <c r="AP711" t="s">
        <v>1053</v>
      </c>
      <c r="AQ711" t="s">
        <v>1053</v>
      </c>
      <c r="AR711" t="s">
        <v>1053</v>
      </c>
      <c r="AS711" t="s">
        <v>1053</v>
      </c>
      <c r="AT711" t="s">
        <v>1053</v>
      </c>
    </row>
    <row r="712" spans="1:46" hidden="1" x14ac:dyDescent="0.3">
      <c r="A712">
        <v>337534</v>
      </c>
      <c r="B712" t="s">
        <v>1090</v>
      </c>
      <c r="AG712" t="s">
        <v>1054</v>
      </c>
      <c r="AI712" t="s">
        <v>1053</v>
      </c>
      <c r="AJ712" t="s">
        <v>1053</v>
      </c>
      <c r="AK712" t="s">
        <v>1054</v>
      </c>
      <c r="AL712" t="s">
        <v>1054</v>
      </c>
      <c r="AO712" t="s">
        <v>1053</v>
      </c>
      <c r="AP712" t="s">
        <v>1053</v>
      </c>
      <c r="AQ712" t="s">
        <v>1053</v>
      </c>
      <c r="AR712" t="s">
        <v>1053</v>
      </c>
      <c r="AS712" t="s">
        <v>1053</v>
      </c>
      <c r="AT712" t="s">
        <v>1053</v>
      </c>
    </row>
    <row r="713" spans="1:46" hidden="1" x14ac:dyDescent="0.3">
      <c r="A713">
        <v>337541</v>
      </c>
      <c r="B713" t="s">
        <v>1090</v>
      </c>
      <c r="AL713" t="s">
        <v>1054</v>
      </c>
      <c r="AO713" t="s">
        <v>1053</v>
      </c>
      <c r="AP713" t="s">
        <v>1053</v>
      </c>
      <c r="AQ713" t="s">
        <v>1053</v>
      </c>
      <c r="AR713" t="s">
        <v>1053</v>
      </c>
      <c r="AS713" t="s">
        <v>1053</v>
      </c>
      <c r="AT713" t="s">
        <v>1053</v>
      </c>
    </row>
    <row r="714" spans="1:46" hidden="1" x14ac:dyDescent="0.3">
      <c r="A714">
        <v>337547</v>
      </c>
      <c r="B714" t="s">
        <v>1090</v>
      </c>
      <c r="K714" t="s">
        <v>1055</v>
      </c>
      <c r="AG714" t="s">
        <v>1055</v>
      </c>
      <c r="AJ714" t="s">
        <v>1054</v>
      </c>
      <c r="AL714" t="s">
        <v>1054</v>
      </c>
      <c r="AO714" t="s">
        <v>1053</v>
      </c>
      <c r="AP714" t="s">
        <v>1053</v>
      </c>
      <c r="AQ714" t="s">
        <v>1053</v>
      </c>
      <c r="AR714" t="s">
        <v>1053</v>
      </c>
      <c r="AS714" t="s">
        <v>1053</v>
      </c>
      <c r="AT714" t="s">
        <v>1053</v>
      </c>
    </row>
    <row r="715" spans="1:46" hidden="1" x14ac:dyDescent="0.3">
      <c r="A715">
        <v>337550</v>
      </c>
      <c r="B715" t="s">
        <v>1090</v>
      </c>
      <c r="AG715" t="s">
        <v>1053</v>
      </c>
      <c r="AL715" t="s">
        <v>1054</v>
      </c>
      <c r="AN715" t="s">
        <v>1053</v>
      </c>
      <c r="AO715" t="s">
        <v>1053</v>
      </c>
      <c r="AP715" t="s">
        <v>1053</v>
      </c>
      <c r="AQ715" t="s">
        <v>1053</v>
      </c>
      <c r="AR715" t="s">
        <v>1053</v>
      </c>
      <c r="AS715" t="s">
        <v>1053</v>
      </c>
      <c r="AT715" t="s">
        <v>1053</v>
      </c>
    </row>
    <row r="716" spans="1:46" hidden="1" x14ac:dyDescent="0.3">
      <c r="A716">
        <v>337553</v>
      </c>
      <c r="B716" t="s">
        <v>1090</v>
      </c>
      <c r="AJ716" t="s">
        <v>1054</v>
      </c>
      <c r="AO716" t="s">
        <v>1053</v>
      </c>
      <c r="AP716" t="s">
        <v>1053</v>
      </c>
      <c r="AQ716" t="s">
        <v>1053</v>
      </c>
      <c r="AR716" t="s">
        <v>1053</v>
      </c>
      <c r="AS716" t="s">
        <v>1053</v>
      </c>
      <c r="AT716" t="s">
        <v>1053</v>
      </c>
    </row>
    <row r="717" spans="1:46" hidden="1" x14ac:dyDescent="0.3">
      <c r="A717">
        <v>337563</v>
      </c>
      <c r="B717" t="s">
        <v>1090</v>
      </c>
      <c r="AL717" t="s">
        <v>1054</v>
      </c>
      <c r="AO717" t="s">
        <v>1053</v>
      </c>
      <c r="AP717" t="s">
        <v>1053</v>
      </c>
      <c r="AQ717" t="s">
        <v>1053</v>
      </c>
      <c r="AR717" t="s">
        <v>1053</v>
      </c>
      <c r="AS717" t="s">
        <v>1053</v>
      </c>
      <c r="AT717" t="s">
        <v>1053</v>
      </c>
    </row>
    <row r="718" spans="1:46" hidden="1" x14ac:dyDescent="0.3">
      <c r="A718">
        <v>337564</v>
      </c>
      <c r="B718" t="s">
        <v>1090</v>
      </c>
      <c r="AL718" t="s">
        <v>1054</v>
      </c>
      <c r="AO718" t="s">
        <v>1053</v>
      </c>
      <c r="AP718" t="s">
        <v>1053</v>
      </c>
      <c r="AQ718" t="s">
        <v>1053</v>
      </c>
      <c r="AR718" t="s">
        <v>1053</v>
      </c>
      <c r="AS718" t="s">
        <v>1053</v>
      </c>
      <c r="AT718" t="s">
        <v>1053</v>
      </c>
    </row>
    <row r="719" spans="1:46" hidden="1" x14ac:dyDescent="0.3">
      <c r="A719">
        <v>337567</v>
      </c>
      <c r="B719" t="s">
        <v>1090</v>
      </c>
      <c r="P719" t="s">
        <v>1055</v>
      </c>
      <c r="W719" t="s">
        <v>1054</v>
      </c>
      <c r="AG719" t="s">
        <v>1054</v>
      </c>
      <c r="AL719" t="s">
        <v>1054</v>
      </c>
      <c r="AO719" t="s">
        <v>1053</v>
      </c>
      <c r="AP719" t="s">
        <v>1053</v>
      </c>
      <c r="AQ719" t="s">
        <v>1053</v>
      </c>
      <c r="AR719" t="s">
        <v>1053</v>
      </c>
      <c r="AS719" t="s">
        <v>1053</v>
      </c>
      <c r="AT719" t="s">
        <v>1053</v>
      </c>
    </row>
    <row r="720" spans="1:46" hidden="1" x14ac:dyDescent="0.3">
      <c r="A720">
        <v>337570</v>
      </c>
      <c r="B720" t="s">
        <v>1090</v>
      </c>
      <c r="AL720" t="s">
        <v>1054</v>
      </c>
      <c r="AO720" t="s">
        <v>1053</v>
      </c>
      <c r="AP720" t="s">
        <v>1053</v>
      </c>
      <c r="AQ720" t="s">
        <v>1053</v>
      </c>
      <c r="AR720" t="s">
        <v>1053</v>
      </c>
      <c r="AS720" t="s">
        <v>1053</v>
      </c>
      <c r="AT720" t="s">
        <v>1053</v>
      </c>
    </row>
    <row r="721" spans="1:46" hidden="1" x14ac:dyDescent="0.3">
      <c r="A721">
        <v>337576</v>
      </c>
      <c r="B721" t="s">
        <v>1090</v>
      </c>
      <c r="AG721" t="s">
        <v>1055</v>
      </c>
      <c r="AO721" t="s">
        <v>1053</v>
      </c>
      <c r="AP721" t="s">
        <v>1053</v>
      </c>
      <c r="AQ721" t="s">
        <v>1053</v>
      </c>
      <c r="AR721" t="s">
        <v>1053</v>
      </c>
      <c r="AS721" t="s">
        <v>1053</v>
      </c>
      <c r="AT721" t="s">
        <v>1053</v>
      </c>
    </row>
    <row r="722" spans="1:46" hidden="1" x14ac:dyDescent="0.3">
      <c r="A722">
        <v>337578</v>
      </c>
      <c r="B722" t="s">
        <v>1090</v>
      </c>
      <c r="AL722" t="s">
        <v>1054</v>
      </c>
      <c r="AO722" t="s">
        <v>1053</v>
      </c>
      <c r="AP722" t="s">
        <v>1053</v>
      </c>
      <c r="AQ722" t="s">
        <v>1053</v>
      </c>
      <c r="AR722" t="s">
        <v>1053</v>
      </c>
      <c r="AS722" t="s">
        <v>1053</v>
      </c>
      <c r="AT722" t="s">
        <v>1053</v>
      </c>
    </row>
    <row r="723" spans="1:46" hidden="1" x14ac:dyDescent="0.3">
      <c r="A723">
        <v>337581</v>
      </c>
      <c r="B723" t="s">
        <v>1090</v>
      </c>
      <c r="X723" t="s">
        <v>1055</v>
      </c>
      <c r="AG723" t="s">
        <v>1054</v>
      </c>
      <c r="AK723" t="s">
        <v>1054</v>
      </c>
      <c r="AL723" t="s">
        <v>1054</v>
      </c>
      <c r="AO723" t="s">
        <v>1053</v>
      </c>
      <c r="AP723" t="s">
        <v>1053</v>
      </c>
      <c r="AQ723" t="s">
        <v>1053</v>
      </c>
      <c r="AR723" t="s">
        <v>1053</v>
      </c>
      <c r="AS723" t="s">
        <v>1053</v>
      </c>
      <c r="AT723" t="s">
        <v>1053</v>
      </c>
    </row>
    <row r="724" spans="1:46" hidden="1" x14ac:dyDescent="0.3">
      <c r="A724">
        <v>337583</v>
      </c>
      <c r="B724" t="s">
        <v>1090</v>
      </c>
      <c r="AO724" t="s">
        <v>1053</v>
      </c>
      <c r="AP724" t="s">
        <v>1053</v>
      </c>
      <c r="AT724" t="s">
        <v>1053</v>
      </c>
    </row>
    <row r="725" spans="1:46" hidden="1" x14ac:dyDescent="0.3">
      <c r="A725">
        <v>337584</v>
      </c>
      <c r="B725" t="s">
        <v>1090</v>
      </c>
      <c r="AC725" t="s">
        <v>1054</v>
      </c>
      <c r="AJ725" t="s">
        <v>1054</v>
      </c>
      <c r="AL725" t="s">
        <v>1054</v>
      </c>
      <c r="AO725" t="s">
        <v>1053</v>
      </c>
      <c r="AP725" t="s">
        <v>1053</v>
      </c>
      <c r="AQ725" t="s">
        <v>1053</v>
      </c>
      <c r="AR725" t="s">
        <v>1053</v>
      </c>
      <c r="AS725" t="s">
        <v>1053</v>
      </c>
      <c r="AT725" t="s">
        <v>1053</v>
      </c>
    </row>
    <row r="726" spans="1:46" hidden="1" x14ac:dyDescent="0.3">
      <c r="A726">
        <v>337589</v>
      </c>
      <c r="B726" t="s">
        <v>1090</v>
      </c>
      <c r="AO726" t="s">
        <v>1053</v>
      </c>
      <c r="AP726" t="s">
        <v>1053</v>
      </c>
      <c r="AQ726" t="s">
        <v>1053</v>
      </c>
      <c r="AR726" t="s">
        <v>1053</v>
      </c>
      <c r="AS726" t="s">
        <v>1053</v>
      </c>
      <c r="AT726" t="s">
        <v>1053</v>
      </c>
    </row>
    <row r="727" spans="1:46" hidden="1" x14ac:dyDescent="0.3">
      <c r="A727">
        <v>337591</v>
      </c>
      <c r="B727" t="s">
        <v>1090</v>
      </c>
      <c r="AO727" t="s">
        <v>1053</v>
      </c>
      <c r="AP727" t="s">
        <v>1053</v>
      </c>
      <c r="AQ727" t="s">
        <v>1053</v>
      </c>
      <c r="AR727" t="s">
        <v>1053</v>
      </c>
      <c r="AS727" t="s">
        <v>1053</v>
      </c>
      <c r="AT727" t="s">
        <v>1053</v>
      </c>
    </row>
    <row r="728" spans="1:46" hidden="1" x14ac:dyDescent="0.3">
      <c r="A728">
        <v>337598</v>
      </c>
      <c r="B728" t="s">
        <v>1090</v>
      </c>
      <c r="AI728" t="s">
        <v>1054</v>
      </c>
      <c r="AJ728" t="s">
        <v>1054</v>
      </c>
      <c r="AK728" t="s">
        <v>1054</v>
      </c>
      <c r="AL728" t="s">
        <v>1054</v>
      </c>
      <c r="AO728" t="s">
        <v>1053</v>
      </c>
      <c r="AP728" t="s">
        <v>1053</v>
      </c>
      <c r="AQ728" t="s">
        <v>1053</v>
      </c>
      <c r="AR728" t="s">
        <v>1053</v>
      </c>
      <c r="AS728" t="s">
        <v>1053</v>
      </c>
      <c r="AT728" t="s">
        <v>1053</v>
      </c>
    </row>
    <row r="729" spans="1:46" hidden="1" x14ac:dyDescent="0.3">
      <c r="A729">
        <v>337601</v>
      </c>
      <c r="B729" t="s">
        <v>1090</v>
      </c>
      <c r="AO729" t="s">
        <v>1053</v>
      </c>
      <c r="AP729" t="s">
        <v>1053</v>
      </c>
      <c r="AQ729" t="s">
        <v>1053</v>
      </c>
      <c r="AR729" t="s">
        <v>1053</v>
      </c>
      <c r="AS729" t="s">
        <v>1053</v>
      </c>
      <c r="AT729" t="s">
        <v>1053</v>
      </c>
    </row>
    <row r="730" spans="1:46" hidden="1" x14ac:dyDescent="0.3">
      <c r="A730">
        <v>337603</v>
      </c>
      <c r="B730" t="s">
        <v>1090</v>
      </c>
      <c r="AK730" t="s">
        <v>1054</v>
      </c>
      <c r="AO730" t="s">
        <v>1053</v>
      </c>
      <c r="AP730" t="s">
        <v>1053</v>
      </c>
      <c r="AQ730" t="s">
        <v>1053</v>
      </c>
      <c r="AR730" t="s">
        <v>1053</v>
      </c>
      <c r="AS730" t="s">
        <v>1053</v>
      </c>
      <c r="AT730" t="s">
        <v>1053</v>
      </c>
    </row>
    <row r="731" spans="1:46" hidden="1" x14ac:dyDescent="0.3">
      <c r="A731">
        <v>337605</v>
      </c>
      <c r="B731" t="s">
        <v>1090</v>
      </c>
      <c r="X731" t="s">
        <v>1055</v>
      </c>
      <c r="AK731" t="s">
        <v>1054</v>
      </c>
      <c r="AL731" t="s">
        <v>1054</v>
      </c>
      <c r="AM731" t="s">
        <v>1054</v>
      </c>
      <c r="AO731" t="s">
        <v>1053</v>
      </c>
      <c r="AP731" t="s">
        <v>1053</v>
      </c>
      <c r="AQ731" t="s">
        <v>1053</v>
      </c>
      <c r="AR731" t="s">
        <v>1053</v>
      </c>
      <c r="AS731" t="s">
        <v>1053</v>
      </c>
      <c r="AT731" t="s">
        <v>1053</v>
      </c>
    </row>
    <row r="732" spans="1:46" hidden="1" x14ac:dyDescent="0.3">
      <c r="A732">
        <v>337612</v>
      </c>
      <c r="B732" t="s">
        <v>1090</v>
      </c>
      <c r="AG732" t="s">
        <v>1054</v>
      </c>
      <c r="AH732" t="s">
        <v>1053</v>
      </c>
      <c r="AL732" t="s">
        <v>1054</v>
      </c>
      <c r="AO732" t="s">
        <v>1053</v>
      </c>
      <c r="AP732" t="s">
        <v>1053</v>
      </c>
      <c r="AQ732" t="s">
        <v>1053</v>
      </c>
      <c r="AR732" t="s">
        <v>1053</v>
      </c>
      <c r="AS732" t="s">
        <v>1053</v>
      </c>
      <c r="AT732" t="s">
        <v>1053</v>
      </c>
    </row>
    <row r="733" spans="1:46" hidden="1" x14ac:dyDescent="0.3">
      <c r="A733">
        <v>337614</v>
      </c>
      <c r="B733" t="s">
        <v>1090</v>
      </c>
      <c r="I733" t="s">
        <v>1055</v>
      </c>
      <c r="AL733" t="s">
        <v>1054</v>
      </c>
      <c r="AO733" t="s">
        <v>1053</v>
      </c>
      <c r="AP733" t="s">
        <v>1053</v>
      </c>
      <c r="AQ733" t="s">
        <v>1053</v>
      </c>
      <c r="AR733" t="s">
        <v>1053</v>
      </c>
      <c r="AS733" t="s">
        <v>1053</v>
      </c>
      <c r="AT733" t="s">
        <v>1053</v>
      </c>
    </row>
    <row r="734" spans="1:46" hidden="1" x14ac:dyDescent="0.3">
      <c r="A734">
        <v>337615</v>
      </c>
      <c r="B734" t="s">
        <v>1090</v>
      </c>
      <c r="W734" t="s">
        <v>1053</v>
      </c>
      <c r="AG734" t="s">
        <v>1055</v>
      </c>
      <c r="AL734" t="s">
        <v>1054</v>
      </c>
      <c r="AO734" t="s">
        <v>1053</v>
      </c>
      <c r="AP734" t="s">
        <v>1053</v>
      </c>
      <c r="AQ734" t="s">
        <v>1053</v>
      </c>
      <c r="AR734" t="s">
        <v>1053</v>
      </c>
      <c r="AS734" t="s">
        <v>1053</v>
      </c>
      <c r="AT734" t="s">
        <v>1053</v>
      </c>
    </row>
    <row r="735" spans="1:46" hidden="1" x14ac:dyDescent="0.3">
      <c r="A735">
        <v>337616</v>
      </c>
      <c r="B735" t="s">
        <v>1090</v>
      </c>
      <c r="AO735" t="s">
        <v>1053</v>
      </c>
      <c r="AP735" t="s">
        <v>1053</v>
      </c>
      <c r="AQ735" t="s">
        <v>1053</v>
      </c>
      <c r="AR735" t="s">
        <v>1053</v>
      </c>
      <c r="AS735" t="s">
        <v>1053</v>
      </c>
      <c r="AT735" t="s">
        <v>1053</v>
      </c>
    </row>
    <row r="736" spans="1:46" hidden="1" x14ac:dyDescent="0.3">
      <c r="A736">
        <v>337620</v>
      </c>
      <c r="B736" t="s">
        <v>1090</v>
      </c>
      <c r="AL736" t="s">
        <v>1054</v>
      </c>
      <c r="AO736" t="s">
        <v>1053</v>
      </c>
      <c r="AP736" t="s">
        <v>1053</v>
      </c>
      <c r="AQ736" t="s">
        <v>1053</v>
      </c>
      <c r="AR736" t="s">
        <v>1053</v>
      </c>
      <c r="AS736" t="s">
        <v>1053</v>
      </c>
      <c r="AT736" t="s">
        <v>1053</v>
      </c>
    </row>
    <row r="737" spans="1:46" hidden="1" x14ac:dyDescent="0.3">
      <c r="A737">
        <v>337622</v>
      </c>
      <c r="B737" t="s">
        <v>1090</v>
      </c>
      <c r="AG737" t="s">
        <v>1055</v>
      </c>
      <c r="AO737" t="s">
        <v>1053</v>
      </c>
      <c r="AP737" t="s">
        <v>1053</v>
      </c>
      <c r="AQ737" t="s">
        <v>1053</v>
      </c>
      <c r="AR737" t="s">
        <v>1053</v>
      </c>
      <c r="AS737" t="s">
        <v>1053</v>
      </c>
      <c r="AT737" t="s">
        <v>1053</v>
      </c>
    </row>
    <row r="738" spans="1:46" hidden="1" x14ac:dyDescent="0.3">
      <c r="A738">
        <v>337629</v>
      </c>
      <c r="B738" t="s">
        <v>1090</v>
      </c>
      <c r="AO738" t="s">
        <v>1053</v>
      </c>
      <c r="AP738" t="s">
        <v>1053</v>
      </c>
      <c r="AQ738" t="s">
        <v>1053</v>
      </c>
      <c r="AR738" t="s">
        <v>1053</v>
      </c>
      <c r="AS738" t="s">
        <v>1053</v>
      </c>
      <c r="AT738" t="s">
        <v>1053</v>
      </c>
    </row>
    <row r="739" spans="1:46" hidden="1" x14ac:dyDescent="0.3">
      <c r="A739">
        <v>337635</v>
      </c>
      <c r="B739" t="s">
        <v>1090</v>
      </c>
      <c r="AO739" t="s">
        <v>1053</v>
      </c>
      <c r="AP739" t="s">
        <v>1053</v>
      </c>
      <c r="AQ739" t="s">
        <v>1053</v>
      </c>
      <c r="AR739" t="s">
        <v>1053</v>
      </c>
      <c r="AS739" t="s">
        <v>1053</v>
      </c>
      <c r="AT739" t="s">
        <v>1053</v>
      </c>
    </row>
    <row r="740" spans="1:46" hidden="1" x14ac:dyDescent="0.3">
      <c r="A740">
        <v>337639</v>
      </c>
      <c r="B740" t="s">
        <v>1090</v>
      </c>
      <c r="AL740" t="s">
        <v>1054</v>
      </c>
      <c r="AO740" t="s">
        <v>1053</v>
      </c>
      <c r="AP740" t="s">
        <v>1053</v>
      </c>
      <c r="AQ740" t="s">
        <v>1053</v>
      </c>
      <c r="AR740" t="s">
        <v>1053</v>
      </c>
      <c r="AS740" t="s">
        <v>1053</v>
      </c>
      <c r="AT740" t="s">
        <v>1053</v>
      </c>
    </row>
    <row r="741" spans="1:46" hidden="1" x14ac:dyDescent="0.3">
      <c r="A741">
        <v>337641</v>
      </c>
      <c r="B741" t="s">
        <v>1090</v>
      </c>
      <c r="AL741" t="s">
        <v>1054</v>
      </c>
      <c r="AO741" t="s">
        <v>1053</v>
      </c>
      <c r="AP741" t="s">
        <v>1053</v>
      </c>
      <c r="AQ741" t="s">
        <v>1053</v>
      </c>
      <c r="AR741" t="s">
        <v>1053</v>
      </c>
      <c r="AS741" t="s">
        <v>1053</v>
      </c>
      <c r="AT741" t="s">
        <v>1053</v>
      </c>
    </row>
    <row r="742" spans="1:46" hidden="1" x14ac:dyDescent="0.3">
      <c r="A742">
        <v>337646</v>
      </c>
      <c r="B742" t="s">
        <v>1090</v>
      </c>
      <c r="P742" t="s">
        <v>1055</v>
      </c>
      <c r="AG742" t="s">
        <v>1055</v>
      </c>
      <c r="AL742" t="s">
        <v>1054</v>
      </c>
      <c r="AO742" t="s">
        <v>1053</v>
      </c>
      <c r="AP742" t="s">
        <v>1053</v>
      </c>
      <c r="AQ742" t="s">
        <v>1053</v>
      </c>
      <c r="AR742" t="s">
        <v>1053</v>
      </c>
      <c r="AS742" t="s">
        <v>1053</v>
      </c>
      <c r="AT742" t="s">
        <v>1053</v>
      </c>
    </row>
    <row r="743" spans="1:46" hidden="1" x14ac:dyDescent="0.3">
      <c r="A743">
        <v>337648</v>
      </c>
      <c r="B743" t="s">
        <v>1090</v>
      </c>
      <c r="H743" t="s">
        <v>1054</v>
      </c>
      <c r="AL743" t="s">
        <v>1054</v>
      </c>
      <c r="AO743" t="s">
        <v>1053</v>
      </c>
      <c r="AP743" t="s">
        <v>1053</v>
      </c>
      <c r="AQ743" t="s">
        <v>1053</v>
      </c>
      <c r="AR743" t="s">
        <v>1053</v>
      </c>
      <c r="AS743" t="s">
        <v>1053</v>
      </c>
      <c r="AT743" t="s">
        <v>1053</v>
      </c>
    </row>
    <row r="744" spans="1:46" hidden="1" x14ac:dyDescent="0.3">
      <c r="A744">
        <v>337650</v>
      </c>
      <c r="B744" t="s">
        <v>1090</v>
      </c>
      <c r="AL744" t="s">
        <v>1054</v>
      </c>
      <c r="AO744" t="s">
        <v>1053</v>
      </c>
      <c r="AP744" t="s">
        <v>1053</v>
      </c>
      <c r="AQ744" t="s">
        <v>1053</v>
      </c>
      <c r="AR744" t="s">
        <v>1053</v>
      </c>
      <c r="AS744" t="s">
        <v>1053</v>
      </c>
      <c r="AT744" t="s">
        <v>1053</v>
      </c>
    </row>
    <row r="745" spans="1:46" hidden="1" x14ac:dyDescent="0.3">
      <c r="A745">
        <v>337658</v>
      </c>
      <c r="B745" t="s">
        <v>1090</v>
      </c>
      <c r="AO745" t="s">
        <v>1053</v>
      </c>
      <c r="AP745" t="s">
        <v>1053</v>
      </c>
      <c r="AQ745" t="s">
        <v>1053</v>
      </c>
      <c r="AR745" t="s">
        <v>1053</v>
      </c>
      <c r="AS745" t="s">
        <v>1053</v>
      </c>
      <c r="AT745" t="s">
        <v>1053</v>
      </c>
    </row>
    <row r="746" spans="1:46" hidden="1" x14ac:dyDescent="0.3">
      <c r="A746">
        <v>337665</v>
      </c>
      <c r="B746" t="s">
        <v>1090</v>
      </c>
      <c r="AI746" t="s">
        <v>1054</v>
      </c>
      <c r="AO746" t="s">
        <v>1053</v>
      </c>
      <c r="AP746" t="s">
        <v>1053</v>
      </c>
      <c r="AQ746" t="s">
        <v>1053</v>
      </c>
      <c r="AR746" t="s">
        <v>1053</v>
      </c>
      <c r="AS746" t="s">
        <v>1053</v>
      </c>
      <c r="AT746" t="s">
        <v>1053</v>
      </c>
    </row>
    <row r="747" spans="1:46" hidden="1" x14ac:dyDescent="0.3">
      <c r="A747">
        <v>337669</v>
      </c>
      <c r="B747" t="s">
        <v>1090</v>
      </c>
      <c r="AO747" t="s">
        <v>1053</v>
      </c>
      <c r="AP747" t="s">
        <v>1053</v>
      </c>
      <c r="AQ747" t="s">
        <v>1053</v>
      </c>
      <c r="AR747" t="s">
        <v>1053</v>
      </c>
      <c r="AS747" t="s">
        <v>1053</v>
      </c>
      <c r="AT747" t="s">
        <v>1053</v>
      </c>
    </row>
    <row r="748" spans="1:46" hidden="1" x14ac:dyDescent="0.3">
      <c r="A748">
        <v>337678</v>
      </c>
      <c r="B748" t="s">
        <v>1090</v>
      </c>
      <c r="N748" t="s">
        <v>1055</v>
      </c>
      <c r="W748" t="s">
        <v>1055</v>
      </c>
      <c r="AA748" t="s">
        <v>1053</v>
      </c>
      <c r="AL748" t="s">
        <v>1053</v>
      </c>
      <c r="AM748" t="s">
        <v>1054</v>
      </c>
      <c r="AO748" t="s">
        <v>1053</v>
      </c>
      <c r="AP748" t="s">
        <v>1053</v>
      </c>
      <c r="AQ748" t="s">
        <v>1053</v>
      </c>
      <c r="AR748" t="s">
        <v>1053</v>
      </c>
      <c r="AS748" t="s">
        <v>1053</v>
      </c>
      <c r="AT748" t="s">
        <v>1053</v>
      </c>
    </row>
    <row r="749" spans="1:46" hidden="1" x14ac:dyDescent="0.3">
      <c r="A749">
        <v>337679</v>
      </c>
      <c r="B749" t="s">
        <v>1090</v>
      </c>
      <c r="AO749" t="s">
        <v>1053</v>
      </c>
      <c r="AP749" t="s">
        <v>1053</v>
      </c>
      <c r="AQ749" t="s">
        <v>1053</v>
      </c>
      <c r="AR749" t="s">
        <v>1053</v>
      </c>
      <c r="AS749" t="s">
        <v>1053</v>
      </c>
      <c r="AT749" t="s">
        <v>1053</v>
      </c>
    </row>
    <row r="750" spans="1:46" hidden="1" x14ac:dyDescent="0.3">
      <c r="A750">
        <v>337683</v>
      </c>
      <c r="B750" t="s">
        <v>1090</v>
      </c>
      <c r="AL750" t="s">
        <v>1054</v>
      </c>
      <c r="AO750" t="s">
        <v>1053</v>
      </c>
      <c r="AP750" t="s">
        <v>1053</v>
      </c>
      <c r="AQ750" t="s">
        <v>1053</v>
      </c>
      <c r="AR750" t="s">
        <v>1053</v>
      </c>
      <c r="AS750" t="s">
        <v>1053</v>
      </c>
      <c r="AT750" t="s">
        <v>1053</v>
      </c>
    </row>
    <row r="751" spans="1:46" hidden="1" x14ac:dyDescent="0.3">
      <c r="A751">
        <v>337692</v>
      </c>
      <c r="B751" t="s">
        <v>1090</v>
      </c>
      <c r="P751" t="s">
        <v>1055</v>
      </c>
      <c r="AG751" t="s">
        <v>1055</v>
      </c>
      <c r="AL751" t="s">
        <v>1054</v>
      </c>
      <c r="AN751" t="s">
        <v>1054</v>
      </c>
      <c r="AO751" t="s">
        <v>1053</v>
      </c>
      <c r="AP751" t="s">
        <v>1053</v>
      </c>
      <c r="AQ751" t="s">
        <v>1053</v>
      </c>
      <c r="AR751" t="s">
        <v>1053</v>
      </c>
      <c r="AS751" t="s">
        <v>1053</v>
      </c>
      <c r="AT751" t="s">
        <v>1053</v>
      </c>
    </row>
    <row r="752" spans="1:46" hidden="1" x14ac:dyDescent="0.3">
      <c r="A752">
        <v>337697</v>
      </c>
      <c r="B752" t="s">
        <v>1090</v>
      </c>
      <c r="AG752" t="s">
        <v>1054</v>
      </c>
      <c r="AK752" t="s">
        <v>1054</v>
      </c>
      <c r="AL752" t="s">
        <v>1054</v>
      </c>
      <c r="AM752" t="s">
        <v>1054</v>
      </c>
      <c r="AO752" t="s">
        <v>1053</v>
      </c>
      <c r="AP752" t="s">
        <v>1053</v>
      </c>
      <c r="AQ752" t="s">
        <v>1053</v>
      </c>
      <c r="AR752" t="s">
        <v>1053</v>
      </c>
      <c r="AS752" t="s">
        <v>1053</v>
      </c>
      <c r="AT752" t="s">
        <v>1053</v>
      </c>
    </row>
    <row r="753" spans="1:46" hidden="1" x14ac:dyDescent="0.3">
      <c r="A753">
        <v>337707</v>
      </c>
      <c r="B753" t="s">
        <v>1090</v>
      </c>
      <c r="P753" t="s">
        <v>1055</v>
      </c>
      <c r="AG753" t="s">
        <v>1055</v>
      </c>
      <c r="AK753" t="s">
        <v>1054</v>
      </c>
      <c r="AO753" t="s">
        <v>1053</v>
      </c>
      <c r="AP753" t="s">
        <v>1053</v>
      </c>
      <c r="AQ753" t="s">
        <v>1053</v>
      </c>
      <c r="AR753" t="s">
        <v>1053</v>
      </c>
      <c r="AS753" t="s">
        <v>1053</v>
      </c>
      <c r="AT753" t="s">
        <v>1053</v>
      </c>
    </row>
    <row r="754" spans="1:46" hidden="1" x14ac:dyDescent="0.3">
      <c r="A754">
        <v>337708</v>
      </c>
      <c r="B754" t="s">
        <v>1090</v>
      </c>
      <c r="AO754" t="s">
        <v>1053</v>
      </c>
      <c r="AP754" t="s">
        <v>1053</v>
      </c>
      <c r="AQ754" t="s">
        <v>1053</v>
      </c>
      <c r="AR754" t="s">
        <v>1053</v>
      </c>
      <c r="AS754" t="s">
        <v>1053</v>
      </c>
      <c r="AT754" t="s">
        <v>1053</v>
      </c>
    </row>
    <row r="755" spans="1:46" hidden="1" x14ac:dyDescent="0.3">
      <c r="A755">
        <v>337714</v>
      </c>
      <c r="B755" t="s">
        <v>1090</v>
      </c>
      <c r="AI755" t="s">
        <v>1054</v>
      </c>
      <c r="AL755" t="s">
        <v>1054</v>
      </c>
      <c r="AO755" t="s">
        <v>1053</v>
      </c>
      <c r="AP755" t="s">
        <v>1053</v>
      </c>
      <c r="AQ755" t="s">
        <v>1053</v>
      </c>
      <c r="AR755" t="s">
        <v>1053</v>
      </c>
      <c r="AS755" t="s">
        <v>1053</v>
      </c>
      <c r="AT755" t="s">
        <v>1053</v>
      </c>
    </row>
    <row r="756" spans="1:46" hidden="1" x14ac:dyDescent="0.3">
      <c r="A756">
        <v>337716</v>
      </c>
      <c r="B756" t="s">
        <v>1090</v>
      </c>
      <c r="W756" t="s">
        <v>1054</v>
      </c>
      <c r="AG756" t="s">
        <v>1054</v>
      </c>
      <c r="AL756" t="s">
        <v>1053</v>
      </c>
      <c r="AO756" t="s">
        <v>1053</v>
      </c>
      <c r="AP756" t="s">
        <v>1053</v>
      </c>
      <c r="AQ756" t="s">
        <v>1053</v>
      </c>
      <c r="AR756" t="s">
        <v>1053</v>
      </c>
      <c r="AS756" t="s">
        <v>1053</v>
      </c>
      <c r="AT756" t="s">
        <v>1053</v>
      </c>
    </row>
    <row r="757" spans="1:46" hidden="1" x14ac:dyDescent="0.3">
      <c r="A757">
        <v>337719</v>
      </c>
      <c r="B757" t="s">
        <v>1090</v>
      </c>
      <c r="I757" t="s">
        <v>1054</v>
      </c>
      <c r="N757" t="s">
        <v>1053</v>
      </c>
      <c r="AN757" t="s">
        <v>1054</v>
      </c>
      <c r="AO757" t="s">
        <v>1053</v>
      </c>
      <c r="AP757" t="s">
        <v>1053</v>
      </c>
      <c r="AQ757" t="s">
        <v>1053</v>
      </c>
      <c r="AR757" t="s">
        <v>1053</v>
      </c>
      <c r="AS757" t="s">
        <v>1053</v>
      </c>
      <c r="AT757" t="s">
        <v>1053</v>
      </c>
    </row>
    <row r="758" spans="1:46" hidden="1" x14ac:dyDescent="0.3">
      <c r="A758">
        <v>337723</v>
      </c>
      <c r="B758" t="s">
        <v>1090</v>
      </c>
      <c r="AC758" t="s">
        <v>1055</v>
      </c>
      <c r="AJ758" t="s">
        <v>1054</v>
      </c>
      <c r="AL758" t="s">
        <v>1054</v>
      </c>
      <c r="AO758" t="s">
        <v>1053</v>
      </c>
      <c r="AP758" t="s">
        <v>1053</v>
      </c>
      <c r="AQ758" t="s">
        <v>1053</v>
      </c>
      <c r="AR758" t="s">
        <v>1053</v>
      </c>
      <c r="AS758" t="s">
        <v>1053</v>
      </c>
      <c r="AT758" t="s">
        <v>1053</v>
      </c>
    </row>
    <row r="759" spans="1:46" hidden="1" x14ac:dyDescent="0.3">
      <c r="A759">
        <v>337724</v>
      </c>
      <c r="B759" t="s">
        <v>1090</v>
      </c>
      <c r="AO759" t="s">
        <v>1053</v>
      </c>
      <c r="AP759" t="s">
        <v>1053</v>
      </c>
      <c r="AQ759" t="s">
        <v>1053</v>
      </c>
      <c r="AR759" t="s">
        <v>1053</v>
      </c>
      <c r="AS759" t="s">
        <v>1053</v>
      </c>
      <c r="AT759" t="s">
        <v>1053</v>
      </c>
    </row>
    <row r="760" spans="1:46" hidden="1" x14ac:dyDescent="0.3">
      <c r="A760">
        <v>337729</v>
      </c>
      <c r="B760" t="s">
        <v>1090</v>
      </c>
      <c r="AL760" t="s">
        <v>1054</v>
      </c>
      <c r="AO760" t="s">
        <v>1053</v>
      </c>
      <c r="AP760" t="s">
        <v>1053</v>
      </c>
      <c r="AQ760" t="s">
        <v>1053</v>
      </c>
      <c r="AR760" t="s">
        <v>1053</v>
      </c>
      <c r="AS760" t="s">
        <v>1053</v>
      </c>
      <c r="AT760" t="s">
        <v>1053</v>
      </c>
    </row>
    <row r="761" spans="1:46" hidden="1" x14ac:dyDescent="0.3">
      <c r="A761">
        <v>337731</v>
      </c>
      <c r="B761" t="s">
        <v>1090</v>
      </c>
      <c r="AL761" t="s">
        <v>1054</v>
      </c>
      <c r="AO761" t="s">
        <v>1053</v>
      </c>
      <c r="AP761" t="s">
        <v>1053</v>
      </c>
      <c r="AQ761" t="s">
        <v>1053</v>
      </c>
      <c r="AR761" t="s">
        <v>1053</v>
      </c>
      <c r="AS761" t="s">
        <v>1053</v>
      </c>
      <c r="AT761" t="s">
        <v>1053</v>
      </c>
    </row>
    <row r="762" spans="1:46" hidden="1" x14ac:dyDescent="0.3">
      <c r="A762">
        <v>337732</v>
      </c>
      <c r="B762" t="s">
        <v>1090</v>
      </c>
      <c r="AO762" t="s">
        <v>1053</v>
      </c>
      <c r="AP762" t="s">
        <v>1053</v>
      </c>
      <c r="AQ762" t="s">
        <v>1053</v>
      </c>
      <c r="AR762" t="s">
        <v>1053</v>
      </c>
      <c r="AS762" t="s">
        <v>1053</v>
      </c>
      <c r="AT762" t="s">
        <v>1053</v>
      </c>
    </row>
    <row r="763" spans="1:46" hidden="1" x14ac:dyDescent="0.3">
      <c r="A763">
        <v>337734</v>
      </c>
      <c r="B763" t="s">
        <v>1090</v>
      </c>
      <c r="AB763" t="s">
        <v>1054</v>
      </c>
      <c r="AG763" t="s">
        <v>1055</v>
      </c>
      <c r="AI763" t="s">
        <v>1054</v>
      </c>
      <c r="AM763" t="s">
        <v>1054</v>
      </c>
      <c r="AO763" t="s">
        <v>1053</v>
      </c>
      <c r="AP763" t="s">
        <v>1053</v>
      </c>
      <c r="AQ763" t="s">
        <v>1053</v>
      </c>
      <c r="AR763" t="s">
        <v>1053</v>
      </c>
      <c r="AS763" t="s">
        <v>1053</v>
      </c>
      <c r="AT763" t="s">
        <v>1053</v>
      </c>
    </row>
    <row r="764" spans="1:46" hidden="1" x14ac:dyDescent="0.3">
      <c r="A764">
        <v>337736</v>
      </c>
      <c r="B764" t="s">
        <v>1090</v>
      </c>
      <c r="AL764" t="s">
        <v>1054</v>
      </c>
      <c r="AO764" t="s">
        <v>1053</v>
      </c>
      <c r="AP764" t="s">
        <v>1053</v>
      </c>
      <c r="AQ764" t="s">
        <v>1053</v>
      </c>
      <c r="AR764" t="s">
        <v>1053</v>
      </c>
      <c r="AS764" t="s">
        <v>1053</v>
      </c>
      <c r="AT764" t="s">
        <v>1053</v>
      </c>
    </row>
    <row r="765" spans="1:46" hidden="1" x14ac:dyDescent="0.3">
      <c r="A765">
        <v>337737</v>
      </c>
      <c r="B765" t="s">
        <v>1090</v>
      </c>
      <c r="AG765" t="s">
        <v>1055</v>
      </c>
      <c r="AL765" t="s">
        <v>1054</v>
      </c>
      <c r="AO765" t="s">
        <v>1053</v>
      </c>
      <c r="AP765" t="s">
        <v>1053</v>
      </c>
      <c r="AQ765" t="s">
        <v>1053</v>
      </c>
      <c r="AR765" t="s">
        <v>1053</v>
      </c>
      <c r="AS765" t="s">
        <v>1053</v>
      </c>
      <c r="AT765" t="s">
        <v>1053</v>
      </c>
    </row>
    <row r="766" spans="1:46" hidden="1" x14ac:dyDescent="0.3">
      <c r="A766">
        <v>337739</v>
      </c>
      <c r="B766" t="s">
        <v>1090</v>
      </c>
      <c r="AO766" t="s">
        <v>1053</v>
      </c>
      <c r="AP766" t="s">
        <v>1053</v>
      </c>
      <c r="AQ766" t="s">
        <v>1053</v>
      </c>
      <c r="AR766" t="s">
        <v>1053</v>
      </c>
      <c r="AS766" t="s">
        <v>1053</v>
      </c>
      <c r="AT766" t="s">
        <v>1053</v>
      </c>
    </row>
    <row r="767" spans="1:46" hidden="1" x14ac:dyDescent="0.3">
      <c r="A767">
        <v>337757</v>
      </c>
      <c r="B767" t="s">
        <v>1090</v>
      </c>
      <c r="AL767" t="s">
        <v>1054</v>
      </c>
      <c r="AM767" t="s">
        <v>1054</v>
      </c>
      <c r="AO767" t="s">
        <v>1053</v>
      </c>
      <c r="AP767" t="s">
        <v>1053</v>
      </c>
      <c r="AQ767" t="s">
        <v>1053</v>
      </c>
      <c r="AR767" t="s">
        <v>1053</v>
      </c>
      <c r="AS767" t="s">
        <v>1053</v>
      </c>
      <c r="AT767" t="s">
        <v>1053</v>
      </c>
    </row>
    <row r="768" spans="1:46" hidden="1" x14ac:dyDescent="0.3">
      <c r="A768">
        <v>337758</v>
      </c>
      <c r="B768" t="s">
        <v>1090</v>
      </c>
      <c r="AO768" t="s">
        <v>1053</v>
      </c>
      <c r="AP768" t="s">
        <v>1053</v>
      </c>
      <c r="AQ768" t="s">
        <v>1053</v>
      </c>
      <c r="AR768" t="s">
        <v>1053</v>
      </c>
      <c r="AS768" t="s">
        <v>1053</v>
      </c>
      <c r="AT768" t="s">
        <v>1053</v>
      </c>
    </row>
    <row r="769" spans="1:46" hidden="1" x14ac:dyDescent="0.3">
      <c r="A769">
        <v>337759</v>
      </c>
      <c r="B769" t="s">
        <v>1090</v>
      </c>
      <c r="AG769" t="s">
        <v>1054</v>
      </c>
      <c r="AJ769" t="s">
        <v>1054</v>
      </c>
      <c r="AL769" t="s">
        <v>1054</v>
      </c>
      <c r="AO769" t="s">
        <v>1053</v>
      </c>
      <c r="AP769" t="s">
        <v>1053</v>
      </c>
      <c r="AQ769" t="s">
        <v>1053</v>
      </c>
      <c r="AR769" t="s">
        <v>1053</v>
      </c>
      <c r="AS769" t="s">
        <v>1053</v>
      </c>
      <c r="AT769" t="s">
        <v>1053</v>
      </c>
    </row>
    <row r="770" spans="1:46" hidden="1" x14ac:dyDescent="0.3">
      <c r="A770">
        <v>337772</v>
      </c>
      <c r="B770" t="s">
        <v>1090</v>
      </c>
      <c r="AG770" t="s">
        <v>1054</v>
      </c>
      <c r="AL770" t="s">
        <v>1054</v>
      </c>
      <c r="AO770" t="s">
        <v>1053</v>
      </c>
      <c r="AP770" t="s">
        <v>1053</v>
      </c>
      <c r="AQ770" t="s">
        <v>1053</v>
      </c>
      <c r="AR770" t="s">
        <v>1053</v>
      </c>
      <c r="AS770" t="s">
        <v>1053</v>
      </c>
      <c r="AT770" t="s">
        <v>1053</v>
      </c>
    </row>
    <row r="771" spans="1:46" hidden="1" x14ac:dyDescent="0.3">
      <c r="A771">
        <v>337775</v>
      </c>
      <c r="B771" t="s">
        <v>1090</v>
      </c>
      <c r="AG771" t="s">
        <v>1054</v>
      </c>
      <c r="AJ771" t="s">
        <v>1054</v>
      </c>
      <c r="AL771" t="s">
        <v>1054</v>
      </c>
      <c r="AM771" t="s">
        <v>1054</v>
      </c>
      <c r="AO771" t="s">
        <v>1053</v>
      </c>
      <c r="AP771" t="s">
        <v>1053</v>
      </c>
      <c r="AQ771" t="s">
        <v>1053</v>
      </c>
      <c r="AR771" t="s">
        <v>1053</v>
      </c>
      <c r="AS771" t="s">
        <v>1053</v>
      </c>
      <c r="AT771" t="s">
        <v>1053</v>
      </c>
    </row>
    <row r="772" spans="1:46" hidden="1" x14ac:dyDescent="0.3">
      <c r="A772">
        <v>337777</v>
      </c>
      <c r="B772" t="s">
        <v>1090</v>
      </c>
      <c r="X772" t="s">
        <v>1054</v>
      </c>
      <c r="AA772" t="s">
        <v>1054</v>
      </c>
      <c r="AL772" t="s">
        <v>1054</v>
      </c>
      <c r="AO772" t="s">
        <v>1053</v>
      </c>
      <c r="AP772" t="s">
        <v>1053</v>
      </c>
      <c r="AQ772" t="s">
        <v>1053</v>
      </c>
      <c r="AR772" t="s">
        <v>1053</v>
      </c>
      <c r="AS772" t="s">
        <v>1053</v>
      </c>
      <c r="AT772" t="s">
        <v>1053</v>
      </c>
    </row>
    <row r="773" spans="1:46" hidden="1" x14ac:dyDescent="0.3">
      <c r="A773">
        <v>337782</v>
      </c>
      <c r="B773" t="s">
        <v>1090</v>
      </c>
      <c r="AO773" t="s">
        <v>1053</v>
      </c>
      <c r="AP773" t="s">
        <v>1053</v>
      </c>
      <c r="AQ773" t="s">
        <v>1053</v>
      </c>
      <c r="AR773" t="s">
        <v>1053</v>
      </c>
      <c r="AS773" t="s">
        <v>1053</v>
      </c>
      <c r="AT773" t="s">
        <v>1053</v>
      </c>
    </row>
    <row r="774" spans="1:46" hidden="1" x14ac:dyDescent="0.3">
      <c r="A774">
        <v>337786</v>
      </c>
      <c r="B774" t="s">
        <v>1090</v>
      </c>
      <c r="AL774" t="s">
        <v>1054</v>
      </c>
      <c r="AO774" t="s">
        <v>1053</v>
      </c>
      <c r="AP774" t="s">
        <v>1053</v>
      </c>
      <c r="AQ774" t="s">
        <v>1053</v>
      </c>
      <c r="AR774" t="s">
        <v>1053</v>
      </c>
      <c r="AS774" t="s">
        <v>1053</v>
      </c>
      <c r="AT774" t="s">
        <v>1053</v>
      </c>
    </row>
    <row r="775" spans="1:46" hidden="1" x14ac:dyDescent="0.3">
      <c r="A775">
        <v>337787</v>
      </c>
      <c r="B775" t="s">
        <v>1090</v>
      </c>
      <c r="AG775" t="s">
        <v>1055</v>
      </c>
      <c r="AI775" t="s">
        <v>1054</v>
      </c>
      <c r="AJ775" t="s">
        <v>1054</v>
      </c>
      <c r="AL775" t="s">
        <v>1054</v>
      </c>
      <c r="AO775" t="s">
        <v>1053</v>
      </c>
      <c r="AP775" t="s">
        <v>1053</v>
      </c>
      <c r="AQ775" t="s">
        <v>1053</v>
      </c>
      <c r="AR775" t="s">
        <v>1053</v>
      </c>
      <c r="AS775" t="s">
        <v>1053</v>
      </c>
      <c r="AT775" t="s">
        <v>1053</v>
      </c>
    </row>
    <row r="776" spans="1:46" hidden="1" x14ac:dyDescent="0.3">
      <c r="A776">
        <v>337796</v>
      </c>
      <c r="B776" t="s">
        <v>1090</v>
      </c>
      <c r="H776" t="s">
        <v>1053</v>
      </c>
      <c r="X776" t="s">
        <v>1054</v>
      </c>
      <c r="AO776" t="s">
        <v>1053</v>
      </c>
      <c r="AP776" t="s">
        <v>1053</v>
      </c>
      <c r="AQ776" t="s">
        <v>1053</v>
      </c>
      <c r="AR776" t="s">
        <v>1053</v>
      </c>
      <c r="AS776" t="s">
        <v>1053</v>
      </c>
      <c r="AT776" t="s">
        <v>1053</v>
      </c>
    </row>
    <row r="777" spans="1:46" hidden="1" x14ac:dyDescent="0.3">
      <c r="A777">
        <v>337818</v>
      </c>
      <c r="B777" t="s">
        <v>1090</v>
      </c>
      <c r="I777" t="s">
        <v>1055</v>
      </c>
      <c r="AG777" t="s">
        <v>1054</v>
      </c>
      <c r="AL777" t="s">
        <v>1054</v>
      </c>
      <c r="AO777" t="s">
        <v>1053</v>
      </c>
      <c r="AP777" t="s">
        <v>1053</v>
      </c>
      <c r="AQ777" t="s">
        <v>1053</v>
      </c>
      <c r="AR777" t="s">
        <v>1053</v>
      </c>
      <c r="AS777" t="s">
        <v>1053</v>
      </c>
      <c r="AT777" t="s">
        <v>1053</v>
      </c>
    </row>
    <row r="778" spans="1:46" hidden="1" x14ac:dyDescent="0.3">
      <c r="A778">
        <v>337824</v>
      </c>
      <c r="B778" t="s">
        <v>1090</v>
      </c>
      <c r="AL778" t="s">
        <v>1054</v>
      </c>
      <c r="AO778" t="s">
        <v>1053</v>
      </c>
      <c r="AP778" t="s">
        <v>1053</v>
      </c>
      <c r="AQ778" t="s">
        <v>1053</v>
      </c>
      <c r="AR778" t="s">
        <v>1053</v>
      </c>
      <c r="AS778" t="s">
        <v>1053</v>
      </c>
      <c r="AT778" t="s">
        <v>1053</v>
      </c>
    </row>
    <row r="779" spans="1:46" hidden="1" x14ac:dyDescent="0.3">
      <c r="A779">
        <v>337825</v>
      </c>
      <c r="B779" t="s">
        <v>1090</v>
      </c>
      <c r="AJ779" t="s">
        <v>1054</v>
      </c>
      <c r="AK779" t="s">
        <v>1054</v>
      </c>
      <c r="AL779" t="s">
        <v>1054</v>
      </c>
      <c r="AM779" t="s">
        <v>1054</v>
      </c>
      <c r="AN779" t="s">
        <v>1054</v>
      </c>
      <c r="AO779" t="s">
        <v>1053</v>
      </c>
      <c r="AP779" t="s">
        <v>1053</v>
      </c>
      <c r="AQ779" t="s">
        <v>1053</v>
      </c>
      <c r="AR779" t="s">
        <v>1053</v>
      </c>
      <c r="AS779" t="s">
        <v>1053</v>
      </c>
      <c r="AT779" t="s">
        <v>1053</v>
      </c>
    </row>
    <row r="780" spans="1:46" hidden="1" x14ac:dyDescent="0.3">
      <c r="A780">
        <v>337827</v>
      </c>
      <c r="B780" t="s">
        <v>1090</v>
      </c>
      <c r="AG780" t="s">
        <v>1055</v>
      </c>
      <c r="AL780" t="s">
        <v>1054</v>
      </c>
      <c r="AM780" t="s">
        <v>1054</v>
      </c>
      <c r="AO780" t="s">
        <v>1053</v>
      </c>
      <c r="AP780" t="s">
        <v>1053</v>
      </c>
      <c r="AQ780" t="s">
        <v>1053</v>
      </c>
      <c r="AR780" t="s">
        <v>1053</v>
      </c>
      <c r="AS780" t="s">
        <v>1053</v>
      </c>
      <c r="AT780" t="s">
        <v>1053</v>
      </c>
    </row>
    <row r="781" spans="1:46" hidden="1" x14ac:dyDescent="0.3">
      <c r="A781">
        <v>337829</v>
      </c>
      <c r="B781" t="s">
        <v>1090</v>
      </c>
      <c r="AJ781" t="s">
        <v>1054</v>
      </c>
      <c r="AL781" t="s">
        <v>1054</v>
      </c>
      <c r="AO781" t="s">
        <v>1053</v>
      </c>
      <c r="AP781" t="s">
        <v>1053</v>
      </c>
      <c r="AQ781" t="s">
        <v>1053</v>
      </c>
      <c r="AR781" t="s">
        <v>1053</v>
      </c>
      <c r="AS781" t="s">
        <v>1053</v>
      </c>
      <c r="AT781" t="s">
        <v>1053</v>
      </c>
    </row>
    <row r="782" spans="1:46" hidden="1" x14ac:dyDescent="0.3">
      <c r="A782">
        <v>337830</v>
      </c>
      <c r="B782" t="s">
        <v>1090</v>
      </c>
      <c r="AK782" t="s">
        <v>1053</v>
      </c>
      <c r="AL782" t="s">
        <v>1054</v>
      </c>
      <c r="AO782" t="s">
        <v>1053</v>
      </c>
      <c r="AP782" t="s">
        <v>1053</v>
      </c>
      <c r="AQ782" t="s">
        <v>1053</v>
      </c>
      <c r="AR782" t="s">
        <v>1053</v>
      </c>
      <c r="AS782" t="s">
        <v>1053</v>
      </c>
      <c r="AT782" t="s">
        <v>1053</v>
      </c>
    </row>
    <row r="783" spans="1:46" hidden="1" x14ac:dyDescent="0.3">
      <c r="A783">
        <v>337836</v>
      </c>
      <c r="B783" t="s">
        <v>1090</v>
      </c>
      <c r="W783" t="s">
        <v>1053</v>
      </c>
      <c r="AC783" t="s">
        <v>1053</v>
      </c>
      <c r="AD783" t="s">
        <v>1053</v>
      </c>
      <c r="AI783" t="s">
        <v>1054</v>
      </c>
      <c r="AK783" t="s">
        <v>1053</v>
      </c>
      <c r="AO783" t="s">
        <v>1053</v>
      </c>
      <c r="AP783" t="s">
        <v>1053</v>
      </c>
      <c r="AQ783" t="s">
        <v>1053</v>
      </c>
      <c r="AR783" t="s">
        <v>1053</v>
      </c>
      <c r="AS783" t="s">
        <v>1053</v>
      </c>
      <c r="AT783" t="s">
        <v>1053</v>
      </c>
    </row>
    <row r="784" spans="1:46" hidden="1" x14ac:dyDescent="0.3">
      <c r="A784">
        <v>337842</v>
      </c>
      <c r="B784" t="s">
        <v>1090</v>
      </c>
      <c r="N784" t="s">
        <v>1055</v>
      </c>
      <c r="P784" t="s">
        <v>1055</v>
      </c>
      <c r="AG784" t="s">
        <v>1055</v>
      </c>
      <c r="AL784" t="s">
        <v>1054</v>
      </c>
      <c r="AM784" t="s">
        <v>1054</v>
      </c>
      <c r="AO784" t="s">
        <v>1053</v>
      </c>
      <c r="AP784" t="s">
        <v>1053</v>
      </c>
      <c r="AQ784" t="s">
        <v>1053</v>
      </c>
      <c r="AR784" t="s">
        <v>1053</v>
      </c>
      <c r="AS784" t="s">
        <v>1053</v>
      </c>
      <c r="AT784" t="s">
        <v>1053</v>
      </c>
    </row>
    <row r="785" spans="1:46" hidden="1" x14ac:dyDescent="0.3">
      <c r="A785">
        <v>337843</v>
      </c>
      <c r="B785" t="s">
        <v>1090</v>
      </c>
      <c r="AL785" t="s">
        <v>1054</v>
      </c>
      <c r="AO785" t="s">
        <v>1053</v>
      </c>
      <c r="AP785" t="s">
        <v>1053</v>
      </c>
      <c r="AQ785" t="s">
        <v>1053</v>
      </c>
      <c r="AR785" t="s">
        <v>1053</v>
      </c>
      <c r="AS785" t="s">
        <v>1053</v>
      </c>
      <c r="AT785" t="s">
        <v>1053</v>
      </c>
    </row>
    <row r="786" spans="1:46" hidden="1" x14ac:dyDescent="0.3">
      <c r="A786">
        <v>337853</v>
      </c>
      <c r="B786" t="s">
        <v>1090</v>
      </c>
      <c r="AO786" t="s">
        <v>1053</v>
      </c>
      <c r="AP786" t="s">
        <v>1053</v>
      </c>
      <c r="AQ786" t="s">
        <v>1053</v>
      </c>
      <c r="AR786" t="s">
        <v>1053</v>
      </c>
      <c r="AS786" t="s">
        <v>1053</v>
      </c>
      <c r="AT786" t="s">
        <v>1053</v>
      </c>
    </row>
    <row r="787" spans="1:46" hidden="1" x14ac:dyDescent="0.3">
      <c r="A787">
        <v>337854</v>
      </c>
      <c r="B787" t="s">
        <v>1090</v>
      </c>
      <c r="AO787" t="s">
        <v>1053</v>
      </c>
      <c r="AP787" t="s">
        <v>1053</v>
      </c>
      <c r="AQ787" t="s">
        <v>1053</v>
      </c>
      <c r="AR787" t="s">
        <v>1053</v>
      </c>
      <c r="AS787" t="s">
        <v>1053</v>
      </c>
      <c r="AT787" t="s">
        <v>1053</v>
      </c>
    </row>
    <row r="788" spans="1:46" hidden="1" x14ac:dyDescent="0.3">
      <c r="A788">
        <v>337855</v>
      </c>
      <c r="B788" t="s">
        <v>1090</v>
      </c>
      <c r="AL788" t="s">
        <v>1054</v>
      </c>
      <c r="AO788" t="s">
        <v>1053</v>
      </c>
      <c r="AP788" t="s">
        <v>1053</v>
      </c>
      <c r="AQ788" t="s">
        <v>1053</v>
      </c>
      <c r="AR788" t="s">
        <v>1053</v>
      </c>
      <c r="AS788" t="s">
        <v>1053</v>
      </c>
      <c r="AT788" t="s">
        <v>1053</v>
      </c>
    </row>
    <row r="789" spans="1:46" hidden="1" x14ac:dyDescent="0.3">
      <c r="A789">
        <v>337856</v>
      </c>
      <c r="B789" t="s">
        <v>1090</v>
      </c>
      <c r="AO789" t="s">
        <v>1053</v>
      </c>
      <c r="AP789" t="s">
        <v>1053</v>
      </c>
      <c r="AQ789" t="s">
        <v>1053</v>
      </c>
      <c r="AR789" t="s">
        <v>1053</v>
      </c>
      <c r="AS789" t="s">
        <v>1053</v>
      </c>
      <c r="AT789" t="s">
        <v>1053</v>
      </c>
    </row>
    <row r="790" spans="1:46" hidden="1" x14ac:dyDescent="0.3">
      <c r="A790">
        <v>337860</v>
      </c>
      <c r="B790" t="s">
        <v>1090</v>
      </c>
      <c r="W790" t="s">
        <v>1055</v>
      </c>
      <c r="AI790" t="s">
        <v>1053</v>
      </c>
      <c r="AO790" t="s">
        <v>1053</v>
      </c>
      <c r="AP790" t="s">
        <v>1053</v>
      </c>
      <c r="AQ790" t="s">
        <v>1053</v>
      </c>
      <c r="AR790" t="s">
        <v>1053</v>
      </c>
      <c r="AS790" t="s">
        <v>1053</v>
      </c>
      <c r="AT790" t="s">
        <v>1053</v>
      </c>
    </row>
    <row r="791" spans="1:46" hidden="1" x14ac:dyDescent="0.3">
      <c r="A791">
        <v>337863</v>
      </c>
      <c r="B791" t="s">
        <v>1090</v>
      </c>
      <c r="AO791" t="s">
        <v>1053</v>
      </c>
      <c r="AP791" t="s">
        <v>1053</v>
      </c>
      <c r="AQ791" t="s">
        <v>1053</v>
      </c>
      <c r="AR791" t="s">
        <v>1053</v>
      </c>
      <c r="AS791" t="s">
        <v>1053</v>
      </c>
      <c r="AT791" t="s">
        <v>1053</v>
      </c>
    </row>
    <row r="792" spans="1:46" hidden="1" x14ac:dyDescent="0.3">
      <c r="A792">
        <v>337864</v>
      </c>
      <c r="B792" t="s">
        <v>1090</v>
      </c>
      <c r="W792" t="s">
        <v>1055</v>
      </c>
      <c r="AJ792" t="s">
        <v>1054</v>
      </c>
      <c r="AL792" t="s">
        <v>1054</v>
      </c>
      <c r="AO792" t="s">
        <v>1053</v>
      </c>
      <c r="AP792" t="s">
        <v>1053</v>
      </c>
      <c r="AQ792" t="s">
        <v>1053</v>
      </c>
      <c r="AR792" t="s">
        <v>1053</v>
      </c>
      <c r="AS792" t="s">
        <v>1053</v>
      </c>
      <c r="AT792" t="s">
        <v>1053</v>
      </c>
    </row>
    <row r="793" spans="1:46" hidden="1" x14ac:dyDescent="0.3">
      <c r="A793">
        <v>337867</v>
      </c>
      <c r="B793" t="s">
        <v>1090</v>
      </c>
      <c r="AL793" t="s">
        <v>1054</v>
      </c>
      <c r="AO793" t="s">
        <v>1053</v>
      </c>
      <c r="AP793" t="s">
        <v>1053</v>
      </c>
      <c r="AQ793" t="s">
        <v>1053</v>
      </c>
      <c r="AR793" t="s">
        <v>1053</v>
      </c>
      <c r="AS793" t="s">
        <v>1053</v>
      </c>
      <c r="AT793" t="s">
        <v>1053</v>
      </c>
    </row>
    <row r="794" spans="1:46" hidden="1" x14ac:dyDescent="0.3">
      <c r="A794">
        <v>337869</v>
      </c>
      <c r="B794" t="s">
        <v>1090</v>
      </c>
      <c r="AG794" t="s">
        <v>1054</v>
      </c>
      <c r="AL794" t="s">
        <v>1054</v>
      </c>
      <c r="AO794" t="s">
        <v>1053</v>
      </c>
      <c r="AP794" t="s">
        <v>1053</v>
      </c>
      <c r="AQ794" t="s">
        <v>1053</v>
      </c>
      <c r="AR794" t="s">
        <v>1053</v>
      </c>
      <c r="AS794" t="s">
        <v>1053</v>
      </c>
      <c r="AT794" t="s">
        <v>1053</v>
      </c>
    </row>
    <row r="795" spans="1:46" hidden="1" x14ac:dyDescent="0.3">
      <c r="A795">
        <v>337873</v>
      </c>
      <c r="B795" t="s">
        <v>1090</v>
      </c>
      <c r="AC795" t="s">
        <v>1055</v>
      </c>
      <c r="AJ795" t="s">
        <v>1054</v>
      </c>
      <c r="AL795" t="s">
        <v>1054</v>
      </c>
      <c r="AO795" t="s">
        <v>1053</v>
      </c>
      <c r="AP795" t="s">
        <v>1053</v>
      </c>
      <c r="AQ795" t="s">
        <v>1053</v>
      </c>
      <c r="AR795" t="s">
        <v>1053</v>
      </c>
      <c r="AS795" t="s">
        <v>1053</v>
      </c>
      <c r="AT795" t="s">
        <v>1053</v>
      </c>
    </row>
    <row r="796" spans="1:46" hidden="1" x14ac:dyDescent="0.3">
      <c r="A796">
        <v>337875</v>
      </c>
      <c r="B796" t="s">
        <v>1090</v>
      </c>
      <c r="AO796" t="s">
        <v>1053</v>
      </c>
      <c r="AP796" t="s">
        <v>1053</v>
      </c>
      <c r="AQ796" t="s">
        <v>1053</v>
      </c>
      <c r="AR796" t="s">
        <v>1053</v>
      </c>
      <c r="AS796" t="s">
        <v>1053</v>
      </c>
      <c r="AT796" t="s">
        <v>1053</v>
      </c>
    </row>
    <row r="797" spans="1:46" hidden="1" x14ac:dyDescent="0.3">
      <c r="A797">
        <v>337879</v>
      </c>
      <c r="B797" t="s">
        <v>1090</v>
      </c>
      <c r="AL797" t="s">
        <v>1054</v>
      </c>
      <c r="AO797" t="s">
        <v>1053</v>
      </c>
      <c r="AP797" t="s">
        <v>1053</v>
      </c>
      <c r="AQ797" t="s">
        <v>1053</v>
      </c>
      <c r="AR797" t="s">
        <v>1053</v>
      </c>
      <c r="AS797" t="s">
        <v>1053</v>
      </c>
      <c r="AT797" t="s">
        <v>1053</v>
      </c>
    </row>
    <row r="798" spans="1:46" hidden="1" x14ac:dyDescent="0.3">
      <c r="A798">
        <v>337880</v>
      </c>
      <c r="B798" t="s">
        <v>1090</v>
      </c>
      <c r="AG798" t="s">
        <v>1055</v>
      </c>
      <c r="AJ798" t="s">
        <v>1054</v>
      </c>
      <c r="AL798" t="s">
        <v>1054</v>
      </c>
      <c r="AM798" t="s">
        <v>1054</v>
      </c>
      <c r="AO798" t="s">
        <v>1053</v>
      </c>
      <c r="AP798" t="s">
        <v>1053</v>
      </c>
      <c r="AQ798" t="s">
        <v>1053</v>
      </c>
      <c r="AR798" t="s">
        <v>1053</v>
      </c>
      <c r="AS798" t="s">
        <v>1053</v>
      </c>
      <c r="AT798" t="s">
        <v>1053</v>
      </c>
    </row>
    <row r="799" spans="1:46" hidden="1" x14ac:dyDescent="0.3">
      <c r="A799">
        <v>337881</v>
      </c>
      <c r="B799" t="s">
        <v>1090</v>
      </c>
      <c r="H799" t="s">
        <v>1054</v>
      </c>
      <c r="AE799" t="s">
        <v>1055</v>
      </c>
      <c r="AI799" t="s">
        <v>1054</v>
      </c>
      <c r="AL799" t="s">
        <v>1054</v>
      </c>
      <c r="AO799" t="s">
        <v>1053</v>
      </c>
      <c r="AP799" t="s">
        <v>1053</v>
      </c>
      <c r="AQ799" t="s">
        <v>1053</v>
      </c>
      <c r="AR799" t="s">
        <v>1053</v>
      </c>
      <c r="AS799" t="s">
        <v>1053</v>
      </c>
      <c r="AT799" t="s">
        <v>1053</v>
      </c>
    </row>
    <row r="800" spans="1:46" hidden="1" x14ac:dyDescent="0.3">
      <c r="A800">
        <v>337885</v>
      </c>
      <c r="B800" t="s">
        <v>1090</v>
      </c>
      <c r="AA800" t="s">
        <v>1055</v>
      </c>
      <c r="AG800" t="s">
        <v>1055</v>
      </c>
      <c r="AJ800" t="s">
        <v>1054</v>
      </c>
      <c r="AL800" t="s">
        <v>1054</v>
      </c>
      <c r="AM800" t="s">
        <v>1054</v>
      </c>
      <c r="AO800" t="s">
        <v>1053</v>
      </c>
      <c r="AP800" t="s">
        <v>1053</v>
      </c>
      <c r="AQ800" t="s">
        <v>1053</v>
      </c>
      <c r="AR800" t="s">
        <v>1053</v>
      </c>
      <c r="AS800" t="s">
        <v>1053</v>
      </c>
      <c r="AT800" t="s">
        <v>1053</v>
      </c>
    </row>
    <row r="801" spans="1:46" hidden="1" x14ac:dyDescent="0.3">
      <c r="A801">
        <v>337887</v>
      </c>
      <c r="B801" t="s">
        <v>1090</v>
      </c>
      <c r="AG801" t="s">
        <v>1054</v>
      </c>
      <c r="AL801" t="s">
        <v>1054</v>
      </c>
      <c r="AO801" t="s">
        <v>1053</v>
      </c>
      <c r="AP801" t="s">
        <v>1053</v>
      </c>
      <c r="AQ801" t="s">
        <v>1053</v>
      </c>
      <c r="AR801" t="s">
        <v>1053</v>
      </c>
      <c r="AS801" t="s">
        <v>1053</v>
      </c>
      <c r="AT801" t="s">
        <v>1053</v>
      </c>
    </row>
    <row r="802" spans="1:46" hidden="1" x14ac:dyDescent="0.3">
      <c r="A802">
        <v>337890</v>
      </c>
      <c r="B802" t="s">
        <v>1090</v>
      </c>
      <c r="AG802" t="s">
        <v>1053</v>
      </c>
      <c r="AL802" t="s">
        <v>1054</v>
      </c>
      <c r="AO802" t="s">
        <v>1053</v>
      </c>
      <c r="AP802" t="s">
        <v>1053</v>
      </c>
      <c r="AQ802" t="s">
        <v>1053</v>
      </c>
      <c r="AR802" t="s">
        <v>1053</v>
      </c>
      <c r="AS802" t="s">
        <v>1053</v>
      </c>
      <c r="AT802" t="s">
        <v>1053</v>
      </c>
    </row>
    <row r="803" spans="1:46" hidden="1" x14ac:dyDescent="0.3">
      <c r="A803">
        <v>337892</v>
      </c>
      <c r="B803" t="s">
        <v>1090</v>
      </c>
      <c r="P803" t="s">
        <v>1055</v>
      </c>
      <c r="AG803" t="s">
        <v>1054</v>
      </c>
      <c r="AH803" t="s">
        <v>1055</v>
      </c>
      <c r="AI803" t="s">
        <v>1054</v>
      </c>
      <c r="AL803" t="s">
        <v>1054</v>
      </c>
      <c r="AN803" t="s">
        <v>1053</v>
      </c>
      <c r="AO803" t="s">
        <v>1053</v>
      </c>
      <c r="AP803" t="s">
        <v>1053</v>
      </c>
      <c r="AQ803" t="s">
        <v>1053</v>
      </c>
      <c r="AR803" t="s">
        <v>1053</v>
      </c>
      <c r="AS803" t="s">
        <v>1053</v>
      </c>
      <c r="AT803" t="s">
        <v>1053</v>
      </c>
    </row>
    <row r="804" spans="1:46" hidden="1" x14ac:dyDescent="0.3">
      <c r="A804">
        <v>337895</v>
      </c>
      <c r="B804" t="s">
        <v>1090</v>
      </c>
      <c r="AC804" t="s">
        <v>1055</v>
      </c>
      <c r="AG804" t="s">
        <v>1055</v>
      </c>
      <c r="AJ804" t="s">
        <v>1054</v>
      </c>
      <c r="AL804" t="s">
        <v>1054</v>
      </c>
      <c r="AN804" t="s">
        <v>1054</v>
      </c>
      <c r="AO804" t="s">
        <v>1053</v>
      </c>
      <c r="AP804" t="s">
        <v>1053</v>
      </c>
      <c r="AQ804" t="s">
        <v>1053</v>
      </c>
      <c r="AR804" t="s">
        <v>1053</v>
      </c>
      <c r="AS804" t="s">
        <v>1053</v>
      </c>
      <c r="AT804" t="s">
        <v>1053</v>
      </c>
    </row>
    <row r="805" spans="1:46" hidden="1" x14ac:dyDescent="0.3">
      <c r="A805">
        <v>337897</v>
      </c>
      <c r="B805" t="s">
        <v>1090</v>
      </c>
      <c r="AG805" t="s">
        <v>1055</v>
      </c>
      <c r="AJ805" t="s">
        <v>1054</v>
      </c>
      <c r="AO805" t="s">
        <v>1053</v>
      </c>
      <c r="AP805" t="s">
        <v>1053</v>
      </c>
      <c r="AQ805" t="s">
        <v>1053</v>
      </c>
      <c r="AR805" t="s">
        <v>1053</v>
      </c>
      <c r="AS805" t="s">
        <v>1053</v>
      </c>
      <c r="AT805" t="s">
        <v>1053</v>
      </c>
    </row>
    <row r="806" spans="1:46" hidden="1" x14ac:dyDescent="0.3">
      <c r="A806">
        <v>337899</v>
      </c>
      <c r="B806" t="s">
        <v>1090</v>
      </c>
      <c r="AO806" t="s">
        <v>1053</v>
      </c>
      <c r="AP806" t="s">
        <v>1053</v>
      </c>
      <c r="AQ806" t="s">
        <v>1053</v>
      </c>
      <c r="AR806" t="s">
        <v>1053</v>
      </c>
      <c r="AS806" t="s">
        <v>1053</v>
      </c>
      <c r="AT806" t="s">
        <v>1053</v>
      </c>
    </row>
    <row r="807" spans="1:46" hidden="1" x14ac:dyDescent="0.3">
      <c r="A807">
        <v>337900</v>
      </c>
      <c r="B807" t="s">
        <v>1090</v>
      </c>
      <c r="AO807" t="s">
        <v>1053</v>
      </c>
      <c r="AP807" t="s">
        <v>1053</v>
      </c>
      <c r="AQ807" t="s">
        <v>1053</v>
      </c>
      <c r="AR807" t="s">
        <v>1053</v>
      </c>
      <c r="AS807" t="s">
        <v>1053</v>
      </c>
      <c r="AT807" t="s">
        <v>1053</v>
      </c>
    </row>
    <row r="808" spans="1:46" hidden="1" x14ac:dyDescent="0.3">
      <c r="A808">
        <v>337904</v>
      </c>
      <c r="B808" t="s">
        <v>1090</v>
      </c>
      <c r="AO808" t="s">
        <v>1053</v>
      </c>
      <c r="AP808" t="s">
        <v>1053</v>
      </c>
      <c r="AQ808" t="s">
        <v>1053</v>
      </c>
      <c r="AR808" t="s">
        <v>1053</v>
      </c>
      <c r="AS808" t="s">
        <v>1053</v>
      </c>
      <c r="AT808" t="s">
        <v>1053</v>
      </c>
    </row>
    <row r="809" spans="1:46" hidden="1" x14ac:dyDescent="0.3">
      <c r="A809">
        <v>337906</v>
      </c>
      <c r="B809" t="s">
        <v>1090</v>
      </c>
      <c r="AL809" t="s">
        <v>1054</v>
      </c>
      <c r="AO809" t="s">
        <v>1053</v>
      </c>
      <c r="AP809" t="s">
        <v>1053</v>
      </c>
      <c r="AQ809" t="s">
        <v>1053</v>
      </c>
      <c r="AR809" t="s">
        <v>1053</v>
      </c>
      <c r="AS809" t="s">
        <v>1053</v>
      </c>
      <c r="AT809" t="s">
        <v>1053</v>
      </c>
    </row>
    <row r="810" spans="1:46" hidden="1" x14ac:dyDescent="0.3">
      <c r="A810">
        <v>337915</v>
      </c>
      <c r="B810" t="s">
        <v>1090</v>
      </c>
      <c r="AL810" t="s">
        <v>1054</v>
      </c>
      <c r="AO810" t="s">
        <v>1053</v>
      </c>
      <c r="AP810" t="s">
        <v>1053</v>
      </c>
      <c r="AQ810" t="s">
        <v>1053</v>
      </c>
      <c r="AR810" t="s">
        <v>1053</v>
      </c>
      <c r="AS810" t="s">
        <v>1053</v>
      </c>
      <c r="AT810" t="s">
        <v>1053</v>
      </c>
    </row>
    <row r="811" spans="1:46" hidden="1" x14ac:dyDescent="0.3">
      <c r="A811">
        <v>337919</v>
      </c>
      <c r="B811" t="s">
        <v>1090</v>
      </c>
      <c r="AC811" t="s">
        <v>1053</v>
      </c>
      <c r="AD811" t="s">
        <v>1054</v>
      </c>
      <c r="AE811" t="s">
        <v>1054</v>
      </c>
      <c r="AF811" t="s">
        <v>1054</v>
      </c>
      <c r="AJ811" t="s">
        <v>1054</v>
      </c>
      <c r="AL811" t="s">
        <v>1054</v>
      </c>
      <c r="AO811" t="s">
        <v>1053</v>
      </c>
      <c r="AP811" t="s">
        <v>1053</v>
      </c>
      <c r="AQ811" t="s">
        <v>1053</v>
      </c>
      <c r="AR811" t="s">
        <v>1053</v>
      </c>
      <c r="AS811" t="s">
        <v>1053</v>
      </c>
      <c r="AT811" t="s">
        <v>1053</v>
      </c>
    </row>
    <row r="812" spans="1:46" hidden="1" x14ac:dyDescent="0.3">
      <c r="A812">
        <v>337924</v>
      </c>
      <c r="B812" t="s">
        <v>1090</v>
      </c>
      <c r="K812" t="s">
        <v>1055</v>
      </c>
      <c r="AL812" t="s">
        <v>1054</v>
      </c>
      <c r="AM812" t="s">
        <v>1054</v>
      </c>
      <c r="AO812" t="s">
        <v>1053</v>
      </c>
      <c r="AP812" t="s">
        <v>1053</v>
      </c>
      <c r="AQ812" t="s">
        <v>1053</v>
      </c>
      <c r="AR812" t="s">
        <v>1053</v>
      </c>
      <c r="AS812" t="s">
        <v>1053</v>
      </c>
      <c r="AT812" t="s">
        <v>1053</v>
      </c>
    </row>
    <row r="813" spans="1:46" hidden="1" x14ac:dyDescent="0.3">
      <c r="A813">
        <v>337931</v>
      </c>
      <c r="B813" t="s">
        <v>1090</v>
      </c>
      <c r="P813" t="s">
        <v>1055</v>
      </c>
      <c r="AG813" t="s">
        <v>1055</v>
      </c>
      <c r="AJ813" t="s">
        <v>1054</v>
      </c>
      <c r="AL813" t="s">
        <v>1054</v>
      </c>
      <c r="AO813" t="s">
        <v>1053</v>
      </c>
      <c r="AP813" t="s">
        <v>1053</v>
      </c>
      <c r="AQ813" t="s">
        <v>1053</v>
      </c>
      <c r="AR813" t="s">
        <v>1053</v>
      </c>
      <c r="AS813" t="s">
        <v>1053</v>
      </c>
      <c r="AT813" t="s">
        <v>1053</v>
      </c>
    </row>
    <row r="814" spans="1:46" hidden="1" x14ac:dyDescent="0.3">
      <c r="A814">
        <v>337938</v>
      </c>
      <c r="B814" t="s">
        <v>1090</v>
      </c>
      <c r="AA814" t="s">
        <v>1055</v>
      </c>
      <c r="AO814" t="s">
        <v>1053</v>
      </c>
      <c r="AP814" t="s">
        <v>1053</v>
      </c>
      <c r="AQ814" t="s">
        <v>1053</v>
      </c>
      <c r="AR814" t="s">
        <v>1053</v>
      </c>
      <c r="AS814" t="s">
        <v>1053</v>
      </c>
      <c r="AT814" t="s">
        <v>1053</v>
      </c>
    </row>
    <row r="815" spans="1:46" hidden="1" x14ac:dyDescent="0.3">
      <c r="A815">
        <v>337942</v>
      </c>
      <c r="B815" t="s">
        <v>1090</v>
      </c>
      <c r="AL815" t="s">
        <v>1054</v>
      </c>
      <c r="AO815" t="s">
        <v>1053</v>
      </c>
      <c r="AP815" t="s">
        <v>1053</v>
      </c>
      <c r="AQ815" t="s">
        <v>1053</v>
      </c>
      <c r="AR815" t="s">
        <v>1053</v>
      </c>
      <c r="AS815" t="s">
        <v>1053</v>
      </c>
      <c r="AT815" t="s">
        <v>1053</v>
      </c>
    </row>
    <row r="816" spans="1:46" hidden="1" x14ac:dyDescent="0.3">
      <c r="A816">
        <v>337950</v>
      </c>
      <c r="B816" t="s">
        <v>1090</v>
      </c>
      <c r="AG816" t="s">
        <v>1054</v>
      </c>
      <c r="AH816" t="s">
        <v>1054</v>
      </c>
      <c r="AL816" t="s">
        <v>1054</v>
      </c>
      <c r="AO816" t="s">
        <v>1053</v>
      </c>
      <c r="AP816" t="s">
        <v>1053</v>
      </c>
      <c r="AQ816" t="s">
        <v>1053</v>
      </c>
      <c r="AR816" t="s">
        <v>1053</v>
      </c>
      <c r="AS816" t="s">
        <v>1053</v>
      </c>
      <c r="AT816" t="s">
        <v>1053</v>
      </c>
    </row>
    <row r="817" spans="1:46" hidden="1" x14ac:dyDescent="0.3">
      <c r="A817">
        <v>337952</v>
      </c>
      <c r="B817" t="s">
        <v>1090</v>
      </c>
      <c r="I817" t="s">
        <v>1055</v>
      </c>
      <c r="AL817" t="s">
        <v>1054</v>
      </c>
      <c r="AO817" t="s">
        <v>1053</v>
      </c>
      <c r="AP817" t="s">
        <v>1053</v>
      </c>
      <c r="AQ817" t="s">
        <v>1053</v>
      </c>
      <c r="AR817" t="s">
        <v>1053</v>
      </c>
      <c r="AS817" t="s">
        <v>1053</v>
      </c>
      <c r="AT817" t="s">
        <v>1053</v>
      </c>
    </row>
    <row r="818" spans="1:46" hidden="1" x14ac:dyDescent="0.3">
      <c r="A818">
        <v>337955</v>
      </c>
      <c r="B818" t="s">
        <v>1090</v>
      </c>
      <c r="AJ818" t="s">
        <v>1054</v>
      </c>
      <c r="AO818" t="s">
        <v>1053</v>
      </c>
      <c r="AP818" t="s">
        <v>1053</v>
      </c>
      <c r="AQ818" t="s">
        <v>1053</v>
      </c>
      <c r="AR818" t="s">
        <v>1053</v>
      </c>
      <c r="AS818" t="s">
        <v>1053</v>
      </c>
      <c r="AT818" t="s">
        <v>1053</v>
      </c>
    </row>
    <row r="819" spans="1:46" hidden="1" x14ac:dyDescent="0.3">
      <c r="A819">
        <v>337961</v>
      </c>
      <c r="B819" t="s">
        <v>1090</v>
      </c>
      <c r="AO819" t="s">
        <v>1053</v>
      </c>
      <c r="AP819" t="s">
        <v>1053</v>
      </c>
      <c r="AQ819" t="s">
        <v>1053</v>
      </c>
      <c r="AR819" t="s">
        <v>1053</v>
      </c>
      <c r="AS819" t="s">
        <v>1053</v>
      </c>
      <c r="AT819" t="s">
        <v>1053</v>
      </c>
    </row>
    <row r="820" spans="1:46" hidden="1" x14ac:dyDescent="0.3">
      <c r="A820">
        <v>337966</v>
      </c>
      <c r="B820" t="s">
        <v>1090</v>
      </c>
      <c r="AG820" t="s">
        <v>1055</v>
      </c>
      <c r="AL820" t="s">
        <v>1054</v>
      </c>
      <c r="AN820" t="s">
        <v>1054</v>
      </c>
      <c r="AO820" t="s">
        <v>1053</v>
      </c>
      <c r="AP820" t="s">
        <v>1053</v>
      </c>
      <c r="AQ820" t="s">
        <v>1053</v>
      </c>
      <c r="AR820" t="s">
        <v>1053</v>
      </c>
      <c r="AS820" t="s">
        <v>1053</v>
      </c>
      <c r="AT820" t="s">
        <v>1053</v>
      </c>
    </row>
    <row r="821" spans="1:46" hidden="1" x14ac:dyDescent="0.3">
      <c r="A821">
        <v>338002</v>
      </c>
      <c r="B821" t="s">
        <v>1090</v>
      </c>
      <c r="AO821" t="s">
        <v>1053</v>
      </c>
      <c r="AP821" t="s">
        <v>1053</v>
      </c>
      <c r="AQ821" t="s">
        <v>1053</v>
      </c>
      <c r="AR821" t="s">
        <v>1053</v>
      </c>
      <c r="AS821" t="s">
        <v>1053</v>
      </c>
      <c r="AT821" t="s">
        <v>1053</v>
      </c>
    </row>
    <row r="822" spans="1:46" hidden="1" x14ac:dyDescent="0.3">
      <c r="A822">
        <v>338005</v>
      </c>
      <c r="B822" t="s">
        <v>1090</v>
      </c>
      <c r="AG822" t="s">
        <v>1055</v>
      </c>
      <c r="AJ822" t="s">
        <v>1054</v>
      </c>
      <c r="AL822" t="s">
        <v>1054</v>
      </c>
      <c r="AM822" t="s">
        <v>1054</v>
      </c>
      <c r="AO822" t="s">
        <v>1053</v>
      </c>
      <c r="AP822" t="s">
        <v>1053</v>
      </c>
      <c r="AQ822" t="s">
        <v>1053</v>
      </c>
      <c r="AR822" t="s">
        <v>1053</v>
      </c>
      <c r="AS822" t="s">
        <v>1053</v>
      </c>
      <c r="AT822" t="s">
        <v>1053</v>
      </c>
    </row>
    <row r="823" spans="1:46" hidden="1" x14ac:dyDescent="0.3">
      <c r="A823">
        <v>338011</v>
      </c>
      <c r="B823" t="s">
        <v>1090</v>
      </c>
      <c r="AJ823" t="s">
        <v>1054</v>
      </c>
      <c r="AK823" t="s">
        <v>1054</v>
      </c>
      <c r="AL823" t="s">
        <v>1054</v>
      </c>
      <c r="AN823" t="s">
        <v>1054</v>
      </c>
      <c r="AO823" t="s">
        <v>1053</v>
      </c>
      <c r="AP823" t="s">
        <v>1053</v>
      </c>
      <c r="AQ823" t="s">
        <v>1053</v>
      </c>
      <c r="AR823" t="s">
        <v>1053</v>
      </c>
      <c r="AS823" t="s">
        <v>1053</v>
      </c>
      <c r="AT823" t="s">
        <v>1053</v>
      </c>
    </row>
    <row r="824" spans="1:46" hidden="1" x14ac:dyDescent="0.3">
      <c r="A824">
        <v>338024</v>
      </c>
      <c r="B824" t="s">
        <v>1090</v>
      </c>
      <c r="AL824" t="s">
        <v>1054</v>
      </c>
      <c r="AO824" t="s">
        <v>1053</v>
      </c>
      <c r="AP824" t="s">
        <v>1053</v>
      </c>
      <c r="AQ824" t="s">
        <v>1053</v>
      </c>
      <c r="AR824" t="s">
        <v>1053</v>
      </c>
      <c r="AS824" t="s">
        <v>1053</v>
      </c>
      <c r="AT824" t="s">
        <v>1053</v>
      </c>
    </row>
    <row r="825" spans="1:46" hidden="1" x14ac:dyDescent="0.3">
      <c r="A825">
        <v>338026</v>
      </c>
      <c r="B825" t="s">
        <v>1090</v>
      </c>
      <c r="AB825" t="s">
        <v>1053</v>
      </c>
      <c r="AG825" t="s">
        <v>1054</v>
      </c>
      <c r="AL825" t="s">
        <v>1054</v>
      </c>
      <c r="AM825" t="s">
        <v>1054</v>
      </c>
      <c r="AO825" t="s">
        <v>1053</v>
      </c>
      <c r="AP825" t="s">
        <v>1053</v>
      </c>
      <c r="AQ825" t="s">
        <v>1053</v>
      </c>
      <c r="AR825" t="s">
        <v>1053</v>
      </c>
      <c r="AS825" t="s">
        <v>1053</v>
      </c>
      <c r="AT825" t="s">
        <v>1053</v>
      </c>
    </row>
    <row r="826" spans="1:46" hidden="1" x14ac:dyDescent="0.3">
      <c r="A826">
        <v>338031</v>
      </c>
      <c r="B826" t="s">
        <v>1090</v>
      </c>
      <c r="AG826" t="s">
        <v>1054</v>
      </c>
      <c r="AL826" t="s">
        <v>1054</v>
      </c>
      <c r="AO826" t="s">
        <v>1053</v>
      </c>
      <c r="AP826" t="s">
        <v>1053</v>
      </c>
      <c r="AQ826" t="s">
        <v>1053</v>
      </c>
      <c r="AR826" t="s">
        <v>1053</v>
      </c>
      <c r="AS826" t="s">
        <v>1053</v>
      </c>
      <c r="AT826" t="s">
        <v>1053</v>
      </c>
    </row>
    <row r="827" spans="1:46" hidden="1" x14ac:dyDescent="0.3">
      <c r="A827">
        <v>338035</v>
      </c>
      <c r="B827" t="s">
        <v>1090</v>
      </c>
      <c r="AL827" t="s">
        <v>1054</v>
      </c>
      <c r="AO827" t="s">
        <v>1053</v>
      </c>
      <c r="AP827" t="s">
        <v>1053</v>
      </c>
      <c r="AQ827" t="s">
        <v>1053</v>
      </c>
      <c r="AR827" t="s">
        <v>1053</v>
      </c>
      <c r="AS827" t="s">
        <v>1053</v>
      </c>
      <c r="AT827" t="s">
        <v>1053</v>
      </c>
    </row>
    <row r="828" spans="1:46" hidden="1" x14ac:dyDescent="0.3">
      <c r="A828">
        <v>338036</v>
      </c>
      <c r="B828" t="s">
        <v>1090</v>
      </c>
      <c r="AO828" t="s">
        <v>1053</v>
      </c>
      <c r="AP828" t="s">
        <v>1053</v>
      </c>
      <c r="AQ828" t="s">
        <v>1053</v>
      </c>
      <c r="AR828" t="s">
        <v>1053</v>
      </c>
      <c r="AS828" t="s">
        <v>1053</v>
      </c>
      <c r="AT828" t="s">
        <v>1053</v>
      </c>
    </row>
    <row r="829" spans="1:46" hidden="1" x14ac:dyDescent="0.3">
      <c r="A829">
        <v>338037</v>
      </c>
      <c r="B829" t="s">
        <v>1090</v>
      </c>
      <c r="AL829" t="s">
        <v>1054</v>
      </c>
      <c r="AO829" t="s">
        <v>1053</v>
      </c>
      <c r="AP829" t="s">
        <v>1053</v>
      </c>
      <c r="AQ829" t="s">
        <v>1053</v>
      </c>
      <c r="AR829" t="s">
        <v>1053</v>
      </c>
      <c r="AS829" t="s">
        <v>1053</v>
      </c>
      <c r="AT829" t="s">
        <v>1053</v>
      </c>
    </row>
    <row r="830" spans="1:46" hidden="1" x14ac:dyDescent="0.3">
      <c r="A830">
        <v>338040</v>
      </c>
      <c r="B830" t="s">
        <v>1090</v>
      </c>
      <c r="AL830" t="s">
        <v>1054</v>
      </c>
      <c r="AO830" t="s">
        <v>1053</v>
      </c>
      <c r="AP830" t="s">
        <v>1053</v>
      </c>
      <c r="AQ830" t="s">
        <v>1053</v>
      </c>
      <c r="AR830" t="s">
        <v>1053</v>
      </c>
      <c r="AS830" t="s">
        <v>1053</v>
      </c>
      <c r="AT830" t="s">
        <v>1053</v>
      </c>
    </row>
    <row r="831" spans="1:46" hidden="1" x14ac:dyDescent="0.3">
      <c r="A831">
        <v>338042</v>
      </c>
      <c r="B831" t="s">
        <v>1090</v>
      </c>
      <c r="AL831" t="s">
        <v>1054</v>
      </c>
      <c r="AO831" t="s">
        <v>1053</v>
      </c>
      <c r="AP831" t="s">
        <v>1053</v>
      </c>
      <c r="AQ831" t="s">
        <v>1053</v>
      </c>
      <c r="AR831" t="s">
        <v>1053</v>
      </c>
      <c r="AS831" t="s">
        <v>1053</v>
      </c>
      <c r="AT831" t="s">
        <v>1053</v>
      </c>
    </row>
    <row r="832" spans="1:46" hidden="1" x14ac:dyDescent="0.3">
      <c r="A832">
        <v>338045</v>
      </c>
      <c r="B832" t="s">
        <v>1090</v>
      </c>
      <c r="AJ832" t="s">
        <v>1054</v>
      </c>
      <c r="AL832" t="s">
        <v>1054</v>
      </c>
      <c r="AO832" t="s">
        <v>1053</v>
      </c>
      <c r="AP832" t="s">
        <v>1053</v>
      </c>
      <c r="AQ832" t="s">
        <v>1053</v>
      </c>
      <c r="AR832" t="s">
        <v>1053</v>
      </c>
      <c r="AS832" t="s">
        <v>1053</v>
      </c>
      <c r="AT832" t="s">
        <v>1053</v>
      </c>
    </row>
    <row r="833" spans="1:46" hidden="1" x14ac:dyDescent="0.3">
      <c r="A833">
        <v>338048</v>
      </c>
      <c r="B833" t="s">
        <v>1090</v>
      </c>
      <c r="AL833" t="s">
        <v>1054</v>
      </c>
      <c r="AM833" t="s">
        <v>1054</v>
      </c>
      <c r="AO833" t="s">
        <v>1053</v>
      </c>
      <c r="AP833" t="s">
        <v>1053</v>
      </c>
      <c r="AQ833" t="s">
        <v>1053</v>
      </c>
      <c r="AR833" t="s">
        <v>1053</v>
      </c>
      <c r="AS833" t="s">
        <v>1053</v>
      </c>
      <c r="AT833" t="s">
        <v>1053</v>
      </c>
    </row>
    <row r="834" spans="1:46" hidden="1" x14ac:dyDescent="0.3">
      <c r="A834">
        <v>338050</v>
      </c>
      <c r="B834" t="s">
        <v>1090</v>
      </c>
      <c r="AL834" t="s">
        <v>1054</v>
      </c>
      <c r="AO834" t="s">
        <v>1053</v>
      </c>
      <c r="AP834" t="s">
        <v>1053</v>
      </c>
      <c r="AQ834" t="s">
        <v>1053</v>
      </c>
      <c r="AR834" t="s">
        <v>1053</v>
      </c>
      <c r="AS834" t="s">
        <v>1053</v>
      </c>
      <c r="AT834" t="s">
        <v>1053</v>
      </c>
    </row>
    <row r="835" spans="1:46" hidden="1" x14ac:dyDescent="0.3">
      <c r="A835">
        <v>338060</v>
      </c>
      <c r="B835" t="s">
        <v>1090</v>
      </c>
      <c r="AB835" t="s">
        <v>1053</v>
      </c>
      <c r="AF835" t="s">
        <v>1054</v>
      </c>
      <c r="AL835" t="s">
        <v>1054</v>
      </c>
      <c r="AM835" t="s">
        <v>1054</v>
      </c>
      <c r="AN835" t="s">
        <v>1054</v>
      </c>
      <c r="AO835" t="s">
        <v>1053</v>
      </c>
      <c r="AP835" t="s">
        <v>1053</v>
      </c>
      <c r="AQ835" t="s">
        <v>1053</v>
      </c>
      <c r="AR835" t="s">
        <v>1053</v>
      </c>
      <c r="AS835" t="s">
        <v>1053</v>
      </c>
      <c r="AT835" t="s">
        <v>1053</v>
      </c>
    </row>
    <row r="836" spans="1:46" hidden="1" x14ac:dyDescent="0.3">
      <c r="A836">
        <v>338064</v>
      </c>
      <c r="B836" t="s">
        <v>1090</v>
      </c>
      <c r="AL836" t="s">
        <v>1054</v>
      </c>
      <c r="AO836" t="s">
        <v>1053</v>
      </c>
      <c r="AP836" t="s">
        <v>1053</v>
      </c>
      <c r="AQ836" t="s">
        <v>1053</v>
      </c>
      <c r="AR836" t="s">
        <v>1053</v>
      </c>
      <c r="AS836" t="s">
        <v>1053</v>
      </c>
      <c r="AT836" t="s">
        <v>1053</v>
      </c>
    </row>
    <row r="837" spans="1:46" hidden="1" x14ac:dyDescent="0.3">
      <c r="A837">
        <v>338069</v>
      </c>
      <c r="B837" t="s">
        <v>1090</v>
      </c>
      <c r="W837" t="s">
        <v>1055</v>
      </c>
      <c r="AJ837" t="s">
        <v>1054</v>
      </c>
      <c r="AL837" t="s">
        <v>1054</v>
      </c>
      <c r="AO837" t="s">
        <v>1053</v>
      </c>
      <c r="AP837" t="s">
        <v>1053</v>
      </c>
      <c r="AQ837" t="s">
        <v>1053</v>
      </c>
      <c r="AR837" t="s">
        <v>1053</v>
      </c>
      <c r="AS837" t="s">
        <v>1053</v>
      </c>
      <c r="AT837" t="s">
        <v>1053</v>
      </c>
    </row>
    <row r="838" spans="1:46" hidden="1" x14ac:dyDescent="0.3">
      <c r="A838">
        <v>338072</v>
      </c>
      <c r="B838" t="s">
        <v>1090</v>
      </c>
      <c r="O838" t="s">
        <v>1055</v>
      </c>
      <c r="AE838" t="s">
        <v>1055</v>
      </c>
      <c r="AG838" t="s">
        <v>1055</v>
      </c>
      <c r="AJ838" t="s">
        <v>1054</v>
      </c>
      <c r="AK838" t="s">
        <v>1054</v>
      </c>
      <c r="AL838" t="s">
        <v>1054</v>
      </c>
      <c r="AO838" t="s">
        <v>1053</v>
      </c>
      <c r="AP838" t="s">
        <v>1053</v>
      </c>
      <c r="AQ838" t="s">
        <v>1053</v>
      </c>
      <c r="AR838" t="s">
        <v>1053</v>
      </c>
      <c r="AS838" t="s">
        <v>1053</v>
      </c>
      <c r="AT838" t="s">
        <v>1053</v>
      </c>
    </row>
    <row r="839" spans="1:46" hidden="1" x14ac:dyDescent="0.3">
      <c r="A839">
        <v>338074</v>
      </c>
      <c r="B839" t="s">
        <v>1090</v>
      </c>
      <c r="P839" t="s">
        <v>1055</v>
      </c>
      <c r="AK839" t="s">
        <v>1054</v>
      </c>
      <c r="AL839" t="s">
        <v>1054</v>
      </c>
      <c r="AO839" t="s">
        <v>1053</v>
      </c>
      <c r="AP839" t="s">
        <v>1053</v>
      </c>
      <c r="AQ839" t="s">
        <v>1053</v>
      </c>
      <c r="AR839" t="s">
        <v>1053</v>
      </c>
      <c r="AS839" t="s">
        <v>1053</v>
      </c>
      <c r="AT839" t="s">
        <v>1053</v>
      </c>
    </row>
    <row r="840" spans="1:46" hidden="1" x14ac:dyDescent="0.3">
      <c r="A840">
        <v>338077</v>
      </c>
      <c r="B840" t="s">
        <v>1090</v>
      </c>
      <c r="K840" t="s">
        <v>1053</v>
      </c>
      <c r="AH840" t="s">
        <v>1055</v>
      </c>
      <c r="AM840" t="s">
        <v>1054</v>
      </c>
      <c r="AO840" t="s">
        <v>1053</v>
      </c>
      <c r="AP840" t="s">
        <v>1053</v>
      </c>
      <c r="AQ840" t="s">
        <v>1053</v>
      </c>
      <c r="AR840" t="s">
        <v>1053</v>
      </c>
      <c r="AS840" t="s">
        <v>1053</v>
      </c>
      <c r="AT840" t="s">
        <v>1053</v>
      </c>
    </row>
    <row r="841" spans="1:46" hidden="1" x14ac:dyDescent="0.3">
      <c r="A841">
        <v>338082</v>
      </c>
      <c r="B841" t="s">
        <v>1090</v>
      </c>
      <c r="AG841" t="s">
        <v>1053</v>
      </c>
      <c r="AJ841" t="s">
        <v>1054</v>
      </c>
      <c r="AL841" t="s">
        <v>1054</v>
      </c>
      <c r="AO841" t="s">
        <v>1053</v>
      </c>
      <c r="AP841" t="s">
        <v>1053</v>
      </c>
      <c r="AQ841" t="s">
        <v>1053</v>
      </c>
      <c r="AR841" t="s">
        <v>1053</v>
      </c>
      <c r="AS841" t="s">
        <v>1053</v>
      </c>
      <c r="AT841" t="s">
        <v>1053</v>
      </c>
    </row>
    <row r="842" spans="1:46" hidden="1" x14ac:dyDescent="0.3">
      <c r="A842">
        <v>338092</v>
      </c>
      <c r="B842" t="s">
        <v>1090</v>
      </c>
      <c r="AO842" t="s">
        <v>1053</v>
      </c>
      <c r="AP842" t="s">
        <v>1053</v>
      </c>
      <c r="AQ842" t="s">
        <v>1053</v>
      </c>
      <c r="AR842" t="s">
        <v>1053</v>
      </c>
      <c r="AS842" t="s">
        <v>1053</v>
      </c>
      <c r="AT842" t="s">
        <v>1053</v>
      </c>
    </row>
    <row r="843" spans="1:46" hidden="1" x14ac:dyDescent="0.3">
      <c r="A843">
        <v>338094</v>
      </c>
      <c r="B843" t="s">
        <v>1090</v>
      </c>
      <c r="AL843" t="s">
        <v>1054</v>
      </c>
      <c r="AO843" t="s">
        <v>1053</v>
      </c>
      <c r="AP843" t="s">
        <v>1053</v>
      </c>
      <c r="AQ843" t="s">
        <v>1053</v>
      </c>
      <c r="AR843" t="s">
        <v>1053</v>
      </c>
      <c r="AS843" t="s">
        <v>1053</v>
      </c>
      <c r="AT843" t="s">
        <v>1053</v>
      </c>
    </row>
    <row r="844" spans="1:46" hidden="1" x14ac:dyDescent="0.3">
      <c r="A844">
        <v>338105</v>
      </c>
      <c r="B844" t="s">
        <v>1090</v>
      </c>
      <c r="AG844" t="s">
        <v>1053</v>
      </c>
      <c r="AI844" t="s">
        <v>1053</v>
      </c>
      <c r="AK844" t="s">
        <v>1053</v>
      </c>
      <c r="AO844" t="s">
        <v>1053</v>
      </c>
      <c r="AP844" t="s">
        <v>1053</v>
      </c>
      <c r="AQ844" t="s">
        <v>1053</v>
      </c>
      <c r="AR844" t="s">
        <v>1053</v>
      </c>
      <c r="AS844" t="s">
        <v>1053</v>
      </c>
      <c r="AT844" t="s">
        <v>1053</v>
      </c>
    </row>
    <row r="845" spans="1:46" hidden="1" x14ac:dyDescent="0.3">
      <c r="A845">
        <v>338107</v>
      </c>
      <c r="B845" t="s">
        <v>1090</v>
      </c>
      <c r="AO845" t="s">
        <v>1053</v>
      </c>
      <c r="AP845" t="s">
        <v>1053</v>
      </c>
      <c r="AQ845" t="s">
        <v>1053</v>
      </c>
      <c r="AR845" t="s">
        <v>1053</v>
      </c>
      <c r="AS845" t="s">
        <v>1053</v>
      </c>
      <c r="AT845" t="s">
        <v>1053</v>
      </c>
    </row>
    <row r="846" spans="1:46" hidden="1" x14ac:dyDescent="0.3">
      <c r="A846">
        <v>338113</v>
      </c>
      <c r="B846" t="s">
        <v>1090</v>
      </c>
      <c r="AF846" t="s">
        <v>1055</v>
      </c>
      <c r="AJ846" t="s">
        <v>1054</v>
      </c>
      <c r="AK846" t="s">
        <v>1054</v>
      </c>
      <c r="AL846" t="s">
        <v>1054</v>
      </c>
      <c r="AN846" t="s">
        <v>1053</v>
      </c>
      <c r="AO846" t="s">
        <v>1053</v>
      </c>
      <c r="AP846" t="s">
        <v>1053</v>
      </c>
      <c r="AQ846" t="s">
        <v>1053</v>
      </c>
      <c r="AR846" t="s">
        <v>1053</v>
      </c>
      <c r="AS846" t="s">
        <v>1053</v>
      </c>
      <c r="AT846" t="s">
        <v>1053</v>
      </c>
    </row>
    <row r="847" spans="1:46" hidden="1" x14ac:dyDescent="0.3">
      <c r="A847">
        <v>338114</v>
      </c>
      <c r="B847" t="s">
        <v>1090</v>
      </c>
      <c r="AO847" t="s">
        <v>1053</v>
      </c>
      <c r="AP847" t="s">
        <v>1053</v>
      </c>
      <c r="AQ847" t="s">
        <v>1053</v>
      </c>
      <c r="AR847" t="s">
        <v>1053</v>
      </c>
      <c r="AS847" t="s">
        <v>1053</v>
      </c>
      <c r="AT847" t="s">
        <v>1053</v>
      </c>
    </row>
    <row r="848" spans="1:46" hidden="1" x14ac:dyDescent="0.3">
      <c r="A848">
        <v>338116</v>
      </c>
      <c r="B848" t="s">
        <v>1090</v>
      </c>
      <c r="AL848" t="s">
        <v>1054</v>
      </c>
      <c r="AO848" t="s">
        <v>1053</v>
      </c>
      <c r="AP848" t="s">
        <v>1053</v>
      </c>
      <c r="AQ848" t="s">
        <v>1053</v>
      </c>
      <c r="AR848" t="s">
        <v>1053</v>
      </c>
      <c r="AS848" t="s">
        <v>1053</v>
      </c>
      <c r="AT848" t="s">
        <v>1053</v>
      </c>
    </row>
    <row r="849" spans="1:46" hidden="1" x14ac:dyDescent="0.3">
      <c r="A849">
        <v>338121</v>
      </c>
      <c r="B849" t="s">
        <v>1090</v>
      </c>
      <c r="AG849" t="s">
        <v>1053</v>
      </c>
      <c r="AL849" t="s">
        <v>1054</v>
      </c>
      <c r="AM849" t="s">
        <v>1053</v>
      </c>
      <c r="AO849" t="s">
        <v>1053</v>
      </c>
      <c r="AP849" t="s">
        <v>1053</v>
      </c>
      <c r="AQ849" t="s">
        <v>1053</v>
      </c>
      <c r="AR849" t="s">
        <v>1053</v>
      </c>
      <c r="AS849" t="s">
        <v>1053</v>
      </c>
      <c r="AT849" t="s">
        <v>1053</v>
      </c>
    </row>
    <row r="850" spans="1:46" hidden="1" x14ac:dyDescent="0.3">
      <c r="A850">
        <v>338125</v>
      </c>
      <c r="B850" t="s">
        <v>1090</v>
      </c>
      <c r="W850" t="s">
        <v>1054</v>
      </c>
      <c r="AL850" t="s">
        <v>1054</v>
      </c>
      <c r="AM850" t="s">
        <v>1053</v>
      </c>
      <c r="AO850" t="s">
        <v>1053</v>
      </c>
      <c r="AP850" t="s">
        <v>1053</v>
      </c>
      <c r="AQ850" t="s">
        <v>1053</v>
      </c>
      <c r="AR850" t="s">
        <v>1053</v>
      </c>
      <c r="AS850" t="s">
        <v>1053</v>
      </c>
      <c r="AT850" t="s">
        <v>1053</v>
      </c>
    </row>
    <row r="851" spans="1:46" hidden="1" x14ac:dyDescent="0.3">
      <c r="A851">
        <v>338128</v>
      </c>
      <c r="B851" t="s">
        <v>1090</v>
      </c>
      <c r="O851" t="s">
        <v>1053</v>
      </c>
      <c r="AG851" t="s">
        <v>1053</v>
      </c>
      <c r="AH851" t="s">
        <v>1053</v>
      </c>
      <c r="AL851" t="s">
        <v>1054</v>
      </c>
      <c r="AN851" t="s">
        <v>1053</v>
      </c>
      <c r="AO851" t="s">
        <v>1053</v>
      </c>
      <c r="AP851" t="s">
        <v>1053</v>
      </c>
      <c r="AQ851" t="s">
        <v>1053</v>
      </c>
      <c r="AR851" t="s">
        <v>1053</v>
      </c>
      <c r="AS851" t="s">
        <v>1053</v>
      </c>
      <c r="AT851" t="s">
        <v>1053</v>
      </c>
    </row>
    <row r="852" spans="1:46" hidden="1" x14ac:dyDescent="0.3">
      <c r="A852">
        <v>338131</v>
      </c>
      <c r="B852" t="s">
        <v>1090</v>
      </c>
      <c r="D852" t="s">
        <v>1054</v>
      </c>
      <c r="X852" t="s">
        <v>1054</v>
      </c>
      <c r="AG852" t="s">
        <v>1054</v>
      </c>
      <c r="AK852" t="s">
        <v>1054</v>
      </c>
      <c r="AL852" t="s">
        <v>1054</v>
      </c>
      <c r="AO852" t="s">
        <v>1053</v>
      </c>
      <c r="AP852" t="s">
        <v>1053</v>
      </c>
      <c r="AQ852" t="s">
        <v>1053</v>
      </c>
      <c r="AR852" t="s">
        <v>1053</v>
      </c>
      <c r="AS852" t="s">
        <v>1053</v>
      </c>
      <c r="AT852" t="s">
        <v>1053</v>
      </c>
    </row>
    <row r="853" spans="1:46" hidden="1" x14ac:dyDescent="0.3">
      <c r="A853">
        <v>338135</v>
      </c>
      <c r="B853" t="s">
        <v>1090</v>
      </c>
      <c r="O853" t="s">
        <v>1054</v>
      </c>
      <c r="AO853" t="s">
        <v>1053</v>
      </c>
      <c r="AP853" t="s">
        <v>1053</v>
      </c>
      <c r="AQ853" t="s">
        <v>1053</v>
      </c>
      <c r="AR853" t="s">
        <v>1053</v>
      </c>
      <c r="AS853" t="s">
        <v>1053</v>
      </c>
      <c r="AT853" t="s">
        <v>1053</v>
      </c>
    </row>
    <row r="854" spans="1:46" hidden="1" x14ac:dyDescent="0.3">
      <c r="A854">
        <v>338137</v>
      </c>
      <c r="B854" t="s">
        <v>1090</v>
      </c>
      <c r="AB854" t="s">
        <v>1054</v>
      </c>
      <c r="AG854" t="s">
        <v>1054</v>
      </c>
      <c r="AI854" t="s">
        <v>1054</v>
      </c>
      <c r="AL854" t="s">
        <v>1054</v>
      </c>
      <c r="AN854" t="s">
        <v>1054</v>
      </c>
      <c r="AO854" t="s">
        <v>1053</v>
      </c>
      <c r="AP854" t="s">
        <v>1053</v>
      </c>
      <c r="AQ854" t="s">
        <v>1053</v>
      </c>
      <c r="AR854" t="s">
        <v>1053</v>
      </c>
      <c r="AS854" t="s">
        <v>1053</v>
      </c>
      <c r="AT854" t="s">
        <v>1053</v>
      </c>
    </row>
    <row r="855" spans="1:46" hidden="1" x14ac:dyDescent="0.3">
      <c r="A855">
        <v>338142</v>
      </c>
      <c r="B855" t="s">
        <v>1090</v>
      </c>
      <c r="AG855" t="s">
        <v>1055</v>
      </c>
      <c r="AI855" t="s">
        <v>1054</v>
      </c>
      <c r="AL855" t="s">
        <v>1054</v>
      </c>
      <c r="AO855" t="s">
        <v>1053</v>
      </c>
      <c r="AP855" t="s">
        <v>1053</v>
      </c>
      <c r="AQ855" t="s">
        <v>1053</v>
      </c>
      <c r="AR855" t="s">
        <v>1053</v>
      </c>
      <c r="AS855" t="s">
        <v>1053</v>
      </c>
      <c r="AT855" t="s">
        <v>1053</v>
      </c>
    </row>
    <row r="856" spans="1:46" hidden="1" x14ac:dyDescent="0.3">
      <c r="A856">
        <v>338143</v>
      </c>
      <c r="B856" t="s">
        <v>1090</v>
      </c>
      <c r="AL856" t="s">
        <v>1054</v>
      </c>
      <c r="AO856" t="s">
        <v>1053</v>
      </c>
      <c r="AP856" t="s">
        <v>1053</v>
      </c>
      <c r="AQ856" t="s">
        <v>1053</v>
      </c>
      <c r="AR856" t="s">
        <v>1053</v>
      </c>
      <c r="AS856" t="s">
        <v>1053</v>
      </c>
      <c r="AT856" t="s">
        <v>1053</v>
      </c>
    </row>
    <row r="857" spans="1:46" hidden="1" x14ac:dyDescent="0.3">
      <c r="A857">
        <v>338150</v>
      </c>
      <c r="B857" t="s">
        <v>1090</v>
      </c>
      <c r="P857" t="s">
        <v>1055</v>
      </c>
      <c r="AD857" t="s">
        <v>1053</v>
      </c>
      <c r="AE857" t="s">
        <v>1053</v>
      </c>
      <c r="AG857" t="s">
        <v>1053</v>
      </c>
      <c r="AH857" t="s">
        <v>1053</v>
      </c>
      <c r="AL857" t="s">
        <v>1053</v>
      </c>
      <c r="AO857" t="s">
        <v>1053</v>
      </c>
      <c r="AP857" t="s">
        <v>1053</v>
      </c>
      <c r="AQ857" t="s">
        <v>1053</v>
      </c>
      <c r="AR857" t="s">
        <v>1053</v>
      </c>
      <c r="AS857" t="s">
        <v>1053</v>
      </c>
      <c r="AT857" t="s">
        <v>1053</v>
      </c>
    </row>
    <row r="858" spans="1:46" hidden="1" x14ac:dyDescent="0.3">
      <c r="A858">
        <v>338155</v>
      </c>
      <c r="B858" t="s">
        <v>1090</v>
      </c>
      <c r="K858" t="s">
        <v>1055</v>
      </c>
      <c r="P858" t="s">
        <v>1055</v>
      </c>
      <c r="AC858" t="s">
        <v>1055</v>
      </c>
      <c r="AG858" t="s">
        <v>1055</v>
      </c>
      <c r="AL858" t="s">
        <v>1054</v>
      </c>
      <c r="AO858" t="s">
        <v>1053</v>
      </c>
      <c r="AP858" t="s">
        <v>1053</v>
      </c>
      <c r="AQ858" t="s">
        <v>1053</v>
      </c>
      <c r="AR858" t="s">
        <v>1053</v>
      </c>
      <c r="AS858" t="s">
        <v>1053</v>
      </c>
      <c r="AT858" t="s">
        <v>1053</v>
      </c>
    </row>
    <row r="859" spans="1:46" hidden="1" x14ac:dyDescent="0.3">
      <c r="A859">
        <v>338157</v>
      </c>
      <c r="B859" t="s">
        <v>1090</v>
      </c>
      <c r="AL859" t="s">
        <v>1054</v>
      </c>
      <c r="AO859" t="s">
        <v>1053</v>
      </c>
      <c r="AP859" t="s">
        <v>1053</v>
      </c>
      <c r="AQ859" t="s">
        <v>1053</v>
      </c>
      <c r="AR859" t="s">
        <v>1053</v>
      </c>
      <c r="AS859" t="s">
        <v>1053</v>
      </c>
      <c r="AT859" t="s">
        <v>1053</v>
      </c>
    </row>
    <row r="860" spans="1:46" hidden="1" x14ac:dyDescent="0.3">
      <c r="A860">
        <v>338158</v>
      </c>
      <c r="B860" t="s">
        <v>1090</v>
      </c>
      <c r="H860" t="s">
        <v>1054</v>
      </c>
      <c r="J860" t="s">
        <v>1053</v>
      </c>
      <c r="X860" t="s">
        <v>1054</v>
      </c>
      <c r="AL860" t="s">
        <v>1054</v>
      </c>
      <c r="AO860" t="s">
        <v>1053</v>
      </c>
      <c r="AP860" t="s">
        <v>1053</v>
      </c>
      <c r="AQ860" t="s">
        <v>1053</v>
      </c>
      <c r="AR860" t="s">
        <v>1053</v>
      </c>
      <c r="AS860" t="s">
        <v>1053</v>
      </c>
      <c r="AT860" t="s">
        <v>1053</v>
      </c>
    </row>
    <row r="861" spans="1:46" hidden="1" x14ac:dyDescent="0.3">
      <c r="A861">
        <v>338159</v>
      </c>
      <c r="B861" t="s">
        <v>1090</v>
      </c>
      <c r="P861" t="s">
        <v>1055</v>
      </c>
      <c r="AG861" t="s">
        <v>1055</v>
      </c>
      <c r="AJ861" t="s">
        <v>1054</v>
      </c>
      <c r="AL861" t="s">
        <v>1054</v>
      </c>
      <c r="AO861" t="s">
        <v>1053</v>
      </c>
      <c r="AP861" t="s">
        <v>1053</v>
      </c>
      <c r="AQ861" t="s">
        <v>1053</v>
      </c>
      <c r="AR861" t="s">
        <v>1053</v>
      </c>
      <c r="AS861" t="s">
        <v>1053</v>
      </c>
      <c r="AT861" t="s">
        <v>1053</v>
      </c>
    </row>
    <row r="862" spans="1:46" hidden="1" x14ac:dyDescent="0.3">
      <c r="A862">
        <v>338162</v>
      </c>
      <c r="B862" t="s">
        <v>1090</v>
      </c>
      <c r="AO862" t="s">
        <v>1053</v>
      </c>
      <c r="AP862" t="s">
        <v>1053</v>
      </c>
      <c r="AQ862" t="s">
        <v>1053</v>
      </c>
      <c r="AR862" t="s">
        <v>1053</v>
      </c>
      <c r="AS862" t="s">
        <v>1053</v>
      </c>
      <c r="AT862" t="s">
        <v>1053</v>
      </c>
    </row>
    <row r="863" spans="1:46" hidden="1" x14ac:dyDescent="0.3">
      <c r="A863">
        <v>338165</v>
      </c>
      <c r="B863" t="s">
        <v>1090</v>
      </c>
      <c r="AO863" t="s">
        <v>1053</v>
      </c>
      <c r="AP863" t="s">
        <v>1053</v>
      </c>
      <c r="AQ863" t="s">
        <v>1053</v>
      </c>
      <c r="AR863" t="s">
        <v>1053</v>
      </c>
      <c r="AS863" t="s">
        <v>1053</v>
      </c>
      <c r="AT863" t="s">
        <v>1053</v>
      </c>
    </row>
    <row r="864" spans="1:46" hidden="1" x14ac:dyDescent="0.3">
      <c r="A864">
        <v>338171</v>
      </c>
      <c r="B864" t="s">
        <v>1090</v>
      </c>
      <c r="W864" t="s">
        <v>1055</v>
      </c>
      <c r="AG864" t="s">
        <v>1054</v>
      </c>
      <c r="AI864" t="s">
        <v>1054</v>
      </c>
      <c r="AL864" t="s">
        <v>1054</v>
      </c>
      <c r="AN864" t="s">
        <v>1054</v>
      </c>
      <c r="AO864" t="s">
        <v>1053</v>
      </c>
      <c r="AP864" t="s">
        <v>1053</v>
      </c>
      <c r="AQ864" t="s">
        <v>1053</v>
      </c>
      <c r="AR864" t="s">
        <v>1053</v>
      </c>
      <c r="AS864" t="s">
        <v>1053</v>
      </c>
      <c r="AT864" t="s">
        <v>1053</v>
      </c>
    </row>
    <row r="865" spans="1:46" hidden="1" x14ac:dyDescent="0.3">
      <c r="A865">
        <v>338178</v>
      </c>
      <c r="B865" t="s">
        <v>1090</v>
      </c>
      <c r="AL865" t="s">
        <v>1054</v>
      </c>
      <c r="AN865" t="s">
        <v>1054</v>
      </c>
      <c r="AO865" t="s">
        <v>1053</v>
      </c>
      <c r="AP865" t="s">
        <v>1053</v>
      </c>
      <c r="AQ865" t="s">
        <v>1053</v>
      </c>
      <c r="AR865" t="s">
        <v>1053</v>
      </c>
      <c r="AS865" t="s">
        <v>1053</v>
      </c>
      <c r="AT865" t="s">
        <v>1053</v>
      </c>
    </row>
    <row r="866" spans="1:46" hidden="1" x14ac:dyDescent="0.3">
      <c r="A866">
        <v>338184</v>
      </c>
      <c r="B866" t="s">
        <v>1090</v>
      </c>
      <c r="AO866" t="s">
        <v>1053</v>
      </c>
      <c r="AP866" t="s">
        <v>1053</v>
      </c>
      <c r="AQ866" t="s">
        <v>1053</v>
      </c>
      <c r="AR866" t="s">
        <v>1053</v>
      </c>
      <c r="AS866" t="s">
        <v>1053</v>
      </c>
      <c r="AT866" t="s">
        <v>1053</v>
      </c>
    </row>
    <row r="867" spans="1:46" hidden="1" x14ac:dyDescent="0.3">
      <c r="A867">
        <v>338186</v>
      </c>
      <c r="B867" t="s">
        <v>1090</v>
      </c>
      <c r="K867" t="s">
        <v>1054</v>
      </c>
      <c r="AI867" t="s">
        <v>1054</v>
      </c>
      <c r="AO867" t="s">
        <v>1053</v>
      </c>
      <c r="AP867" t="s">
        <v>1053</v>
      </c>
      <c r="AQ867" t="s">
        <v>1053</v>
      </c>
      <c r="AR867" t="s">
        <v>1053</v>
      </c>
      <c r="AS867" t="s">
        <v>1053</v>
      </c>
      <c r="AT867" t="s">
        <v>1053</v>
      </c>
    </row>
    <row r="868" spans="1:46" hidden="1" x14ac:dyDescent="0.3">
      <c r="A868">
        <v>338187</v>
      </c>
      <c r="B868" t="s">
        <v>1090</v>
      </c>
      <c r="Z868" t="s">
        <v>1054</v>
      </c>
      <c r="AC868" t="s">
        <v>1054</v>
      </c>
      <c r="AO868" t="s">
        <v>1053</v>
      </c>
      <c r="AP868" t="s">
        <v>1053</v>
      </c>
      <c r="AQ868" t="s">
        <v>1053</v>
      </c>
      <c r="AR868" t="s">
        <v>1053</v>
      </c>
      <c r="AS868" t="s">
        <v>1053</v>
      </c>
      <c r="AT868" t="s">
        <v>1053</v>
      </c>
    </row>
    <row r="869" spans="1:46" hidden="1" x14ac:dyDescent="0.3">
      <c r="A869">
        <v>338198</v>
      </c>
      <c r="B869" t="s">
        <v>1090</v>
      </c>
      <c r="AG869" t="s">
        <v>1054</v>
      </c>
      <c r="AL869" t="s">
        <v>1054</v>
      </c>
      <c r="AN869" t="s">
        <v>1054</v>
      </c>
      <c r="AO869" t="s">
        <v>1053</v>
      </c>
      <c r="AP869" t="s">
        <v>1053</v>
      </c>
      <c r="AQ869" t="s">
        <v>1053</v>
      </c>
      <c r="AR869" t="s">
        <v>1053</v>
      </c>
      <c r="AS869" t="s">
        <v>1053</v>
      </c>
      <c r="AT869" t="s">
        <v>1053</v>
      </c>
    </row>
    <row r="870" spans="1:46" hidden="1" x14ac:dyDescent="0.3">
      <c r="A870">
        <v>338201</v>
      </c>
      <c r="B870" t="s">
        <v>1090</v>
      </c>
      <c r="AG870" t="s">
        <v>1055</v>
      </c>
      <c r="AL870" t="s">
        <v>1054</v>
      </c>
      <c r="AM870" t="s">
        <v>1054</v>
      </c>
      <c r="AO870" t="s">
        <v>1053</v>
      </c>
      <c r="AP870" t="s">
        <v>1053</v>
      </c>
      <c r="AQ870" t="s">
        <v>1053</v>
      </c>
      <c r="AR870" t="s">
        <v>1053</v>
      </c>
      <c r="AS870" t="s">
        <v>1053</v>
      </c>
      <c r="AT870" t="s">
        <v>1053</v>
      </c>
    </row>
    <row r="871" spans="1:46" hidden="1" x14ac:dyDescent="0.3">
      <c r="A871">
        <v>338210</v>
      </c>
      <c r="B871" t="s">
        <v>1090</v>
      </c>
      <c r="AI871" t="s">
        <v>1054</v>
      </c>
      <c r="AJ871" t="s">
        <v>1054</v>
      </c>
      <c r="AL871" t="s">
        <v>1054</v>
      </c>
      <c r="AM871" t="s">
        <v>1054</v>
      </c>
      <c r="AO871" t="s">
        <v>1053</v>
      </c>
      <c r="AP871" t="s">
        <v>1053</v>
      </c>
      <c r="AQ871" t="s">
        <v>1053</v>
      </c>
      <c r="AR871" t="s">
        <v>1053</v>
      </c>
      <c r="AS871" t="s">
        <v>1053</v>
      </c>
      <c r="AT871" t="s">
        <v>1053</v>
      </c>
    </row>
    <row r="872" spans="1:46" hidden="1" x14ac:dyDescent="0.3">
      <c r="A872">
        <v>338212</v>
      </c>
      <c r="B872" t="s">
        <v>1090</v>
      </c>
      <c r="AG872" t="s">
        <v>1055</v>
      </c>
      <c r="AJ872" t="s">
        <v>1054</v>
      </c>
      <c r="AL872" t="s">
        <v>1054</v>
      </c>
      <c r="AO872" t="s">
        <v>1053</v>
      </c>
      <c r="AP872" t="s">
        <v>1053</v>
      </c>
      <c r="AQ872" t="s">
        <v>1053</v>
      </c>
      <c r="AR872" t="s">
        <v>1053</v>
      </c>
      <c r="AS872" t="s">
        <v>1053</v>
      </c>
      <c r="AT872" t="s">
        <v>1053</v>
      </c>
    </row>
    <row r="873" spans="1:46" hidden="1" x14ac:dyDescent="0.3">
      <c r="A873">
        <v>338225</v>
      </c>
      <c r="B873" t="s">
        <v>1090</v>
      </c>
      <c r="AI873" t="s">
        <v>1054</v>
      </c>
      <c r="AJ873" t="s">
        <v>1054</v>
      </c>
      <c r="AL873" t="s">
        <v>1055</v>
      </c>
      <c r="AO873" t="s">
        <v>1053</v>
      </c>
      <c r="AP873" t="s">
        <v>1053</v>
      </c>
      <c r="AQ873" t="s">
        <v>1053</v>
      </c>
      <c r="AR873" t="s">
        <v>1053</v>
      </c>
      <c r="AS873" t="s">
        <v>1053</v>
      </c>
      <c r="AT873" t="s">
        <v>1053</v>
      </c>
    </row>
    <row r="874" spans="1:46" hidden="1" x14ac:dyDescent="0.3">
      <c r="A874">
        <v>338227</v>
      </c>
      <c r="B874" t="s">
        <v>1090</v>
      </c>
      <c r="I874" t="s">
        <v>1055</v>
      </c>
      <c r="P874" t="s">
        <v>1055</v>
      </c>
      <c r="AG874" t="s">
        <v>1055</v>
      </c>
      <c r="AI874" t="s">
        <v>1055</v>
      </c>
      <c r="AL874" t="s">
        <v>1055</v>
      </c>
      <c r="AM874" t="s">
        <v>1054</v>
      </c>
      <c r="AO874" t="s">
        <v>1053</v>
      </c>
      <c r="AP874" t="s">
        <v>1053</v>
      </c>
      <c r="AQ874" t="s">
        <v>1053</v>
      </c>
      <c r="AR874" t="s">
        <v>1053</v>
      </c>
      <c r="AS874" t="s">
        <v>1053</v>
      </c>
      <c r="AT874" t="s">
        <v>1053</v>
      </c>
    </row>
    <row r="875" spans="1:46" hidden="1" x14ac:dyDescent="0.3">
      <c r="A875">
        <v>338265</v>
      </c>
      <c r="B875" t="s">
        <v>1090</v>
      </c>
      <c r="AF875" t="s">
        <v>1054</v>
      </c>
      <c r="AG875" t="s">
        <v>1053</v>
      </c>
      <c r="AH875" t="s">
        <v>1055</v>
      </c>
      <c r="AO875" t="s">
        <v>1053</v>
      </c>
      <c r="AP875" t="s">
        <v>1053</v>
      </c>
      <c r="AQ875" t="s">
        <v>1053</v>
      </c>
      <c r="AR875" t="s">
        <v>1053</v>
      </c>
      <c r="AS875" t="s">
        <v>1053</v>
      </c>
      <c r="AT875" t="s">
        <v>1053</v>
      </c>
    </row>
    <row r="876" spans="1:46" hidden="1" x14ac:dyDescent="0.3">
      <c r="A876">
        <v>338269</v>
      </c>
      <c r="B876" t="s">
        <v>1090</v>
      </c>
      <c r="AG876" t="s">
        <v>1055</v>
      </c>
      <c r="AI876" t="s">
        <v>1053</v>
      </c>
      <c r="AJ876" t="s">
        <v>1055</v>
      </c>
      <c r="AL876" t="s">
        <v>1053</v>
      </c>
      <c r="AM876" t="s">
        <v>1055</v>
      </c>
      <c r="AO876" t="s">
        <v>1053</v>
      </c>
      <c r="AP876" t="s">
        <v>1053</v>
      </c>
      <c r="AQ876" t="s">
        <v>1053</v>
      </c>
      <c r="AR876" t="s">
        <v>1053</v>
      </c>
      <c r="AS876" t="s">
        <v>1053</v>
      </c>
      <c r="AT876" t="s">
        <v>1053</v>
      </c>
    </row>
    <row r="877" spans="1:46" hidden="1" x14ac:dyDescent="0.3">
      <c r="A877">
        <v>338272</v>
      </c>
      <c r="B877" t="s">
        <v>1090</v>
      </c>
      <c r="W877" t="s">
        <v>1054</v>
      </c>
      <c r="AI877" t="s">
        <v>1054</v>
      </c>
      <c r="AL877" t="s">
        <v>1054</v>
      </c>
      <c r="AM877" t="s">
        <v>1053</v>
      </c>
      <c r="AN877" t="s">
        <v>1053</v>
      </c>
      <c r="AO877" t="s">
        <v>1053</v>
      </c>
      <c r="AP877" t="s">
        <v>1053</v>
      </c>
      <c r="AQ877" t="s">
        <v>1053</v>
      </c>
      <c r="AR877" t="s">
        <v>1053</v>
      </c>
      <c r="AS877" t="s">
        <v>1053</v>
      </c>
      <c r="AT877" t="s">
        <v>1053</v>
      </c>
    </row>
    <row r="878" spans="1:46" hidden="1" x14ac:dyDescent="0.3">
      <c r="A878">
        <v>338278</v>
      </c>
      <c r="B878" t="s">
        <v>1090</v>
      </c>
      <c r="V878" t="s">
        <v>1055</v>
      </c>
      <c r="AH878" t="s">
        <v>1054</v>
      </c>
      <c r="AJ878" t="s">
        <v>1054</v>
      </c>
      <c r="AL878" t="s">
        <v>1055</v>
      </c>
      <c r="AM878" t="s">
        <v>1054</v>
      </c>
      <c r="AO878" t="s">
        <v>1053</v>
      </c>
      <c r="AP878" t="s">
        <v>1053</v>
      </c>
      <c r="AQ878" t="s">
        <v>1053</v>
      </c>
      <c r="AR878" t="s">
        <v>1053</v>
      </c>
      <c r="AS878" t="s">
        <v>1053</v>
      </c>
      <c r="AT878" t="s">
        <v>1053</v>
      </c>
    </row>
    <row r="879" spans="1:46" hidden="1" x14ac:dyDescent="0.3">
      <c r="A879">
        <v>338282</v>
      </c>
      <c r="B879" t="s">
        <v>1090</v>
      </c>
      <c r="Z879" t="s">
        <v>1055</v>
      </c>
      <c r="AA879" t="s">
        <v>1055</v>
      </c>
      <c r="AM879" t="s">
        <v>1053</v>
      </c>
      <c r="AO879" t="s">
        <v>1053</v>
      </c>
      <c r="AP879" t="s">
        <v>1053</v>
      </c>
      <c r="AQ879" t="s">
        <v>1053</v>
      </c>
      <c r="AR879" t="s">
        <v>1053</v>
      </c>
      <c r="AS879" t="s">
        <v>1053</v>
      </c>
      <c r="AT879" t="s">
        <v>1053</v>
      </c>
    </row>
    <row r="880" spans="1:46" hidden="1" x14ac:dyDescent="0.3">
      <c r="A880">
        <v>338300</v>
      </c>
      <c r="B880" t="s">
        <v>1090</v>
      </c>
      <c r="P880" t="s">
        <v>1055</v>
      </c>
      <c r="AG880" t="s">
        <v>1053</v>
      </c>
      <c r="AH880" t="s">
        <v>1055</v>
      </c>
      <c r="AI880" t="s">
        <v>1055</v>
      </c>
      <c r="AJ880" t="s">
        <v>1055</v>
      </c>
      <c r="AL880" t="s">
        <v>1054</v>
      </c>
      <c r="AO880" t="s">
        <v>1053</v>
      </c>
      <c r="AP880" t="s">
        <v>1053</v>
      </c>
      <c r="AQ880" t="s">
        <v>1053</v>
      </c>
      <c r="AR880" t="s">
        <v>1053</v>
      </c>
      <c r="AS880" t="s">
        <v>1053</v>
      </c>
      <c r="AT880" t="s">
        <v>1053</v>
      </c>
    </row>
    <row r="881" spans="1:46" hidden="1" x14ac:dyDescent="0.3">
      <c r="A881">
        <v>338304</v>
      </c>
      <c r="B881" t="s">
        <v>1090</v>
      </c>
      <c r="W881" t="s">
        <v>1055</v>
      </c>
      <c r="AG881" t="s">
        <v>1055</v>
      </c>
      <c r="AI881" t="s">
        <v>1054</v>
      </c>
      <c r="AJ881" t="s">
        <v>1054</v>
      </c>
      <c r="AL881" t="s">
        <v>1054</v>
      </c>
      <c r="AO881" t="s">
        <v>1053</v>
      </c>
      <c r="AP881" t="s">
        <v>1053</v>
      </c>
      <c r="AQ881" t="s">
        <v>1053</v>
      </c>
      <c r="AR881" t="s">
        <v>1053</v>
      </c>
      <c r="AS881" t="s">
        <v>1053</v>
      </c>
      <c r="AT881" t="s">
        <v>1053</v>
      </c>
    </row>
    <row r="882" spans="1:46" hidden="1" x14ac:dyDescent="0.3">
      <c r="A882">
        <v>338319</v>
      </c>
      <c r="B882" t="s">
        <v>1090</v>
      </c>
      <c r="W882" t="s">
        <v>1055</v>
      </c>
      <c r="AC882" t="s">
        <v>1055</v>
      </c>
      <c r="AI882" t="s">
        <v>1055</v>
      </c>
      <c r="AJ882" t="s">
        <v>1055</v>
      </c>
      <c r="AK882" t="s">
        <v>1055</v>
      </c>
      <c r="AO882" t="s">
        <v>1053</v>
      </c>
      <c r="AP882" t="s">
        <v>1053</v>
      </c>
      <c r="AQ882" t="s">
        <v>1053</v>
      </c>
      <c r="AR882" t="s">
        <v>1053</v>
      </c>
      <c r="AS882" t="s">
        <v>1053</v>
      </c>
      <c r="AT882" t="s">
        <v>1053</v>
      </c>
    </row>
    <row r="883" spans="1:46" hidden="1" x14ac:dyDescent="0.3">
      <c r="A883">
        <v>338335</v>
      </c>
      <c r="B883" t="s">
        <v>1090</v>
      </c>
      <c r="P883" t="s">
        <v>1055</v>
      </c>
      <c r="W883" t="s">
        <v>1055</v>
      </c>
      <c r="AG883" t="s">
        <v>1054</v>
      </c>
      <c r="AH883" t="s">
        <v>1053</v>
      </c>
      <c r="AJ883" t="s">
        <v>1054</v>
      </c>
      <c r="AM883" t="s">
        <v>1053</v>
      </c>
      <c r="AO883" t="s">
        <v>1053</v>
      </c>
      <c r="AP883" t="s">
        <v>1053</v>
      </c>
      <c r="AQ883" t="s">
        <v>1053</v>
      </c>
      <c r="AR883" t="s">
        <v>1053</v>
      </c>
      <c r="AS883" t="s">
        <v>1053</v>
      </c>
      <c r="AT883" t="s">
        <v>1053</v>
      </c>
    </row>
    <row r="884" spans="1:46" hidden="1" x14ac:dyDescent="0.3">
      <c r="A884">
        <v>338338</v>
      </c>
      <c r="B884" t="s">
        <v>1090</v>
      </c>
      <c r="J884" t="s">
        <v>1055</v>
      </c>
      <c r="P884" t="s">
        <v>1055</v>
      </c>
      <c r="AG884" t="s">
        <v>1055</v>
      </c>
      <c r="AI884" t="s">
        <v>1055</v>
      </c>
      <c r="AL884" t="s">
        <v>1054</v>
      </c>
      <c r="AM884" t="s">
        <v>1055</v>
      </c>
      <c r="AO884" t="s">
        <v>1053</v>
      </c>
      <c r="AP884" t="s">
        <v>1053</v>
      </c>
      <c r="AQ884" t="s">
        <v>1053</v>
      </c>
      <c r="AR884" t="s">
        <v>1053</v>
      </c>
      <c r="AS884" t="s">
        <v>1053</v>
      </c>
      <c r="AT884" t="s">
        <v>1053</v>
      </c>
    </row>
    <row r="885" spans="1:46" hidden="1" x14ac:dyDescent="0.3">
      <c r="A885">
        <v>338342</v>
      </c>
      <c r="B885" t="s">
        <v>1090</v>
      </c>
      <c r="AO885" t="s">
        <v>1053</v>
      </c>
      <c r="AP885" t="s">
        <v>1053</v>
      </c>
      <c r="AQ885" t="s">
        <v>1053</v>
      </c>
      <c r="AR885" t="s">
        <v>1053</v>
      </c>
      <c r="AS885" t="s">
        <v>1053</v>
      </c>
      <c r="AT885" t="s">
        <v>1053</v>
      </c>
    </row>
    <row r="886" spans="1:46" hidden="1" x14ac:dyDescent="0.3">
      <c r="A886">
        <v>338882</v>
      </c>
      <c r="B886" t="s">
        <v>1090</v>
      </c>
      <c r="U886" t="s">
        <v>1055</v>
      </c>
      <c r="Z886" t="s">
        <v>1055</v>
      </c>
      <c r="AD886" t="s">
        <v>1055</v>
      </c>
      <c r="AH886" t="s">
        <v>1055</v>
      </c>
      <c r="AK886" t="s">
        <v>1055</v>
      </c>
      <c r="AO886" t="s">
        <v>1053</v>
      </c>
      <c r="AP886" t="s">
        <v>1053</v>
      </c>
      <c r="AQ886" t="s">
        <v>1053</v>
      </c>
      <c r="AR886" t="s">
        <v>1053</v>
      </c>
      <c r="AS886" t="s">
        <v>1053</v>
      </c>
      <c r="AT886" t="s">
        <v>1053</v>
      </c>
    </row>
    <row r="887" spans="1:46" hidden="1" x14ac:dyDescent="0.3">
      <c r="A887">
        <v>338890</v>
      </c>
      <c r="B887" t="s">
        <v>1090</v>
      </c>
      <c r="AB887" t="s">
        <v>1054</v>
      </c>
      <c r="AI887" t="s">
        <v>1055</v>
      </c>
      <c r="AJ887" t="s">
        <v>1054</v>
      </c>
      <c r="AL887" t="s">
        <v>1053</v>
      </c>
      <c r="AN887" t="s">
        <v>1053</v>
      </c>
      <c r="AO887" t="s">
        <v>1053</v>
      </c>
      <c r="AP887" t="s">
        <v>1053</v>
      </c>
      <c r="AQ887" t="s">
        <v>1053</v>
      </c>
      <c r="AR887" t="s">
        <v>1053</v>
      </c>
      <c r="AS887" t="s">
        <v>1053</v>
      </c>
      <c r="AT887" t="s">
        <v>1053</v>
      </c>
    </row>
    <row r="888" spans="1:46" hidden="1" x14ac:dyDescent="0.3">
      <c r="A888">
        <v>338904</v>
      </c>
      <c r="B888" t="s">
        <v>1090</v>
      </c>
      <c r="X888" t="s">
        <v>1054</v>
      </c>
      <c r="AO888" t="s">
        <v>1053</v>
      </c>
      <c r="AP888" t="s">
        <v>1053</v>
      </c>
      <c r="AQ888" t="s">
        <v>1053</v>
      </c>
      <c r="AR888" t="s">
        <v>1053</v>
      </c>
      <c r="AS888" t="s">
        <v>1053</v>
      </c>
      <c r="AT888" t="s">
        <v>1053</v>
      </c>
    </row>
    <row r="889" spans="1:46" hidden="1" x14ac:dyDescent="0.3">
      <c r="A889">
        <v>338906</v>
      </c>
      <c r="B889" t="s">
        <v>1090</v>
      </c>
      <c r="AG889" t="s">
        <v>1054</v>
      </c>
      <c r="AI889" t="s">
        <v>1054</v>
      </c>
      <c r="AJ889" t="s">
        <v>1054</v>
      </c>
      <c r="AL889" t="s">
        <v>1054</v>
      </c>
      <c r="AM889" t="s">
        <v>1054</v>
      </c>
      <c r="AO889" t="s">
        <v>1053</v>
      </c>
      <c r="AP889" t="s">
        <v>1053</v>
      </c>
      <c r="AQ889" t="s">
        <v>1053</v>
      </c>
      <c r="AR889" t="s">
        <v>1053</v>
      </c>
      <c r="AS889" t="s">
        <v>1053</v>
      </c>
      <c r="AT889" t="s">
        <v>1053</v>
      </c>
    </row>
    <row r="890" spans="1:46" hidden="1" x14ac:dyDescent="0.3">
      <c r="A890">
        <v>338913</v>
      </c>
      <c r="B890" t="s">
        <v>1090</v>
      </c>
      <c r="AC890" t="s">
        <v>1054</v>
      </c>
      <c r="AI890" t="s">
        <v>1053</v>
      </c>
      <c r="AJ890" t="s">
        <v>1053</v>
      </c>
      <c r="AK890" t="s">
        <v>1053</v>
      </c>
      <c r="AL890" t="s">
        <v>1053</v>
      </c>
      <c r="AM890" t="s">
        <v>1053</v>
      </c>
      <c r="AO890" t="s">
        <v>1053</v>
      </c>
      <c r="AP890" t="s">
        <v>1053</v>
      </c>
      <c r="AQ890" t="s">
        <v>1053</v>
      </c>
      <c r="AR890" t="s">
        <v>1053</v>
      </c>
      <c r="AS890" t="s">
        <v>1053</v>
      </c>
      <c r="AT890" t="s">
        <v>1053</v>
      </c>
    </row>
    <row r="891" spans="1:46" hidden="1" x14ac:dyDescent="0.3">
      <c r="A891">
        <v>338914</v>
      </c>
      <c r="B891" t="s">
        <v>1090</v>
      </c>
      <c r="AG891" t="s">
        <v>1055</v>
      </c>
      <c r="AI891" t="s">
        <v>1054</v>
      </c>
      <c r="AL891" t="s">
        <v>1054</v>
      </c>
      <c r="AM891" t="s">
        <v>1054</v>
      </c>
      <c r="AO891" t="s">
        <v>1053</v>
      </c>
      <c r="AP891" t="s">
        <v>1053</v>
      </c>
      <c r="AQ891" t="s">
        <v>1053</v>
      </c>
      <c r="AR891" t="s">
        <v>1053</v>
      </c>
      <c r="AS891" t="s">
        <v>1053</v>
      </c>
      <c r="AT891" t="s">
        <v>1053</v>
      </c>
    </row>
    <row r="892" spans="1:46" hidden="1" x14ac:dyDescent="0.3">
      <c r="A892">
        <v>338917</v>
      </c>
      <c r="B892" t="s">
        <v>1090</v>
      </c>
      <c r="AI892" t="s">
        <v>1053</v>
      </c>
      <c r="AJ892" t="s">
        <v>1053</v>
      </c>
      <c r="AK892" t="s">
        <v>1053</v>
      </c>
      <c r="AL892" t="s">
        <v>1053</v>
      </c>
      <c r="AM892" t="s">
        <v>1053</v>
      </c>
      <c r="AO892" t="s">
        <v>1053</v>
      </c>
      <c r="AP892" t="s">
        <v>1053</v>
      </c>
      <c r="AQ892" t="s">
        <v>1053</v>
      </c>
      <c r="AR892" t="s">
        <v>1053</v>
      </c>
      <c r="AS892" t="s">
        <v>1053</v>
      </c>
      <c r="AT892" t="s">
        <v>1053</v>
      </c>
    </row>
    <row r="893" spans="1:46" hidden="1" x14ac:dyDescent="0.3">
      <c r="A893">
        <v>338921</v>
      </c>
      <c r="B893" t="s">
        <v>1090</v>
      </c>
      <c r="N893" t="s">
        <v>1055</v>
      </c>
      <c r="AA893" t="s">
        <v>1054</v>
      </c>
      <c r="AM893" t="s">
        <v>1054</v>
      </c>
      <c r="AO893" t="s">
        <v>1053</v>
      </c>
      <c r="AP893" t="s">
        <v>1053</v>
      </c>
      <c r="AQ893" t="s">
        <v>1053</v>
      </c>
      <c r="AR893" t="s">
        <v>1053</v>
      </c>
      <c r="AS893" t="s">
        <v>1053</v>
      </c>
      <c r="AT893" t="s">
        <v>1053</v>
      </c>
    </row>
    <row r="894" spans="1:46" hidden="1" x14ac:dyDescent="0.3">
      <c r="A894">
        <v>338922</v>
      </c>
      <c r="B894" t="s">
        <v>1090</v>
      </c>
      <c r="AG894" t="s">
        <v>1054</v>
      </c>
      <c r="AL894" t="s">
        <v>1053</v>
      </c>
      <c r="AM894" t="s">
        <v>1054</v>
      </c>
      <c r="AN894" t="s">
        <v>1054</v>
      </c>
      <c r="AO894" t="s">
        <v>1053</v>
      </c>
      <c r="AP894" t="s">
        <v>1053</v>
      </c>
      <c r="AQ894" t="s">
        <v>1053</v>
      </c>
      <c r="AR894" t="s">
        <v>1053</v>
      </c>
      <c r="AS894" t="s">
        <v>1053</v>
      </c>
      <c r="AT894" t="s">
        <v>1053</v>
      </c>
    </row>
    <row r="895" spans="1:46" hidden="1" x14ac:dyDescent="0.3">
      <c r="A895">
        <v>338931</v>
      </c>
      <c r="B895" t="s">
        <v>1090</v>
      </c>
      <c r="AC895" t="s">
        <v>1055</v>
      </c>
      <c r="AG895" t="s">
        <v>1054</v>
      </c>
      <c r="AJ895" t="s">
        <v>1054</v>
      </c>
      <c r="AK895" t="s">
        <v>1054</v>
      </c>
      <c r="AL895" t="s">
        <v>1054</v>
      </c>
      <c r="AM895" t="s">
        <v>1054</v>
      </c>
      <c r="AO895" t="s">
        <v>1053</v>
      </c>
      <c r="AP895" t="s">
        <v>1053</v>
      </c>
      <c r="AQ895" t="s">
        <v>1053</v>
      </c>
      <c r="AR895" t="s">
        <v>1053</v>
      </c>
      <c r="AS895" t="s">
        <v>1053</v>
      </c>
      <c r="AT895" t="s">
        <v>1053</v>
      </c>
    </row>
    <row r="896" spans="1:46" hidden="1" x14ac:dyDescent="0.3">
      <c r="A896">
        <v>338932</v>
      </c>
      <c r="B896" t="s">
        <v>1090</v>
      </c>
      <c r="AB896" t="s">
        <v>1053</v>
      </c>
      <c r="AI896" t="s">
        <v>1054</v>
      </c>
      <c r="AM896" t="s">
        <v>1054</v>
      </c>
      <c r="AO896" t="s">
        <v>1053</v>
      </c>
      <c r="AP896" t="s">
        <v>1053</v>
      </c>
      <c r="AQ896" t="s">
        <v>1053</v>
      </c>
      <c r="AR896" t="s">
        <v>1053</v>
      </c>
      <c r="AS896" t="s">
        <v>1053</v>
      </c>
      <c r="AT896" t="s">
        <v>1053</v>
      </c>
    </row>
    <row r="897" spans="1:46" hidden="1" x14ac:dyDescent="0.3">
      <c r="A897">
        <v>338940</v>
      </c>
      <c r="B897" t="s">
        <v>1090</v>
      </c>
      <c r="O897" t="s">
        <v>1055</v>
      </c>
      <c r="AB897" t="s">
        <v>1055</v>
      </c>
      <c r="AG897" t="s">
        <v>1054</v>
      </c>
      <c r="AL897" t="s">
        <v>1054</v>
      </c>
      <c r="AM897" t="s">
        <v>1054</v>
      </c>
      <c r="AO897" t="s">
        <v>1053</v>
      </c>
      <c r="AP897" t="s">
        <v>1053</v>
      </c>
      <c r="AQ897" t="s">
        <v>1053</v>
      </c>
      <c r="AR897" t="s">
        <v>1053</v>
      </c>
      <c r="AS897" t="s">
        <v>1053</v>
      </c>
      <c r="AT897" t="s">
        <v>1053</v>
      </c>
    </row>
    <row r="898" spans="1:46" hidden="1" x14ac:dyDescent="0.3">
      <c r="A898">
        <v>338946</v>
      </c>
      <c r="B898" t="s">
        <v>1090</v>
      </c>
      <c r="O898" t="s">
        <v>1055</v>
      </c>
      <c r="AG898" t="s">
        <v>1055</v>
      </c>
      <c r="AL898" t="s">
        <v>1054</v>
      </c>
      <c r="AM898" t="s">
        <v>1054</v>
      </c>
      <c r="AN898" t="s">
        <v>1053</v>
      </c>
      <c r="AO898" t="s">
        <v>1053</v>
      </c>
      <c r="AP898" t="s">
        <v>1053</v>
      </c>
      <c r="AQ898" t="s">
        <v>1053</v>
      </c>
      <c r="AR898" t="s">
        <v>1053</v>
      </c>
      <c r="AS898" t="s">
        <v>1053</v>
      </c>
      <c r="AT898" t="s">
        <v>1053</v>
      </c>
    </row>
    <row r="899" spans="1:46" hidden="1" x14ac:dyDescent="0.3">
      <c r="A899">
        <v>338994</v>
      </c>
      <c r="B899" t="s">
        <v>1090</v>
      </c>
      <c r="M899" t="s">
        <v>1054</v>
      </c>
      <c r="AD899" t="s">
        <v>1055</v>
      </c>
      <c r="AG899" t="s">
        <v>1055</v>
      </c>
      <c r="AH899" t="s">
        <v>1054</v>
      </c>
      <c r="AL899" t="s">
        <v>1054</v>
      </c>
      <c r="AO899" t="s">
        <v>1053</v>
      </c>
      <c r="AP899" t="s">
        <v>1053</v>
      </c>
      <c r="AQ899" t="s">
        <v>1053</v>
      </c>
      <c r="AR899" t="s">
        <v>1053</v>
      </c>
      <c r="AS899" t="s">
        <v>1053</v>
      </c>
      <c r="AT899" t="s">
        <v>1053</v>
      </c>
    </row>
    <row r="900" spans="1:46" hidden="1" x14ac:dyDescent="0.3">
      <c r="A900">
        <v>339013</v>
      </c>
      <c r="B900" t="s">
        <v>1090</v>
      </c>
      <c r="AG900" t="s">
        <v>1053</v>
      </c>
      <c r="AH900" t="s">
        <v>1054</v>
      </c>
      <c r="AI900" t="s">
        <v>1053</v>
      </c>
      <c r="AL900" t="s">
        <v>1054</v>
      </c>
      <c r="AM900" t="s">
        <v>1054</v>
      </c>
      <c r="AN900" t="s">
        <v>1054</v>
      </c>
      <c r="AO900" t="s">
        <v>1053</v>
      </c>
      <c r="AP900" t="s">
        <v>1053</v>
      </c>
      <c r="AQ900" t="s">
        <v>1053</v>
      </c>
      <c r="AR900" t="s">
        <v>1053</v>
      </c>
      <c r="AS900" t="s">
        <v>1053</v>
      </c>
      <c r="AT900" t="s">
        <v>1053</v>
      </c>
    </row>
    <row r="901" spans="1:46" hidden="1" x14ac:dyDescent="0.3">
      <c r="A901">
        <v>339024</v>
      </c>
      <c r="B901" t="s">
        <v>1090</v>
      </c>
      <c r="AG901" t="s">
        <v>1053</v>
      </c>
      <c r="AK901" t="s">
        <v>1053</v>
      </c>
      <c r="AL901" t="s">
        <v>1053</v>
      </c>
      <c r="AM901" t="s">
        <v>1053</v>
      </c>
      <c r="AN901" t="s">
        <v>1053</v>
      </c>
      <c r="AO901" t="s">
        <v>1053</v>
      </c>
      <c r="AP901" t="s">
        <v>1053</v>
      </c>
      <c r="AQ901" t="s">
        <v>1053</v>
      </c>
      <c r="AR901" t="s">
        <v>1053</v>
      </c>
      <c r="AS901" t="s">
        <v>1053</v>
      </c>
      <c r="AT901" t="s">
        <v>1053</v>
      </c>
    </row>
    <row r="902" spans="1:46" hidden="1" x14ac:dyDescent="0.3">
      <c r="A902">
        <v>339126</v>
      </c>
      <c r="B902" t="s">
        <v>1090</v>
      </c>
      <c r="P902" t="s">
        <v>9098</v>
      </c>
      <c r="W902" t="s">
        <v>9098</v>
      </c>
      <c r="AO902" t="s">
        <v>9098</v>
      </c>
      <c r="AP902" t="s">
        <v>9098</v>
      </c>
      <c r="AQ902" t="s">
        <v>9098</v>
      </c>
      <c r="AR902" t="s">
        <v>9098</v>
      </c>
      <c r="AS902" t="s">
        <v>9098</v>
      </c>
      <c r="AT902" t="s">
        <v>9098</v>
      </c>
    </row>
    <row r="903" spans="1:46" hidden="1" x14ac:dyDescent="0.3">
      <c r="A903">
        <v>339181</v>
      </c>
      <c r="B903" t="s">
        <v>1090</v>
      </c>
      <c r="AG903" t="s">
        <v>1055</v>
      </c>
      <c r="AN903" t="s">
        <v>1055</v>
      </c>
      <c r="AO903" t="s">
        <v>1053</v>
      </c>
      <c r="AP903" t="s">
        <v>1053</v>
      </c>
      <c r="AQ903" t="s">
        <v>1053</v>
      </c>
      <c r="AR903" t="s">
        <v>1054</v>
      </c>
      <c r="AS903" t="s">
        <v>1053</v>
      </c>
      <c r="AT903" t="s">
        <v>1053</v>
      </c>
    </row>
    <row r="904" spans="1:46" hidden="1" x14ac:dyDescent="0.3">
      <c r="A904">
        <v>339269</v>
      </c>
      <c r="B904" t="s">
        <v>1090</v>
      </c>
      <c r="P904" t="s">
        <v>1054</v>
      </c>
      <c r="U904" t="s">
        <v>1054</v>
      </c>
      <c r="AH904" t="s">
        <v>1054</v>
      </c>
      <c r="AK904" t="s">
        <v>1054</v>
      </c>
      <c r="AL904" t="s">
        <v>1054</v>
      </c>
      <c r="AO904" t="s">
        <v>1053</v>
      </c>
      <c r="AP904" t="s">
        <v>1053</v>
      </c>
      <c r="AQ904" t="s">
        <v>1053</v>
      </c>
      <c r="AR904" t="s">
        <v>1053</v>
      </c>
      <c r="AS904" t="s">
        <v>1053</v>
      </c>
      <c r="AT904" t="s">
        <v>1053</v>
      </c>
    </row>
    <row r="905" spans="1:46" hidden="1" x14ac:dyDescent="0.3">
      <c r="A905">
        <v>339277</v>
      </c>
      <c r="B905" t="s">
        <v>1090</v>
      </c>
      <c r="O905" t="s">
        <v>1053</v>
      </c>
      <c r="AB905" t="s">
        <v>1054</v>
      </c>
      <c r="AG905" t="s">
        <v>1054</v>
      </c>
      <c r="AL905" t="s">
        <v>1054</v>
      </c>
      <c r="AN905" t="s">
        <v>1054</v>
      </c>
      <c r="AO905" t="s">
        <v>1053</v>
      </c>
      <c r="AP905" t="s">
        <v>1053</v>
      </c>
      <c r="AQ905" t="s">
        <v>1053</v>
      </c>
      <c r="AR905" t="s">
        <v>1053</v>
      </c>
      <c r="AS905" t="s">
        <v>1053</v>
      </c>
      <c r="AT905" t="s">
        <v>1053</v>
      </c>
    </row>
    <row r="906" spans="1:46" hidden="1" x14ac:dyDescent="0.3">
      <c r="A906">
        <v>339388</v>
      </c>
      <c r="B906" t="s">
        <v>1090</v>
      </c>
      <c r="AG906" t="s">
        <v>9098</v>
      </c>
      <c r="AL906" t="s">
        <v>9098</v>
      </c>
      <c r="AN906" t="s">
        <v>9098</v>
      </c>
      <c r="AO906" t="s">
        <v>9098</v>
      </c>
      <c r="AP906" t="s">
        <v>9098</v>
      </c>
      <c r="AQ906" t="s">
        <v>9098</v>
      </c>
      <c r="AR906" t="s">
        <v>9098</v>
      </c>
      <c r="AS906" t="s">
        <v>9098</v>
      </c>
      <c r="AT906" t="s">
        <v>9098</v>
      </c>
    </row>
    <row r="907" spans="1:46" hidden="1" x14ac:dyDescent="0.3">
      <c r="A907">
        <v>339437</v>
      </c>
      <c r="B907" t="s">
        <v>1090</v>
      </c>
      <c r="AB907" t="s">
        <v>9098</v>
      </c>
      <c r="AG907" t="s">
        <v>9098</v>
      </c>
      <c r="AJ907" t="s">
        <v>9098</v>
      </c>
      <c r="AL907" t="s">
        <v>9098</v>
      </c>
      <c r="AM907" t="s">
        <v>9098</v>
      </c>
      <c r="AO907" t="s">
        <v>9098</v>
      </c>
      <c r="AP907" t="s">
        <v>9098</v>
      </c>
      <c r="AQ907" t="s">
        <v>9098</v>
      </c>
      <c r="AR907" t="s">
        <v>9098</v>
      </c>
      <c r="AS907" t="s">
        <v>9098</v>
      </c>
      <c r="AT907" t="s">
        <v>9098</v>
      </c>
    </row>
    <row r="908" spans="1:46" hidden="1" x14ac:dyDescent="0.3">
      <c r="A908">
        <v>339482</v>
      </c>
      <c r="B908" t="s">
        <v>1090</v>
      </c>
      <c r="U908" t="s">
        <v>9098</v>
      </c>
      <c r="AC908" t="s">
        <v>9098</v>
      </c>
      <c r="AJ908" t="s">
        <v>9098</v>
      </c>
      <c r="AL908" t="s">
        <v>9098</v>
      </c>
      <c r="AM908" t="s">
        <v>9098</v>
      </c>
      <c r="AO908" t="s">
        <v>9098</v>
      </c>
      <c r="AP908" t="s">
        <v>9098</v>
      </c>
      <c r="AQ908" t="s">
        <v>9098</v>
      </c>
      <c r="AR908" t="s">
        <v>9098</v>
      </c>
      <c r="AS908" t="s">
        <v>9098</v>
      </c>
      <c r="AT908" t="s">
        <v>9098</v>
      </c>
    </row>
    <row r="909" spans="1:46" hidden="1" x14ac:dyDescent="0.3">
      <c r="A909">
        <v>339499</v>
      </c>
      <c r="B909" t="s">
        <v>1090</v>
      </c>
      <c r="AI909" t="s">
        <v>1053</v>
      </c>
      <c r="AJ909" t="s">
        <v>1053</v>
      </c>
      <c r="AM909" t="s">
        <v>1053</v>
      </c>
      <c r="AN909" t="s">
        <v>1053</v>
      </c>
      <c r="AO909" t="s">
        <v>1053</v>
      </c>
      <c r="AP909" t="s">
        <v>1053</v>
      </c>
      <c r="AQ909" t="s">
        <v>1053</v>
      </c>
      <c r="AR909" t="s">
        <v>1053</v>
      </c>
      <c r="AS909" t="s">
        <v>1053</v>
      </c>
      <c r="AT909" t="s">
        <v>1053</v>
      </c>
    </row>
    <row r="910" spans="1:46" hidden="1" x14ac:dyDescent="0.3">
      <c r="A910">
        <v>339537</v>
      </c>
      <c r="B910" t="s">
        <v>1090</v>
      </c>
      <c r="P910" t="s">
        <v>9098</v>
      </c>
      <c r="AJ910" t="s">
        <v>9098</v>
      </c>
      <c r="AO910" t="s">
        <v>9098</v>
      </c>
      <c r="AP910" t="s">
        <v>9098</v>
      </c>
      <c r="AQ910" t="s">
        <v>9098</v>
      </c>
      <c r="AR910" t="s">
        <v>9098</v>
      </c>
      <c r="AS910" t="s">
        <v>9098</v>
      </c>
    </row>
    <row r="911" spans="1:46" hidden="1" x14ac:dyDescent="0.3">
      <c r="A911">
        <v>339610</v>
      </c>
      <c r="B911" t="s">
        <v>1090</v>
      </c>
      <c r="Z911" t="s">
        <v>9098</v>
      </c>
      <c r="AI911" t="s">
        <v>9098</v>
      </c>
      <c r="AJ911" t="s">
        <v>9098</v>
      </c>
      <c r="AL911" t="s">
        <v>9098</v>
      </c>
      <c r="AM911" t="s">
        <v>9098</v>
      </c>
      <c r="AN911" t="s">
        <v>9098</v>
      </c>
      <c r="AO911" t="s">
        <v>9098</v>
      </c>
      <c r="AP911" t="s">
        <v>9098</v>
      </c>
      <c r="AQ911" t="s">
        <v>9098</v>
      </c>
      <c r="AR911" t="s">
        <v>9098</v>
      </c>
      <c r="AS911" t="s">
        <v>9098</v>
      </c>
      <c r="AT911" t="s">
        <v>9098</v>
      </c>
    </row>
    <row r="912" spans="1:46" hidden="1" x14ac:dyDescent="0.3">
      <c r="A912">
        <v>339611</v>
      </c>
      <c r="B912" t="s">
        <v>1090</v>
      </c>
      <c r="AH912" t="s">
        <v>9098</v>
      </c>
      <c r="AI912" t="s">
        <v>9098</v>
      </c>
      <c r="AO912" t="s">
        <v>9098</v>
      </c>
      <c r="AP912" t="s">
        <v>9098</v>
      </c>
      <c r="AQ912" t="s">
        <v>9098</v>
      </c>
      <c r="AR912" t="s">
        <v>9098</v>
      </c>
      <c r="AS912" t="s">
        <v>9098</v>
      </c>
      <c r="AT912" t="s">
        <v>9098</v>
      </c>
    </row>
    <row r="913" spans="1:52" hidden="1" x14ac:dyDescent="0.3">
      <c r="A913">
        <v>339623</v>
      </c>
      <c r="B913" t="s">
        <v>1090</v>
      </c>
      <c r="AE913" t="s">
        <v>1054</v>
      </c>
      <c r="AJ913" t="s">
        <v>1054</v>
      </c>
      <c r="AO913" t="s">
        <v>1053</v>
      </c>
      <c r="AP913" t="s">
        <v>1054</v>
      </c>
      <c r="AS913" t="s">
        <v>1053</v>
      </c>
    </row>
    <row r="914" spans="1:52" hidden="1" x14ac:dyDescent="0.3">
      <c r="A914">
        <v>339624</v>
      </c>
      <c r="B914" t="s">
        <v>1090</v>
      </c>
      <c r="P914" t="s">
        <v>9098</v>
      </c>
      <c r="AG914" t="s">
        <v>9098</v>
      </c>
      <c r="AJ914" t="s">
        <v>9098</v>
      </c>
      <c r="AL914" t="s">
        <v>9098</v>
      </c>
      <c r="AO914" t="s">
        <v>9098</v>
      </c>
      <c r="AP914" t="s">
        <v>9098</v>
      </c>
      <c r="AQ914" t="s">
        <v>9098</v>
      </c>
      <c r="AR914" t="s">
        <v>9098</v>
      </c>
      <c r="AS914" t="s">
        <v>9098</v>
      </c>
      <c r="AT914" t="s">
        <v>9098</v>
      </c>
    </row>
    <row r="915" spans="1:52" hidden="1" x14ac:dyDescent="0.3">
      <c r="A915">
        <v>335967</v>
      </c>
      <c r="B915" t="s">
        <v>1090</v>
      </c>
      <c r="AI915" t="s">
        <v>1053</v>
      </c>
      <c r="AJ915" t="s">
        <v>1053</v>
      </c>
      <c r="AL915" t="s">
        <v>1055</v>
      </c>
      <c r="AM915" t="s">
        <v>1054</v>
      </c>
      <c r="AN915" t="s">
        <v>1053</v>
      </c>
      <c r="AO915" t="s">
        <v>1053</v>
      </c>
      <c r="AP915" t="s">
        <v>1053</v>
      </c>
      <c r="AQ915" t="s">
        <v>1053</v>
      </c>
      <c r="AR915" t="s">
        <v>1053</v>
      </c>
      <c r="AS915" t="s">
        <v>1053</v>
      </c>
      <c r="AT915" t="s">
        <v>1053</v>
      </c>
    </row>
    <row r="916" spans="1:52" hidden="1" x14ac:dyDescent="0.3">
      <c r="A916">
        <v>326237</v>
      </c>
      <c r="B916" t="s">
        <v>1090</v>
      </c>
      <c r="AB916" t="s">
        <v>9098</v>
      </c>
      <c r="AC916" t="s">
        <v>9098</v>
      </c>
      <c r="AE916" t="s">
        <v>9098</v>
      </c>
      <c r="AG916" t="s">
        <v>9098</v>
      </c>
      <c r="AK916" t="s">
        <v>9098</v>
      </c>
      <c r="AO916" t="s">
        <v>9098</v>
      </c>
      <c r="AP916" t="s">
        <v>9098</v>
      </c>
      <c r="AQ916" t="s">
        <v>9098</v>
      </c>
      <c r="AR916" t="s">
        <v>9098</v>
      </c>
      <c r="AS916" t="s">
        <v>9098</v>
      </c>
      <c r="AT916" t="s">
        <v>9098</v>
      </c>
    </row>
    <row r="917" spans="1:52" hidden="1" x14ac:dyDescent="0.3">
      <c r="A917">
        <v>327489</v>
      </c>
      <c r="B917" t="s">
        <v>1090</v>
      </c>
      <c r="AC917" t="s">
        <v>1055</v>
      </c>
      <c r="AG917" t="s">
        <v>1055</v>
      </c>
      <c r="AI917" t="s">
        <v>1055</v>
      </c>
      <c r="AJ917" t="s">
        <v>1053</v>
      </c>
      <c r="AK917" t="s">
        <v>1055</v>
      </c>
      <c r="AO917" t="s">
        <v>1053</v>
      </c>
      <c r="AP917" t="s">
        <v>1053</v>
      </c>
      <c r="AQ917" t="s">
        <v>1053</v>
      </c>
      <c r="AR917" t="s">
        <v>1053</v>
      </c>
      <c r="AS917" t="s">
        <v>1053</v>
      </c>
      <c r="AT917" t="s">
        <v>1053</v>
      </c>
    </row>
    <row r="918" spans="1:52" hidden="1" x14ac:dyDescent="0.3">
      <c r="A918">
        <v>335633</v>
      </c>
      <c r="B918" t="s">
        <v>1090</v>
      </c>
      <c r="W918" t="s">
        <v>1055</v>
      </c>
      <c r="AG918" t="s">
        <v>1053</v>
      </c>
      <c r="AI918" t="s">
        <v>1053</v>
      </c>
      <c r="AJ918" t="s">
        <v>1053</v>
      </c>
      <c r="AL918" t="s">
        <v>1053</v>
      </c>
      <c r="AN918" t="s">
        <v>1053</v>
      </c>
      <c r="AO918" t="s">
        <v>1053</v>
      </c>
      <c r="AP918" t="s">
        <v>1053</v>
      </c>
      <c r="AQ918" t="s">
        <v>1053</v>
      </c>
      <c r="AR918" t="s">
        <v>1053</v>
      </c>
      <c r="AS918" t="s">
        <v>1053</v>
      </c>
      <c r="AT918" t="s">
        <v>1053</v>
      </c>
    </row>
    <row r="919" spans="1:52" hidden="1" x14ac:dyDescent="0.3">
      <c r="A919">
        <v>333112</v>
      </c>
      <c r="B919" t="s">
        <v>1090</v>
      </c>
      <c r="AG919" t="s">
        <v>1053</v>
      </c>
      <c r="AI919" t="s">
        <v>1054</v>
      </c>
      <c r="AJ919" t="s">
        <v>1054</v>
      </c>
      <c r="AK919" t="s">
        <v>1055</v>
      </c>
      <c r="AL919" t="s">
        <v>1054</v>
      </c>
      <c r="AO919" t="s">
        <v>1053</v>
      </c>
      <c r="AP919" t="s">
        <v>1053</v>
      </c>
      <c r="AQ919" t="s">
        <v>1053</v>
      </c>
      <c r="AR919" t="s">
        <v>1053</v>
      </c>
      <c r="AS919" t="s">
        <v>1053</v>
      </c>
      <c r="AT919" t="s">
        <v>1053</v>
      </c>
    </row>
    <row r="920" spans="1:52" hidden="1" x14ac:dyDescent="0.3">
      <c r="A920">
        <v>330845</v>
      </c>
      <c r="B920" t="s">
        <v>1090</v>
      </c>
      <c r="Z920" t="s">
        <v>1055</v>
      </c>
      <c r="AC920" t="s">
        <v>1055</v>
      </c>
      <c r="AE920" t="s">
        <v>1055</v>
      </c>
      <c r="AG920" t="s">
        <v>1054</v>
      </c>
      <c r="AH920" t="s">
        <v>1055</v>
      </c>
      <c r="AK920" t="s">
        <v>1055</v>
      </c>
      <c r="AO920" t="s">
        <v>1053</v>
      </c>
      <c r="AP920" t="s">
        <v>1053</v>
      </c>
      <c r="AQ920" t="s">
        <v>1053</v>
      </c>
      <c r="AR920" t="s">
        <v>1053</v>
      </c>
      <c r="AS920" t="s">
        <v>1053</v>
      </c>
      <c r="AT920" t="s">
        <v>1053</v>
      </c>
    </row>
    <row r="921" spans="1:52" hidden="1" x14ac:dyDescent="0.3">
      <c r="A921">
        <v>327844</v>
      </c>
      <c r="B921" t="s">
        <v>1090</v>
      </c>
      <c r="N921" t="s">
        <v>9098</v>
      </c>
      <c r="AG921" t="s">
        <v>9098</v>
      </c>
      <c r="AI921" t="s">
        <v>9098</v>
      </c>
      <c r="AK921" t="s">
        <v>9098</v>
      </c>
      <c r="AL921" t="s">
        <v>9098</v>
      </c>
      <c r="AO921" t="s">
        <v>9098</v>
      </c>
      <c r="AP921" t="s">
        <v>9098</v>
      </c>
      <c r="AQ921" t="s">
        <v>9098</v>
      </c>
      <c r="AR921" t="s">
        <v>9098</v>
      </c>
      <c r="AS921" t="s">
        <v>9098</v>
      </c>
      <c r="AT921" t="s">
        <v>9098</v>
      </c>
    </row>
    <row r="922" spans="1:52" hidden="1" x14ac:dyDescent="0.3">
      <c r="A922">
        <v>330287</v>
      </c>
      <c r="B922" t="s">
        <v>1090</v>
      </c>
      <c r="W922" t="s">
        <v>9098</v>
      </c>
      <c r="X922" t="s">
        <v>9098</v>
      </c>
      <c r="AE922" t="s">
        <v>9098</v>
      </c>
      <c r="AI922" t="s">
        <v>9098</v>
      </c>
      <c r="AK922" t="s">
        <v>9098</v>
      </c>
      <c r="AM922" t="s">
        <v>9098</v>
      </c>
      <c r="AO922" t="s">
        <v>9098</v>
      </c>
      <c r="AP922" t="s">
        <v>9098</v>
      </c>
      <c r="AQ922" t="s">
        <v>9098</v>
      </c>
      <c r="AR922" t="s">
        <v>9098</v>
      </c>
      <c r="AS922" t="s">
        <v>9098</v>
      </c>
      <c r="AT922" t="s">
        <v>9098</v>
      </c>
    </row>
    <row r="923" spans="1:52" hidden="1" x14ac:dyDescent="0.3">
      <c r="A923">
        <v>307947</v>
      </c>
      <c r="B923" t="s">
        <v>1090</v>
      </c>
      <c r="AG923" t="s">
        <v>1053</v>
      </c>
      <c r="AI923" t="s">
        <v>1055</v>
      </c>
      <c r="AK923" t="s">
        <v>1055</v>
      </c>
      <c r="AL923" t="s">
        <v>1054</v>
      </c>
      <c r="AM923" t="s">
        <v>1053</v>
      </c>
      <c r="AN923" t="s">
        <v>1055</v>
      </c>
      <c r="AO923" t="s">
        <v>1053</v>
      </c>
      <c r="AP923" t="s">
        <v>1053</v>
      </c>
      <c r="AQ923" t="s">
        <v>1053</v>
      </c>
      <c r="AR923" t="s">
        <v>1053</v>
      </c>
      <c r="AS923" t="s">
        <v>1053</v>
      </c>
      <c r="AT923" t="s">
        <v>1053</v>
      </c>
    </row>
    <row r="924" spans="1:52" hidden="1" x14ac:dyDescent="0.3">
      <c r="A924">
        <v>323844</v>
      </c>
      <c r="B924" t="s">
        <v>1087</v>
      </c>
      <c r="N924" t="s">
        <v>1055</v>
      </c>
      <c r="AG924" t="s">
        <v>1055</v>
      </c>
      <c r="AM924" t="s">
        <v>1053</v>
      </c>
      <c r="AQ924" t="s">
        <v>1055</v>
      </c>
      <c r="AR924" t="s">
        <v>1053</v>
      </c>
      <c r="AU924" t="s">
        <v>1054</v>
      </c>
      <c r="AV924" t="s">
        <v>1053</v>
      </c>
      <c r="AW924" t="s">
        <v>1054</v>
      </c>
      <c r="AX924" t="s">
        <v>1054</v>
      </c>
      <c r="AY924" t="s">
        <v>1054</v>
      </c>
      <c r="AZ924" t="s">
        <v>1053</v>
      </c>
    </row>
    <row r="925" spans="1:52" hidden="1" x14ac:dyDescent="0.3">
      <c r="A925">
        <v>326601</v>
      </c>
      <c r="B925" t="s">
        <v>1087</v>
      </c>
      <c r="P925" t="s">
        <v>1055</v>
      </c>
      <c r="AD925" t="s">
        <v>1053</v>
      </c>
      <c r="AQ925" t="s">
        <v>1055</v>
      </c>
      <c r="AR925" t="s">
        <v>1055</v>
      </c>
      <c r="AS925" t="s">
        <v>1055</v>
      </c>
      <c r="AT925" t="s">
        <v>1054</v>
      </c>
      <c r="AU925" t="s">
        <v>1054</v>
      </c>
      <c r="AV925" t="s">
        <v>1054</v>
      </c>
      <c r="AW925" t="s">
        <v>1054</v>
      </c>
      <c r="AX925" t="s">
        <v>1054</v>
      </c>
      <c r="AY925" t="s">
        <v>1054</v>
      </c>
      <c r="AZ925" t="s">
        <v>1054</v>
      </c>
    </row>
    <row r="926" spans="1:52" hidden="1" x14ac:dyDescent="0.3">
      <c r="A926">
        <v>331136</v>
      </c>
      <c r="B926" t="s">
        <v>1087</v>
      </c>
      <c r="AC926" t="s">
        <v>1055</v>
      </c>
      <c r="AK926" t="s">
        <v>1055</v>
      </c>
      <c r="AL926" t="s">
        <v>1053</v>
      </c>
      <c r="AO926" t="s">
        <v>1054</v>
      </c>
      <c r="AP926" t="s">
        <v>1053</v>
      </c>
      <c r="AQ926" t="s">
        <v>1054</v>
      </c>
      <c r="AT926" t="s">
        <v>1054</v>
      </c>
      <c r="AU926" t="s">
        <v>1053</v>
      </c>
      <c r="AV926" t="s">
        <v>1053</v>
      </c>
      <c r="AW926" t="s">
        <v>1053</v>
      </c>
      <c r="AX926" t="s">
        <v>1053</v>
      </c>
      <c r="AY926" t="s">
        <v>1054</v>
      </c>
      <c r="AZ926" t="s">
        <v>1053</v>
      </c>
    </row>
    <row r="927" spans="1:52" hidden="1" x14ac:dyDescent="0.3">
      <c r="A927">
        <v>329131</v>
      </c>
      <c r="B927" t="s">
        <v>1087</v>
      </c>
      <c r="P927" t="s">
        <v>1055</v>
      </c>
      <c r="W927" t="s">
        <v>1055</v>
      </c>
      <c r="AA927" t="s">
        <v>1055</v>
      </c>
      <c r="AC927" t="s">
        <v>1055</v>
      </c>
      <c r="AM927" t="s">
        <v>1055</v>
      </c>
      <c r="AO927" t="s">
        <v>1053</v>
      </c>
      <c r="AP927" t="s">
        <v>1054</v>
      </c>
      <c r="AQ927" t="s">
        <v>1054</v>
      </c>
      <c r="AR927" t="s">
        <v>1053</v>
      </c>
      <c r="AS927" t="s">
        <v>1053</v>
      </c>
      <c r="AT927" t="s">
        <v>1054</v>
      </c>
      <c r="AU927" t="s">
        <v>1053</v>
      </c>
      <c r="AV927" t="s">
        <v>1053</v>
      </c>
      <c r="AW927" t="s">
        <v>1053</v>
      </c>
      <c r="AX927" t="s">
        <v>1053</v>
      </c>
      <c r="AY927" t="s">
        <v>1053</v>
      </c>
      <c r="AZ927" t="s">
        <v>1053</v>
      </c>
    </row>
    <row r="928" spans="1:52" hidden="1" x14ac:dyDescent="0.3">
      <c r="A928">
        <v>329404</v>
      </c>
      <c r="B928" t="s">
        <v>1087</v>
      </c>
      <c r="M928" t="s">
        <v>1055</v>
      </c>
      <c r="AC928" t="s">
        <v>1055</v>
      </c>
      <c r="AE928" t="s">
        <v>1055</v>
      </c>
      <c r="AO928" t="s">
        <v>1054</v>
      </c>
      <c r="AQ928" t="s">
        <v>1054</v>
      </c>
      <c r="AR928" t="s">
        <v>1054</v>
      </c>
      <c r="AT928" t="s">
        <v>1054</v>
      </c>
      <c r="AU928" t="s">
        <v>1053</v>
      </c>
      <c r="AV928" t="s">
        <v>9099</v>
      </c>
      <c r="AW928" t="s">
        <v>9099</v>
      </c>
      <c r="AX928" t="s">
        <v>1053</v>
      </c>
      <c r="AY928" t="s">
        <v>1053</v>
      </c>
      <c r="AZ928" t="s">
        <v>1053</v>
      </c>
    </row>
    <row r="929" spans="1:52" hidden="1" x14ac:dyDescent="0.3">
      <c r="A929">
        <v>332001</v>
      </c>
      <c r="B929" t="s">
        <v>1087</v>
      </c>
      <c r="AC929" t="s">
        <v>1055</v>
      </c>
      <c r="AL929" t="s">
        <v>1053</v>
      </c>
      <c r="AM929" t="s">
        <v>1055</v>
      </c>
      <c r="AO929" t="s">
        <v>1055</v>
      </c>
      <c r="AP929" t="s">
        <v>1054</v>
      </c>
      <c r="AQ929" t="s">
        <v>1054</v>
      </c>
      <c r="AR929" t="s">
        <v>1054</v>
      </c>
      <c r="AS929" t="s">
        <v>1055</v>
      </c>
      <c r="AT929" t="s">
        <v>1055</v>
      </c>
      <c r="AU929" t="s">
        <v>1053</v>
      </c>
      <c r="AV929" t="s">
        <v>1053</v>
      </c>
      <c r="AW929" t="s">
        <v>1053</v>
      </c>
      <c r="AX929" t="s">
        <v>1053</v>
      </c>
      <c r="AY929" t="s">
        <v>1053</v>
      </c>
      <c r="AZ929" t="s">
        <v>1053</v>
      </c>
    </row>
    <row r="930" spans="1:52" hidden="1" x14ac:dyDescent="0.3">
      <c r="A930">
        <v>326669</v>
      </c>
      <c r="B930" t="s">
        <v>1087</v>
      </c>
      <c r="Y930" t="s">
        <v>1053</v>
      </c>
    </row>
    <row r="931" spans="1:52" hidden="1" x14ac:dyDescent="0.3">
      <c r="A931">
        <v>306511</v>
      </c>
      <c r="B931" t="s">
        <v>1087</v>
      </c>
      <c r="P931" t="s">
        <v>9098</v>
      </c>
      <c r="AD931" t="s">
        <v>9098</v>
      </c>
      <c r="AO931" t="s">
        <v>9098</v>
      </c>
      <c r="AQ931" t="s">
        <v>1053</v>
      </c>
      <c r="AT931" t="s">
        <v>9098</v>
      </c>
    </row>
    <row r="932" spans="1:52" hidden="1" x14ac:dyDescent="0.3">
      <c r="A932">
        <v>310635</v>
      </c>
      <c r="B932" t="s">
        <v>1087</v>
      </c>
      <c r="AD932" t="s">
        <v>9098</v>
      </c>
      <c r="AK932" t="s">
        <v>9098</v>
      </c>
      <c r="AP932" t="s">
        <v>1053</v>
      </c>
      <c r="AQ932" t="s">
        <v>9098</v>
      </c>
    </row>
    <row r="933" spans="1:52" hidden="1" x14ac:dyDescent="0.3">
      <c r="A933">
        <v>323363</v>
      </c>
      <c r="B933" t="s">
        <v>1087</v>
      </c>
      <c r="V933" t="s">
        <v>1055</v>
      </c>
      <c r="AB933" t="s">
        <v>1054</v>
      </c>
      <c r="AP933" t="s">
        <v>1054</v>
      </c>
      <c r="AQ933" t="s">
        <v>1054</v>
      </c>
      <c r="AR933" t="s">
        <v>1053</v>
      </c>
      <c r="AT933" t="s">
        <v>1054</v>
      </c>
      <c r="AU933" t="s">
        <v>1054</v>
      </c>
      <c r="AV933" t="s">
        <v>1053</v>
      </c>
      <c r="AW933" t="s">
        <v>1053</v>
      </c>
      <c r="AX933" t="s">
        <v>1054</v>
      </c>
      <c r="AZ933" t="s">
        <v>1054</v>
      </c>
    </row>
    <row r="934" spans="1:52" hidden="1" x14ac:dyDescent="0.3">
      <c r="A934">
        <v>330901</v>
      </c>
      <c r="B934" t="s">
        <v>1087</v>
      </c>
      <c r="AB934" t="s">
        <v>9098</v>
      </c>
      <c r="AG934" t="s">
        <v>9098</v>
      </c>
      <c r="AI934" t="s">
        <v>1053</v>
      </c>
      <c r="AO934" t="s">
        <v>9098</v>
      </c>
      <c r="AR934" t="s">
        <v>9098</v>
      </c>
    </row>
    <row r="935" spans="1:52" hidden="1" x14ac:dyDescent="0.3">
      <c r="A935">
        <v>334858</v>
      </c>
      <c r="B935" t="s">
        <v>1087</v>
      </c>
      <c r="C935" t="s">
        <v>9098</v>
      </c>
      <c r="AQ935" t="s">
        <v>9098</v>
      </c>
      <c r="AT935" t="s">
        <v>1053</v>
      </c>
      <c r="AV935" t="s">
        <v>9098</v>
      </c>
    </row>
    <row r="936" spans="1:52" hidden="1" x14ac:dyDescent="0.3">
      <c r="A936">
        <v>301327</v>
      </c>
      <c r="B936" t="s">
        <v>1087</v>
      </c>
      <c r="AA936" t="s">
        <v>1055</v>
      </c>
      <c r="AJ936" t="s">
        <v>1055</v>
      </c>
      <c r="AQ936" t="s">
        <v>1055</v>
      </c>
      <c r="AV936" t="s">
        <v>1053</v>
      </c>
      <c r="AW936" t="s">
        <v>1053</v>
      </c>
      <c r="AX936" t="s">
        <v>1053</v>
      </c>
      <c r="AY936" t="s">
        <v>1054</v>
      </c>
      <c r="AZ936" t="s">
        <v>1053</v>
      </c>
    </row>
    <row r="937" spans="1:52" hidden="1" x14ac:dyDescent="0.3">
      <c r="A937">
        <v>302917</v>
      </c>
      <c r="B937" t="s">
        <v>1087</v>
      </c>
      <c r="AN937" t="s">
        <v>1055</v>
      </c>
      <c r="AQ937" t="s">
        <v>1055</v>
      </c>
      <c r="AR937" t="s">
        <v>1053</v>
      </c>
      <c r="AT937" t="s">
        <v>1055</v>
      </c>
      <c r="AU937" t="s">
        <v>1055</v>
      </c>
      <c r="AV937" t="s">
        <v>1053</v>
      </c>
      <c r="AW937" t="s">
        <v>1054</v>
      </c>
      <c r="AY937" t="s">
        <v>1054</v>
      </c>
      <c r="AZ937" t="s">
        <v>1053</v>
      </c>
    </row>
    <row r="938" spans="1:52" hidden="1" x14ac:dyDescent="0.3">
      <c r="A938">
        <v>317218</v>
      </c>
      <c r="B938" t="s">
        <v>1087</v>
      </c>
      <c r="Z938" t="s">
        <v>1055</v>
      </c>
      <c r="AG938" t="s">
        <v>1055</v>
      </c>
      <c r="AO938" t="s">
        <v>1055</v>
      </c>
      <c r="AP938" t="s">
        <v>1055</v>
      </c>
      <c r="AQ938" t="s">
        <v>1054</v>
      </c>
      <c r="AR938" t="s">
        <v>1055</v>
      </c>
      <c r="AT938" t="s">
        <v>1055</v>
      </c>
      <c r="AU938" t="s">
        <v>1053</v>
      </c>
      <c r="AW938" t="s">
        <v>1053</v>
      </c>
      <c r="AX938" t="s">
        <v>1053</v>
      </c>
      <c r="AY938" t="s">
        <v>1054</v>
      </c>
      <c r="AZ938" t="s">
        <v>1053</v>
      </c>
    </row>
    <row r="939" spans="1:52" hidden="1" x14ac:dyDescent="0.3">
      <c r="A939">
        <v>317970</v>
      </c>
      <c r="B939" t="s">
        <v>1087</v>
      </c>
      <c r="AG939" t="s">
        <v>1055</v>
      </c>
      <c r="AO939" t="s">
        <v>1055</v>
      </c>
      <c r="AP939" t="s">
        <v>1054</v>
      </c>
      <c r="AQ939" t="s">
        <v>1054</v>
      </c>
      <c r="AT939" t="s">
        <v>1055</v>
      </c>
      <c r="AV939" t="s">
        <v>1053</v>
      </c>
      <c r="AW939" t="s">
        <v>1053</v>
      </c>
      <c r="AX939" t="s">
        <v>1054</v>
      </c>
      <c r="AY939" t="s">
        <v>1054</v>
      </c>
      <c r="AZ939" t="s">
        <v>1053</v>
      </c>
    </row>
    <row r="940" spans="1:52" hidden="1" x14ac:dyDescent="0.3">
      <c r="A940">
        <v>319104</v>
      </c>
      <c r="B940" t="s">
        <v>1087</v>
      </c>
      <c r="AF940" t="s">
        <v>1055</v>
      </c>
      <c r="AG940" t="s">
        <v>1055</v>
      </c>
      <c r="AH940" t="s">
        <v>1055</v>
      </c>
      <c r="AI940" t="s">
        <v>1055</v>
      </c>
      <c r="AO940" t="s">
        <v>1055</v>
      </c>
      <c r="AP940" t="s">
        <v>1055</v>
      </c>
      <c r="AQ940" t="s">
        <v>1055</v>
      </c>
      <c r="AR940" t="s">
        <v>1055</v>
      </c>
      <c r="AT940" t="s">
        <v>1055</v>
      </c>
      <c r="AU940" t="s">
        <v>1054</v>
      </c>
      <c r="AV940" t="s">
        <v>1053</v>
      </c>
      <c r="AW940" t="s">
        <v>1053</v>
      </c>
      <c r="AX940" t="s">
        <v>1054</v>
      </c>
      <c r="AY940" t="s">
        <v>1054</v>
      </c>
      <c r="AZ940" t="s">
        <v>1053</v>
      </c>
    </row>
    <row r="941" spans="1:52" hidden="1" x14ac:dyDescent="0.3">
      <c r="A941">
        <v>323385</v>
      </c>
      <c r="B941" t="s">
        <v>1087</v>
      </c>
      <c r="AC941" t="s">
        <v>1055</v>
      </c>
      <c r="AJ941" t="s">
        <v>1055</v>
      </c>
      <c r="AM941" t="s">
        <v>1055</v>
      </c>
      <c r="AO941" t="s">
        <v>1055</v>
      </c>
      <c r="AP941" t="s">
        <v>1054</v>
      </c>
      <c r="AQ941" t="s">
        <v>1055</v>
      </c>
      <c r="AR941" t="s">
        <v>1054</v>
      </c>
      <c r="AV941" t="s">
        <v>1053</v>
      </c>
      <c r="AY941" t="s">
        <v>1054</v>
      </c>
      <c r="AZ941" t="s">
        <v>1053</v>
      </c>
    </row>
    <row r="942" spans="1:52" hidden="1" x14ac:dyDescent="0.3">
      <c r="A942">
        <v>327133</v>
      </c>
      <c r="B942" t="s">
        <v>1087</v>
      </c>
      <c r="AH942" t="s">
        <v>1055</v>
      </c>
      <c r="AO942" t="s">
        <v>1054</v>
      </c>
      <c r="AP942" t="s">
        <v>1054</v>
      </c>
      <c r="AQ942" t="s">
        <v>1054</v>
      </c>
      <c r="AR942" t="s">
        <v>1054</v>
      </c>
      <c r="AS942" t="s">
        <v>1054</v>
      </c>
      <c r="AT942" t="s">
        <v>1054</v>
      </c>
      <c r="AU942" t="s">
        <v>1053</v>
      </c>
      <c r="AV942" t="s">
        <v>1053</v>
      </c>
      <c r="AW942" t="s">
        <v>1053</v>
      </c>
      <c r="AX942" t="s">
        <v>1054</v>
      </c>
      <c r="AY942" t="s">
        <v>1054</v>
      </c>
      <c r="AZ942" t="s">
        <v>1053</v>
      </c>
    </row>
    <row r="943" spans="1:52" hidden="1" x14ac:dyDescent="0.3">
      <c r="A943">
        <v>327311</v>
      </c>
      <c r="B943" t="s">
        <v>1087</v>
      </c>
      <c r="AO943" t="s">
        <v>1055</v>
      </c>
      <c r="AQ943" t="s">
        <v>1055</v>
      </c>
      <c r="AU943" t="s">
        <v>1055</v>
      </c>
      <c r="AV943" t="s">
        <v>1055</v>
      </c>
      <c r="AW943" t="s">
        <v>1053</v>
      </c>
      <c r="AY943" t="s">
        <v>1054</v>
      </c>
      <c r="AZ943" t="s">
        <v>1053</v>
      </c>
    </row>
    <row r="944" spans="1:52" hidden="1" x14ac:dyDescent="0.3">
      <c r="A944">
        <v>329308</v>
      </c>
      <c r="B944" t="s">
        <v>1087</v>
      </c>
      <c r="W944" t="s">
        <v>1055</v>
      </c>
      <c r="AG944" t="s">
        <v>1055</v>
      </c>
      <c r="AJ944" t="s">
        <v>1055</v>
      </c>
      <c r="AK944" t="s">
        <v>1055</v>
      </c>
      <c r="AO944" t="s">
        <v>1055</v>
      </c>
      <c r="AP944" t="s">
        <v>1054</v>
      </c>
      <c r="AQ944" t="s">
        <v>1054</v>
      </c>
      <c r="AR944" t="s">
        <v>1055</v>
      </c>
      <c r="AS944" t="s">
        <v>1055</v>
      </c>
      <c r="AT944" t="s">
        <v>1055</v>
      </c>
      <c r="AV944" t="s">
        <v>1053</v>
      </c>
      <c r="AW944" t="s">
        <v>1053</v>
      </c>
      <c r="AX944" t="s">
        <v>1054</v>
      </c>
      <c r="AY944" t="s">
        <v>1054</v>
      </c>
      <c r="AZ944" t="s">
        <v>1053</v>
      </c>
    </row>
    <row r="945" spans="1:52" hidden="1" x14ac:dyDescent="0.3">
      <c r="A945">
        <v>331032</v>
      </c>
      <c r="B945" t="s">
        <v>1087</v>
      </c>
      <c r="AM945" t="s">
        <v>1054</v>
      </c>
      <c r="AO945" t="s">
        <v>1055</v>
      </c>
      <c r="AQ945" t="s">
        <v>1053</v>
      </c>
      <c r="AT945" t="s">
        <v>1053</v>
      </c>
      <c r="AU945" t="s">
        <v>1053</v>
      </c>
      <c r="AV945" t="s">
        <v>1053</v>
      </c>
      <c r="AX945" t="s">
        <v>1053</v>
      </c>
      <c r="AY945" t="s">
        <v>1054</v>
      </c>
      <c r="AZ945" t="s">
        <v>1053</v>
      </c>
    </row>
    <row r="946" spans="1:52" hidden="1" x14ac:dyDescent="0.3">
      <c r="A946">
        <v>331331</v>
      </c>
      <c r="B946" t="s">
        <v>1087</v>
      </c>
      <c r="AE946" t="s">
        <v>1055</v>
      </c>
      <c r="AJ946" t="s">
        <v>1055</v>
      </c>
      <c r="AO946" t="s">
        <v>1053</v>
      </c>
      <c r="AP946" t="s">
        <v>1055</v>
      </c>
      <c r="AQ946" t="s">
        <v>1054</v>
      </c>
      <c r="AU946" t="s">
        <v>1053</v>
      </c>
      <c r="AV946" t="s">
        <v>1053</v>
      </c>
      <c r="AX946" t="s">
        <v>1053</v>
      </c>
      <c r="AY946" t="s">
        <v>1054</v>
      </c>
      <c r="AZ946" t="s">
        <v>1053</v>
      </c>
    </row>
    <row r="947" spans="1:52" hidden="1" x14ac:dyDescent="0.3">
      <c r="A947">
        <v>333511</v>
      </c>
      <c r="B947" t="s">
        <v>1087</v>
      </c>
      <c r="AC947" t="s">
        <v>1055</v>
      </c>
      <c r="AG947" t="s">
        <v>1055</v>
      </c>
      <c r="AI947" t="s">
        <v>1055</v>
      </c>
      <c r="AK947" t="s">
        <v>1055</v>
      </c>
      <c r="AO947" t="s">
        <v>1055</v>
      </c>
      <c r="AP947" t="s">
        <v>1054</v>
      </c>
      <c r="AQ947" t="s">
        <v>1053</v>
      </c>
      <c r="AR947" t="s">
        <v>1053</v>
      </c>
      <c r="AT947" t="s">
        <v>1054</v>
      </c>
      <c r="AU947" t="s">
        <v>1054</v>
      </c>
      <c r="AV947" t="s">
        <v>1053</v>
      </c>
      <c r="AW947" t="s">
        <v>1053</v>
      </c>
      <c r="AY947" t="s">
        <v>1054</v>
      </c>
      <c r="AZ947" t="s">
        <v>1053</v>
      </c>
    </row>
    <row r="948" spans="1:52" hidden="1" x14ac:dyDescent="0.3">
      <c r="A948">
        <v>333639</v>
      </c>
      <c r="B948" t="s">
        <v>1087</v>
      </c>
      <c r="AM948" t="s">
        <v>1055</v>
      </c>
      <c r="AO948" t="s">
        <v>1054</v>
      </c>
      <c r="AQ948" t="s">
        <v>1055</v>
      </c>
      <c r="AR948" t="s">
        <v>1055</v>
      </c>
      <c r="AS948" t="s">
        <v>1055</v>
      </c>
      <c r="AT948" t="s">
        <v>1053</v>
      </c>
      <c r="AU948" t="s">
        <v>1053</v>
      </c>
      <c r="AW948" t="s">
        <v>1053</v>
      </c>
      <c r="AY948" t="s">
        <v>1054</v>
      </c>
      <c r="AZ948" t="s">
        <v>1053</v>
      </c>
    </row>
    <row r="949" spans="1:52" hidden="1" x14ac:dyDescent="0.3">
      <c r="A949">
        <v>333651</v>
      </c>
      <c r="B949" t="s">
        <v>1087</v>
      </c>
      <c r="Z949" t="s">
        <v>1055</v>
      </c>
      <c r="AB949" t="s">
        <v>1055</v>
      </c>
      <c r="AD949" t="s">
        <v>1055</v>
      </c>
      <c r="AJ949" t="s">
        <v>1055</v>
      </c>
      <c r="AQ949" t="s">
        <v>1054</v>
      </c>
      <c r="AR949" t="s">
        <v>1055</v>
      </c>
      <c r="AU949" t="s">
        <v>1053</v>
      </c>
      <c r="AX949" t="s">
        <v>1055</v>
      </c>
      <c r="AY949" t="s">
        <v>1054</v>
      </c>
      <c r="AZ949" t="s">
        <v>1053</v>
      </c>
    </row>
    <row r="950" spans="1:52" hidden="1" x14ac:dyDescent="0.3">
      <c r="A950">
        <v>337214</v>
      </c>
      <c r="B950" t="s">
        <v>1087</v>
      </c>
      <c r="AG950" t="s">
        <v>1055</v>
      </c>
      <c r="AJ950" t="s">
        <v>1055</v>
      </c>
      <c r="AN950" t="s">
        <v>1054</v>
      </c>
      <c r="AO950" t="s">
        <v>1055</v>
      </c>
      <c r="AP950" t="s">
        <v>1055</v>
      </c>
      <c r="AQ950" t="s">
        <v>1055</v>
      </c>
      <c r="AR950" t="s">
        <v>1055</v>
      </c>
      <c r="AT950" t="s">
        <v>1055</v>
      </c>
      <c r="AU950" t="s">
        <v>1053</v>
      </c>
      <c r="AV950" t="s">
        <v>1053</v>
      </c>
      <c r="AW950" t="s">
        <v>1053</v>
      </c>
      <c r="AX950" t="s">
        <v>1053</v>
      </c>
      <c r="AY950" t="s">
        <v>1054</v>
      </c>
      <c r="AZ950" t="s">
        <v>1053</v>
      </c>
    </row>
    <row r="951" spans="1:52" hidden="1" x14ac:dyDescent="0.3">
      <c r="A951">
        <v>307501</v>
      </c>
      <c r="B951" t="s">
        <v>1087</v>
      </c>
      <c r="AF951" t="s">
        <v>1055</v>
      </c>
      <c r="AJ951" t="s">
        <v>1055</v>
      </c>
      <c r="AP951" t="s">
        <v>1055</v>
      </c>
      <c r="AQ951" t="s">
        <v>1053</v>
      </c>
      <c r="AR951" t="s">
        <v>1053</v>
      </c>
      <c r="AS951" t="s">
        <v>1053</v>
      </c>
      <c r="AT951" t="s">
        <v>1053</v>
      </c>
      <c r="AU951" t="s">
        <v>1053</v>
      </c>
      <c r="AV951" t="s">
        <v>1053</v>
      </c>
      <c r="AW951" t="s">
        <v>1053</v>
      </c>
      <c r="AX951" t="s">
        <v>1053</v>
      </c>
      <c r="AY951" t="s">
        <v>1055</v>
      </c>
      <c r="AZ951" t="s">
        <v>1053</v>
      </c>
    </row>
    <row r="952" spans="1:52" hidden="1" x14ac:dyDescent="0.3">
      <c r="A952">
        <v>309699</v>
      </c>
      <c r="B952" t="s">
        <v>1087</v>
      </c>
      <c r="AG952" t="s">
        <v>1055</v>
      </c>
      <c r="AJ952" t="s">
        <v>1055</v>
      </c>
      <c r="AN952" t="s">
        <v>1054</v>
      </c>
      <c r="AP952" t="s">
        <v>1054</v>
      </c>
      <c r="AQ952" t="s">
        <v>1053</v>
      </c>
      <c r="AR952" t="s">
        <v>1053</v>
      </c>
      <c r="AU952" t="s">
        <v>1054</v>
      </c>
      <c r="AV952" t="s">
        <v>1053</v>
      </c>
      <c r="AW952" t="s">
        <v>1053</v>
      </c>
      <c r="AY952" t="s">
        <v>1055</v>
      </c>
      <c r="AZ952" t="s">
        <v>1053</v>
      </c>
    </row>
    <row r="953" spans="1:52" hidden="1" x14ac:dyDescent="0.3">
      <c r="A953">
        <v>309769</v>
      </c>
      <c r="B953" t="s">
        <v>1087</v>
      </c>
      <c r="AH953" t="s">
        <v>1055</v>
      </c>
      <c r="AJ953" t="s">
        <v>1055</v>
      </c>
      <c r="AM953" t="s">
        <v>1055</v>
      </c>
      <c r="AO953" t="s">
        <v>1055</v>
      </c>
      <c r="AP953" t="s">
        <v>1053</v>
      </c>
      <c r="AQ953" t="s">
        <v>1053</v>
      </c>
      <c r="AR953" t="s">
        <v>1054</v>
      </c>
      <c r="AT953" t="s">
        <v>1053</v>
      </c>
      <c r="AU953" t="s">
        <v>1055</v>
      </c>
      <c r="AV953" t="s">
        <v>1053</v>
      </c>
      <c r="AW953" t="s">
        <v>1053</v>
      </c>
      <c r="AX953" t="s">
        <v>1053</v>
      </c>
      <c r="AY953" t="s">
        <v>1055</v>
      </c>
      <c r="AZ953" t="s">
        <v>1053</v>
      </c>
    </row>
    <row r="954" spans="1:52" hidden="1" x14ac:dyDescent="0.3">
      <c r="A954">
        <v>324989</v>
      </c>
      <c r="B954" t="s">
        <v>1087</v>
      </c>
      <c r="AG954" t="s">
        <v>1055</v>
      </c>
      <c r="AL954" t="s">
        <v>1055</v>
      </c>
      <c r="AX954" t="s">
        <v>1055</v>
      </c>
      <c r="AY954" t="s">
        <v>1055</v>
      </c>
      <c r="AZ954" t="s">
        <v>1053</v>
      </c>
    </row>
    <row r="955" spans="1:52" hidden="1" x14ac:dyDescent="0.3">
      <c r="A955">
        <v>325312</v>
      </c>
      <c r="B955" t="s">
        <v>1087</v>
      </c>
      <c r="P955" t="s">
        <v>1055</v>
      </c>
      <c r="AF955" t="s">
        <v>1054</v>
      </c>
      <c r="AI955" t="s">
        <v>1055</v>
      </c>
      <c r="AK955" t="s">
        <v>1055</v>
      </c>
      <c r="AO955" t="s">
        <v>1054</v>
      </c>
      <c r="AP955" t="s">
        <v>1053</v>
      </c>
      <c r="AQ955" t="s">
        <v>1053</v>
      </c>
      <c r="AT955" t="s">
        <v>1054</v>
      </c>
      <c r="AX955" t="s">
        <v>1054</v>
      </c>
      <c r="AY955" t="s">
        <v>1055</v>
      </c>
      <c r="AZ955" t="s">
        <v>1053</v>
      </c>
    </row>
    <row r="956" spans="1:52" hidden="1" x14ac:dyDescent="0.3">
      <c r="A956">
        <v>326077</v>
      </c>
      <c r="B956" t="s">
        <v>1087</v>
      </c>
      <c r="N956" t="s">
        <v>1055</v>
      </c>
      <c r="AG956" t="s">
        <v>1055</v>
      </c>
      <c r="AK956" t="s">
        <v>1055</v>
      </c>
      <c r="AM956" t="s">
        <v>1055</v>
      </c>
      <c r="AP956" t="s">
        <v>1053</v>
      </c>
      <c r="AQ956" t="s">
        <v>1054</v>
      </c>
      <c r="AR956" t="s">
        <v>1054</v>
      </c>
      <c r="AT956" t="s">
        <v>1055</v>
      </c>
      <c r="AV956" t="s">
        <v>1055</v>
      </c>
      <c r="AW956" t="s">
        <v>1053</v>
      </c>
      <c r="AX956" t="s">
        <v>1053</v>
      </c>
      <c r="AY956" t="s">
        <v>1055</v>
      </c>
      <c r="AZ956" t="s">
        <v>1053</v>
      </c>
    </row>
    <row r="957" spans="1:52" hidden="1" x14ac:dyDescent="0.3">
      <c r="A957">
        <v>327956</v>
      </c>
      <c r="B957" t="s">
        <v>1087</v>
      </c>
      <c r="AA957" t="s">
        <v>1055</v>
      </c>
      <c r="AG957" t="s">
        <v>1054</v>
      </c>
      <c r="AP957" t="s">
        <v>1053</v>
      </c>
      <c r="AQ957" t="s">
        <v>1053</v>
      </c>
      <c r="AR957" t="s">
        <v>1053</v>
      </c>
      <c r="AT957" t="s">
        <v>1054</v>
      </c>
      <c r="AV957" t="s">
        <v>1053</v>
      </c>
      <c r="AW957" t="s">
        <v>1053</v>
      </c>
      <c r="AX957" t="s">
        <v>1055</v>
      </c>
      <c r="AY957" t="s">
        <v>1055</v>
      </c>
      <c r="AZ957" t="s">
        <v>1053</v>
      </c>
    </row>
    <row r="958" spans="1:52" hidden="1" x14ac:dyDescent="0.3">
      <c r="A958">
        <v>329059</v>
      </c>
      <c r="B958" t="s">
        <v>1087</v>
      </c>
      <c r="AB958" t="s">
        <v>1055</v>
      </c>
      <c r="AC958" t="s">
        <v>1055</v>
      </c>
      <c r="AG958" t="s">
        <v>1055</v>
      </c>
      <c r="AO958" t="s">
        <v>1055</v>
      </c>
      <c r="AP958" t="s">
        <v>1054</v>
      </c>
      <c r="AQ958" t="s">
        <v>1054</v>
      </c>
      <c r="AR958" t="s">
        <v>1054</v>
      </c>
      <c r="AT958" t="s">
        <v>1054</v>
      </c>
      <c r="AV958" t="s">
        <v>1054</v>
      </c>
      <c r="AW958" t="s">
        <v>1054</v>
      </c>
      <c r="AX958" t="s">
        <v>1055</v>
      </c>
      <c r="AY958" t="s">
        <v>1055</v>
      </c>
      <c r="AZ958" t="s">
        <v>1053</v>
      </c>
    </row>
    <row r="959" spans="1:52" hidden="1" x14ac:dyDescent="0.3">
      <c r="A959">
        <v>331219</v>
      </c>
      <c r="B959" t="s">
        <v>1087</v>
      </c>
      <c r="AG959" t="s">
        <v>1055</v>
      </c>
      <c r="AK959" t="s">
        <v>1055</v>
      </c>
      <c r="AO959" t="s">
        <v>1055</v>
      </c>
      <c r="AP959" t="s">
        <v>1055</v>
      </c>
      <c r="AQ959" t="s">
        <v>1055</v>
      </c>
      <c r="AR959" t="s">
        <v>1055</v>
      </c>
      <c r="AS959" t="s">
        <v>1055</v>
      </c>
      <c r="AT959" t="s">
        <v>1055</v>
      </c>
      <c r="AU959" t="s">
        <v>1053</v>
      </c>
      <c r="AV959" t="s">
        <v>1053</v>
      </c>
      <c r="AW959" t="s">
        <v>1053</v>
      </c>
      <c r="AX959" t="s">
        <v>1053</v>
      </c>
      <c r="AY959" t="s">
        <v>1055</v>
      </c>
      <c r="AZ959" t="s">
        <v>1053</v>
      </c>
    </row>
    <row r="960" spans="1:52" hidden="1" x14ac:dyDescent="0.3">
      <c r="A960">
        <v>331354</v>
      </c>
      <c r="B960" t="s">
        <v>1087</v>
      </c>
      <c r="AC960" t="s">
        <v>1055</v>
      </c>
      <c r="AO960" t="s">
        <v>1055</v>
      </c>
      <c r="AQ960" t="s">
        <v>1055</v>
      </c>
      <c r="AU960" t="s">
        <v>1055</v>
      </c>
      <c r="AV960" t="s">
        <v>1054</v>
      </c>
      <c r="AW960" t="s">
        <v>1054</v>
      </c>
      <c r="AX960" t="s">
        <v>1054</v>
      </c>
      <c r="AY960" t="s">
        <v>1055</v>
      </c>
      <c r="AZ960" t="s">
        <v>1053</v>
      </c>
    </row>
    <row r="961" spans="1:52" hidden="1" x14ac:dyDescent="0.3">
      <c r="A961">
        <v>333563</v>
      </c>
      <c r="B961" t="s">
        <v>1087</v>
      </c>
      <c r="AK961" t="s">
        <v>1055</v>
      </c>
      <c r="AP961" t="s">
        <v>1053</v>
      </c>
      <c r="AQ961" t="s">
        <v>1053</v>
      </c>
      <c r="AS961" t="s">
        <v>1055</v>
      </c>
      <c r="AT961" t="s">
        <v>1054</v>
      </c>
      <c r="AU961" t="s">
        <v>1054</v>
      </c>
      <c r="AV961" t="s">
        <v>1053</v>
      </c>
      <c r="AW961" t="s">
        <v>1053</v>
      </c>
      <c r="AX961" t="s">
        <v>1053</v>
      </c>
      <c r="AY961" t="s">
        <v>1055</v>
      </c>
      <c r="AZ961" t="s">
        <v>1053</v>
      </c>
    </row>
    <row r="962" spans="1:52" hidden="1" x14ac:dyDescent="0.3">
      <c r="A962">
        <v>302396</v>
      </c>
      <c r="B962" t="s">
        <v>1087</v>
      </c>
      <c r="Z962" t="s">
        <v>1055</v>
      </c>
      <c r="AG962" t="s">
        <v>1055</v>
      </c>
      <c r="AK962" t="s">
        <v>1055</v>
      </c>
      <c r="AO962" t="s">
        <v>1055</v>
      </c>
      <c r="AP962" t="s">
        <v>1053</v>
      </c>
      <c r="AQ962" t="s">
        <v>1053</v>
      </c>
      <c r="AR962" t="s">
        <v>1055</v>
      </c>
      <c r="AT962" t="s">
        <v>1055</v>
      </c>
      <c r="AU962" t="s">
        <v>1053</v>
      </c>
      <c r="AV962" t="s">
        <v>1053</v>
      </c>
      <c r="AW962" t="s">
        <v>1053</v>
      </c>
      <c r="AX962" t="s">
        <v>1053</v>
      </c>
      <c r="AY962" t="s">
        <v>1053</v>
      </c>
      <c r="AZ962" t="s">
        <v>1053</v>
      </c>
    </row>
    <row r="963" spans="1:52" hidden="1" x14ac:dyDescent="0.3">
      <c r="A963">
        <v>306232</v>
      </c>
      <c r="B963" t="s">
        <v>1087</v>
      </c>
      <c r="AG963" t="s">
        <v>1055</v>
      </c>
      <c r="AJ963" t="s">
        <v>1055</v>
      </c>
      <c r="AL963" t="s">
        <v>1055</v>
      </c>
      <c r="AO963" t="s">
        <v>1055</v>
      </c>
      <c r="AP963" t="s">
        <v>1053</v>
      </c>
      <c r="AQ963" t="s">
        <v>1053</v>
      </c>
      <c r="AR963" t="s">
        <v>1054</v>
      </c>
      <c r="AU963" t="s">
        <v>1054</v>
      </c>
      <c r="AV963" t="s">
        <v>1053</v>
      </c>
      <c r="AW963" t="s">
        <v>1053</v>
      </c>
      <c r="AX963" t="s">
        <v>1054</v>
      </c>
      <c r="AY963" t="s">
        <v>1053</v>
      </c>
      <c r="AZ963" t="s">
        <v>1053</v>
      </c>
    </row>
    <row r="964" spans="1:52" hidden="1" x14ac:dyDescent="0.3">
      <c r="A964">
        <v>313245</v>
      </c>
      <c r="B964" t="s">
        <v>1087</v>
      </c>
      <c r="AF964" t="s">
        <v>1055</v>
      </c>
      <c r="AJ964" t="s">
        <v>1055</v>
      </c>
      <c r="AK964" t="s">
        <v>1055</v>
      </c>
      <c r="AN964" t="s">
        <v>1054</v>
      </c>
      <c r="AO964" t="s">
        <v>1055</v>
      </c>
      <c r="AP964" t="s">
        <v>1055</v>
      </c>
      <c r="AQ964" t="s">
        <v>1055</v>
      </c>
      <c r="AR964" t="s">
        <v>1055</v>
      </c>
      <c r="AS964" t="s">
        <v>1055</v>
      </c>
      <c r="AT964" t="s">
        <v>1055</v>
      </c>
      <c r="AU964" t="s">
        <v>1053</v>
      </c>
      <c r="AV964" t="s">
        <v>1053</v>
      </c>
      <c r="AW964" t="s">
        <v>1053</v>
      </c>
      <c r="AX964" t="s">
        <v>1053</v>
      </c>
      <c r="AY964" t="s">
        <v>1053</v>
      </c>
      <c r="AZ964" t="s">
        <v>1053</v>
      </c>
    </row>
    <row r="965" spans="1:52" hidden="1" x14ac:dyDescent="0.3">
      <c r="A965">
        <v>314563</v>
      </c>
      <c r="B965" t="s">
        <v>1087</v>
      </c>
      <c r="U965" t="s">
        <v>1054</v>
      </c>
      <c r="AB965" t="s">
        <v>1055</v>
      </c>
      <c r="AE965" t="s">
        <v>1055</v>
      </c>
      <c r="AI965" t="s">
        <v>1055</v>
      </c>
      <c r="AO965" t="s">
        <v>1054</v>
      </c>
      <c r="AP965" t="s">
        <v>1053</v>
      </c>
      <c r="AQ965" t="s">
        <v>1053</v>
      </c>
      <c r="AR965" t="s">
        <v>1053</v>
      </c>
      <c r="AS965" t="s">
        <v>1054</v>
      </c>
      <c r="AT965" t="s">
        <v>1053</v>
      </c>
      <c r="AU965" t="s">
        <v>1053</v>
      </c>
      <c r="AV965" t="s">
        <v>1054</v>
      </c>
      <c r="AW965" t="s">
        <v>1054</v>
      </c>
      <c r="AX965" t="s">
        <v>1053</v>
      </c>
      <c r="AY965" t="s">
        <v>1053</v>
      </c>
      <c r="AZ965" t="s">
        <v>1053</v>
      </c>
    </row>
    <row r="966" spans="1:52" hidden="1" x14ac:dyDescent="0.3">
      <c r="A966">
        <v>316265</v>
      </c>
      <c r="B966" t="s">
        <v>1087</v>
      </c>
      <c r="AC966" t="s">
        <v>1055</v>
      </c>
      <c r="AJ966" t="s">
        <v>1055</v>
      </c>
      <c r="AK966" t="s">
        <v>1055</v>
      </c>
      <c r="AP966" t="s">
        <v>1053</v>
      </c>
      <c r="AQ966" t="s">
        <v>1055</v>
      </c>
      <c r="AR966" t="s">
        <v>1055</v>
      </c>
      <c r="AU966" t="s">
        <v>1054</v>
      </c>
      <c r="AW966" t="s">
        <v>1054</v>
      </c>
      <c r="AY966" t="s">
        <v>1053</v>
      </c>
      <c r="AZ966" t="s">
        <v>1053</v>
      </c>
    </row>
    <row r="967" spans="1:52" hidden="1" x14ac:dyDescent="0.3">
      <c r="A967">
        <v>324843</v>
      </c>
      <c r="B967" t="s">
        <v>1087</v>
      </c>
      <c r="V967" t="s">
        <v>1055</v>
      </c>
      <c r="AO967" t="s">
        <v>1054</v>
      </c>
      <c r="AP967" t="s">
        <v>1055</v>
      </c>
      <c r="AR967" t="s">
        <v>1054</v>
      </c>
      <c r="AS967" t="s">
        <v>1055</v>
      </c>
      <c r="AT967" t="s">
        <v>1054</v>
      </c>
      <c r="AV967" t="s">
        <v>1054</v>
      </c>
      <c r="AW967" t="s">
        <v>1053</v>
      </c>
      <c r="AY967" t="s">
        <v>1053</v>
      </c>
      <c r="AZ967" t="s">
        <v>1053</v>
      </c>
    </row>
    <row r="968" spans="1:52" hidden="1" x14ac:dyDescent="0.3">
      <c r="A968">
        <v>326449</v>
      </c>
      <c r="B968" t="s">
        <v>1087</v>
      </c>
      <c r="N968" t="s">
        <v>1053</v>
      </c>
      <c r="AI968" t="s">
        <v>1055</v>
      </c>
      <c r="AO968" t="s">
        <v>1054</v>
      </c>
      <c r="AP968" t="s">
        <v>1054</v>
      </c>
      <c r="AU968" t="s">
        <v>1053</v>
      </c>
      <c r="AV968" t="s">
        <v>1053</v>
      </c>
      <c r="AW968" t="s">
        <v>1053</v>
      </c>
      <c r="AX968" t="s">
        <v>1053</v>
      </c>
      <c r="AY968" t="s">
        <v>1053</v>
      </c>
      <c r="AZ968" t="s">
        <v>1053</v>
      </c>
    </row>
    <row r="969" spans="1:52" hidden="1" x14ac:dyDescent="0.3">
      <c r="A969">
        <v>328459</v>
      </c>
      <c r="B969" t="s">
        <v>1087</v>
      </c>
      <c r="AG969" t="s">
        <v>1054</v>
      </c>
      <c r="AI969" t="s">
        <v>1054</v>
      </c>
      <c r="AJ969" t="s">
        <v>1055</v>
      </c>
      <c r="AO969" t="s">
        <v>1053</v>
      </c>
      <c r="AP969" t="s">
        <v>1053</v>
      </c>
      <c r="AQ969" t="s">
        <v>1054</v>
      </c>
      <c r="AR969" t="s">
        <v>1055</v>
      </c>
      <c r="AS969" t="s">
        <v>1054</v>
      </c>
      <c r="AT969" t="s">
        <v>1055</v>
      </c>
      <c r="AU969" t="s">
        <v>1053</v>
      </c>
      <c r="AW969" t="s">
        <v>1053</v>
      </c>
      <c r="AX969" t="s">
        <v>1053</v>
      </c>
      <c r="AY969" t="s">
        <v>1053</v>
      </c>
      <c r="AZ969" t="s">
        <v>1053</v>
      </c>
    </row>
    <row r="970" spans="1:52" hidden="1" x14ac:dyDescent="0.3">
      <c r="A970">
        <v>329400</v>
      </c>
      <c r="B970" t="s">
        <v>1087</v>
      </c>
      <c r="W970" t="s">
        <v>1055</v>
      </c>
      <c r="AG970" t="s">
        <v>1053</v>
      </c>
      <c r="AJ970" t="s">
        <v>1054</v>
      </c>
      <c r="AP970" t="s">
        <v>1053</v>
      </c>
      <c r="AQ970" t="s">
        <v>1055</v>
      </c>
      <c r="AT970" t="s">
        <v>1054</v>
      </c>
      <c r="AU970" t="s">
        <v>1054</v>
      </c>
      <c r="AW970" t="s">
        <v>1053</v>
      </c>
      <c r="AX970" t="s">
        <v>1054</v>
      </c>
      <c r="AY970" t="s">
        <v>1053</v>
      </c>
      <c r="AZ970" t="s">
        <v>1053</v>
      </c>
    </row>
    <row r="971" spans="1:52" hidden="1" x14ac:dyDescent="0.3">
      <c r="A971">
        <v>329597</v>
      </c>
      <c r="B971" t="s">
        <v>1087</v>
      </c>
      <c r="AK971" t="s">
        <v>1055</v>
      </c>
      <c r="AO971" t="s">
        <v>1055</v>
      </c>
      <c r="AQ971" t="s">
        <v>1055</v>
      </c>
      <c r="AT971" t="s">
        <v>1055</v>
      </c>
      <c r="AU971" t="s">
        <v>1053</v>
      </c>
      <c r="AV971" t="s">
        <v>1053</v>
      </c>
      <c r="AW971" t="s">
        <v>1053</v>
      </c>
      <c r="AX971" t="s">
        <v>1053</v>
      </c>
      <c r="AY971" t="s">
        <v>1053</v>
      </c>
      <c r="AZ971" t="s">
        <v>1053</v>
      </c>
    </row>
    <row r="972" spans="1:52" hidden="1" x14ac:dyDescent="0.3">
      <c r="A972">
        <v>329928</v>
      </c>
      <c r="B972" t="s">
        <v>1087</v>
      </c>
      <c r="AJ972" t="s">
        <v>1055</v>
      </c>
      <c r="AQ972" t="s">
        <v>1055</v>
      </c>
      <c r="AR972" t="s">
        <v>1055</v>
      </c>
      <c r="AT972" t="s">
        <v>1055</v>
      </c>
      <c r="AU972" t="s">
        <v>1053</v>
      </c>
      <c r="AV972" t="s">
        <v>1053</v>
      </c>
      <c r="AW972" t="s">
        <v>1053</v>
      </c>
      <c r="AX972" t="s">
        <v>1053</v>
      </c>
      <c r="AY972" t="s">
        <v>1053</v>
      </c>
      <c r="AZ972" t="s">
        <v>1053</v>
      </c>
    </row>
    <row r="973" spans="1:52" hidden="1" x14ac:dyDescent="0.3">
      <c r="A973">
        <v>330178</v>
      </c>
      <c r="B973" t="s">
        <v>1087</v>
      </c>
      <c r="AG973" t="s">
        <v>1053</v>
      </c>
      <c r="AU973" t="s">
        <v>1053</v>
      </c>
      <c r="AV973" t="s">
        <v>1053</v>
      </c>
      <c r="AW973" t="s">
        <v>1053</v>
      </c>
      <c r="AX973" t="s">
        <v>1053</v>
      </c>
      <c r="AY973" t="s">
        <v>1053</v>
      </c>
      <c r="AZ973" t="s">
        <v>1053</v>
      </c>
    </row>
    <row r="974" spans="1:52" hidden="1" x14ac:dyDescent="0.3">
      <c r="A974">
        <v>330559</v>
      </c>
      <c r="B974" t="s">
        <v>1087</v>
      </c>
      <c r="P974" t="s">
        <v>1055</v>
      </c>
      <c r="AM974" t="s">
        <v>1055</v>
      </c>
      <c r="AO974" t="s">
        <v>1055</v>
      </c>
      <c r="AQ974" t="s">
        <v>1055</v>
      </c>
      <c r="AT974" t="s">
        <v>1055</v>
      </c>
      <c r="AU974" t="s">
        <v>1053</v>
      </c>
      <c r="AV974" t="s">
        <v>1053</v>
      </c>
      <c r="AW974" t="s">
        <v>1053</v>
      </c>
      <c r="AX974" t="s">
        <v>1053</v>
      </c>
      <c r="AY974" t="s">
        <v>1053</v>
      </c>
      <c r="AZ974" t="s">
        <v>1053</v>
      </c>
    </row>
    <row r="975" spans="1:52" hidden="1" x14ac:dyDescent="0.3">
      <c r="A975">
        <v>330681</v>
      </c>
      <c r="B975" t="s">
        <v>1087</v>
      </c>
      <c r="W975" t="s">
        <v>1055</v>
      </c>
      <c r="AJ975" t="s">
        <v>1055</v>
      </c>
      <c r="AK975" t="s">
        <v>1055</v>
      </c>
      <c r="AP975" t="s">
        <v>1053</v>
      </c>
      <c r="AQ975" t="s">
        <v>1054</v>
      </c>
      <c r="AU975" t="s">
        <v>1053</v>
      </c>
      <c r="AV975" t="s">
        <v>1053</v>
      </c>
      <c r="AW975" t="s">
        <v>1053</v>
      </c>
      <c r="AY975" t="s">
        <v>1053</v>
      </c>
      <c r="AZ975" t="s">
        <v>1053</v>
      </c>
    </row>
    <row r="976" spans="1:52" hidden="1" x14ac:dyDescent="0.3">
      <c r="A976">
        <v>331030</v>
      </c>
      <c r="B976" t="s">
        <v>1087</v>
      </c>
      <c r="N976" t="s">
        <v>1055</v>
      </c>
      <c r="W976" t="s">
        <v>1055</v>
      </c>
      <c r="AC976" t="s">
        <v>1055</v>
      </c>
      <c r="AM976" t="s">
        <v>1055</v>
      </c>
      <c r="AO976" t="s">
        <v>1054</v>
      </c>
      <c r="AP976" t="s">
        <v>1053</v>
      </c>
      <c r="AQ976" t="s">
        <v>1053</v>
      </c>
      <c r="AS976" t="s">
        <v>1055</v>
      </c>
      <c r="AT976" t="s">
        <v>1055</v>
      </c>
      <c r="AU976" t="s">
        <v>1053</v>
      </c>
      <c r="AV976" t="s">
        <v>1053</v>
      </c>
      <c r="AW976" t="s">
        <v>1053</v>
      </c>
      <c r="AX976" t="s">
        <v>1054</v>
      </c>
      <c r="AY976" t="s">
        <v>1053</v>
      </c>
      <c r="AZ976" t="s">
        <v>1053</v>
      </c>
    </row>
    <row r="977" spans="1:52" hidden="1" x14ac:dyDescent="0.3">
      <c r="A977">
        <v>331037</v>
      </c>
      <c r="B977" t="s">
        <v>1087</v>
      </c>
      <c r="AN977" t="s">
        <v>1054</v>
      </c>
      <c r="AO977" t="s">
        <v>1055</v>
      </c>
      <c r="AU977" t="s">
        <v>1054</v>
      </c>
      <c r="AV977" t="s">
        <v>1053</v>
      </c>
      <c r="AY977" t="s">
        <v>1053</v>
      </c>
      <c r="AZ977" t="s">
        <v>1053</v>
      </c>
    </row>
    <row r="978" spans="1:52" hidden="1" x14ac:dyDescent="0.3">
      <c r="A978">
        <v>331405</v>
      </c>
      <c r="B978" t="s">
        <v>1087</v>
      </c>
      <c r="AE978" t="s">
        <v>1055</v>
      </c>
      <c r="AG978" t="s">
        <v>1054</v>
      </c>
      <c r="AI978" t="s">
        <v>1055</v>
      </c>
      <c r="AJ978" t="s">
        <v>1054</v>
      </c>
      <c r="AO978" t="s">
        <v>1053</v>
      </c>
      <c r="AP978" t="s">
        <v>1053</v>
      </c>
      <c r="AQ978" t="s">
        <v>1054</v>
      </c>
      <c r="AR978" t="s">
        <v>1054</v>
      </c>
      <c r="AS978" t="s">
        <v>1053</v>
      </c>
      <c r="AT978" t="s">
        <v>1054</v>
      </c>
      <c r="AU978" t="s">
        <v>1053</v>
      </c>
      <c r="AV978" t="s">
        <v>1053</v>
      </c>
      <c r="AW978" t="s">
        <v>1053</v>
      </c>
      <c r="AX978" t="s">
        <v>1053</v>
      </c>
      <c r="AY978" t="s">
        <v>1053</v>
      </c>
      <c r="AZ978" t="s">
        <v>1053</v>
      </c>
    </row>
    <row r="979" spans="1:52" hidden="1" x14ac:dyDescent="0.3">
      <c r="A979">
        <v>331429</v>
      </c>
      <c r="B979" t="s">
        <v>1087</v>
      </c>
      <c r="AG979" t="s">
        <v>1054</v>
      </c>
      <c r="AI979" t="s">
        <v>1055</v>
      </c>
      <c r="AJ979" t="s">
        <v>1055</v>
      </c>
      <c r="AO979" t="s">
        <v>1055</v>
      </c>
      <c r="AP979" t="s">
        <v>1053</v>
      </c>
      <c r="AQ979" t="s">
        <v>1053</v>
      </c>
      <c r="AR979" t="s">
        <v>1053</v>
      </c>
      <c r="AS979" t="s">
        <v>1055</v>
      </c>
      <c r="AT979" t="s">
        <v>1053</v>
      </c>
      <c r="AU979" t="s">
        <v>1054</v>
      </c>
      <c r="AV979" t="s">
        <v>1053</v>
      </c>
      <c r="AW979" t="s">
        <v>1053</v>
      </c>
      <c r="AX979" t="s">
        <v>1053</v>
      </c>
      <c r="AY979" t="s">
        <v>1053</v>
      </c>
      <c r="AZ979" t="s">
        <v>1053</v>
      </c>
    </row>
    <row r="980" spans="1:52" hidden="1" x14ac:dyDescent="0.3">
      <c r="A980">
        <v>332267</v>
      </c>
      <c r="B980" t="s">
        <v>1087</v>
      </c>
      <c r="AE980" t="s">
        <v>1055</v>
      </c>
      <c r="AG980" t="s">
        <v>1055</v>
      </c>
      <c r="AI980" t="s">
        <v>1055</v>
      </c>
      <c r="AJ980" t="s">
        <v>1055</v>
      </c>
      <c r="AO980" t="s">
        <v>1055</v>
      </c>
      <c r="AP980" t="s">
        <v>1054</v>
      </c>
      <c r="AQ980" t="s">
        <v>1055</v>
      </c>
      <c r="AR980" t="s">
        <v>1055</v>
      </c>
      <c r="AS980" t="s">
        <v>1054</v>
      </c>
      <c r="AT980" t="s">
        <v>1054</v>
      </c>
      <c r="AU980" t="s">
        <v>1053</v>
      </c>
      <c r="AV980" t="s">
        <v>1053</v>
      </c>
      <c r="AW980" t="s">
        <v>1053</v>
      </c>
      <c r="AX980" t="s">
        <v>1053</v>
      </c>
      <c r="AY980" t="s">
        <v>1053</v>
      </c>
      <c r="AZ980" t="s">
        <v>1053</v>
      </c>
    </row>
    <row r="981" spans="1:52" hidden="1" x14ac:dyDescent="0.3">
      <c r="A981">
        <v>332572</v>
      </c>
      <c r="B981" t="s">
        <v>1087</v>
      </c>
      <c r="AG981" t="s">
        <v>1054</v>
      </c>
      <c r="AO981" t="s">
        <v>1055</v>
      </c>
      <c r="AP981" t="s">
        <v>1054</v>
      </c>
      <c r="AQ981" t="s">
        <v>1055</v>
      </c>
      <c r="AR981" t="s">
        <v>1055</v>
      </c>
      <c r="AU981" t="s">
        <v>1053</v>
      </c>
      <c r="AV981" t="s">
        <v>1053</v>
      </c>
      <c r="AW981" t="s">
        <v>1053</v>
      </c>
      <c r="AX981" t="s">
        <v>1053</v>
      </c>
      <c r="AY981" t="s">
        <v>1053</v>
      </c>
      <c r="AZ981" t="s">
        <v>1053</v>
      </c>
    </row>
    <row r="982" spans="1:52" hidden="1" x14ac:dyDescent="0.3">
      <c r="A982">
        <v>333140</v>
      </c>
      <c r="B982" t="s">
        <v>1087</v>
      </c>
      <c r="AP982" t="s">
        <v>1054</v>
      </c>
      <c r="AQ982" t="s">
        <v>1053</v>
      </c>
      <c r="AU982" t="s">
        <v>1053</v>
      </c>
      <c r="AW982" t="s">
        <v>1053</v>
      </c>
      <c r="AX982" t="s">
        <v>1053</v>
      </c>
      <c r="AY982" t="s">
        <v>1053</v>
      </c>
      <c r="AZ982" t="s">
        <v>1053</v>
      </c>
    </row>
    <row r="983" spans="1:52" hidden="1" x14ac:dyDescent="0.3">
      <c r="A983">
        <v>333411</v>
      </c>
      <c r="B983" t="s">
        <v>1087</v>
      </c>
      <c r="AH983" t="s">
        <v>1054</v>
      </c>
      <c r="AO983" t="s">
        <v>1054</v>
      </c>
      <c r="AP983" t="s">
        <v>1054</v>
      </c>
      <c r="AQ983" t="s">
        <v>1054</v>
      </c>
      <c r="AR983" t="s">
        <v>1055</v>
      </c>
      <c r="AT983" t="s">
        <v>1054</v>
      </c>
      <c r="AU983" t="s">
        <v>1053</v>
      </c>
      <c r="AV983" t="s">
        <v>1053</v>
      </c>
      <c r="AW983" t="s">
        <v>1054</v>
      </c>
      <c r="AX983" t="s">
        <v>1053</v>
      </c>
      <c r="AY983" t="s">
        <v>1053</v>
      </c>
      <c r="AZ983" t="s">
        <v>1053</v>
      </c>
    </row>
    <row r="984" spans="1:52" hidden="1" x14ac:dyDescent="0.3">
      <c r="A984">
        <v>333535</v>
      </c>
      <c r="B984" t="s">
        <v>1087</v>
      </c>
      <c r="W984" t="s">
        <v>1055</v>
      </c>
      <c r="AC984" t="s">
        <v>1054</v>
      </c>
      <c r="AI984" t="s">
        <v>1054</v>
      </c>
      <c r="AK984" t="s">
        <v>1055</v>
      </c>
      <c r="AO984" t="s">
        <v>1055</v>
      </c>
      <c r="AP984" t="s">
        <v>1053</v>
      </c>
      <c r="AQ984" t="s">
        <v>1053</v>
      </c>
      <c r="AR984" t="s">
        <v>1053</v>
      </c>
      <c r="AS984" t="s">
        <v>1055</v>
      </c>
      <c r="AT984" t="s">
        <v>1053</v>
      </c>
      <c r="AU984" t="s">
        <v>1053</v>
      </c>
      <c r="AV984" t="s">
        <v>1053</v>
      </c>
      <c r="AW984" t="s">
        <v>1053</v>
      </c>
      <c r="AX984" t="s">
        <v>1053</v>
      </c>
      <c r="AY984" t="s">
        <v>1053</v>
      </c>
      <c r="AZ984" t="s">
        <v>1053</v>
      </c>
    </row>
    <row r="985" spans="1:52" hidden="1" x14ac:dyDescent="0.3">
      <c r="A985">
        <v>333817</v>
      </c>
      <c r="B985" t="s">
        <v>1087</v>
      </c>
      <c r="Z985" t="s">
        <v>1054</v>
      </c>
      <c r="AG985" t="s">
        <v>1055</v>
      </c>
      <c r="AO985" t="s">
        <v>1054</v>
      </c>
      <c r="AP985" t="s">
        <v>1053</v>
      </c>
      <c r="AQ985" t="s">
        <v>1054</v>
      </c>
      <c r="AR985" t="s">
        <v>1054</v>
      </c>
      <c r="AS985" t="s">
        <v>1055</v>
      </c>
      <c r="AU985" t="s">
        <v>1053</v>
      </c>
      <c r="AV985" t="s">
        <v>1053</v>
      </c>
      <c r="AW985" t="s">
        <v>1053</v>
      </c>
      <c r="AX985" t="s">
        <v>1053</v>
      </c>
      <c r="AY985" t="s">
        <v>1053</v>
      </c>
      <c r="AZ985" t="s">
        <v>1053</v>
      </c>
    </row>
    <row r="986" spans="1:52" hidden="1" x14ac:dyDescent="0.3">
      <c r="A986">
        <v>334952</v>
      </c>
      <c r="B986" t="s">
        <v>1087</v>
      </c>
      <c r="AE986" t="s">
        <v>1055</v>
      </c>
      <c r="AG986" t="s">
        <v>1055</v>
      </c>
      <c r="AH986" t="s">
        <v>1055</v>
      </c>
      <c r="AO986" t="s">
        <v>1053</v>
      </c>
      <c r="AP986" t="s">
        <v>1053</v>
      </c>
      <c r="AQ986" t="s">
        <v>1053</v>
      </c>
      <c r="AR986" t="s">
        <v>1055</v>
      </c>
      <c r="AS986" t="s">
        <v>1053</v>
      </c>
      <c r="AT986" t="s">
        <v>1055</v>
      </c>
      <c r="AU986" t="s">
        <v>1053</v>
      </c>
      <c r="AV986" t="s">
        <v>1053</v>
      </c>
      <c r="AW986" t="s">
        <v>1053</v>
      </c>
      <c r="AX986" t="s">
        <v>1053</v>
      </c>
      <c r="AY986" t="s">
        <v>1053</v>
      </c>
      <c r="AZ986" t="s">
        <v>1053</v>
      </c>
    </row>
    <row r="987" spans="1:52" hidden="1" x14ac:dyDescent="0.3">
      <c r="A987">
        <v>337160</v>
      </c>
      <c r="B987" t="s">
        <v>1087</v>
      </c>
      <c r="AG987" t="s">
        <v>1055</v>
      </c>
      <c r="AI987" t="s">
        <v>1055</v>
      </c>
      <c r="AJ987" t="s">
        <v>1055</v>
      </c>
      <c r="AL987" t="s">
        <v>1055</v>
      </c>
      <c r="AO987" t="s">
        <v>1053</v>
      </c>
      <c r="AP987" t="s">
        <v>1053</v>
      </c>
      <c r="AQ987" t="s">
        <v>1053</v>
      </c>
      <c r="AR987" t="s">
        <v>1054</v>
      </c>
      <c r="AS987" t="s">
        <v>1053</v>
      </c>
      <c r="AT987" t="s">
        <v>1054</v>
      </c>
      <c r="AU987" t="s">
        <v>1053</v>
      </c>
      <c r="AV987" t="s">
        <v>1053</v>
      </c>
      <c r="AW987" t="s">
        <v>1053</v>
      </c>
      <c r="AX987" t="s">
        <v>1053</v>
      </c>
      <c r="AY987" t="s">
        <v>1053</v>
      </c>
      <c r="AZ987" t="s">
        <v>1053</v>
      </c>
    </row>
    <row r="988" spans="1:52" hidden="1" x14ac:dyDescent="0.3">
      <c r="A988">
        <v>301703</v>
      </c>
      <c r="B988" t="s">
        <v>1087</v>
      </c>
      <c r="AG988" t="s">
        <v>1055</v>
      </c>
      <c r="AH988" t="s">
        <v>1054</v>
      </c>
      <c r="AP988" t="s">
        <v>1053</v>
      </c>
      <c r="AQ988" t="s">
        <v>1053</v>
      </c>
      <c r="AR988" t="s">
        <v>1055</v>
      </c>
      <c r="AV988" t="s">
        <v>1054</v>
      </c>
      <c r="AW988" t="s">
        <v>1053</v>
      </c>
      <c r="AZ988" t="s">
        <v>1053</v>
      </c>
    </row>
    <row r="989" spans="1:52" hidden="1" x14ac:dyDescent="0.3">
      <c r="A989">
        <v>327400</v>
      </c>
      <c r="B989" t="s">
        <v>1087</v>
      </c>
      <c r="AD989" t="s">
        <v>1055</v>
      </c>
      <c r="AH989" t="s">
        <v>1054</v>
      </c>
      <c r="AO989" t="s">
        <v>1055</v>
      </c>
      <c r="AP989" t="s">
        <v>1053</v>
      </c>
      <c r="AQ989" t="s">
        <v>1053</v>
      </c>
      <c r="AR989" t="s">
        <v>1055</v>
      </c>
      <c r="AT989" t="s">
        <v>1054</v>
      </c>
      <c r="AU989" t="s">
        <v>1054</v>
      </c>
      <c r="AW989" t="s">
        <v>1053</v>
      </c>
      <c r="AZ989" t="s">
        <v>1053</v>
      </c>
    </row>
    <row r="990" spans="1:52" hidden="1" x14ac:dyDescent="0.3">
      <c r="A990">
        <v>328828</v>
      </c>
      <c r="B990" t="s">
        <v>1087</v>
      </c>
      <c r="W990" t="s">
        <v>1055</v>
      </c>
      <c r="Z990" t="s">
        <v>1055</v>
      </c>
      <c r="AH990" t="s">
        <v>1055</v>
      </c>
      <c r="AJ990" t="s">
        <v>1055</v>
      </c>
      <c r="AO990" t="s">
        <v>1055</v>
      </c>
      <c r="AP990" t="s">
        <v>1054</v>
      </c>
      <c r="AQ990" t="s">
        <v>1054</v>
      </c>
      <c r="AR990" t="s">
        <v>1055</v>
      </c>
      <c r="AT990" t="s">
        <v>1055</v>
      </c>
      <c r="AV990" t="s">
        <v>1054</v>
      </c>
      <c r="AW990" t="s">
        <v>1053</v>
      </c>
      <c r="AX990" t="s">
        <v>1055</v>
      </c>
      <c r="AZ990" t="s">
        <v>1053</v>
      </c>
    </row>
    <row r="991" spans="1:52" hidden="1" x14ac:dyDescent="0.3">
      <c r="A991">
        <v>329044</v>
      </c>
      <c r="B991" t="s">
        <v>1087</v>
      </c>
      <c r="AQ991" t="s">
        <v>1054</v>
      </c>
      <c r="AZ991" t="s">
        <v>1053</v>
      </c>
    </row>
    <row r="992" spans="1:52" hidden="1" x14ac:dyDescent="0.3">
      <c r="A992">
        <v>329243</v>
      </c>
      <c r="B992" t="s">
        <v>1087</v>
      </c>
      <c r="AG992" t="s">
        <v>1053</v>
      </c>
      <c r="AH992" t="s">
        <v>1055</v>
      </c>
      <c r="AJ992" t="s">
        <v>1055</v>
      </c>
      <c r="AP992" t="s">
        <v>1053</v>
      </c>
      <c r="AQ992" t="s">
        <v>1053</v>
      </c>
      <c r="AR992" t="s">
        <v>1055</v>
      </c>
      <c r="AV992" t="s">
        <v>1054</v>
      </c>
      <c r="AW992" t="s">
        <v>1053</v>
      </c>
      <c r="AZ992" t="s">
        <v>1053</v>
      </c>
    </row>
    <row r="993" spans="1:52" hidden="1" x14ac:dyDescent="0.3">
      <c r="A993">
        <v>329661</v>
      </c>
      <c r="B993" t="s">
        <v>1087</v>
      </c>
      <c r="AC993" t="s">
        <v>1055</v>
      </c>
      <c r="AI993" t="s">
        <v>1055</v>
      </c>
      <c r="AK993" t="s">
        <v>1055</v>
      </c>
      <c r="AO993" t="s">
        <v>1054</v>
      </c>
      <c r="AP993" t="s">
        <v>1055</v>
      </c>
      <c r="AR993" t="s">
        <v>1053</v>
      </c>
      <c r="AT993" t="s">
        <v>1053</v>
      </c>
      <c r="AU993" t="s">
        <v>1053</v>
      </c>
      <c r="AV993" t="s">
        <v>1053</v>
      </c>
      <c r="AW993" t="s">
        <v>1054</v>
      </c>
      <c r="AZ993" t="s">
        <v>1053</v>
      </c>
    </row>
    <row r="994" spans="1:52" hidden="1" x14ac:dyDescent="0.3">
      <c r="A994">
        <v>330088</v>
      </c>
      <c r="B994" t="s">
        <v>1087</v>
      </c>
      <c r="AG994" t="s">
        <v>1055</v>
      </c>
      <c r="AH994" t="s">
        <v>1055</v>
      </c>
      <c r="AJ994" t="s">
        <v>1055</v>
      </c>
      <c r="AO994" t="s">
        <v>1055</v>
      </c>
      <c r="AP994" t="s">
        <v>1053</v>
      </c>
      <c r="AQ994" t="s">
        <v>1054</v>
      </c>
      <c r="AR994" t="s">
        <v>1054</v>
      </c>
      <c r="AU994" t="s">
        <v>1054</v>
      </c>
      <c r="AV994" t="s">
        <v>1053</v>
      </c>
      <c r="AW994" t="s">
        <v>1053</v>
      </c>
      <c r="AX994" t="s">
        <v>1054</v>
      </c>
      <c r="AZ994" t="s">
        <v>1053</v>
      </c>
    </row>
    <row r="995" spans="1:52" hidden="1" x14ac:dyDescent="0.3">
      <c r="A995">
        <v>330950</v>
      </c>
      <c r="B995" t="s">
        <v>1087</v>
      </c>
      <c r="AG995" t="s">
        <v>1055</v>
      </c>
      <c r="AM995" t="s">
        <v>1055</v>
      </c>
      <c r="AS995" t="s">
        <v>1055</v>
      </c>
      <c r="AU995" t="s">
        <v>1053</v>
      </c>
      <c r="AV995" t="s">
        <v>1053</v>
      </c>
      <c r="AW995" t="s">
        <v>1053</v>
      </c>
      <c r="AX995" t="s">
        <v>1054</v>
      </c>
      <c r="AZ995" t="s">
        <v>1053</v>
      </c>
    </row>
    <row r="996" spans="1:52" hidden="1" x14ac:dyDescent="0.3">
      <c r="A996">
        <v>331710</v>
      </c>
      <c r="B996" t="s">
        <v>1087</v>
      </c>
      <c r="AG996" t="s">
        <v>1055</v>
      </c>
      <c r="AM996" t="s">
        <v>1055</v>
      </c>
      <c r="AO996" t="s">
        <v>1055</v>
      </c>
      <c r="AP996" t="s">
        <v>1053</v>
      </c>
      <c r="AQ996" t="s">
        <v>1053</v>
      </c>
      <c r="AR996" t="s">
        <v>1053</v>
      </c>
      <c r="AT996" t="s">
        <v>1055</v>
      </c>
      <c r="AV996" t="s">
        <v>1053</v>
      </c>
      <c r="AW996" t="s">
        <v>1053</v>
      </c>
      <c r="AZ996" t="s">
        <v>1053</v>
      </c>
    </row>
    <row r="997" spans="1:52" hidden="1" x14ac:dyDescent="0.3">
      <c r="A997">
        <v>332264</v>
      </c>
      <c r="B997" t="s">
        <v>1087</v>
      </c>
      <c r="AG997" t="s">
        <v>1055</v>
      </c>
      <c r="AP997" t="s">
        <v>1054</v>
      </c>
      <c r="AQ997" t="s">
        <v>1054</v>
      </c>
      <c r="AR997" t="s">
        <v>1054</v>
      </c>
      <c r="AS997" t="s">
        <v>1055</v>
      </c>
      <c r="AV997" t="s">
        <v>1053</v>
      </c>
      <c r="AW997" t="s">
        <v>1054</v>
      </c>
      <c r="AZ997" t="s">
        <v>1053</v>
      </c>
    </row>
    <row r="998" spans="1:52" hidden="1" x14ac:dyDescent="0.3">
      <c r="A998">
        <v>332724</v>
      </c>
      <c r="B998" t="s">
        <v>1087</v>
      </c>
      <c r="AP998" t="s">
        <v>1055</v>
      </c>
      <c r="AQ998" t="s">
        <v>1055</v>
      </c>
      <c r="AV998" t="s">
        <v>1054</v>
      </c>
      <c r="AW998" t="s">
        <v>1053</v>
      </c>
      <c r="AZ998" t="s">
        <v>1053</v>
      </c>
    </row>
    <row r="999" spans="1:52" hidden="1" x14ac:dyDescent="0.3">
      <c r="A999">
        <v>333081</v>
      </c>
      <c r="B999" t="s">
        <v>1087</v>
      </c>
      <c r="AJ999" t="s">
        <v>1055</v>
      </c>
      <c r="AP999" t="s">
        <v>1055</v>
      </c>
      <c r="AR999" t="s">
        <v>1054</v>
      </c>
      <c r="AU999" t="s">
        <v>1054</v>
      </c>
      <c r="AV999" t="s">
        <v>1054</v>
      </c>
      <c r="AW999" t="s">
        <v>1054</v>
      </c>
      <c r="AZ999" t="s">
        <v>1053</v>
      </c>
    </row>
    <row r="1000" spans="1:52" hidden="1" x14ac:dyDescent="0.3">
      <c r="A1000">
        <v>333376</v>
      </c>
      <c r="B1000" t="s">
        <v>1087</v>
      </c>
      <c r="AQ1000" t="s">
        <v>1054</v>
      </c>
      <c r="AZ1000" t="s">
        <v>1053</v>
      </c>
    </row>
    <row r="1001" spans="1:52" hidden="1" x14ac:dyDescent="0.3">
      <c r="A1001">
        <v>333655</v>
      </c>
      <c r="B1001" t="s">
        <v>1087</v>
      </c>
      <c r="Z1001" t="s">
        <v>1054</v>
      </c>
      <c r="AG1001" t="s">
        <v>1055</v>
      </c>
      <c r="AI1001" t="s">
        <v>1055</v>
      </c>
      <c r="AO1001" t="s">
        <v>1055</v>
      </c>
      <c r="AP1001" t="s">
        <v>1055</v>
      </c>
      <c r="AQ1001" t="s">
        <v>1053</v>
      </c>
      <c r="AS1001" t="s">
        <v>1055</v>
      </c>
      <c r="AT1001" t="s">
        <v>1055</v>
      </c>
      <c r="AU1001" t="s">
        <v>1054</v>
      </c>
      <c r="AW1001" t="s">
        <v>1053</v>
      </c>
      <c r="AX1001" t="s">
        <v>1053</v>
      </c>
      <c r="AZ1001" t="s">
        <v>1053</v>
      </c>
    </row>
    <row r="1002" spans="1:52" hidden="1" x14ac:dyDescent="0.3">
      <c r="A1002">
        <v>334905</v>
      </c>
      <c r="B1002" t="s">
        <v>1087</v>
      </c>
      <c r="AF1002" t="s">
        <v>1055</v>
      </c>
      <c r="AG1002" t="s">
        <v>1055</v>
      </c>
      <c r="AJ1002" t="s">
        <v>1055</v>
      </c>
      <c r="AP1002" t="s">
        <v>1053</v>
      </c>
      <c r="AQ1002" t="s">
        <v>1053</v>
      </c>
      <c r="AW1002" t="s">
        <v>1053</v>
      </c>
      <c r="AX1002" t="s">
        <v>1053</v>
      </c>
      <c r="AZ1002" t="s">
        <v>1053</v>
      </c>
    </row>
    <row r="1003" spans="1:52" hidden="1" x14ac:dyDescent="0.3">
      <c r="A1003">
        <v>333961</v>
      </c>
      <c r="B1003" t="s">
        <v>1087</v>
      </c>
      <c r="Y1003" t="s">
        <v>1053</v>
      </c>
      <c r="AC1003" t="s">
        <v>1055</v>
      </c>
      <c r="AE1003" t="s">
        <v>1055</v>
      </c>
      <c r="AO1003" t="s">
        <v>1054</v>
      </c>
      <c r="AP1003" t="s">
        <v>1054</v>
      </c>
      <c r="AY1003" t="s">
        <v>1053</v>
      </c>
    </row>
    <row r="1004" spans="1:52" hidden="1" x14ac:dyDescent="0.3">
      <c r="A1004">
        <v>336110</v>
      </c>
      <c r="B1004" t="s">
        <v>1087</v>
      </c>
      <c r="Y1004" t="s">
        <v>1053</v>
      </c>
      <c r="Z1004" t="s">
        <v>1053</v>
      </c>
      <c r="AO1004" t="s">
        <v>1054</v>
      </c>
      <c r="AQ1004" t="s">
        <v>1054</v>
      </c>
      <c r="AU1004" t="s">
        <v>1053</v>
      </c>
      <c r="AV1004" t="s">
        <v>1053</v>
      </c>
      <c r="AW1004" t="s">
        <v>1053</v>
      </c>
      <c r="AX1004" t="s">
        <v>1053</v>
      </c>
      <c r="AY1004" t="s">
        <v>1053</v>
      </c>
      <c r="AZ1004" t="s">
        <v>1053</v>
      </c>
    </row>
    <row r="1005" spans="1:52" hidden="1" x14ac:dyDescent="0.3">
      <c r="A1005">
        <v>326674</v>
      </c>
      <c r="B1005" t="s">
        <v>1087</v>
      </c>
      <c r="P1005" t="s">
        <v>1055</v>
      </c>
      <c r="Y1005" t="s">
        <v>1055</v>
      </c>
      <c r="AC1005" t="s">
        <v>1055</v>
      </c>
      <c r="AO1005" t="s">
        <v>1054</v>
      </c>
      <c r="AP1005" t="s">
        <v>1054</v>
      </c>
      <c r="AQ1005" t="s">
        <v>1054</v>
      </c>
      <c r="AR1005" t="s">
        <v>1053</v>
      </c>
      <c r="AT1005" t="s">
        <v>1054</v>
      </c>
      <c r="AU1005" t="s">
        <v>1054</v>
      </c>
      <c r="AV1005" t="s">
        <v>1053</v>
      </c>
      <c r="AW1005" t="s">
        <v>1053</v>
      </c>
      <c r="AX1005" t="s">
        <v>1054</v>
      </c>
      <c r="AY1005" t="s">
        <v>1054</v>
      </c>
      <c r="AZ1005" t="s">
        <v>1053</v>
      </c>
    </row>
    <row r="1006" spans="1:52" hidden="1" x14ac:dyDescent="0.3">
      <c r="A1006">
        <v>328888</v>
      </c>
      <c r="B1006" t="s">
        <v>1087</v>
      </c>
      <c r="Y1006" t="s">
        <v>1055</v>
      </c>
      <c r="AX1006" t="s">
        <v>1055</v>
      </c>
    </row>
    <row r="1007" spans="1:52" hidden="1" x14ac:dyDescent="0.3">
      <c r="A1007">
        <v>337216</v>
      </c>
      <c r="B1007" t="s">
        <v>1087</v>
      </c>
      <c r="Y1007" t="s">
        <v>1055</v>
      </c>
      <c r="AB1007" t="s">
        <v>1055</v>
      </c>
      <c r="AJ1007" t="s">
        <v>1055</v>
      </c>
      <c r="AO1007" t="s">
        <v>1054</v>
      </c>
      <c r="AQ1007" t="s">
        <v>1054</v>
      </c>
      <c r="AT1007" t="s">
        <v>1054</v>
      </c>
      <c r="AU1007" t="s">
        <v>1053</v>
      </c>
      <c r="AV1007" t="s">
        <v>1053</v>
      </c>
      <c r="AW1007" t="s">
        <v>1053</v>
      </c>
      <c r="AX1007" t="s">
        <v>1053</v>
      </c>
      <c r="AY1007" t="s">
        <v>1053</v>
      </c>
      <c r="AZ1007" t="s">
        <v>1053</v>
      </c>
    </row>
    <row r="1008" spans="1:52" hidden="1" x14ac:dyDescent="0.3">
      <c r="A1008">
        <v>327919</v>
      </c>
      <c r="B1008" t="s">
        <v>1087</v>
      </c>
      <c r="Y1008" t="s">
        <v>1054</v>
      </c>
      <c r="AK1008" t="s">
        <v>1055</v>
      </c>
      <c r="AO1008" t="s">
        <v>1054</v>
      </c>
      <c r="AP1008" t="s">
        <v>1054</v>
      </c>
      <c r="AQ1008" t="s">
        <v>1054</v>
      </c>
      <c r="AR1008" t="s">
        <v>1054</v>
      </c>
      <c r="AS1008" t="s">
        <v>1054</v>
      </c>
      <c r="AT1008" t="s">
        <v>1054</v>
      </c>
      <c r="AU1008" t="s">
        <v>1053</v>
      </c>
      <c r="AV1008" t="s">
        <v>1053</v>
      </c>
      <c r="AW1008" t="s">
        <v>1053</v>
      </c>
      <c r="AX1008" t="s">
        <v>1053</v>
      </c>
      <c r="AY1008" t="s">
        <v>1053</v>
      </c>
      <c r="AZ1008" t="s">
        <v>1053</v>
      </c>
    </row>
    <row r="1009" spans="1:52" hidden="1" x14ac:dyDescent="0.3">
      <c r="A1009">
        <v>310649</v>
      </c>
      <c r="B1009" t="s">
        <v>1087</v>
      </c>
      <c r="AD1009" t="s">
        <v>9098</v>
      </c>
      <c r="AE1009" t="s">
        <v>9098</v>
      </c>
      <c r="AI1009" t="s">
        <v>9098</v>
      </c>
      <c r="AJ1009" t="s">
        <v>9098</v>
      </c>
      <c r="AO1009" t="s">
        <v>9098</v>
      </c>
      <c r="AP1009" t="s">
        <v>9098</v>
      </c>
      <c r="AQ1009" t="s">
        <v>9098</v>
      </c>
      <c r="AR1009" t="s">
        <v>9098</v>
      </c>
      <c r="AS1009" t="s">
        <v>9098</v>
      </c>
      <c r="AT1009" t="s">
        <v>9098</v>
      </c>
      <c r="AU1009" t="s">
        <v>9098</v>
      </c>
      <c r="AV1009" t="s">
        <v>9098</v>
      </c>
      <c r="AW1009" t="s">
        <v>9098</v>
      </c>
      <c r="AX1009" t="s">
        <v>9098</v>
      </c>
      <c r="AY1009" t="s">
        <v>9098</v>
      </c>
      <c r="AZ1009" t="s">
        <v>9098</v>
      </c>
    </row>
    <row r="1010" spans="1:52" hidden="1" x14ac:dyDescent="0.3">
      <c r="A1010">
        <v>312722</v>
      </c>
      <c r="B1010" t="s">
        <v>1087</v>
      </c>
      <c r="Y1010" t="s">
        <v>9098</v>
      </c>
      <c r="AP1010" t="s">
        <v>9098</v>
      </c>
      <c r="AQ1010" t="s">
        <v>9098</v>
      </c>
      <c r="AR1010" t="s">
        <v>9098</v>
      </c>
      <c r="AU1010" t="s">
        <v>9098</v>
      </c>
      <c r="AV1010" t="s">
        <v>9098</v>
      </c>
      <c r="AW1010" t="s">
        <v>9098</v>
      </c>
      <c r="AY1010" t="s">
        <v>9098</v>
      </c>
      <c r="AZ1010" t="s">
        <v>9098</v>
      </c>
    </row>
    <row r="1011" spans="1:52" hidden="1" x14ac:dyDescent="0.3">
      <c r="A1011">
        <v>315989</v>
      </c>
      <c r="B1011" t="s">
        <v>1087</v>
      </c>
      <c r="Y1011" t="s">
        <v>9098</v>
      </c>
      <c r="Z1011" t="s">
        <v>9098</v>
      </c>
      <c r="AK1011" t="s">
        <v>9098</v>
      </c>
      <c r="AP1011" t="s">
        <v>9098</v>
      </c>
      <c r="AQ1011" t="s">
        <v>9098</v>
      </c>
      <c r="AU1011" t="s">
        <v>9098</v>
      </c>
      <c r="AW1011" t="s">
        <v>9098</v>
      </c>
      <c r="AX1011" t="s">
        <v>9098</v>
      </c>
      <c r="AY1011" t="s">
        <v>9098</v>
      </c>
    </row>
    <row r="1012" spans="1:52" hidden="1" x14ac:dyDescent="0.3">
      <c r="A1012">
        <v>319653</v>
      </c>
      <c r="B1012" t="s">
        <v>1087</v>
      </c>
      <c r="W1012" t="s">
        <v>9098</v>
      </c>
      <c r="Y1012" t="s">
        <v>9098</v>
      </c>
      <c r="AI1012" t="s">
        <v>9098</v>
      </c>
      <c r="AN1012" t="s">
        <v>9098</v>
      </c>
      <c r="AO1012" t="s">
        <v>9098</v>
      </c>
      <c r="AP1012" t="s">
        <v>9098</v>
      </c>
      <c r="AQ1012" t="s">
        <v>9098</v>
      </c>
      <c r="AT1012" t="s">
        <v>9098</v>
      </c>
      <c r="AU1012" t="s">
        <v>9098</v>
      </c>
      <c r="AV1012" t="s">
        <v>9098</v>
      </c>
      <c r="AW1012" t="s">
        <v>9098</v>
      </c>
      <c r="AX1012" t="s">
        <v>9098</v>
      </c>
      <c r="AY1012" t="s">
        <v>9098</v>
      </c>
      <c r="AZ1012" t="s">
        <v>9098</v>
      </c>
    </row>
    <row r="1013" spans="1:52" hidden="1" x14ac:dyDescent="0.3">
      <c r="A1013">
        <v>319763</v>
      </c>
      <c r="B1013" t="s">
        <v>1087</v>
      </c>
      <c r="Y1013" t="s">
        <v>9098</v>
      </c>
      <c r="Z1013" t="s">
        <v>9098</v>
      </c>
      <c r="AG1013" t="s">
        <v>9098</v>
      </c>
      <c r="AI1013" t="s">
        <v>9098</v>
      </c>
      <c r="AQ1013" t="s">
        <v>9098</v>
      </c>
      <c r="AS1013" t="s">
        <v>9098</v>
      </c>
      <c r="AT1013" t="s">
        <v>9098</v>
      </c>
      <c r="AU1013" t="s">
        <v>9098</v>
      </c>
      <c r="AV1013" t="s">
        <v>9098</v>
      </c>
      <c r="AW1013" t="s">
        <v>9098</v>
      </c>
      <c r="AX1013" t="s">
        <v>9098</v>
      </c>
      <c r="AY1013" t="s">
        <v>9098</v>
      </c>
      <c r="AZ1013" t="s">
        <v>9098</v>
      </c>
    </row>
    <row r="1014" spans="1:52" hidden="1" x14ac:dyDescent="0.3">
      <c r="A1014">
        <v>320805</v>
      </c>
      <c r="B1014" t="s">
        <v>1087</v>
      </c>
      <c r="Y1014" t="s">
        <v>9098</v>
      </c>
      <c r="AE1014" t="s">
        <v>9098</v>
      </c>
      <c r="AI1014" t="s">
        <v>9098</v>
      </c>
      <c r="AO1014" t="s">
        <v>9098</v>
      </c>
      <c r="AU1014" t="s">
        <v>9098</v>
      </c>
      <c r="AV1014" t="s">
        <v>9098</v>
      </c>
      <c r="AW1014" t="s">
        <v>9098</v>
      </c>
      <c r="AX1014" t="s">
        <v>9098</v>
      </c>
      <c r="AY1014" t="s">
        <v>9098</v>
      </c>
      <c r="AZ1014" t="s">
        <v>9098</v>
      </c>
    </row>
    <row r="1015" spans="1:52" hidden="1" x14ac:dyDescent="0.3">
      <c r="A1015">
        <v>321898</v>
      </c>
      <c r="B1015" t="s">
        <v>1087</v>
      </c>
      <c r="Y1015" t="s">
        <v>9098</v>
      </c>
      <c r="AJ1015" t="s">
        <v>9098</v>
      </c>
      <c r="AP1015" t="s">
        <v>9098</v>
      </c>
    </row>
    <row r="1016" spans="1:52" hidden="1" x14ac:dyDescent="0.3">
      <c r="A1016">
        <v>325208</v>
      </c>
      <c r="B1016" t="s">
        <v>1087</v>
      </c>
      <c r="Y1016" t="s">
        <v>9098</v>
      </c>
      <c r="AI1016" t="s">
        <v>9098</v>
      </c>
      <c r="AL1016" t="s">
        <v>9098</v>
      </c>
      <c r="AO1016" t="s">
        <v>9098</v>
      </c>
      <c r="AP1016" t="s">
        <v>9098</v>
      </c>
      <c r="AQ1016" t="s">
        <v>9098</v>
      </c>
      <c r="AR1016" t="s">
        <v>9098</v>
      </c>
      <c r="AS1016" t="s">
        <v>9098</v>
      </c>
      <c r="AT1016" t="s">
        <v>9098</v>
      </c>
      <c r="AU1016" t="s">
        <v>9098</v>
      </c>
      <c r="AV1016" t="s">
        <v>9098</v>
      </c>
      <c r="AW1016" t="s">
        <v>9098</v>
      </c>
      <c r="AX1016" t="s">
        <v>9098</v>
      </c>
      <c r="AY1016" t="s">
        <v>9098</v>
      </c>
      <c r="AZ1016" t="s">
        <v>9098</v>
      </c>
    </row>
    <row r="1017" spans="1:52" hidden="1" x14ac:dyDescent="0.3">
      <c r="A1017">
        <v>305442</v>
      </c>
      <c r="B1017" t="s">
        <v>1087</v>
      </c>
      <c r="AC1017" t="s">
        <v>9098</v>
      </c>
      <c r="AI1017" t="s">
        <v>9098</v>
      </c>
      <c r="AP1017" t="s">
        <v>9098</v>
      </c>
      <c r="AY1017" t="s">
        <v>9098</v>
      </c>
    </row>
    <row r="1018" spans="1:52" hidden="1" x14ac:dyDescent="0.3">
      <c r="A1018">
        <v>325951</v>
      </c>
      <c r="B1018" t="s">
        <v>1087</v>
      </c>
      <c r="AD1018" t="s">
        <v>9098</v>
      </c>
      <c r="AK1018" t="s">
        <v>9098</v>
      </c>
      <c r="AM1018" t="s">
        <v>9098</v>
      </c>
      <c r="AP1018" t="s">
        <v>9098</v>
      </c>
      <c r="AQ1018" t="s">
        <v>9098</v>
      </c>
      <c r="AS1018" t="s">
        <v>9098</v>
      </c>
      <c r="AT1018" t="s">
        <v>9098</v>
      </c>
      <c r="AU1018" t="s">
        <v>9098</v>
      </c>
      <c r="AV1018" t="s">
        <v>9098</v>
      </c>
      <c r="AW1018" t="s">
        <v>9098</v>
      </c>
      <c r="AX1018" t="s">
        <v>9098</v>
      </c>
      <c r="AY1018" t="s">
        <v>9098</v>
      </c>
      <c r="AZ1018" t="s">
        <v>9098</v>
      </c>
    </row>
    <row r="1019" spans="1:52" hidden="1" x14ac:dyDescent="0.3">
      <c r="A1019">
        <v>326001</v>
      </c>
      <c r="B1019" t="s">
        <v>1087</v>
      </c>
      <c r="M1019" t="s">
        <v>9098</v>
      </c>
      <c r="AP1019" t="s">
        <v>9098</v>
      </c>
      <c r="AS1019" t="s">
        <v>9098</v>
      </c>
      <c r="AV1019" t="s">
        <v>9098</v>
      </c>
      <c r="AY1019" t="s">
        <v>9098</v>
      </c>
    </row>
    <row r="1020" spans="1:52" hidden="1" x14ac:dyDescent="0.3">
      <c r="A1020">
        <v>330284</v>
      </c>
      <c r="B1020" t="s">
        <v>1087</v>
      </c>
      <c r="AF1020" t="s">
        <v>1055</v>
      </c>
      <c r="AG1020" t="s">
        <v>1055</v>
      </c>
      <c r="AH1020" t="s">
        <v>1055</v>
      </c>
      <c r="AJ1020" t="s">
        <v>1053</v>
      </c>
      <c r="AO1020" t="s">
        <v>9099</v>
      </c>
      <c r="AP1020" t="s">
        <v>1053</v>
      </c>
      <c r="AQ1020" t="s">
        <v>1053</v>
      </c>
      <c r="AR1020" t="s">
        <v>1053</v>
      </c>
      <c r="AS1020" t="s">
        <v>9099</v>
      </c>
      <c r="AT1020" t="s">
        <v>1053</v>
      </c>
      <c r="AU1020" t="s">
        <v>1053</v>
      </c>
      <c r="AV1020" t="s">
        <v>1053</v>
      </c>
      <c r="AW1020" t="s">
        <v>1053</v>
      </c>
      <c r="AX1020" t="s">
        <v>1053</v>
      </c>
      <c r="AY1020" t="s">
        <v>1053</v>
      </c>
      <c r="AZ1020" t="s">
        <v>1053</v>
      </c>
    </row>
    <row r="1021" spans="1:52" hidden="1" x14ac:dyDescent="0.3">
      <c r="A1021">
        <v>330802</v>
      </c>
      <c r="B1021" t="s">
        <v>1087</v>
      </c>
      <c r="R1021" t="s">
        <v>1055</v>
      </c>
      <c r="W1021" t="s">
        <v>1053</v>
      </c>
      <c r="AC1021" t="s">
        <v>1055</v>
      </c>
      <c r="AO1021" t="s">
        <v>9099</v>
      </c>
      <c r="AP1021" t="s">
        <v>1053</v>
      </c>
      <c r="AQ1021" t="s">
        <v>9099</v>
      </c>
      <c r="AR1021" t="s">
        <v>9099</v>
      </c>
      <c r="AS1021" t="s">
        <v>9099</v>
      </c>
      <c r="AT1021" t="s">
        <v>1053</v>
      </c>
      <c r="AU1021" t="s">
        <v>1053</v>
      </c>
      <c r="AV1021" t="s">
        <v>1053</v>
      </c>
      <c r="AW1021" t="s">
        <v>1053</v>
      </c>
      <c r="AX1021" t="s">
        <v>1053</v>
      </c>
      <c r="AY1021" t="s">
        <v>1053</v>
      </c>
      <c r="AZ1021" t="s">
        <v>1053</v>
      </c>
    </row>
    <row r="1022" spans="1:52" hidden="1" x14ac:dyDescent="0.3">
      <c r="A1022">
        <v>331959</v>
      </c>
      <c r="B1022" t="s">
        <v>1087</v>
      </c>
      <c r="AG1022" t="s">
        <v>1055</v>
      </c>
      <c r="AL1022" t="s">
        <v>1053</v>
      </c>
      <c r="AN1022" t="s">
        <v>1054</v>
      </c>
      <c r="AO1022" t="s">
        <v>9099</v>
      </c>
      <c r="AP1022" t="s">
        <v>1053</v>
      </c>
      <c r="AQ1022" t="s">
        <v>1053</v>
      </c>
      <c r="AR1022" t="s">
        <v>1053</v>
      </c>
      <c r="AS1022" t="s">
        <v>1053</v>
      </c>
      <c r="AT1022" t="s">
        <v>9099</v>
      </c>
      <c r="AU1022" t="s">
        <v>1053</v>
      </c>
      <c r="AV1022" t="s">
        <v>1053</v>
      </c>
      <c r="AW1022" t="s">
        <v>1053</v>
      </c>
      <c r="AX1022" t="s">
        <v>1053</v>
      </c>
      <c r="AY1022" t="s">
        <v>1053</v>
      </c>
      <c r="AZ1022" t="s">
        <v>1053</v>
      </c>
    </row>
    <row r="1023" spans="1:52" hidden="1" x14ac:dyDescent="0.3">
      <c r="A1023">
        <v>336428</v>
      </c>
      <c r="B1023" t="s">
        <v>1087</v>
      </c>
      <c r="AC1023" t="s">
        <v>1054</v>
      </c>
      <c r="AL1023" t="s">
        <v>1054</v>
      </c>
      <c r="AO1023" t="s">
        <v>9099</v>
      </c>
      <c r="AP1023" t="s">
        <v>9099</v>
      </c>
      <c r="AQ1023" t="s">
        <v>1053</v>
      </c>
      <c r="AR1023" t="s">
        <v>1053</v>
      </c>
      <c r="AS1023" t="s">
        <v>1053</v>
      </c>
      <c r="AT1023" t="s">
        <v>1053</v>
      </c>
      <c r="AU1023" t="s">
        <v>1053</v>
      </c>
      <c r="AV1023" t="s">
        <v>1053</v>
      </c>
      <c r="AW1023" t="s">
        <v>1053</v>
      </c>
      <c r="AX1023" t="s">
        <v>1053</v>
      </c>
      <c r="AY1023" t="s">
        <v>1053</v>
      </c>
      <c r="AZ1023" t="s">
        <v>1053</v>
      </c>
    </row>
    <row r="1024" spans="1:52" hidden="1" x14ac:dyDescent="0.3">
      <c r="A1024">
        <v>336817</v>
      </c>
      <c r="B1024" t="s">
        <v>1087</v>
      </c>
      <c r="AG1024" t="s">
        <v>1054</v>
      </c>
      <c r="AL1024" t="s">
        <v>1053</v>
      </c>
      <c r="AM1024" t="s">
        <v>1054</v>
      </c>
      <c r="AO1024" t="s">
        <v>9099</v>
      </c>
      <c r="AP1024" t="s">
        <v>9099</v>
      </c>
      <c r="AQ1024" t="s">
        <v>1053</v>
      </c>
      <c r="AR1024" t="s">
        <v>9099</v>
      </c>
      <c r="AS1024" t="s">
        <v>9099</v>
      </c>
      <c r="AT1024" t="s">
        <v>9099</v>
      </c>
      <c r="AU1024" t="s">
        <v>1053</v>
      </c>
      <c r="AV1024" t="s">
        <v>1053</v>
      </c>
      <c r="AW1024" t="s">
        <v>1053</v>
      </c>
      <c r="AX1024" t="s">
        <v>1053</v>
      </c>
      <c r="AY1024" t="s">
        <v>1053</v>
      </c>
      <c r="AZ1024" t="s">
        <v>1053</v>
      </c>
    </row>
    <row r="1025" spans="1:52" hidden="1" x14ac:dyDescent="0.3">
      <c r="A1025">
        <v>338327</v>
      </c>
      <c r="B1025" t="s">
        <v>1087</v>
      </c>
      <c r="W1025" t="s">
        <v>1055</v>
      </c>
      <c r="AM1025" t="s">
        <v>1055</v>
      </c>
      <c r="AN1025" t="s">
        <v>1055</v>
      </c>
      <c r="AO1025" t="s">
        <v>1053</v>
      </c>
      <c r="AP1025" t="s">
        <v>1053</v>
      </c>
      <c r="AQ1025" t="s">
        <v>1053</v>
      </c>
      <c r="AR1025" t="s">
        <v>9099</v>
      </c>
      <c r="AS1025" t="s">
        <v>1053</v>
      </c>
      <c r="AT1025" t="s">
        <v>9099</v>
      </c>
      <c r="AU1025" t="s">
        <v>1053</v>
      </c>
      <c r="AV1025" t="s">
        <v>1053</v>
      </c>
      <c r="AW1025" t="s">
        <v>1053</v>
      </c>
      <c r="AX1025" t="s">
        <v>1053</v>
      </c>
      <c r="AY1025" t="s">
        <v>1053</v>
      </c>
      <c r="AZ1025" t="s">
        <v>1053</v>
      </c>
    </row>
    <row r="1026" spans="1:52" hidden="1" x14ac:dyDescent="0.3">
      <c r="A1026">
        <v>333238</v>
      </c>
      <c r="B1026" t="s">
        <v>1087</v>
      </c>
      <c r="AD1026" t="s">
        <v>9099</v>
      </c>
      <c r="AO1026" t="s">
        <v>1053</v>
      </c>
      <c r="AP1026" t="s">
        <v>1053</v>
      </c>
      <c r="AQ1026" t="s">
        <v>1053</v>
      </c>
      <c r="AR1026" t="s">
        <v>1053</v>
      </c>
      <c r="AS1026" t="s">
        <v>1053</v>
      </c>
      <c r="AT1026" t="s">
        <v>1053</v>
      </c>
      <c r="AU1026" t="s">
        <v>1053</v>
      </c>
      <c r="AV1026" t="s">
        <v>1053</v>
      </c>
      <c r="AW1026" t="s">
        <v>1053</v>
      </c>
      <c r="AX1026" t="s">
        <v>1053</v>
      </c>
      <c r="AY1026" t="s">
        <v>1053</v>
      </c>
      <c r="AZ1026" t="s">
        <v>1053</v>
      </c>
    </row>
    <row r="1027" spans="1:52" hidden="1" x14ac:dyDescent="0.3">
      <c r="A1027">
        <v>324215</v>
      </c>
      <c r="B1027" t="s">
        <v>1087</v>
      </c>
      <c r="AA1027" t="s">
        <v>1053</v>
      </c>
      <c r="AG1027" t="s">
        <v>1054</v>
      </c>
      <c r="AH1027" t="s">
        <v>1054</v>
      </c>
      <c r="AI1027" t="s">
        <v>1054</v>
      </c>
      <c r="AO1027" t="s">
        <v>1053</v>
      </c>
      <c r="AP1027" t="s">
        <v>1053</v>
      </c>
      <c r="AQ1027" t="s">
        <v>1053</v>
      </c>
      <c r="AR1027" t="s">
        <v>1053</v>
      </c>
      <c r="AS1027" t="s">
        <v>1053</v>
      </c>
      <c r="AT1027" t="s">
        <v>1053</v>
      </c>
      <c r="AU1027" t="s">
        <v>1053</v>
      </c>
      <c r="AV1027" t="s">
        <v>1053</v>
      </c>
      <c r="AW1027" t="s">
        <v>1053</v>
      </c>
      <c r="AX1027" t="s">
        <v>1053</v>
      </c>
      <c r="AY1027" t="s">
        <v>1053</v>
      </c>
      <c r="AZ1027" t="s">
        <v>1053</v>
      </c>
    </row>
    <row r="1028" spans="1:52" hidden="1" x14ac:dyDescent="0.3">
      <c r="A1028">
        <v>329270</v>
      </c>
      <c r="B1028" t="s">
        <v>1087</v>
      </c>
      <c r="AA1028" t="s">
        <v>1055</v>
      </c>
      <c r="AC1028" t="s">
        <v>1055</v>
      </c>
      <c r="AG1028" t="s">
        <v>1055</v>
      </c>
      <c r="AK1028" t="s">
        <v>1054</v>
      </c>
      <c r="AO1028" t="s">
        <v>1053</v>
      </c>
      <c r="AP1028" t="s">
        <v>1053</v>
      </c>
      <c r="AQ1028" t="s">
        <v>1053</v>
      </c>
      <c r="AR1028" t="s">
        <v>1053</v>
      </c>
      <c r="AS1028" t="s">
        <v>1053</v>
      </c>
      <c r="AT1028" t="s">
        <v>1053</v>
      </c>
      <c r="AU1028" t="s">
        <v>1053</v>
      </c>
      <c r="AV1028" t="s">
        <v>1053</v>
      </c>
      <c r="AW1028" t="s">
        <v>1053</v>
      </c>
      <c r="AX1028" t="s">
        <v>1053</v>
      </c>
      <c r="AY1028" t="s">
        <v>1053</v>
      </c>
      <c r="AZ1028" t="s">
        <v>1053</v>
      </c>
    </row>
    <row r="1029" spans="1:52" hidden="1" x14ac:dyDescent="0.3">
      <c r="A1029">
        <v>329316</v>
      </c>
      <c r="B1029" t="s">
        <v>1087</v>
      </c>
      <c r="N1029" t="s">
        <v>1055</v>
      </c>
      <c r="AG1029" t="s">
        <v>1055</v>
      </c>
      <c r="AM1029" t="s">
        <v>1055</v>
      </c>
      <c r="AO1029" t="s">
        <v>1053</v>
      </c>
      <c r="AP1029" t="s">
        <v>1053</v>
      </c>
      <c r="AQ1029" t="s">
        <v>1053</v>
      </c>
      <c r="AR1029" t="s">
        <v>1053</v>
      </c>
      <c r="AS1029" t="s">
        <v>1053</v>
      </c>
      <c r="AT1029" t="s">
        <v>1053</v>
      </c>
      <c r="AU1029" t="s">
        <v>1053</v>
      </c>
      <c r="AV1029" t="s">
        <v>1053</v>
      </c>
      <c r="AW1029" t="s">
        <v>1053</v>
      </c>
      <c r="AX1029" t="s">
        <v>1053</v>
      </c>
      <c r="AY1029" t="s">
        <v>1053</v>
      </c>
      <c r="AZ1029" t="s">
        <v>1053</v>
      </c>
    </row>
    <row r="1030" spans="1:52" hidden="1" x14ac:dyDescent="0.3">
      <c r="A1030">
        <v>329815</v>
      </c>
      <c r="B1030" t="s">
        <v>1087</v>
      </c>
      <c r="AF1030" t="s">
        <v>1054</v>
      </c>
      <c r="AH1030" t="s">
        <v>1055</v>
      </c>
      <c r="AJ1030" t="s">
        <v>1054</v>
      </c>
      <c r="AN1030" t="s">
        <v>1053</v>
      </c>
      <c r="AO1030" t="s">
        <v>1053</v>
      </c>
      <c r="AP1030" t="s">
        <v>1053</v>
      </c>
      <c r="AQ1030" t="s">
        <v>1053</v>
      </c>
      <c r="AR1030" t="s">
        <v>1053</v>
      </c>
      <c r="AS1030" t="s">
        <v>1053</v>
      </c>
      <c r="AT1030" t="s">
        <v>1053</v>
      </c>
      <c r="AU1030" t="s">
        <v>1053</v>
      </c>
      <c r="AV1030" t="s">
        <v>1053</v>
      </c>
      <c r="AW1030" t="s">
        <v>1053</v>
      </c>
      <c r="AX1030" t="s">
        <v>1053</v>
      </c>
      <c r="AY1030" t="s">
        <v>1053</v>
      </c>
      <c r="AZ1030" t="s">
        <v>1053</v>
      </c>
    </row>
    <row r="1031" spans="1:52" hidden="1" x14ac:dyDescent="0.3">
      <c r="A1031">
        <v>333541</v>
      </c>
      <c r="B1031" t="s">
        <v>1087</v>
      </c>
      <c r="AD1031" t="s">
        <v>1054</v>
      </c>
      <c r="AG1031" t="s">
        <v>1054</v>
      </c>
      <c r="AO1031" t="s">
        <v>1054</v>
      </c>
      <c r="AP1031" t="s">
        <v>1054</v>
      </c>
      <c r="AQ1031" t="s">
        <v>1054</v>
      </c>
      <c r="AR1031" t="s">
        <v>1053</v>
      </c>
      <c r="AS1031" t="s">
        <v>1054</v>
      </c>
      <c r="AT1031" t="s">
        <v>1053</v>
      </c>
      <c r="AU1031" t="s">
        <v>9099</v>
      </c>
      <c r="AV1031" t="s">
        <v>9099</v>
      </c>
      <c r="AW1031" t="s">
        <v>1053</v>
      </c>
      <c r="AX1031" t="s">
        <v>1053</v>
      </c>
      <c r="AY1031" t="s">
        <v>1053</v>
      </c>
      <c r="AZ1031" t="s">
        <v>1053</v>
      </c>
    </row>
    <row r="1032" spans="1:52" hidden="1" x14ac:dyDescent="0.3">
      <c r="A1032">
        <v>335107</v>
      </c>
      <c r="B1032" t="s">
        <v>1087</v>
      </c>
      <c r="AG1032" t="s">
        <v>1055</v>
      </c>
      <c r="AI1032" t="s">
        <v>1055</v>
      </c>
      <c r="AL1032" t="s">
        <v>1055</v>
      </c>
      <c r="AO1032" t="s">
        <v>1053</v>
      </c>
      <c r="AP1032" t="s">
        <v>1053</v>
      </c>
      <c r="AQ1032" t="s">
        <v>1053</v>
      </c>
      <c r="AS1032" t="s">
        <v>1053</v>
      </c>
      <c r="AT1032" t="s">
        <v>1053</v>
      </c>
      <c r="AU1032" t="s">
        <v>1053</v>
      </c>
      <c r="AV1032" t="s">
        <v>1053</v>
      </c>
      <c r="AW1032" t="s">
        <v>1053</v>
      </c>
      <c r="AX1032" t="s">
        <v>1053</v>
      </c>
      <c r="AY1032" t="s">
        <v>1053</v>
      </c>
      <c r="AZ1032" t="s">
        <v>1053</v>
      </c>
    </row>
    <row r="1033" spans="1:52" hidden="1" x14ac:dyDescent="0.3">
      <c r="A1033">
        <v>335596</v>
      </c>
      <c r="B1033" t="s">
        <v>1087</v>
      </c>
      <c r="AD1033" t="s">
        <v>1055</v>
      </c>
      <c r="AL1033" t="s">
        <v>1055</v>
      </c>
      <c r="AO1033" t="s">
        <v>1053</v>
      </c>
      <c r="AP1033" t="s">
        <v>1053</v>
      </c>
      <c r="AQ1033" t="s">
        <v>1053</v>
      </c>
      <c r="AR1033" t="s">
        <v>1053</v>
      </c>
      <c r="AS1033" t="s">
        <v>1054</v>
      </c>
      <c r="AT1033" t="s">
        <v>1053</v>
      </c>
      <c r="AU1033" t="s">
        <v>1053</v>
      </c>
      <c r="AV1033" t="s">
        <v>1053</v>
      </c>
      <c r="AW1033" t="s">
        <v>1053</v>
      </c>
      <c r="AX1033" t="s">
        <v>1053</v>
      </c>
      <c r="AY1033" t="s">
        <v>1053</v>
      </c>
      <c r="AZ1033" t="s">
        <v>1053</v>
      </c>
    </row>
    <row r="1034" spans="1:52" hidden="1" x14ac:dyDescent="0.3">
      <c r="A1034">
        <v>330891</v>
      </c>
      <c r="B1034" t="s">
        <v>1087</v>
      </c>
      <c r="AB1034" t="s">
        <v>1055</v>
      </c>
      <c r="AC1034" t="s">
        <v>1055</v>
      </c>
      <c r="AG1034" t="s">
        <v>1055</v>
      </c>
      <c r="AN1034" t="s">
        <v>1055</v>
      </c>
      <c r="AO1034" t="s">
        <v>1053</v>
      </c>
      <c r="AP1034" t="s">
        <v>1053</v>
      </c>
      <c r="AQ1034" t="s">
        <v>1053</v>
      </c>
      <c r="AR1034" t="s">
        <v>1053</v>
      </c>
      <c r="AS1034" t="s">
        <v>1053</v>
      </c>
      <c r="AT1034" t="s">
        <v>1054</v>
      </c>
      <c r="AU1034" t="s">
        <v>1053</v>
      </c>
      <c r="AV1034" t="s">
        <v>1053</v>
      </c>
      <c r="AW1034" t="s">
        <v>1053</v>
      </c>
      <c r="AX1034" t="s">
        <v>1053</v>
      </c>
      <c r="AY1034" t="s">
        <v>1053</v>
      </c>
      <c r="AZ1034" t="s">
        <v>1053</v>
      </c>
    </row>
    <row r="1035" spans="1:52" hidden="1" x14ac:dyDescent="0.3">
      <c r="A1035">
        <v>314731</v>
      </c>
      <c r="B1035" t="s">
        <v>1087</v>
      </c>
      <c r="I1035" t="s">
        <v>9098</v>
      </c>
      <c r="V1035" t="s">
        <v>9098</v>
      </c>
      <c r="AE1035" t="s">
        <v>9098</v>
      </c>
      <c r="AK1035" t="s">
        <v>9098</v>
      </c>
      <c r="AO1035" t="s">
        <v>9098</v>
      </c>
      <c r="AP1035" t="s">
        <v>9098</v>
      </c>
      <c r="AQ1035" t="s">
        <v>9098</v>
      </c>
      <c r="AS1035" t="s">
        <v>9098</v>
      </c>
      <c r="AT1035" t="s">
        <v>9098</v>
      </c>
      <c r="AX1035" t="s">
        <v>9098</v>
      </c>
      <c r="AY1035" t="s">
        <v>9098</v>
      </c>
      <c r="AZ1035" t="s">
        <v>9098</v>
      </c>
    </row>
    <row r="1036" spans="1:52" hidden="1" x14ac:dyDescent="0.3">
      <c r="A1036">
        <v>308574</v>
      </c>
      <c r="B1036" t="s">
        <v>1087</v>
      </c>
      <c r="AI1036" t="s">
        <v>1055</v>
      </c>
      <c r="AK1036" t="s">
        <v>9099</v>
      </c>
      <c r="AO1036" t="s">
        <v>1054</v>
      </c>
      <c r="AQ1036" t="s">
        <v>1055</v>
      </c>
      <c r="AR1036" t="s">
        <v>9099</v>
      </c>
      <c r="AS1036" t="s">
        <v>9099</v>
      </c>
      <c r="AT1036" t="s">
        <v>1053</v>
      </c>
      <c r="AV1036" t="s">
        <v>9099</v>
      </c>
      <c r="AZ1036" t="s">
        <v>9099</v>
      </c>
    </row>
    <row r="1037" spans="1:52" hidden="1" x14ac:dyDescent="0.3">
      <c r="A1037">
        <v>337037</v>
      </c>
      <c r="B1037" t="s">
        <v>1087</v>
      </c>
      <c r="V1037" t="s">
        <v>1053</v>
      </c>
      <c r="AG1037" t="s">
        <v>1054</v>
      </c>
      <c r="AH1037" t="s">
        <v>1054</v>
      </c>
      <c r="AJ1037" t="s">
        <v>1053</v>
      </c>
      <c r="AP1037" t="s">
        <v>1053</v>
      </c>
      <c r="AQ1037" t="s">
        <v>1053</v>
      </c>
      <c r="AR1037" t="s">
        <v>1053</v>
      </c>
      <c r="AT1037" t="s">
        <v>1054</v>
      </c>
      <c r="AW1037" t="s">
        <v>1053</v>
      </c>
      <c r="AX1037" t="s">
        <v>1053</v>
      </c>
      <c r="AZ1037" t="s">
        <v>1053</v>
      </c>
    </row>
    <row r="1038" spans="1:52" hidden="1" x14ac:dyDescent="0.3">
      <c r="A1038">
        <v>328676</v>
      </c>
      <c r="B1038" t="s">
        <v>1087</v>
      </c>
      <c r="AB1038" t="s">
        <v>9099</v>
      </c>
      <c r="AI1038" t="s">
        <v>1055</v>
      </c>
      <c r="AK1038" t="s">
        <v>1055</v>
      </c>
      <c r="AM1038" t="s">
        <v>1055</v>
      </c>
      <c r="AO1038" t="s">
        <v>1055</v>
      </c>
      <c r="AP1038" t="s">
        <v>1054</v>
      </c>
      <c r="AQ1038" t="s">
        <v>1055</v>
      </c>
      <c r="AR1038" t="s">
        <v>1054</v>
      </c>
      <c r="AS1038" t="s">
        <v>1055</v>
      </c>
      <c r="AT1038" t="s">
        <v>1055</v>
      </c>
      <c r="AU1038" t="s">
        <v>1054</v>
      </c>
      <c r="AV1038" t="s">
        <v>1054</v>
      </c>
      <c r="AW1038" t="s">
        <v>1054</v>
      </c>
      <c r="AY1038" t="s">
        <v>1055</v>
      </c>
      <c r="AZ1038" t="s">
        <v>9099</v>
      </c>
    </row>
    <row r="1039" spans="1:52" hidden="1" x14ac:dyDescent="0.3">
      <c r="A1039">
        <v>327269</v>
      </c>
      <c r="B1039" t="s">
        <v>1087</v>
      </c>
      <c r="X1039" t="s">
        <v>1055</v>
      </c>
      <c r="AD1039" t="s">
        <v>1055</v>
      </c>
      <c r="AH1039" t="s">
        <v>1055</v>
      </c>
      <c r="AP1039" t="s">
        <v>1055</v>
      </c>
      <c r="AR1039" t="s">
        <v>9099</v>
      </c>
      <c r="AS1039" t="s">
        <v>1055</v>
      </c>
      <c r="AT1039" t="s">
        <v>1055</v>
      </c>
      <c r="AV1039" t="s">
        <v>1053</v>
      </c>
      <c r="AW1039" t="s">
        <v>1054</v>
      </c>
      <c r="AY1039" t="s">
        <v>1053</v>
      </c>
      <c r="AZ1039" t="s">
        <v>9100</v>
      </c>
    </row>
    <row r="1040" spans="1:52" hidden="1" x14ac:dyDescent="0.3">
      <c r="A1040">
        <v>333666</v>
      </c>
      <c r="B1040" t="s">
        <v>1087</v>
      </c>
      <c r="AM1040" t="s">
        <v>1055</v>
      </c>
      <c r="AO1040" t="s">
        <v>1055</v>
      </c>
      <c r="AP1040" t="s">
        <v>1053</v>
      </c>
      <c r="AQ1040" t="s">
        <v>1053</v>
      </c>
      <c r="AR1040" t="s">
        <v>1053</v>
      </c>
      <c r="AT1040" t="s">
        <v>1055</v>
      </c>
      <c r="AV1040" t="s">
        <v>1053</v>
      </c>
      <c r="AW1040" t="s">
        <v>1053</v>
      </c>
      <c r="AY1040" t="s">
        <v>1054</v>
      </c>
      <c r="AZ1040" t="s">
        <v>1053</v>
      </c>
    </row>
    <row r="1041" spans="1:52" hidden="1" x14ac:dyDescent="0.3">
      <c r="A1041">
        <v>300177</v>
      </c>
      <c r="B1041" t="s">
        <v>1087</v>
      </c>
      <c r="AM1041" t="s">
        <v>9098</v>
      </c>
      <c r="AY1041" t="s">
        <v>9098</v>
      </c>
    </row>
    <row r="1042" spans="1:52" hidden="1" x14ac:dyDescent="0.3">
      <c r="A1042">
        <v>300255</v>
      </c>
      <c r="B1042" t="s">
        <v>1087</v>
      </c>
      <c r="AX1042" t="s">
        <v>9098</v>
      </c>
    </row>
    <row r="1043" spans="1:52" hidden="1" x14ac:dyDescent="0.3">
      <c r="A1043">
        <v>300301</v>
      </c>
      <c r="B1043" t="s">
        <v>1087</v>
      </c>
      <c r="AI1043" t="s">
        <v>9098</v>
      </c>
      <c r="AO1043" t="s">
        <v>9098</v>
      </c>
      <c r="AP1043" t="s">
        <v>9098</v>
      </c>
      <c r="AQ1043" t="s">
        <v>9098</v>
      </c>
      <c r="AR1043" t="s">
        <v>9098</v>
      </c>
      <c r="AT1043" t="s">
        <v>9098</v>
      </c>
      <c r="AU1043" t="s">
        <v>9098</v>
      </c>
      <c r="AV1043" t="s">
        <v>9098</v>
      </c>
      <c r="AW1043" t="s">
        <v>9098</v>
      </c>
      <c r="AX1043" t="s">
        <v>9098</v>
      </c>
      <c r="AY1043" t="s">
        <v>9098</v>
      </c>
      <c r="AZ1043" t="s">
        <v>9098</v>
      </c>
    </row>
    <row r="1044" spans="1:52" hidden="1" x14ac:dyDescent="0.3">
      <c r="A1044">
        <v>300317</v>
      </c>
      <c r="B1044" t="s">
        <v>1087</v>
      </c>
      <c r="AJ1044" t="s">
        <v>9098</v>
      </c>
      <c r="AQ1044" t="s">
        <v>9098</v>
      </c>
      <c r="AY1044" t="s">
        <v>9098</v>
      </c>
    </row>
    <row r="1045" spans="1:52" hidden="1" x14ac:dyDescent="0.3">
      <c r="A1045">
        <v>300440</v>
      </c>
      <c r="B1045" t="s">
        <v>1087</v>
      </c>
      <c r="AP1045" t="s">
        <v>9098</v>
      </c>
    </row>
    <row r="1046" spans="1:52" hidden="1" x14ac:dyDescent="0.3">
      <c r="A1046">
        <v>300441</v>
      </c>
      <c r="B1046" t="s">
        <v>1087</v>
      </c>
      <c r="AE1046" t="s">
        <v>9098</v>
      </c>
      <c r="AI1046" t="s">
        <v>9098</v>
      </c>
      <c r="AK1046" t="s">
        <v>9098</v>
      </c>
      <c r="AM1046" t="s">
        <v>9098</v>
      </c>
      <c r="AO1046" t="s">
        <v>9098</v>
      </c>
      <c r="AP1046" t="s">
        <v>9098</v>
      </c>
      <c r="AQ1046" t="s">
        <v>9098</v>
      </c>
      <c r="AU1046" t="s">
        <v>9098</v>
      </c>
      <c r="AV1046" t="s">
        <v>9098</v>
      </c>
      <c r="AW1046" t="s">
        <v>9098</v>
      </c>
      <c r="AX1046" t="s">
        <v>9098</v>
      </c>
      <c r="AY1046" t="s">
        <v>9098</v>
      </c>
      <c r="AZ1046" t="s">
        <v>9098</v>
      </c>
    </row>
    <row r="1047" spans="1:52" hidden="1" x14ac:dyDescent="0.3">
      <c r="A1047">
        <v>300450</v>
      </c>
      <c r="B1047" t="s">
        <v>1087</v>
      </c>
      <c r="AP1047" t="s">
        <v>9098</v>
      </c>
      <c r="AQ1047" t="s">
        <v>9098</v>
      </c>
    </row>
    <row r="1048" spans="1:52" hidden="1" x14ac:dyDescent="0.3">
      <c r="A1048">
        <v>300471</v>
      </c>
      <c r="B1048" t="s">
        <v>1087</v>
      </c>
      <c r="AQ1048" t="s">
        <v>9098</v>
      </c>
    </row>
    <row r="1049" spans="1:52" hidden="1" x14ac:dyDescent="0.3">
      <c r="A1049">
        <v>300483</v>
      </c>
      <c r="B1049" t="s">
        <v>1087</v>
      </c>
      <c r="Z1049" t="s">
        <v>9098</v>
      </c>
      <c r="AD1049" t="s">
        <v>9098</v>
      </c>
      <c r="AP1049" t="s">
        <v>9098</v>
      </c>
      <c r="AR1049" t="s">
        <v>9098</v>
      </c>
      <c r="AV1049" t="s">
        <v>9098</v>
      </c>
      <c r="AY1049" t="s">
        <v>9098</v>
      </c>
    </row>
    <row r="1050" spans="1:52" hidden="1" x14ac:dyDescent="0.3">
      <c r="A1050">
        <v>300497</v>
      </c>
      <c r="B1050" t="s">
        <v>1087</v>
      </c>
      <c r="AQ1050" t="s">
        <v>9098</v>
      </c>
      <c r="AX1050" t="s">
        <v>9098</v>
      </c>
    </row>
    <row r="1051" spans="1:52" hidden="1" x14ac:dyDescent="0.3">
      <c r="A1051">
        <v>300686</v>
      </c>
      <c r="B1051" t="s">
        <v>1087</v>
      </c>
      <c r="AQ1051" t="s">
        <v>9098</v>
      </c>
    </row>
    <row r="1052" spans="1:52" hidden="1" x14ac:dyDescent="0.3">
      <c r="A1052">
        <v>300788</v>
      </c>
      <c r="B1052" t="s">
        <v>1087</v>
      </c>
      <c r="AP1052" t="s">
        <v>9098</v>
      </c>
      <c r="AQ1052" t="s">
        <v>9098</v>
      </c>
      <c r="AR1052" t="s">
        <v>9098</v>
      </c>
    </row>
    <row r="1053" spans="1:52" hidden="1" x14ac:dyDescent="0.3">
      <c r="A1053">
        <v>300828</v>
      </c>
      <c r="B1053" t="s">
        <v>1087</v>
      </c>
      <c r="N1053" t="s">
        <v>9098</v>
      </c>
      <c r="AV1053" t="s">
        <v>9098</v>
      </c>
    </row>
    <row r="1054" spans="1:52" hidden="1" x14ac:dyDescent="0.3">
      <c r="A1054">
        <v>300843</v>
      </c>
      <c r="B1054" t="s">
        <v>1087</v>
      </c>
      <c r="AQ1054" t="s">
        <v>9098</v>
      </c>
      <c r="AT1054" t="s">
        <v>9098</v>
      </c>
      <c r="AY1054" t="s">
        <v>9098</v>
      </c>
    </row>
    <row r="1055" spans="1:52" hidden="1" x14ac:dyDescent="0.3">
      <c r="A1055">
        <v>300872</v>
      </c>
      <c r="B1055" t="s">
        <v>1087</v>
      </c>
      <c r="AG1055" t="s">
        <v>1055</v>
      </c>
    </row>
    <row r="1056" spans="1:52" hidden="1" x14ac:dyDescent="0.3">
      <c r="A1056">
        <v>300904</v>
      </c>
      <c r="B1056" t="s">
        <v>1087</v>
      </c>
      <c r="AA1056" t="s">
        <v>9098</v>
      </c>
      <c r="AD1056" t="s">
        <v>9098</v>
      </c>
      <c r="AJ1056" t="s">
        <v>9098</v>
      </c>
      <c r="AN1056" t="s">
        <v>9098</v>
      </c>
      <c r="AO1056" t="s">
        <v>9098</v>
      </c>
      <c r="AP1056" t="s">
        <v>9098</v>
      </c>
      <c r="AQ1056" t="s">
        <v>9098</v>
      </c>
      <c r="AR1056" t="s">
        <v>9098</v>
      </c>
      <c r="AS1056" t="s">
        <v>9098</v>
      </c>
      <c r="AT1056" t="s">
        <v>9098</v>
      </c>
      <c r="AU1056" t="s">
        <v>9098</v>
      </c>
      <c r="AV1056" t="s">
        <v>9098</v>
      </c>
      <c r="AW1056" t="s">
        <v>9098</v>
      </c>
      <c r="AX1056" t="s">
        <v>9098</v>
      </c>
      <c r="AY1056" t="s">
        <v>9098</v>
      </c>
      <c r="AZ1056" t="s">
        <v>9098</v>
      </c>
    </row>
    <row r="1057" spans="1:52" hidden="1" x14ac:dyDescent="0.3">
      <c r="A1057">
        <v>300951</v>
      </c>
      <c r="B1057" t="s">
        <v>1087</v>
      </c>
      <c r="AX1057" t="s">
        <v>9098</v>
      </c>
    </row>
    <row r="1058" spans="1:52" hidden="1" x14ac:dyDescent="0.3">
      <c r="A1058">
        <v>301059</v>
      </c>
      <c r="B1058" t="s">
        <v>1087</v>
      </c>
      <c r="AP1058" t="s">
        <v>9098</v>
      </c>
      <c r="AQ1058" t="s">
        <v>9098</v>
      </c>
      <c r="AR1058" t="s">
        <v>9098</v>
      </c>
      <c r="AT1058" t="s">
        <v>9098</v>
      </c>
      <c r="AU1058" t="s">
        <v>9098</v>
      </c>
      <c r="AW1058" t="s">
        <v>9098</v>
      </c>
      <c r="AX1058" t="s">
        <v>9098</v>
      </c>
      <c r="AY1058" t="s">
        <v>9098</v>
      </c>
      <c r="AZ1058" t="s">
        <v>9098</v>
      </c>
    </row>
    <row r="1059" spans="1:52" hidden="1" x14ac:dyDescent="0.3">
      <c r="A1059">
        <v>301200</v>
      </c>
      <c r="B1059" t="s">
        <v>1087</v>
      </c>
      <c r="AY1059" t="s">
        <v>9098</v>
      </c>
    </row>
    <row r="1060" spans="1:52" hidden="1" x14ac:dyDescent="0.3">
      <c r="A1060">
        <v>301238</v>
      </c>
      <c r="B1060" t="s">
        <v>1087</v>
      </c>
      <c r="AY1060" t="s">
        <v>9098</v>
      </c>
    </row>
    <row r="1061" spans="1:52" hidden="1" x14ac:dyDescent="0.3">
      <c r="A1061">
        <v>301367</v>
      </c>
      <c r="B1061" t="s">
        <v>1087</v>
      </c>
      <c r="R1061" t="s">
        <v>9098</v>
      </c>
      <c r="AG1061" t="s">
        <v>9098</v>
      </c>
      <c r="AI1061" t="s">
        <v>9098</v>
      </c>
      <c r="AK1061" t="s">
        <v>9098</v>
      </c>
      <c r="AN1061" t="s">
        <v>9098</v>
      </c>
      <c r="AO1061" t="s">
        <v>9098</v>
      </c>
      <c r="AP1061" t="s">
        <v>9098</v>
      </c>
      <c r="AQ1061" t="s">
        <v>9098</v>
      </c>
      <c r="AR1061" t="s">
        <v>9098</v>
      </c>
      <c r="AS1061" t="s">
        <v>9098</v>
      </c>
      <c r="AT1061" t="s">
        <v>9098</v>
      </c>
      <c r="AU1061" t="s">
        <v>9098</v>
      </c>
      <c r="AV1061" t="s">
        <v>9098</v>
      </c>
      <c r="AW1061" t="s">
        <v>9098</v>
      </c>
      <c r="AX1061" t="s">
        <v>9098</v>
      </c>
      <c r="AY1061" t="s">
        <v>9098</v>
      </c>
      <c r="AZ1061" t="s">
        <v>9098</v>
      </c>
    </row>
    <row r="1062" spans="1:52" hidden="1" x14ac:dyDescent="0.3">
      <c r="A1062">
        <v>301483</v>
      </c>
      <c r="B1062" t="s">
        <v>1087</v>
      </c>
      <c r="AA1062" t="s">
        <v>1053</v>
      </c>
      <c r="AM1062" t="s">
        <v>1055</v>
      </c>
      <c r="AO1062" t="s">
        <v>1055</v>
      </c>
      <c r="AQ1062" t="s">
        <v>1055</v>
      </c>
      <c r="AR1062" t="s">
        <v>1055</v>
      </c>
      <c r="AT1062" t="s">
        <v>1055</v>
      </c>
      <c r="AV1062" t="s">
        <v>1053</v>
      </c>
      <c r="AW1062" t="s">
        <v>1053</v>
      </c>
      <c r="AX1062" t="s">
        <v>1055</v>
      </c>
      <c r="AY1062" t="s">
        <v>1053</v>
      </c>
    </row>
    <row r="1063" spans="1:52" hidden="1" x14ac:dyDescent="0.3">
      <c r="A1063">
        <v>301735</v>
      </c>
      <c r="B1063" t="s">
        <v>1087</v>
      </c>
      <c r="H1063" t="s">
        <v>9098</v>
      </c>
      <c r="AA1063" t="s">
        <v>9098</v>
      </c>
      <c r="AM1063" t="s">
        <v>9098</v>
      </c>
      <c r="AO1063" t="s">
        <v>9098</v>
      </c>
      <c r="AP1063" t="s">
        <v>9098</v>
      </c>
      <c r="AQ1063" t="s">
        <v>9098</v>
      </c>
      <c r="AS1063" t="s">
        <v>9098</v>
      </c>
      <c r="AT1063" t="s">
        <v>9098</v>
      </c>
      <c r="AU1063" t="s">
        <v>9098</v>
      </c>
      <c r="AV1063" t="s">
        <v>9098</v>
      </c>
      <c r="AW1063" t="s">
        <v>9098</v>
      </c>
      <c r="AX1063" t="s">
        <v>9098</v>
      </c>
      <c r="AY1063" t="s">
        <v>9098</v>
      </c>
      <c r="AZ1063" t="s">
        <v>9098</v>
      </c>
    </row>
    <row r="1064" spans="1:52" hidden="1" x14ac:dyDescent="0.3">
      <c r="A1064">
        <v>301776</v>
      </c>
      <c r="B1064" t="s">
        <v>1087</v>
      </c>
      <c r="AC1064" t="s">
        <v>9098</v>
      </c>
      <c r="AF1064" t="s">
        <v>9098</v>
      </c>
      <c r="AI1064" t="s">
        <v>9098</v>
      </c>
      <c r="AO1064" t="s">
        <v>9098</v>
      </c>
      <c r="AP1064" t="s">
        <v>9098</v>
      </c>
      <c r="AQ1064" t="s">
        <v>9098</v>
      </c>
      <c r="AU1064" t="s">
        <v>9098</v>
      </c>
      <c r="AX1064" t="s">
        <v>9098</v>
      </c>
    </row>
    <row r="1065" spans="1:52" hidden="1" x14ac:dyDescent="0.3">
      <c r="A1065">
        <v>301807</v>
      </c>
      <c r="B1065" t="s">
        <v>1087</v>
      </c>
      <c r="AP1065" t="s">
        <v>9098</v>
      </c>
      <c r="AQ1065" t="s">
        <v>9098</v>
      </c>
      <c r="AR1065" t="s">
        <v>9098</v>
      </c>
    </row>
    <row r="1066" spans="1:52" hidden="1" x14ac:dyDescent="0.3">
      <c r="A1066">
        <v>301814</v>
      </c>
      <c r="B1066" t="s">
        <v>1087</v>
      </c>
      <c r="AK1066" t="s">
        <v>9098</v>
      </c>
      <c r="AM1066" t="s">
        <v>9098</v>
      </c>
      <c r="AP1066" t="s">
        <v>9098</v>
      </c>
      <c r="AQ1066" t="s">
        <v>9098</v>
      </c>
      <c r="AT1066" t="s">
        <v>9098</v>
      </c>
      <c r="AU1066" t="s">
        <v>9098</v>
      </c>
      <c r="AW1066" t="s">
        <v>9098</v>
      </c>
      <c r="AX1066" t="s">
        <v>9098</v>
      </c>
      <c r="AY1066" t="s">
        <v>9098</v>
      </c>
    </row>
    <row r="1067" spans="1:52" hidden="1" x14ac:dyDescent="0.3">
      <c r="A1067">
        <v>301815</v>
      </c>
      <c r="B1067" t="s">
        <v>1087</v>
      </c>
      <c r="AQ1067" t="s">
        <v>9098</v>
      </c>
    </row>
    <row r="1068" spans="1:52" hidden="1" x14ac:dyDescent="0.3">
      <c r="A1068">
        <v>301896</v>
      </c>
      <c r="B1068" t="s">
        <v>1087</v>
      </c>
      <c r="AP1068" t="s">
        <v>9098</v>
      </c>
      <c r="AQ1068" t="s">
        <v>9098</v>
      </c>
    </row>
    <row r="1069" spans="1:52" hidden="1" x14ac:dyDescent="0.3">
      <c r="A1069">
        <v>302172</v>
      </c>
      <c r="B1069" t="s">
        <v>1087</v>
      </c>
      <c r="N1069" t="s">
        <v>1055</v>
      </c>
      <c r="P1069" t="s">
        <v>1055</v>
      </c>
      <c r="AM1069" t="s">
        <v>1055</v>
      </c>
      <c r="AO1069" t="s">
        <v>1055</v>
      </c>
      <c r="AQ1069" t="s">
        <v>1055</v>
      </c>
      <c r="AV1069" t="s">
        <v>1053</v>
      </c>
      <c r="AW1069" t="s">
        <v>1053</v>
      </c>
      <c r="AX1069" t="s">
        <v>1053</v>
      </c>
      <c r="AY1069" t="s">
        <v>1053</v>
      </c>
      <c r="AZ1069" t="s">
        <v>1053</v>
      </c>
    </row>
    <row r="1070" spans="1:52" hidden="1" x14ac:dyDescent="0.3">
      <c r="A1070">
        <v>302256</v>
      </c>
      <c r="B1070" t="s">
        <v>1087</v>
      </c>
      <c r="S1070" t="s">
        <v>9098</v>
      </c>
    </row>
    <row r="1071" spans="1:52" hidden="1" x14ac:dyDescent="0.3">
      <c r="A1071">
        <v>302283</v>
      </c>
      <c r="B1071" t="s">
        <v>1087</v>
      </c>
      <c r="AY1071" t="s">
        <v>1055</v>
      </c>
    </row>
    <row r="1072" spans="1:52" hidden="1" x14ac:dyDescent="0.3">
      <c r="A1072">
        <v>302489</v>
      </c>
      <c r="B1072" t="s">
        <v>1087</v>
      </c>
      <c r="AQ1072" t="s">
        <v>9098</v>
      </c>
    </row>
    <row r="1073" spans="1:52" hidden="1" x14ac:dyDescent="0.3">
      <c r="A1073">
        <v>302689</v>
      </c>
      <c r="B1073" t="s">
        <v>1087</v>
      </c>
      <c r="AP1073" t="s">
        <v>9098</v>
      </c>
    </row>
    <row r="1074" spans="1:52" hidden="1" x14ac:dyDescent="0.3">
      <c r="A1074">
        <v>302744</v>
      </c>
      <c r="B1074" t="s">
        <v>1087</v>
      </c>
      <c r="W1074" t="s">
        <v>9098</v>
      </c>
      <c r="Z1074" t="s">
        <v>9098</v>
      </c>
      <c r="AC1074" t="s">
        <v>9098</v>
      </c>
      <c r="AK1074" t="s">
        <v>9098</v>
      </c>
      <c r="AN1074" t="s">
        <v>9098</v>
      </c>
      <c r="AO1074" t="s">
        <v>9098</v>
      </c>
      <c r="AP1074" t="s">
        <v>9098</v>
      </c>
      <c r="AQ1074" t="s">
        <v>9098</v>
      </c>
      <c r="AR1074" t="s">
        <v>9098</v>
      </c>
      <c r="AS1074" t="s">
        <v>9098</v>
      </c>
      <c r="AT1074" t="s">
        <v>9098</v>
      </c>
      <c r="AU1074" t="s">
        <v>9098</v>
      </c>
      <c r="AV1074" t="s">
        <v>9098</v>
      </c>
      <c r="AW1074" t="s">
        <v>9098</v>
      </c>
      <c r="AX1074" t="s">
        <v>9098</v>
      </c>
      <c r="AY1074" t="s">
        <v>9098</v>
      </c>
      <c r="AZ1074" t="s">
        <v>9098</v>
      </c>
    </row>
    <row r="1075" spans="1:52" hidden="1" x14ac:dyDescent="0.3">
      <c r="A1075">
        <v>302779</v>
      </c>
      <c r="B1075" t="s">
        <v>1087</v>
      </c>
      <c r="AE1075" t="s">
        <v>9098</v>
      </c>
      <c r="AJ1075" t="s">
        <v>9098</v>
      </c>
      <c r="AO1075" t="s">
        <v>9098</v>
      </c>
      <c r="AP1075" t="s">
        <v>9098</v>
      </c>
      <c r="AQ1075" t="s">
        <v>9098</v>
      </c>
      <c r="AR1075" t="s">
        <v>9098</v>
      </c>
      <c r="AT1075" t="s">
        <v>9098</v>
      </c>
      <c r="AU1075" t="s">
        <v>9098</v>
      </c>
      <c r="AV1075" t="s">
        <v>9098</v>
      </c>
      <c r="AW1075" t="s">
        <v>9098</v>
      </c>
      <c r="AX1075" t="s">
        <v>9098</v>
      </c>
      <c r="AY1075" t="s">
        <v>9098</v>
      </c>
      <c r="AZ1075" t="s">
        <v>9098</v>
      </c>
    </row>
    <row r="1076" spans="1:52" hidden="1" x14ac:dyDescent="0.3">
      <c r="A1076">
        <v>302809</v>
      </c>
      <c r="B1076" t="s">
        <v>1087</v>
      </c>
      <c r="Z1076" t="s">
        <v>9098</v>
      </c>
      <c r="AC1076" t="s">
        <v>9098</v>
      </c>
      <c r="AD1076" t="s">
        <v>9098</v>
      </c>
      <c r="AJ1076" t="s">
        <v>9098</v>
      </c>
      <c r="AO1076" t="s">
        <v>9098</v>
      </c>
      <c r="AP1076" t="s">
        <v>9098</v>
      </c>
      <c r="AQ1076" t="s">
        <v>9098</v>
      </c>
      <c r="AR1076" t="s">
        <v>9098</v>
      </c>
      <c r="AS1076" t="s">
        <v>9098</v>
      </c>
      <c r="AT1076" t="s">
        <v>9098</v>
      </c>
      <c r="AU1076" t="s">
        <v>9098</v>
      </c>
      <c r="AV1076" t="s">
        <v>9098</v>
      </c>
      <c r="AW1076" t="s">
        <v>9098</v>
      </c>
      <c r="AX1076" t="s">
        <v>9098</v>
      </c>
      <c r="AY1076" t="s">
        <v>9098</v>
      </c>
      <c r="AZ1076" t="s">
        <v>9098</v>
      </c>
    </row>
    <row r="1077" spans="1:52" hidden="1" x14ac:dyDescent="0.3">
      <c r="A1077">
        <v>302853</v>
      </c>
      <c r="B1077" t="s">
        <v>1087</v>
      </c>
      <c r="M1077" t="s">
        <v>9098</v>
      </c>
      <c r="AD1077" t="s">
        <v>9098</v>
      </c>
      <c r="AI1077" t="s">
        <v>9098</v>
      </c>
      <c r="AL1077" t="s">
        <v>9098</v>
      </c>
      <c r="AO1077" t="s">
        <v>9098</v>
      </c>
      <c r="AP1077" t="s">
        <v>9098</v>
      </c>
      <c r="AQ1077" t="s">
        <v>9098</v>
      </c>
      <c r="AR1077" t="s">
        <v>9098</v>
      </c>
      <c r="AS1077" t="s">
        <v>9098</v>
      </c>
      <c r="AT1077" t="s">
        <v>9098</v>
      </c>
      <c r="AU1077" t="s">
        <v>9098</v>
      </c>
      <c r="AV1077" t="s">
        <v>9098</v>
      </c>
      <c r="AW1077" t="s">
        <v>9098</v>
      </c>
      <c r="AX1077" t="s">
        <v>9098</v>
      </c>
      <c r="AY1077" t="s">
        <v>9098</v>
      </c>
      <c r="AZ1077" t="s">
        <v>9098</v>
      </c>
    </row>
    <row r="1078" spans="1:52" hidden="1" x14ac:dyDescent="0.3">
      <c r="A1078">
        <v>302877</v>
      </c>
      <c r="B1078" t="s">
        <v>1087</v>
      </c>
      <c r="N1078" t="s">
        <v>1055</v>
      </c>
      <c r="W1078" t="s">
        <v>1055</v>
      </c>
      <c r="Z1078" t="s">
        <v>1055</v>
      </c>
      <c r="AE1078" t="s">
        <v>1055</v>
      </c>
      <c r="AO1078" t="s">
        <v>1054</v>
      </c>
      <c r="AP1078" t="s">
        <v>1053</v>
      </c>
      <c r="AQ1078" t="s">
        <v>1053</v>
      </c>
      <c r="AR1078" t="s">
        <v>1054</v>
      </c>
      <c r="AS1078" t="s">
        <v>1054</v>
      </c>
      <c r="AT1078" t="s">
        <v>1054</v>
      </c>
      <c r="AU1078" t="s">
        <v>1053</v>
      </c>
      <c r="AV1078" t="s">
        <v>1053</v>
      </c>
      <c r="AW1078" t="s">
        <v>1053</v>
      </c>
      <c r="AX1078" t="s">
        <v>1053</v>
      </c>
      <c r="AY1078" t="s">
        <v>1053</v>
      </c>
      <c r="AZ1078" t="s">
        <v>1053</v>
      </c>
    </row>
    <row r="1079" spans="1:52" hidden="1" x14ac:dyDescent="0.3">
      <c r="A1079">
        <v>302900</v>
      </c>
      <c r="B1079" t="s">
        <v>1087</v>
      </c>
      <c r="AD1079" t="s">
        <v>9098</v>
      </c>
      <c r="AH1079" t="s">
        <v>9098</v>
      </c>
      <c r="AI1079" t="s">
        <v>9098</v>
      </c>
      <c r="AK1079" t="s">
        <v>9098</v>
      </c>
      <c r="AP1079" t="s">
        <v>9098</v>
      </c>
      <c r="AQ1079" t="s">
        <v>9098</v>
      </c>
      <c r="AV1079" t="s">
        <v>9098</v>
      </c>
      <c r="AY1079" t="s">
        <v>9098</v>
      </c>
    </row>
    <row r="1080" spans="1:52" hidden="1" x14ac:dyDescent="0.3">
      <c r="A1080">
        <v>303007</v>
      </c>
      <c r="B1080" t="s">
        <v>1087</v>
      </c>
      <c r="AB1080" t="s">
        <v>9098</v>
      </c>
      <c r="AE1080" t="s">
        <v>9098</v>
      </c>
      <c r="AM1080" t="s">
        <v>9098</v>
      </c>
      <c r="AN1080" t="s">
        <v>9098</v>
      </c>
      <c r="AO1080" t="s">
        <v>9098</v>
      </c>
      <c r="AQ1080" t="s">
        <v>9098</v>
      </c>
      <c r="AR1080" t="s">
        <v>9098</v>
      </c>
      <c r="AT1080" t="s">
        <v>9098</v>
      </c>
      <c r="AU1080" t="s">
        <v>9098</v>
      </c>
      <c r="AV1080" t="s">
        <v>9098</v>
      </c>
      <c r="AW1080" t="s">
        <v>9098</v>
      </c>
      <c r="AX1080" t="s">
        <v>9098</v>
      </c>
      <c r="AY1080" t="s">
        <v>9098</v>
      </c>
      <c r="AZ1080" t="s">
        <v>9098</v>
      </c>
    </row>
    <row r="1081" spans="1:52" hidden="1" x14ac:dyDescent="0.3">
      <c r="A1081">
        <v>303055</v>
      </c>
      <c r="B1081" t="s">
        <v>1087</v>
      </c>
      <c r="AC1081" t="s">
        <v>1055</v>
      </c>
      <c r="AG1081" t="s">
        <v>1055</v>
      </c>
      <c r="AO1081" t="s">
        <v>1055</v>
      </c>
      <c r="AP1081" t="s">
        <v>1053</v>
      </c>
      <c r="AQ1081" t="s">
        <v>1053</v>
      </c>
      <c r="AR1081" t="s">
        <v>1053</v>
      </c>
      <c r="AT1081" t="s">
        <v>1053</v>
      </c>
      <c r="AU1081" t="s">
        <v>1054</v>
      </c>
      <c r="AV1081" t="s">
        <v>1053</v>
      </c>
      <c r="AW1081" t="s">
        <v>1053</v>
      </c>
      <c r="AX1081" t="s">
        <v>1054</v>
      </c>
      <c r="AY1081" t="s">
        <v>1054</v>
      </c>
      <c r="AZ1081" t="s">
        <v>1053</v>
      </c>
    </row>
    <row r="1082" spans="1:52" hidden="1" x14ac:dyDescent="0.3">
      <c r="A1082">
        <v>303230</v>
      </c>
      <c r="B1082" t="s">
        <v>1087</v>
      </c>
      <c r="Z1082" t="s">
        <v>9098</v>
      </c>
      <c r="AH1082" t="s">
        <v>9098</v>
      </c>
      <c r="AU1082" t="s">
        <v>9098</v>
      </c>
      <c r="AV1082" t="s">
        <v>9098</v>
      </c>
      <c r="AW1082" t="s">
        <v>9098</v>
      </c>
    </row>
    <row r="1083" spans="1:52" hidden="1" x14ac:dyDescent="0.3">
      <c r="A1083">
        <v>303332</v>
      </c>
      <c r="B1083" t="s">
        <v>1087</v>
      </c>
      <c r="AQ1083" t="s">
        <v>9098</v>
      </c>
      <c r="AY1083" t="s">
        <v>9098</v>
      </c>
    </row>
    <row r="1084" spans="1:52" hidden="1" x14ac:dyDescent="0.3">
      <c r="A1084">
        <v>303336</v>
      </c>
      <c r="B1084" t="s">
        <v>1087</v>
      </c>
      <c r="N1084" t="s">
        <v>9098</v>
      </c>
      <c r="Z1084" t="s">
        <v>9098</v>
      </c>
      <c r="AA1084" t="s">
        <v>9098</v>
      </c>
      <c r="AM1084" t="s">
        <v>9098</v>
      </c>
      <c r="AO1084" t="s">
        <v>9098</v>
      </c>
      <c r="AP1084" t="s">
        <v>9098</v>
      </c>
      <c r="AQ1084" t="s">
        <v>9098</v>
      </c>
      <c r="AR1084" t="s">
        <v>9098</v>
      </c>
      <c r="AS1084" t="s">
        <v>9098</v>
      </c>
      <c r="AT1084" t="s">
        <v>9098</v>
      </c>
      <c r="AU1084" t="s">
        <v>9098</v>
      </c>
      <c r="AV1084" t="s">
        <v>9098</v>
      </c>
      <c r="AW1084" t="s">
        <v>9098</v>
      </c>
      <c r="AX1084" t="s">
        <v>9098</v>
      </c>
      <c r="AY1084" t="s">
        <v>9098</v>
      </c>
      <c r="AZ1084" t="s">
        <v>9098</v>
      </c>
    </row>
    <row r="1085" spans="1:52" hidden="1" x14ac:dyDescent="0.3">
      <c r="A1085">
        <v>303403</v>
      </c>
      <c r="B1085" t="s">
        <v>1087</v>
      </c>
      <c r="AL1085" t="s">
        <v>1055</v>
      </c>
      <c r="AO1085" t="s">
        <v>1054</v>
      </c>
      <c r="AP1085" t="s">
        <v>1054</v>
      </c>
      <c r="AQ1085" t="s">
        <v>1054</v>
      </c>
      <c r="AT1085" t="s">
        <v>1054</v>
      </c>
      <c r="AU1085" t="s">
        <v>1053</v>
      </c>
      <c r="AV1085" t="s">
        <v>1053</v>
      </c>
      <c r="AW1085" t="s">
        <v>1053</v>
      </c>
      <c r="AX1085" t="s">
        <v>1053</v>
      </c>
      <c r="AY1085" t="s">
        <v>1053</v>
      </c>
      <c r="AZ1085" t="s">
        <v>1053</v>
      </c>
    </row>
    <row r="1086" spans="1:52" hidden="1" x14ac:dyDescent="0.3">
      <c r="A1086">
        <v>303583</v>
      </c>
      <c r="B1086" t="s">
        <v>1087</v>
      </c>
      <c r="AA1086" t="s">
        <v>9098</v>
      </c>
      <c r="AM1086" t="s">
        <v>9098</v>
      </c>
      <c r="AP1086" t="s">
        <v>9098</v>
      </c>
      <c r="AV1086" t="s">
        <v>9098</v>
      </c>
      <c r="AX1086" t="s">
        <v>9098</v>
      </c>
      <c r="AY1086" t="s">
        <v>9098</v>
      </c>
    </row>
    <row r="1087" spans="1:52" hidden="1" x14ac:dyDescent="0.3">
      <c r="A1087">
        <v>303624</v>
      </c>
      <c r="B1087" t="s">
        <v>1087</v>
      </c>
      <c r="AP1087" t="s">
        <v>1055</v>
      </c>
      <c r="AQ1087" t="s">
        <v>1055</v>
      </c>
    </row>
    <row r="1088" spans="1:52" hidden="1" x14ac:dyDescent="0.3">
      <c r="A1088">
        <v>303643</v>
      </c>
      <c r="B1088" t="s">
        <v>1087</v>
      </c>
      <c r="D1088" t="s">
        <v>9098</v>
      </c>
      <c r="E1088" t="s">
        <v>9098</v>
      </c>
      <c r="G1088" t="s">
        <v>9098</v>
      </c>
      <c r="H1088" t="s">
        <v>9098</v>
      </c>
      <c r="L1088" t="s">
        <v>9098</v>
      </c>
      <c r="O1088" t="s">
        <v>9098</v>
      </c>
      <c r="AP1088" t="s">
        <v>9098</v>
      </c>
    </row>
    <row r="1089" spans="1:52" hidden="1" x14ac:dyDescent="0.3">
      <c r="A1089">
        <v>303654</v>
      </c>
      <c r="B1089" t="s">
        <v>1087</v>
      </c>
      <c r="AO1089" t="s">
        <v>9098</v>
      </c>
      <c r="AP1089" t="s">
        <v>9098</v>
      </c>
      <c r="AS1089" t="s">
        <v>9098</v>
      </c>
      <c r="AT1089" t="s">
        <v>9098</v>
      </c>
      <c r="AU1089" t="s">
        <v>9098</v>
      </c>
      <c r="AV1089" t="s">
        <v>9098</v>
      </c>
    </row>
    <row r="1090" spans="1:52" hidden="1" x14ac:dyDescent="0.3">
      <c r="A1090">
        <v>303751</v>
      </c>
      <c r="B1090" t="s">
        <v>1087</v>
      </c>
      <c r="AX1090" t="s">
        <v>9098</v>
      </c>
    </row>
    <row r="1091" spans="1:52" hidden="1" x14ac:dyDescent="0.3">
      <c r="A1091">
        <v>303864</v>
      </c>
      <c r="B1091" t="s">
        <v>1087</v>
      </c>
      <c r="AI1091" t="s">
        <v>9098</v>
      </c>
      <c r="AO1091" t="s">
        <v>9098</v>
      </c>
      <c r="AY1091" t="s">
        <v>9098</v>
      </c>
    </row>
    <row r="1092" spans="1:52" hidden="1" x14ac:dyDescent="0.3">
      <c r="A1092">
        <v>303919</v>
      </c>
      <c r="B1092" t="s">
        <v>1087</v>
      </c>
      <c r="Z1092" t="s">
        <v>9098</v>
      </c>
      <c r="AG1092" t="s">
        <v>9098</v>
      </c>
      <c r="AH1092" t="s">
        <v>9098</v>
      </c>
      <c r="AO1092" t="s">
        <v>9098</v>
      </c>
      <c r="AP1092" t="s">
        <v>9098</v>
      </c>
      <c r="AQ1092" t="s">
        <v>9098</v>
      </c>
      <c r="AR1092" t="s">
        <v>9098</v>
      </c>
      <c r="AT1092" t="s">
        <v>9098</v>
      </c>
      <c r="AU1092" t="s">
        <v>9098</v>
      </c>
      <c r="AV1092" t="s">
        <v>9098</v>
      </c>
      <c r="AW1092" t="s">
        <v>9098</v>
      </c>
      <c r="AX1092" t="s">
        <v>9098</v>
      </c>
      <c r="AY1092" t="s">
        <v>9098</v>
      </c>
      <c r="AZ1092" t="s">
        <v>9098</v>
      </c>
    </row>
    <row r="1093" spans="1:52" hidden="1" x14ac:dyDescent="0.3">
      <c r="A1093">
        <v>303949</v>
      </c>
      <c r="B1093" t="s">
        <v>1087</v>
      </c>
      <c r="AP1093" t="s">
        <v>9098</v>
      </c>
    </row>
    <row r="1094" spans="1:52" hidden="1" x14ac:dyDescent="0.3">
      <c r="A1094">
        <v>303969</v>
      </c>
      <c r="B1094" t="s">
        <v>1087</v>
      </c>
      <c r="Z1094" t="s">
        <v>1053</v>
      </c>
      <c r="AF1094" t="s">
        <v>1055</v>
      </c>
      <c r="AO1094" t="s">
        <v>1055</v>
      </c>
      <c r="AP1094" t="s">
        <v>1054</v>
      </c>
      <c r="AQ1094" t="s">
        <v>1053</v>
      </c>
      <c r="AR1094" t="s">
        <v>1053</v>
      </c>
      <c r="AU1094" t="s">
        <v>1054</v>
      </c>
      <c r="AV1094" t="s">
        <v>1055</v>
      </c>
      <c r="AW1094" t="s">
        <v>1054</v>
      </c>
      <c r="AX1094" t="s">
        <v>1053</v>
      </c>
      <c r="AY1094" t="s">
        <v>1053</v>
      </c>
    </row>
    <row r="1095" spans="1:52" hidden="1" x14ac:dyDescent="0.3">
      <c r="A1095">
        <v>304338</v>
      </c>
      <c r="B1095" t="s">
        <v>1087</v>
      </c>
      <c r="AP1095" t="s">
        <v>9098</v>
      </c>
      <c r="AQ1095" t="s">
        <v>9098</v>
      </c>
    </row>
    <row r="1096" spans="1:52" hidden="1" x14ac:dyDescent="0.3">
      <c r="A1096">
        <v>304343</v>
      </c>
      <c r="B1096" t="s">
        <v>1087</v>
      </c>
      <c r="AB1096" t="s">
        <v>9098</v>
      </c>
      <c r="AE1096" t="s">
        <v>9098</v>
      </c>
      <c r="AH1096" t="s">
        <v>9098</v>
      </c>
      <c r="AO1096" t="s">
        <v>9098</v>
      </c>
      <c r="AQ1096" t="s">
        <v>9098</v>
      </c>
      <c r="AU1096" t="s">
        <v>9098</v>
      </c>
      <c r="AV1096" t="s">
        <v>9098</v>
      </c>
      <c r="AX1096" t="s">
        <v>9098</v>
      </c>
      <c r="AY1096" t="s">
        <v>9098</v>
      </c>
      <c r="AZ1096" t="s">
        <v>9098</v>
      </c>
    </row>
    <row r="1097" spans="1:52" hidden="1" x14ac:dyDescent="0.3">
      <c r="A1097">
        <v>304381</v>
      </c>
      <c r="B1097" t="s">
        <v>1087</v>
      </c>
      <c r="AC1097" t="s">
        <v>9098</v>
      </c>
      <c r="AD1097" t="s">
        <v>9098</v>
      </c>
      <c r="AK1097" t="s">
        <v>9098</v>
      </c>
      <c r="AO1097" t="s">
        <v>9098</v>
      </c>
      <c r="AP1097" t="s">
        <v>9098</v>
      </c>
      <c r="AQ1097" t="s">
        <v>9098</v>
      </c>
      <c r="AT1097" t="s">
        <v>9098</v>
      </c>
      <c r="AU1097" t="s">
        <v>9098</v>
      </c>
      <c r="AV1097" t="s">
        <v>9098</v>
      </c>
      <c r="AW1097" t="s">
        <v>9098</v>
      </c>
      <c r="AX1097" t="s">
        <v>9098</v>
      </c>
      <c r="AY1097" t="s">
        <v>9098</v>
      </c>
    </row>
    <row r="1098" spans="1:52" hidden="1" x14ac:dyDescent="0.3">
      <c r="A1098">
        <v>304436</v>
      </c>
      <c r="B1098" t="s">
        <v>1087</v>
      </c>
      <c r="AG1098" t="s">
        <v>9098</v>
      </c>
      <c r="AQ1098" t="s">
        <v>9098</v>
      </c>
      <c r="AX1098" t="s">
        <v>9098</v>
      </c>
      <c r="AY1098" t="s">
        <v>9098</v>
      </c>
    </row>
    <row r="1099" spans="1:52" hidden="1" x14ac:dyDescent="0.3">
      <c r="A1099">
        <v>304541</v>
      </c>
      <c r="B1099" t="s">
        <v>1087</v>
      </c>
      <c r="Z1099" t="s">
        <v>9098</v>
      </c>
      <c r="AM1099" t="s">
        <v>9098</v>
      </c>
      <c r="AP1099" t="s">
        <v>9098</v>
      </c>
      <c r="AQ1099" t="s">
        <v>9098</v>
      </c>
      <c r="AY1099" t="s">
        <v>9098</v>
      </c>
      <c r="AZ1099" t="s">
        <v>9098</v>
      </c>
    </row>
    <row r="1100" spans="1:52" hidden="1" x14ac:dyDescent="0.3">
      <c r="A1100">
        <v>304608</v>
      </c>
      <c r="B1100" t="s">
        <v>1087</v>
      </c>
      <c r="AO1100" t="s">
        <v>1055</v>
      </c>
    </row>
    <row r="1101" spans="1:52" hidden="1" x14ac:dyDescent="0.3">
      <c r="A1101">
        <v>304613</v>
      </c>
      <c r="B1101" t="s">
        <v>1087</v>
      </c>
      <c r="Z1101" t="s">
        <v>1054</v>
      </c>
      <c r="AH1101" t="s">
        <v>1055</v>
      </c>
      <c r="AK1101" t="s">
        <v>1055</v>
      </c>
      <c r="AO1101" t="s">
        <v>1054</v>
      </c>
      <c r="AP1101" t="s">
        <v>1053</v>
      </c>
      <c r="AQ1101" t="s">
        <v>1053</v>
      </c>
      <c r="AR1101" t="s">
        <v>1053</v>
      </c>
      <c r="AS1101" t="s">
        <v>1053</v>
      </c>
      <c r="AT1101" t="s">
        <v>1053</v>
      </c>
      <c r="AU1101" t="s">
        <v>1054</v>
      </c>
      <c r="AV1101" t="s">
        <v>1053</v>
      </c>
      <c r="AW1101" t="s">
        <v>1053</v>
      </c>
      <c r="AX1101" t="s">
        <v>1053</v>
      </c>
      <c r="AY1101" t="s">
        <v>1053</v>
      </c>
      <c r="AZ1101" t="s">
        <v>1053</v>
      </c>
    </row>
    <row r="1102" spans="1:52" hidden="1" x14ac:dyDescent="0.3">
      <c r="A1102">
        <v>304667</v>
      </c>
      <c r="B1102" t="s">
        <v>1087</v>
      </c>
      <c r="D1102" t="s">
        <v>9098</v>
      </c>
      <c r="G1102" t="s">
        <v>9098</v>
      </c>
      <c r="H1102" t="s">
        <v>9098</v>
      </c>
      <c r="L1102" t="s">
        <v>9098</v>
      </c>
    </row>
    <row r="1103" spans="1:52" hidden="1" x14ac:dyDescent="0.3">
      <c r="A1103">
        <v>304791</v>
      </c>
      <c r="B1103" t="s">
        <v>1087</v>
      </c>
      <c r="AQ1103" t="s">
        <v>9098</v>
      </c>
    </row>
    <row r="1104" spans="1:52" hidden="1" x14ac:dyDescent="0.3">
      <c r="A1104">
        <v>304798</v>
      </c>
      <c r="B1104" t="s">
        <v>1087</v>
      </c>
      <c r="P1104" t="s">
        <v>1055</v>
      </c>
      <c r="AG1104" t="s">
        <v>1055</v>
      </c>
      <c r="AI1104" t="s">
        <v>1055</v>
      </c>
      <c r="AK1104" t="s">
        <v>1055</v>
      </c>
      <c r="AO1104" t="s">
        <v>1053</v>
      </c>
      <c r="AP1104" t="s">
        <v>1053</v>
      </c>
      <c r="AQ1104" t="s">
        <v>1053</v>
      </c>
      <c r="AR1104" t="s">
        <v>1053</v>
      </c>
      <c r="AS1104" t="s">
        <v>1053</v>
      </c>
      <c r="AT1104" t="s">
        <v>1053</v>
      </c>
      <c r="AU1104" t="s">
        <v>1053</v>
      </c>
      <c r="AV1104" t="s">
        <v>1053</v>
      </c>
      <c r="AW1104" t="s">
        <v>1053</v>
      </c>
      <c r="AX1104" t="s">
        <v>1053</v>
      </c>
      <c r="AY1104" t="s">
        <v>1053</v>
      </c>
      <c r="AZ1104" t="s">
        <v>1053</v>
      </c>
    </row>
    <row r="1105" spans="1:52" hidden="1" x14ac:dyDescent="0.3">
      <c r="A1105">
        <v>304855</v>
      </c>
      <c r="B1105" t="s">
        <v>1087</v>
      </c>
      <c r="AI1105" t="s">
        <v>9098</v>
      </c>
      <c r="AJ1105" t="s">
        <v>9098</v>
      </c>
      <c r="AP1105" t="s">
        <v>9098</v>
      </c>
      <c r="AQ1105" t="s">
        <v>9098</v>
      </c>
      <c r="AX1105" t="s">
        <v>9098</v>
      </c>
      <c r="AY1105" t="s">
        <v>9098</v>
      </c>
    </row>
    <row r="1106" spans="1:52" hidden="1" x14ac:dyDescent="0.3">
      <c r="A1106">
        <v>304937</v>
      </c>
      <c r="B1106" t="s">
        <v>1087</v>
      </c>
      <c r="AI1106" t="s">
        <v>9098</v>
      </c>
      <c r="AK1106" t="s">
        <v>9098</v>
      </c>
      <c r="AP1106" t="s">
        <v>9098</v>
      </c>
      <c r="AX1106" t="s">
        <v>9098</v>
      </c>
      <c r="AY1106" t="s">
        <v>9098</v>
      </c>
    </row>
    <row r="1107" spans="1:52" hidden="1" x14ac:dyDescent="0.3">
      <c r="A1107">
        <v>304938</v>
      </c>
      <c r="B1107" t="s">
        <v>1087</v>
      </c>
      <c r="AQ1107" t="s">
        <v>9098</v>
      </c>
      <c r="AU1107" t="s">
        <v>9098</v>
      </c>
      <c r="AV1107" t="s">
        <v>9098</v>
      </c>
      <c r="AW1107" t="s">
        <v>9098</v>
      </c>
      <c r="AX1107" t="s">
        <v>9098</v>
      </c>
      <c r="AY1107" t="s">
        <v>9098</v>
      </c>
      <c r="AZ1107" t="s">
        <v>9098</v>
      </c>
    </row>
    <row r="1108" spans="1:52" hidden="1" x14ac:dyDescent="0.3">
      <c r="A1108">
        <v>304956</v>
      </c>
      <c r="B1108" t="s">
        <v>1087</v>
      </c>
      <c r="AK1108" t="s">
        <v>1055</v>
      </c>
      <c r="AP1108" t="s">
        <v>1055</v>
      </c>
      <c r="AY1108" t="s">
        <v>1055</v>
      </c>
    </row>
    <row r="1109" spans="1:52" hidden="1" x14ac:dyDescent="0.3">
      <c r="A1109">
        <v>305136</v>
      </c>
      <c r="B1109" t="s">
        <v>1087</v>
      </c>
      <c r="AM1109" t="s">
        <v>1055</v>
      </c>
    </row>
    <row r="1110" spans="1:52" hidden="1" x14ac:dyDescent="0.3">
      <c r="A1110">
        <v>305255</v>
      </c>
      <c r="B1110" t="s">
        <v>1087</v>
      </c>
      <c r="AP1110" t="s">
        <v>9098</v>
      </c>
      <c r="AQ1110" t="s">
        <v>9098</v>
      </c>
    </row>
    <row r="1111" spans="1:52" hidden="1" x14ac:dyDescent="0.3">
      <c r="A1111">
        <v>305282</v>
      </c>
      <c r="B1111" t="s">
        <v>1087</v>
      </c>
      <c r="AP1111" t="s">
        <v>1054</v>
      </c>
      <c r="AQ1111" t="s">
        <v>1055</v>
      </c>
      <c r="AR1111" t="s">
        <v>1054</v>
      </c>
      <c r="AT1111" t="s">
        <v>1054</v>
      </c>
      <c r="AU1111" t="s">
        <v>1054</v>
      </c>
      <c r="AV1111" t="s">
        <v>1054</v>
      </c>
      <c r="AW1111" t="s">
        <v>1054</v>
      </c>
    </row>
    <row r="1112" spans="1:52" hidden="1" x14ac:dyDescent="0.3">
      <c r="A1112">
        <v>305314</v>
      </c>
      <c r="B1112" t="s">
        <v>1087</v>
      </c>
      <c r="P1112" t="s">
        <v>1055</v>
      </c>
      <c r="AO1112" t="s">
        <v>1054</v>
      </c>
      <c r="AU1112" t="s">
        <v>1053</v>
      </c>
      <c r="AV1112" t="s">
        <v>1053</v>
      </c>
      <c r="AW1112" t="s">
        <v>1053</v>
      </c>
      <c r="AX1112" t="s">
        <v>1053</v>
      </c>
      <c r="AY1112" t="s">
        <v>1053</v>
      </c>
      <c r="AZ1112" t="s">
        <v>1053</v>
      </c>
    </row>
    <row r="1113" spans="1:52" hidden="1" x14ac:dyDescent="0.3">
      <c r="A1113">
        <v>305317</v>
      </c>
      <c r="B1113" t="s">
        <v>1087</v>
      </c>
      <c r="AG1113" t="s">
        <v>9098</v>
      </c>
      <c r="AP1113" t="s">
        <v>9098</v>
      </c>
      <c r="AQ1113" t="s">
        <v>9098</v>
      </c>
      <c r="AY1113" t="s">
        <v>9098</v>
      </c>
    </row>
    <row r="1114" spans="1:52" hidden="1" x14ac:dyDescent="0.3">
      <c r="A1114">
        <v>305461</v>
      </c>
      <c r="B1114" t="s">
        <v>1087</v>
      </c>
      <c r="AF1114" t="s">
        <v>9098</v>
      </c>
      <c r="AR1114" t="s">
        <v>9098</v>
      </c>
      <c r="AV1114" t="s">
        <v>9098</v>
      </c>
      <c r="AX1114" t="s">
        <v>9098</v>
      </c>
      <c r="AY1114" t="s">
        <v>9098</v>
      </c>
    </row>
    <row r="1115" spans="1:52" hidden="1" x14ac:dyDescent="0.3">
      <c r="A1115">
        <v>305508</v>
      </c>
      <c r="B1115" t="s">
        <v>1087</v>
      </c>
      <c r="AM1115" t="s">
        <v>1055</v>
      </c>
      <c r="AO1115" t="s">
        <v>1055</v>
      </c>
      <c r="AP1115" t="s">
        <v>1054</v>
      </c>
      <c r="AQ1115" t="s">
        <v>1054</v>
      </c>
      <c r="AU1115" t="s">
        <v>1054</v>
      </c>
      <c r="AV1115" t="s">
        <v>1053</v>
      </c>
      <c r="AW1115" t="s">
        <v>1053</v>
      </c>
      <c r="AX1115" t="s">
        <v>1054</v>
      </c>
      <c r="AY1115" t="s">
        <v>1054</v>
      </c>
    </row>
    <row r="1116" spans="1:52" hidden="1" x14ac:dyDescent="0.3">
      <c r="A1116">
        <v>305516</v>
      </c>
      <c r="B1116" t="s">
        <v>1087</v>
      </c>
      <c r="AK1116" t="s">
        <v>9098</v>
      </c>
      <c r="AQ1116" t="s">
        <v>9098</v>
      </c>
      <c r="AU1116" t="s">
        <v>9098</v>
      </c>
      <c r="AY1116" t="s">
        <v>9098</v>
      </c>
    </row>
    <row r="1117" spans="1:52" hidden="1" x14ac:dyDescent="0.3">
      <c r="A1117">
        <v>305658</v>
      </c>
      <c r="B1117" t="s">
        <v>1087</v>
      </c>
      <c r="H1117" t="s">
        <v>1055</v>
      </c>
      <c r="Z1117" t="s">
        <v>1055</v>
      </c>
      <c r="AG1117" t="s">
        <v>1055</v>
      </c>
      <c r="AH1117" t="s">
        <v>1055</v>
      </c>
      <c r="AO1117" t="s">
        <v>1055</v>
      </c>
      <c r="AP1117" t="s">
        <v>1053</v>
      </c>
      <c r="AQ1117" t="s">
        <v>1053</v>
      </c>
      <c r="AR1117" t="s">
        <v>1055</v>
      </c>
      <c r="AS1117" t="s">
        <v>1055</v>
      </c>
      <c r="AT1117" t="s">
        <v>1054</v>
      </c>
      <c r="AU1117" t="s">
        <v>1053</v>
      </c>
      <c r="AV1117" t="s">
        <v>1053</v>
      </c>
      <c r="AW1117" t="s">
        <v>1053</v>
      </c>
      <c r="AX1117" t="s">
        <v>1053</v>
      </c>
      <c r="AY1117" t="s">
        <v>1054</v>
      </c>
      <c r="AZ1117" t="s">
        <v>1054</v>
      </c>
    </row>
    <row r="1118" spans="1:52" hidden="1" x14ac:dyDescent="0.3">
      <c r="A1118">
        <v>305667</v>
      </c>
      <c r="B1118" t="s">
        <v>1087</v>
      </c>
      <c r="AQ1118" t="s">
        <v>9098</v>
      </c>
    </row>
    <row r="1119" spans="1:52" hidden="1" x14ac:dyDescent="0.3">
      <c r="A1119">
        <v>305702</v>
      </c>
      <c r="B1119" t="s">
        <v>1087</v>
      </c>
      <c r="AF1119" t="s">
        <v>1055</v>
      </c>
      <c r="AO1119" t="s">
        <v>1054</v>
      </c>
      <c r="AP1119" t="s">
        <v>1054</v>
      </c>
      <c r="AQ1119" t="s">
        <v>1054</v>
      </c>
      <c r="AU1119" t="s">
        <v>1053</v>
      </c>
      <c r="AV1119" t="s">
        <v>1053</v>
      </c>
      <c r="AW1119" t="s">
        <v>1053</v>
      </c>
      <c r="AX1119" t="s">
        <v>1053</v>
      </c>
      <c r="AY1119" t="s">
        <v>1053</v>
      </c>
      <c r="AZ1119" t="s">
        <v>1053</v>
      </c>
    </row>
    <row r="1120" spans="1:52" hidden="1" x14ac:dyDescent="0.3">
      <c r="A1120">
        <v>305738</v>
      </c>
      <c r="B1120" t="s">
        <v>1087</v>
      </c>
      <c r="AP1120" t="s">
        <v>9098</v>
      </c>
      <c r="AQ1120" t="s">
        <v>9098</v>
      </c>
      <c r="AT1120" t="s">
        <v>9098</v>
      </c>
    </row>
    <row r="1121" spans="1:52" hidden="1" x14ac:dyDescent="0.3">
      <c r="A1121">
        <v>305951</v>
      </c>
      <c r="B1121" t="s">
        <v>1087</v>
      </c>
      <c r="AG1121" t="s">
        <v>9098</v>
      </c>
      <c r="AI1121" t="s">
        <v>9098</v>
      </c>
      <c r="AK1121" t="s">
        <v>9098</v>
      </c>
      <c r="AP1121" t="s">
        <v>9098</v>
      </c>
      <c r="AQ1121" t="s">
        <v>9098</v>
      </c>
      <c r="AS1121" t="s">
        <v>9098</v>
      </c>
      <c r="AU1121" t="s">
        <v>9098</v>
      </c>
      <c r="AV1121" t="s">
        <v>9098</v>
      </c>
      <c r="AW1121" t="s">
        <v>9098</v>
      </c>
      <c r="AX1121" t="s">
        <v>9098</v>
      </c>
      <c r="AY1121" t="s">
        <v>9098</v>
      </c>
      <c r="AZ1121" t="s">
        <v>9098</v>
      </c>
    </row>
    <row r="1122" spans="1:52" hidden="1" x14ac:dyDescent="0.3">
      <c r="A1122">
        <v>306069</v>
      </c>
      <c r="B1122" t="s">
        <v>1087</v>
      </c>
      <c r="P1122" t="s">
        <v>1054</v>
      </c>
      <c r="W1122" t="s">
        <v>1055</v>
      </c>
      <c r="AP1122" t="s">
        <v>1053</v>
      </c>
      <c r="AQ1122" t="s">
        <v>1053</v>
      </c>
      <c r="AW1122" t="s">
        <v>1054</v>
      </c>
      <c r="AX1122" t="s">
        <v>1053</v>
      </c>
    </row>
    <row r="1123" spans="1:52" hidden="1" x14ac:dyDescent="0.3">
      <c r="A1123">
        <v>306174</v>
      </c>
      <c r="B1123" t="s">
        <v>1087</v>
      </c>
      <c r="AH1123" t="s">
        <v>1054</v>
      </c>
      <c r="AP1123" t="s">
        <v>1055</v>
      </c>
      <c r="AY1123" t="s">
        <v>1054</v>
      </c>
    </row>
    <row r="1124" spans="1:52" hidden="1" x14ac:dyDescent="0.3">
      <c r="A1124">
        <v>306197</v>
      </c>
      <c r="B1124" t="s">
        <v>1087</v>
      </c>
      <c r="Z1124" t="s">
        <v>9098</v>
      </c>
      <c r="AG1124" t="s">
        <v>9098</v>
      </c>
      <c r="AH1124" t="s">
        <v>9098</v>
      </c>
      <c r="AP1124" t="s">
        <v>9098</v>
      </c>
      <c r="AQ1124" t="s">
        <v>9098</v>
      </c>
      <c r="AR1124" t="s">
        <v>9098</v>
      </c>
      <c r="AU1124" t="s">
        <v>9098</v>
      </c>
      <c r="AV1124" t="s">
        <v>9098</v>
      </c>
      <c r="AW1124" t="s">
        <v>9098</v>
      </c>
      <c r="AX1124" t="s">
        <v>9098</v>
      </c>
      <c r="AZ1124" t="s">
        <v>9098</v>
      </c>
    </row>
    <row r="1125" spans="1:52" hidden="1" x14ac:dyDescent="0.3">
      <c r="A1125">
        <v>306334</v>
      </c>
      <c r="B1125" t="s">
        <v>1087</v>
      </c>
      <c r="AH1125" t="s">
        <v>9098</v>
      </c>
      <c r="AO1125" t="s">
        <v>9098</v>
      </c>
      <c r="AP1125" t="s">
        <v>9098</v>
      </c>
      <c r="AQ1125" t="s">
        <v>9098</v>
      </c>
      <c r="AR1125" t="s">
        <v>9098</v>
      </c>
      <c r="AV1125" t="s">
        <v>9098</v>
      </c>
      <c r="AW1125" t="s">
        <v>9098</v>
      </c>
      <c r="AY1125" t="s">
        <v>9098</v>
      </c>
      <c r="AZ1125" t="s">
        <v>9098</v>
      </c>
    </row>
    <row r="1126" spans="1:52" hidden="1" x14ac:dyDescent="0.3">
      <c r="A1126">
        <v>306410</v>
      </c>
      <c r="B1126" t="s">
        <v>1087</v>
      </c>
      <c r="Z1126" t="s">
        <v>9098</v>
      </c>
      <c r="AO1126" t="s">
        <v>9098</v>
      </c>
      <c r="AP1126" t="s">
        <v>9098</v>
      </c>
      <c r="AQ1126" t="s">
        <v>9098</v>
      </c>
      <c r="AS1126" t="s">
        <v>9098</v>
      </c>
      <c r="AT1126" t="s">
        <v>9098</v>
      </c>
      <c r="AU1126" t="s">
        <v>9098</v>
      </c>
      <c r="AW1126" t="s">
        <v>9098</v>
      </c>
      <c r="AX1126" t="s">
        <v>9098</v>
      </c>
    </row>
    <row r="1127" spans="1:52" hidden="1" x14ac:dyDescent="0.3">
      <c r="A1127">
        <v>306421</v>
      </c>
      <c r="B1127" t="s">
        <v>1087</v>
      </c>
      <c r="AI1127" t="s">
        <v>9098</v>
      </c>
      <c r="AO1127" t="s">
        <v>9098</v>
      </c>
      <c r="AP1127" t="s">
        <v>9098</v>
      </c>
      <c r="AQ1127" t="s">
        <v>9098</v>
      </c>
      <c r="AR1127" t="s">
        <v>9098</v>
      </c>
      <c r="AX1127" t="s">
        <v>9098</v>
      </c>
      <c r="AY1127" t="s">
        <v>9098</v>
      </c>
    </row>
    <row r="1128" spans="1:52" hidden="1" x14ac:dyDescent="0.3">
      <c r="A1128">
        <v>306489</v>
      </c>
      <c r="B1128" t="s">
        <v>1087</v>
      </c>
      <c r="AA1128" t="s">
        <v>1053</v>
      </c>
      <c r="AM1128" t="s">
        <v>1053</v>
      </c>
      <c r="AO1128" t="s">
        <v>1053</v>
      </c>
      <c r="AP1128" t="s">
        <v>1054</v>
      </c>
      <c r="AQ1128" t="s">
        <v>1053</v>
      </c>
      <c r="AR1128" t="s">
        <v>1055</v>
      </c>
      <c r="AS1128" t="s">
        <v>1053</v>
      </c>
      <c r="AT1128" t="s">
        <v>1055</v>
      </c>
      <c r="AU1128" t="s">
        <v>1053</v>
      </c>
      <c r="AV1128" t="s">
        <v>1053</v>
      </c>
      <c r="AW1128" t="s">
        <v>1053</v>
      </c>
      <c r="AX1128" t="s">
        <v>1053</v>
      </c>
      <c r="AY1128" t="s">
        <v>1053</v>
      </c>
      <c r="AZ1128" t="s">
        <v>1053</v>
      </c>
    </row>
    <row r="1129" spans="1:52" hidden="1" x14ac:dyDescent="0.3">
      <c r="A1129">
        <v>306524</v>
      </c>
      <c r="B1129" t="s">
        <v>1087</v>
      </c>
      <c r="AD1129" t="s">
        <v>9098</v>
      </c>
      <c r="AM1129" t="s">
        <v>9098</v>
      </c>
      <c r="AU1129" t="s">
        <v>9098</v>
      </c>
      <c r="AV1129" t="s">
        <v>9098</v>
      </c>
      <c r="AW1129" t="s">
        <v>9098</v>
      </c>
      <c r="AX1129" t="s">
        <v>9098</v>
      </c>
      <c r="AY1129" t="s">
        <v>9098</v>
      </c>
      <c r="AZ1129" t="s">
        <v>9098</v>
      </c>
    </row>
    <row r="1130" spans="1:52" hidden="1" x14ac:dyDescent="0.3">
      <c r="A1130">
        <v>306701</v>
      </c>
      <c r="B1130" t="s">
        <v>1087</v>
      </c>
      <c r="AP1130" t="s">
        <v>9098</v>
      </c>
      <c r="AQ1130" t="s">
        <v>9098</v>
      </c>
      <c r="AR1130" t="s">
        <v>9098</v>
      </c>
      <c r="AX1130" t="s">
        <v>9098</v>
      </c>
      <c r="AY1130" t="s">
        <v>9098</v>
      </c>
    </row>
    <row r="1131" spans="1:52" hidden="1" x14ac:dyDescent="0.3">
      <c r="A1131">
        <v>306719</v>
      </c>
      <c r="B1131" t="s">
        <v>1087</v>
      </c>
      <c r="AA1131" t="s">
        <v>9098</v>
      </c>
      <c r="AI1131" t="s">
        <v>9098</v>
      </c>
      <c r="AJ1131" t="s">
        <v>9098</v>
      </c>
      <c r="AM1131" t="s">
        <v>9098</v>
      </c>
      <c r="AP1131" t="s">
        <v>9098</v>
      </c>
      <c r="AQ1131" t="s">
        <v>9098</v>
      </c>
      <c r="AR1131" t="s">
        <v>9098</v>
      </c>
      <c r="AW1131" t="s">
        <v>9098</v>
      </c>
      <c r="AX1131" t="s">
        <v>9098</v>
      </c>
      <c r="AY1131" t="s">
        <v>9098</v>
      </c>
    </row>
    <row r="1132" spans="1:52" hidden="1" x14ac:dyDescent="0.3">
      <c r="A1132">
        <v>306955</v>
      </c>
      <c r="B1132" t="s">
        <v>1087</v>
      </c>
      <c r="AQ1132" t="s">
        <v>9098</v>
      </c>
    </row>
    <row r="1133" spans="1:52" hidden="1" x14ac:dyDescent="0.3">
      <c r="A1133">
        <v>307192</v>
      </c>
      <c r="B1133" t="s">
        <v>1087</v>
      </c>
      <c r="AI1133" t="s">
        <v>9098</v>
      </c>
      <c r="AJ1133" t="s">
        <v>9098</v>
      </c>
      <c r="AK1133" t="s">
        <v>9098</v>
      </c>
      <c r="AP1133" t="s">
        <v>9098</v>
      </c>
      <c r="AQ1133" t="s">
        <v>9098</v>
      </c>
      <c r="AR1133" t="s">
        <v>9098</v>
      </c>
      <c r="AU1133" t="s">
        <v>9098</v>
      </c>
      <c r="AV1133" t="s">
        <v>9098</v>
      </c>
      <c r="AY1133" t="s">
        <v>9098</v>
      </c>
    </row>
    <row r="1134" spans="1:52" hidden="1" x14ac:dyDescent="0.3">
      <c r="A1134">
        <v>307404</v>
      </c>
      <c r="B1134" t="s">
        <v>1087</v>
      </c>
      <c r="AE1134" t="s">
        <v>1055</v>
      </c>
      <c r="AH1134" t="s">
        <v>1055</v>
      </c>
      <c r="AJ1134" t="s">
        <v>1055</v>
      </c>
      <c r="AO1134" t="s">
        <v>1054</v>
      </c>
      <c r="AP1134" t="s">
        <v>1054</v>
      </c>
      <c r="AQ1134" t="s">
        <v>1054</v>
      </c>
      <c r="AR1134" t="s">
        <v>1054</v>
      </c>
      <c r="AS1134" t="s">
        <v>1055</v>
      </c>
      <c r="AT1134" t="s">
        <v>1054</v>
      </c>
      <c r="AU1134" t="s">
        <v>1053</v>
      </c>
      <c r="AV1134" t="s">
        <v>1053</v>
      </c>
      <c r="AW1134" t="s">
        <v>1053</v>
      </c>
      <c r="AX1134" t="s">
        <v>1053</v>
      </c>
    </row>
    <row r="1135" spans="1:52" hidden="1" x14ac:dyDescent="0.3">
      <c r="A1135">
        <v>307541</v>
      </c>
      <c r="B1135" t="s">
        <v>1087</v>
      </c>
      <c r="AA1135" t="s">
        <v>9098</v>
      </c>
      <c r="AM1135" t="s">
        <v>9098</v>
      </c>
      <c r="AY1135" t="s">
        <v>9098</v>
      </c>
    </row>
    <row r="1136" spans="1:52" hidden="1" x14ac:dyDescent="0.3">
      <c r="A1136">
        <v>307601</v>
      </c>
      <c r="B1136" t="s">
        <v>1087</v>
      </c>
      <c r="AE1136" t="s">
        <v>9098</v>
      </c>
      <c r="AG1136" t="s">
        <v>9098</v>
      </c>
      <c r="AJ1136" t="s">
        <v>9098</v>
      </c>
      <c r="AO1136" t="s">
        <v>9098</v>
      </c>
      <c r="AP1136" t="s">
        <v>9098</v>
      </c>
      <c r="AQ1136" t="s">
        <v>9098</v>
      </c>
      <c r="AR1136" t="s">
        <v>9098</v>
      </c>
      <c r="AS1136" t="s">
        <v>9098</v>
      </c>
      <c r="AT1136" t="s">
        <v>9098</v>
      </c>
      <c r="AU1136" t="s">
        <v>9098</v>
      </c>
      <c r="AV1136" t="s">
        <v>9098</v>
      </c>
      <c r="AW1136" t="s">
        <v>9098</v>
      </c>
      <c r="AX1136" t="s">
        <v>9098</v>
      </c>
      <c r="AY1136" t="s">
        <v>9098</v>
      </c>
      <c r="AZ1136" t="s">
        <v>9098</v>
      </c>
    </row>
    <row r="1137" spans="1:52" hidden="1" x14ac:dyDescent="0.3">
      <c r="A1137">
        <v>307655</v>
      </c>
      <c r="B1137" t="s">
        <v>1087</v>
      </c>
      <c r="AQ1137" t="s">
        <v>1055</v>
      </c>
      <c r="AT1137" t="s">
        <v>1055</v>
      </c>
      <c r="AV1137" t="s">
        <v>1054</v>
      </c>
      <c r="AW1137" t="s">
        <v>1054</v>
      </c>
      <c r="AX1137" t="s">
        <v>1054</v>
      </c>
    </row>
    <row r="1138" spans="1:52" hidden="1" x14ac:dyDescent="0.3">
      <c r="A1138">
        <v>307684</v>
      </c>
      <c r="B1138" t="s">
        <v>1087</v>
      </c>
      <c r="AP1138" t="s">
        <v>1055</v>
      </c>
      <c r="AR1138" t="s">
        <v>1055</v>
      </c>
      <c r="AY1138" t="s">
        <v>1055</v>
      </c>
    </row>
    <row r="1139" spans="1:52" hidden="1" x14ac:dyDescent="0.3">
      <c r="A1139">
        <v>307755</v>
      </c>
      <c r="B1139" t="s">
        <v>1087</v>
      </c>
      <c r="AQ1139" t="s">
        <v>9098</v>
      </c>
    </row>
    <row r="1140" spans="1:52" hidden="1" x14ac:dyDescent="0.3">
      <c r="A1140">
        <v>307920</v>
      </c>
      <c r="B1140" t="s">
        <v>1087</v>
      </c>
      <c r="Z1140" t="s">
        <v>9098</v>
      </c>
      <c r="AM1140" t="s">
        <v>9098</v>
      </c>
      <c r="AO1140" t="s">
        <v>9098</v>
      </c>
      <c r="AP1140" t="s">
        <v>9098</v>
      </c>
      <c r="AQ1140" t="s">
        <v>9098</v>
      </c>
      <c r="AR1140" t="s">
        <v>9098</v>
      </c>
      <c r="AS1140" t="s">
        <v>9098</v>
      </c>
      <c r="AT1140" t="s">
        <v>9098</v>
      </c>
      <c r="AU1140" t="s">
        <v>9098</v>
      </c>
      <c r="AV1140" t="s">
        <v>9098</v>
      </c>
      <c r="AW1140" t="s">
        <v>9098</v>
      </c>
      <c r="AX1140" t="s">
        <v>9098</v>
      </c>
      <c r="AY1140" t="s">
        <v>9098</v>
      </c>
      <c r="AZ1140" t="s">
        <v>9098</v>
      </c>
    </row>
    <row r="1141" spans="1:52" hidden="1" x14ac:dyDescent="0.3">
      <c r="A1141">
        <v>307961</v>
      </c>
      <c r="B1141" t="s">
        <v>1087</v>
      </c>
      <c r="W1141" t="s">
        <v>1053</v>
      </c>
      <c r="AM1141" t="s">
        <v>1055</v>
      </c>
      <c r="AO1141" t="s">
        <v>1054</v>
      </c>
      <c r="AP1141" t="s">
        <v>1054</v>
      </c>
      <c r="AQ1141" t="s">
        <v>1053</v>
      </c>
      <c r="AU1141" t="s">
        <v>1053</v>
      </c>
      <c r="AV1141" t="s">
        <v>1053</v>
      </c>
      <c r="AW1141" t="s">
        <v>1053</v>
      </c>
      <c r="AX1141" t="s">
        <v>1053</v>
      </c>
      <c r="AY1141" t="s">
        <v>1053</v>
      </c>
      <c r="AZ1141" t="s">
        <v>1053</v>
      </c>
    </row>
    <row r="1142" spans="1:52" hidden="1" x14ac:dyDescent="0.3">
      <c r="A1142">
        <v>307967</v>
      </c>
      <c r="B1142" t="s">
        <v>1087</v>
      </c>
      <c r="AK1142" t="s">
        <v>9098</v>
      </c>
      <c r="AP1142" t="s">
        <v>9098</v>
      </c>
      <c r="AX1142" t="s">
        <v>9098</v>
      </c>
    </row>
    <row r="1143" spans="1:52" hidden="1" x14ac:dyDescent="0.3">
      <c r="A1143">
        <v>308000</v>
      </c>
      <c r="B1143" t="s">
        <v>1087</v>
      </c>
      <c r="AH1143" t="s">
        <v>9098</v>
      </c>
      <c r="AJ1143" t="s">
        <v>9098</v>
      </c>
      <c r="AK1143" t="s">
        <v>9098</v>
      </c>
      <c r="AN1143" t="s">
        <v>9098</v>
      </c>
      <c r="AP1143" t="s">
        <v>9098</v>
      </c>
      <c r="AQ1143" t="s">
        <v>9098</v>
      </c>
      <c r="AS1143" t="s">
        <v>9098</v>
      </c>
      <c r="AU1143" t="s">
        <v>9098</v>
      </c>
      <c r="AV1143" t="s">
        <v>9098</v>
      </c>
      <c r="AX1143" t="s">
        <v>9098</v>
      </c>
      <c r="AY1143" t="s">
        <v>9098</v>
      </c>
      <c r="AZ1143" t="s">
        <v>9098</v>
      </c>
    </row>
    <row r="1144" spans="1:52" hidden="1" x14ac:dyDescent="0.3">
      <c r="A1144">
        <v>308042</v>
      </c>
      <c r="B1144" t="s">
        <v>1087</v>
      </c>
      <c r="AD1144" t="s">
        <v>9098</v>
      </c>
      <c r="AI1144" t="s">
        <v>9098</v>
      </c>
      <c r="AO1144" t="s">
        <v>9098</v>
      </c>
      <c r="AP1144" t="s">
        <v>9098</v>
      </c>
      <c r="AQ1144" t="s">
        <v>9098</v>
      </c>
      <c r="AU1144" t="s">
        <v>9098</v>
      </c>
      <c r="AV1144" t="s">
        <v>9098</v>
      </c>
      <c r="AX1144" t="s">
        <v>9098</v>
      </c>
      <c r="AZ1144" t="s">
        <v>9098</v>
      </c>
    </row>
    <row r="1145" spans="1:52" hidden="1" x14ac:dyDescent="0.3">
      <c r="A1145">
        <v>308146</v>
      </c>
      <c r="B1145" t="s">
        <v>1087</v>
      </c>
      <c r="AA1145" t="s">
        <v>9098</v>
      </c>
      <c r="AG1145" t="s">
        <v>9098</v>
      </c>
      <c r="AH1145" t="s">
        <v>9098</v>
      </c>
      <c r="AM1145" t="s">
        <v>9098</v>
      </c>
      <c r="AO1145" t="s">
        <v>9098</v>
      </c>
      <c r="AP1145" t="s">
        <v>9098</v>
      </c>
      <c r="AQ1145" t="s">
        <v>9098</v>
      </c>
      <c r="AR1145" t="s">
        <v>9098</v>
      </c>
      <c r="AS1145" t="s">
        <v>9098</v>
      </c>
      <c r="AT1145" t="s">
        <v>9098</v>
      </c>
      <c r="AU1145" t="s">
        <v>9098</v>
      </c>
      <c r="AV1145" t="s">
        <v>9098</v>
      </c>
      <c r="AW1145" t="s">
        <v>9098</v>
      </c>
      <c r="AX1145" t="s">
        <v>9098</v>
      </c>
      <c r="AY1145" t="s">
        <v>9098</v>
      </c>
      <c r="AZ1145" t="s">
        <v>9098</v>
      </c>
    </row>
    <row r="1146" spans="1:52" hidden="1" x14ac:dyDescent="0.3">
      <c r="A1146">
        <v>308239</v>
      </c>
      <c r="B1146" t="s">
        <v>1087</v>
      </c>
      <c r="AQ1146" t="s">
        <v>9098</v>
      </c>
    </row>
    <row r="1147" spans="1:52" hidden="1" x14ac:dyDescent="0.3">
      <c r="A1147">
        <v>308245</v>
      </c>
      <c r="B1147" t="s">
        <v>1087</v>
      </c>
      <c r="AP1147" t="s">
        <v>1055</v>
      </c>
    </row>
    <row r="1148" spans="1:52" hidden="1" x14ac:dyDescent="0.3">
      <c r="A1148">
        <v>308302</v>
      </c>
      <c r="B1148" t="s">
        <v>1087</v>
      </c>
      <c r="AG1148" t="s">
        <v>9098</v>
      </c>
      <c r="AM1148" t="s">
        <v>9098</v>
      </c>
      <c r="AO1148" t="s">
        <v>9098</v>
      </c>
      <c r="AP1148" t="s">
        <v>9098</v>
      </c>
      <c r="AQ1148" t="s">
        <v>9098</v>
      </c>
      <c r="AR1148" t="s">
        <v>9098</v>
      </c>
      <c r="AS1148" t="s">
        <v>9098</v>
      </c>
      <c r="AT1148" t="s">
        <v>9098</v>
      </c>
      <c r="AU1148" t="s">
        <v>9098</v>
      </c>
      <c r="AV1148" t="s">
        <v>9098</v>
      </c>
      <c r="AW1148" t="s">
        <v>9098</v>
      </c>
      <c r="AX1148" t="s">
        <v>9098</v>
      </c>
      <c r="AY1148" t="s">
        <v>9098</v>
      </c>
      <c r="AZ1148" t="s">
        <v>9098</v>
      </c>
    </row>
    <row r="1149" spans="1:52" hidden="1" x14ac:dyDescent="0.3">
      <c r="A1149">
        <v>308402</v>
      </c>
      <c r="B1149" t="s">
        <v>1087</v>
      </c>
      <c r="N1149" t="s">
        <v>9098</v>
      </c>
    </row>
    <row r="1150" spans="1:52" hidden="1" x14ac:dyDescent="0.3">
      <c r="A1150">
        <v>308461</v>
      </c>
      <c r="B1150" t="s">
        <v>1087</v>
      </c>
      <c r="AA1150" t="s">
        <v>9098</v>
      </c>
      <c r="AB1150" t="s">
        <v>9098</v>
      </c>
      <c r="AM1150" t="s">
        <v>9098</v>
      </c>
      <c r="AO1150" t="s">
        <v>9098</v>
      </c>
      <c r="AT1150" t="s">
        <v>9098</v>
      </c>
      <c r="AU1150" t="s">
        <v>9098</v>
      </c>
      <c r="AW1150" t="s">
        <v>9098</v>
      </c>
      <c r="AY1150" t="s">
        <v>9098</v>
      </c>
    </row>
    <row r="1151" spans="1:52" hidden="1" x14ac:dyDescent="0.3">
      <c r="A1151">
        <v>308472</v>
      </c>
      <c r="B1151" t="s">
        <v>1087</v>
      </c>
      <c r="AE1151" t="s">
        <v>9098</v>
      </c>
      <c r="AO1151" t="s">
        <v>9098</v>
      </c>
      <c r="AP1151" t="s">
        <v>9098</v>
      </c>
      <c r="AQ1151" t="s">
        <v>9098</v>
      </c>
      <c r="AT1151" t="s">
        <v>9098</v>
      </c>
      <c r="AU1151" t="s">
        <v>9098</v>
      </c>
      <c r="AV1151" t="s">
        <v>9098</v>
      </c>
      <c r="AW1151" t="s">
        <v>9098</v>
      </c>
      <c r="AX1151" t="s">
        <v>9098</v>
      </c>
      <c r="AZ1151" t="s">
        <v>9098</v>
      </c>
    </row>
    <row r="1152" spans="1:52" hidden="1" x14ac:dyDescent="0.3">
      <c r="A1152">
        <v>308474</v>
      </c>
      <c r="B1152" t="s">
        <v>1087</v>
      </c>
      <c r="AP1152" t="s">
        <v>9098</v>
      </c>
      <c r="AQ1152" t="s">
        <v>9098</v>
      </c>
      <c r="AR1152" t="s">
        <v>9098</v>
      </c>
      <c r="AS1152" t="s">
        <v>9098</v>
      </c>
      <c r="AY1152" t="s">
        <v>9098</v>
      </c>
    </row>
    <row r="1153" spans="1:52" hidden="1" x14ac:dyDescent="0.3">
      <c r="A1153">
        <v>308528</v>
      </c>
      <c r="B1153" t="s">
        <v>1087</v>
      </c>
      <c r="AA1153" t="s">
        <v>9098</v>
      </c>
      <c r="AK1153" t="s">
        <v>9098</v>
      </c>
      <c r="AO1153" t="s">
        <v>9098</v>
      </c>
      <c r="AP1153" t="s">
        <v>9098</v>
      </c>
      <c r="AQ1153" t="s">
        <v>9098</v>
      </c>
      <c r="AT1153" t="s">
        <v>9098</v>
      </c>
      <c r="AU1153" t="s">
        <v>9098</v>
      </c>
      <c r="AV1153" t="s">
        <v>9098</v>
      </c>
      <c r="AW1153" t="s">
        <v>9098</v>
      </c>
      <c r="AX1153" t="s">
        <v>9098</v>
      </c>
      <c r="AY1153" t="s">
        <v>9098</v>
      </c>
      <c r="AZ1153" t="s">
        <v>9098</v>
      </c>
    </row>
    <row r="1154" spans="1:52" hidden="1" x14ac:dyDescent="0.3">
      <c r="A1154">
        <v>308576</v>
      </c>
      <c r="B1154" t="s">
        <v>1087</v>
      </c>
      <c r="AG1154" t="s">
        <v>1055</v>
      </c>
      <c r="AK1154" t="s">
        <v>1055</v>
      </c>
      <c r="AP1154" t="s">
        <v>1055</v>
      </c>
      <c r="AQ1154" t="s">
        <v>1055</v>
      </c>
      <c r="AR1154" t="s">
        <v>1055</v>
      </c>
      <c r="AT1154" t="s">
        <v>1055</v>
      </c>
      <c r="AY1154" t="s">
        <v>1055</v>
      </c>
      <c r="AZ1154" t="s">
        <v>1055</v>
      </c>
    </row>
    <row r="1155" spans="1:52" hidden="1" x14ac:dyDescent="0.3">
      <c r="A1155">
        <v>308697</v>
      </c>
      <c r="B1155" t="s">
        <v>1087</v>
      </c>
      <c r="AP1155" t="s">
        <v>9098</v>
      </c>
      <c r="AX1155" t="s">
        <v>9098</v>
      </c>
    </row>
    <row r="1156" spans="1:52" hidden="1" x14ac:dyDescent="0.3">
      <c r="A1156">
        <v>308766</v>
      </c>
      <c r="B1156" t="s">
        <v>1087</v>
      </c>
      <c r="H1156" t="s">
        <v>9098</v>
      </c>
      <c r="AH1156" t="s">
        <v>9098</v>
      </c>
      <c r="AJ1156" t="s">
        <v>9098</v>
      </c>
      <c r="AO1156" t="s">
        <v>9098</v>
      </c>
      <c r="AP1156" t="s">
        <v>9098</v>
      </c>
      <c r="AQ1156" t="s">
        <v>9098</v>
      </c>
      <c r="AR1156" t="s">
        <v>9098</v>
      </c>
      <c r="AT1156" t="s">
        <v>9098</v>
      </c>
      <c r="AU1156" t="s">
        <v>9098</v>
      </c>
      <c r="AV1156" t="s">
        <v>9098</v>
      </c>
      <c r="AW1156" t="s">
        <v>9098</v>
      </c>
      <c r="AX1156" t="s">
        <v>9098</v>
      </c>
      <c r="AY1156" t="s">
        <v>9098</v>
      </c>
      <c r="AZ1156" t="s">
        <v>9098</v>
      </c>
    </row>
    <row r="1157" spans="1:52" hidden="1" x14ac:dyDescent="0.3">
      <c r="A1157">
        <v>308843</v>
      </c>
      <c r="B1157" t="s">
        <v>1087</v>
      </c>
      <c r="AM1157" t="s">
        <v>9098</v>
      </c>
      <c r="AP1157" t="s">
        <v>9098</v>
      </c>
      <c r="AQ1157" t="s">
        <v>9098</v>
      </c>
      <c r="AY1157" t="s">
        <v>9098</v>
      </c>
    </row>
    <row r="1158" spans="1:52" hidden="1" x14ac:dyDescent="0.3">
      <c r="A1158">
        <v>308860</v>
      </c>
      <c r="B1158" t="s">
        <v>1087</v>
      </c>
      <c r="AP1158" t="s">
        <v>1053</v>
      </c>
      <c r="AQ1158" t="s">
        <v>1055</v>
      </c>
      <c r="AW1158" t="s">
        <v>1053</v>
      </c>
      <c r="AX1158" t="s">
        <v>1053</v>
      </c>
    </row>
    <row r="1159" spans="1:52" hidden="1" x14ac:dyDescent="0.3">
      <c r="A1159">
        <v>308883</v>
      </c>
      <c r="B1159" t="s">
        <v>1087</v>
      </c>
      <c r="AC1159" t="s">
        <v>1055</v>
      </c>
      <c r="AP1159" t="s">
        <v>1055</v>
      </c>
    </row>
    <row r="1160" spans="1:52" hidden="1" x14ac:dyDescent="0.3">
      <c r="A1160">
        <v>309013</v>
      </c>
      <c r="B1160" t="s">
        <v>1087</v>
      </c>
      <c r="AQ1160" t="s">
        <v>9098</v>
      </c>
    </row>
    <row r="1161" spans="1:52" hidden="1" x14ac:dyDescent="0.3">
      <c r="A1161">
        <v>309027</v>
      </c>
      <c r="B1161" t="s">
        <v>1087</v>
      </c>
      <c r="AR1161" t="s">
        <v>9098</v>
      </c>
      <c r="AU1161" t="s">
        <v>9098</v>
      </c>
      <c r="AV1161" t="s">
        <v>9098</v>
      </c>
      <c r="AW1161" t="s">
        <v>9098</v>
      </c>
      <c r="AX1161" t="s">
        <v>9098</v>
      </c>
      <c r="AY1161" t="s">
        <v>9098</v>
      </c>
      <c r="AZ1161" t="s">
        <v>9098</v>
      </c>
    </row>
    <row r="1162" spans="1:52" hidden="1" x14ac:dyDescent="0.3">
      <c r="A1162">
        <v>309290</v>
      </c>
      <c r="B1162" t="s">
        <v>1087</v>
      </c>
      <c r="AQ1162" t="s">
        <v>1055</v>
      </c>
    </row>
    <row r="1163" spans="1:52" hidden="1" x14ac:dyDescent="0.3">
      <c r="A1163">
        <v>309494</v>
      </c>
      <c r="B1163" t="s">
        <v>1087</v>
      </c>
      <c r="AK1163" t="s">
        <v>9098</v>
      </c>
      <c r="AQ1163" t="s">
        <v>9098</v>
      </c>
      <c r="AR1163" t="s">
        <v>9098</v>
      </c>
      <c r="AV1163" t="s">
        <v>9098</v>
      </c>
    </row>
    <row r="1164" spans="1:52" hidden="1" x14ac:dyDescent="0.3">
      <c r="A1164">
        <v>309517</v>
      </c>
      <c r="B1164" t="s">
        <v>1087</v>
      </c>
      <c r="AO1164" t="s">
        <v>1055</v>
      </c>
      <c r="AQ1164" t="s">
        <v>1054</v>
      </c>
    </row>
    <row r="1165" spans="1:52" hidden="1" x14ac:dyDescent="0.3">
      <c r="A1165">
        <v>309668</v>
      </c>
      <c r="B1165" t="s">
        <v>1087</v>
      </c>
      <c r="AO1165" t="s">
        <v>1054</v>
      </c>
      <c r="AP1165" t="s">
        <v>1053</v>
      </c>
      <c r="AQ1165" t="s">
        <v>1053</v>
      </c>
      <c r="AX1165" t="s">
        <v>1053</v>
      </c>
      <c r="AY1165" t="s">
        <v>1054</v>
      </c>
      <c r="AZ1165" t="s">
        <v>1054</v>
      </c>
    </row>
    <row r="1166" spans="1:52" hidden="1" x14ac:dyDescent="0.3">
      <c r="A1166">
        <v>309732</v>
      </c>
      <c r="B1166" t="s">
        <v>1087</v>
      </c>
      <c r="AL1166" t="s">
        <v>1055</v>
      </c>
      <c r="AO1166" t="s">
        <v>1054</v>
      </c>
      <c r="AP1166" t="s">
        <v>1054</v>
      </c>
      <c r="AQ1166" t="s">
        <v>1054</v>
      </c>
      <c r="AT1166" t="s">
        <v>1054</v>
      </c>
      <c r="AU1166" t="s">
        <v>1053</v>
      </c>
      <c r="AV1166" t="s">
        <v>1053</v>
      </c>
      <c r="AW1166" t="s">
        <v>1053</v>
      </c>
      <c r="AX1166" t="s">
        <v>1053</v>
      </c>
      <c r="AY1166" t="s">
        <v>1053</v>
      </c>
      <c r="AZ1166" t="s">
        <v>1053</v>
      </c>
    </row>
    <row r="1167" spans="1:52" hidden="1" x14ac:dyDescent="0.3">
      <c r="A1167">
        <v>309790</v>
      </c>
      <c r="B1167" t="s">
        <v>1087</v>
      </c>
      <c r="AF1167" t="s">
        <v>9098</v>
      </c>
      <c r="AG1167" t="s">
        <v>9098</v>
      </c>
      <c r="AP1167" t="s">
        <v>9098</v>
      </c>
      <c r="AQ1167" t="s">
        <v>9098</v>
      </c>
    </row>
    <row r="1168" spans="1:52" hidden="1" x14ac:dyDescent="0.3">
      <c r="A1168">
        <v>310065</v>
      </c>
      <c r="B1168" t="s">
        <v>1087</v>
      </c>
      <c r="AM1168" t="s">
        <v>9098</v>
      </c>
      <c r="AP1168" t="s">
        <v>9098</v>
      </c>
      <c r="AQ1168" t="s">
        <v>9098</v>
      </c>
      <c r="AY1168" t="s">
        <v>9098</v>
      </c>
      <c r="AZ1168" t="s">
        <v>9098</v>
      </c>
    </row>
    <row r="1169" spans="1:52" hidden="1" x14ac:dyDescent="0.3">
      <c r="A1169">
        <v>310184</v>
      </c>
      <c r="B1169" t="s">
        <v>1087</v>
      </c>
      <c r="AG1169" t="s">
        <v>9098</v>
      </c>
      <c r="AO1169" t="s">
        <v>9098</v>
      </c>
      <c r="AP1169" t="s">
        <v>9098</v>
      </c>
    </row>
    <row r="1170" spans="1:52" hidden="1" x14ac:dyDescent="0.3">
      <c r="A1170">
        <v>310326</v>
      </c>
      <c r="B1170" t="s">
        <v>1087</v>
      </c>
      <c r="AK1170" t="s">
        <v>1055</v>
      </c>
      <c r="AP1170" t="s">
        <v>1054</v>
      </c>
      <c r="AQ1170" t="s">
        <v>1055</v>
      </c>
      <c r="AT1170" t="s">
        <v>1055</v>
      </c>
      <c r="AU1170" t="s">
        <v>1054</v>
      </c>
    </row>
    <row r="1171" spans="1:52" hidden="1" x14ac:dyDescent="0.3">
      <c r="A1171">
        <v>310460</v>
      </c>
      <c r="B1171" t="s">
        <v>1087</v>
      </c>
      <c r="AQ1171" t="s">
        <v>1055</v>
      </c>
    </row>
    <row r="1172" spans="1:52" hidden="1" x14ac:dyDescent="0.3">
      <c r="A1172">
        <v>310509</v>
      </c>
      <c r="B1172" t="s">
        <v>1087</v>
      </c>
      <c r="AE1172" t="s">
        <v>9098</v>
      </c>
      <c r="AI1172" t="s">
        <v>9098</v>
      </c>
      <c r="AO1172" t="s">
        <v>9098</v>
      </c>
      <c r="AP1172" t="s">
        <v>9098</v>
      </c>
      <c r="AQ1172" t="s">
        <v>9098</v>
      </c>
      <c r="AU1172" t="s">
        <v>9098</v>
      </c>
      <c r="AX1172" t="s">
        <v>9098</v>
      </c>
      <c r="AY1172" t="s">
        <v>9098</v>
      </c>
    </row>
    <row r="1173" spans="1:52" hidden="1" x14ac:dyDescent="0.3">
      <c r="A1173">
        <v>310558</v>
      </c>
      <c r="B1173" t="s">
        <v>1087</v>
      </c>
      <c r="Z1173" t="s">
        <v>9098</v>
      </c>
      <c r="AF1173" t="s">
        <v>9098</v>
      </c>
      <c r="AI1173" t="s">
        <v>9098</v>
      </c>
      <c r="AJ1173" t="s">
        <v>9098</v>
      </c>
      <c r="AP1173" t="s">
        <v>9098</v>
      </c>
      <c r="AT1173" t="s">
        <v>9098</v>
      </c>
      <c r="AV1173" t="s">
        <v>9098</v>
      </c>
      <c r="AX1173" t="s">
        <v>9098</v>
      </c>
      <c r="AY1173" t="s">
        <v>9098</v>
      </c>
    </row>
    <row r="1174" spans="1:52" hidden="1" x14ac:dyDescent="0.3">
      <c r="A1174">
        <v>310561</v>
      </c>
      <c r="B1174" t="s">
        <v>1087</v>
      </c>
      <c r="AM1174" t="s">
        <v>9098</v>
      </c>
      <c r="AQ1174" t="s">
        <v>9098</v>
      </c>
    </row>
    <row r="1175" spans="1:52" hidden="1" x14ac:dyDescent="0.3">
      <c r="A1175">
        <v>310679</v>
      </c>
      <c r="B1175" t="s">
        <v>1087</v>
      </c>
      <c r="Z1175" t="s">
        <v>1055</v>
      </c>
      <c r="AG1175" t="s">
        <v>1055</v>
      </c>
      <c r="AJ1175" t="s">
        <v>1055</v>
      </c>
      <c r="AO1175" t="s">
        <v>1054</v>
      </c>
      <c r="AP1175" t="s">
        <v>1053</v>
      </c>
      <c r="AQ1175" t="s">
        <v>1053</v>
      </c>
      <c r="AT1175" t="s">
        <v>1054</v>
      </c>
      <c r="AU1175" t="s">
        <v>1053</v>
      </c>
      <c r="AV1175" t="s">
        <v>1053</v>
      </c>
      <c r="AW1175" t="s">
        <v>1053</v>
      </c>
      <c r="AX1175" t="s">
        <v>1053</v>
      </c>
      <c r="AY1175" t="s">
        <v>1053</v>
      </c>
      <c r="AZ1175" t="s">
        <v>1053</v>
      </c>
    </row>
    <row r="1176" spans="1:52" hidden="1" x14ac:dyDescent="0.3">
      <c r="A1176">
        <v>310749</v>
      </c>
      <c r="B1176" t="s">
        <v>1087</v>
      </c>
      <c r="N1176" t="s">
        <v>9098</v>
      </c>
      <c r="AP1176" t="s">
        <v>9098</v>
      </c>
      <c r="AQ1176" t="s">
        <v>9098</v>
      </c>
      <c r="AY1176" t="s">
        <v>9098</v>
      </c>
    </row>
    <row r="1177" spans="1:52" hidden="1" x14ac:dyDescent="0.3">
      <c r="A1177">
        <v>310767</v>
      </c>
      <c r="B1177" t="s">
        <v>1087</v>
      </c>
      <c r="AM1177" t="s">
        <v>1055</v>
      </c>
    </row>
    <row r="1178" spans="1:52" hidden="1" x14ac:dyDescent="0.3">
      <c r="A1178">
        <v>310970</v>
      </c>
      <c r="B1178" t="s">
        <v>1087</v>
      </c>
      <c r="AQ1178" t="s">
        <v>9098</v>
      </c>
    </row>
    <row r="1179" spans="1:52" hidden="1" x14ac:dyDescent="0.3">
      <c r="A1179">
        <v>311113</v>
      </c>
      <c r="B1179" t="s">
        <v>1087</v>
      </c>
      <c r="AC1179" t="s">
        <v>9098</v>
      </c>
      <c r="AG1179" t="s">
        <v>9098</v>
      </c>
      <c r="AI1179" t="s">
        <v>9098</v>
      </c>
      <c r="AK1179" t="s">
        <v>9098</v>
      </c>
      <c r="AP1179" t="s">
        <v>9098</v>
      </c>
      <c r="AY1179" t="s">
        <v>9098</v>
      </c>
    </row>
    <row r="1180" spans="1:52" hidden="1" x14ac:dyDescent="0.3">
      <c r="A1180">
        <v>311168</v>
      </c>
      <c r="B1180" t="s">
        <v>1087</v>
      </c>
      <c r="AE1180" t="s">
        <v>9098</v>
      </c>
      <c r="AQ1180" t="s">
        <v>9098</v>
      </c>
      <c r="AW1180" t="s">
        <v>9098</v>
      </c>
      <c r="AX1180" t="s">
        <v>9098</v>
      </c>
    </row>
    <row r="1181" spans="1:52" hidden="1" x14ac:dyDescent="0.3">
      <c r="A1181">
        <v>311259</v>
      </c>
      <c r="B1181" t="s">
        <v>1087</v>
      </c>
      <c r="AO1181" t="s">
        <v>1055</v>
      </c>
    </row>
    <row r="1182" spans="1:52" hidden="1" x14ac:dyDescent="0.3">
      <c r="A1182">
        <v>311553</v>
      </c>
      <c r="B1182" t="s">
        <v>1087</v>
      </c>
      <c r="AQ1182" t="s">
        <v>9098</v>
      </c>
    </row>
    <row r="1183" spans="1:52" hidden="1" x14ac:dyDescent="0.3">
      <c r="A1183">
        <v>311650</v>
      </c>
      <c r="B1183" t="s">
        <v>1087</v>
      </c>
      <c r="AX1183" t="s">
        <v>9098</v>
      </c>
    </row>
    <row r="1184" spans="1:52" hidden="1" x14ac:dyDescent="0.3">
      <c r="A1184">
        <v>311770</v>
      </c>
      <c r="B1184" t="s">
        <v>1087</v>
      </c>
      <c r="AC1184" t="s">
        <v>9098</v>
      </c>
      <c r="AK1184" t="s">
        <v>9098</v>
      </c>
      <c r="AO1184" t="s">
        <v>9098</v>
      </c>
      <c r="AP1184" t="s">
        <v>9098</v>
      </c>
      <c r="AQ1184" t="s">
        <v>9098</v>
      </c>
      <c r="AU1184" t="s">
        <v>9098</v>
      </c>
      <c r="AV1184" t="s">
        <v>9098</v>
      </c>
      <c r="AW1184" t="s">
        <v>9098</v>
      </c>
      <c r="AX1184" t="s">
        <v>9098</v>
      </c>
      <c r="AY1184" t="s">
        <v>9098</v>
      </c>
      <c r="AZ1184" t="s">
        <v>9098</v>
      </c>
    </row>
    <row r="1185" spans="1:52" hidden="1" x14ac:dyDescent="0.3">
      <c r="A1185">
        <v>311918</v>
      </c>
      <c r="B1185" t="s">
        <v>1087</v>
      </c>
      <c r="P1185" t="s">
        <v>9098</v>
      </c>
      <c r="AE1185" t="s">
        <v>9098</v>
      </c>
      <c r="AQ1185" t="s">
        <v>9098</v>
      </c>
      <c r="AU1185" t="s">
        <v>9098</v>
      </c>
      <c r="AV1185" t="s">
        <v>9098</v>
      </c>
      <c r="AX1185" t="s">
        <v>9098</v>
      </c>
    </row>
    <row r="1186" spans="1:52" hidden="1" x14ac:dyDescent="0.3">
      <c r="A1186">
        <v>311929</v>
      </c>
      <c r="B1186" t="s">
        <v>1087</v>
      </c>
      <c r="AG1186" t="s">
        <v>9098</v>
      </c>
      <c r="AM1186" t="s">
        <v>9098</v>
      </c>
      <c r="AO1186" t="s">
        <v>9098</v>
      </c>
      <c r="AP1186" t="s">
        <v>9098</v>
      </c>
      <c r="AQ1186" t="s">
        <v>9098</v>
      </c>
      <c r="AR1186" t="s">
        <v>9098</v>
      </c>
      <c r="AT1186" t="s">
        <v>9098</v>
      </c>
      <c r="AU1186" t="s">
        <v>9098</v>
      </c>
      <c r="AV1186" t="s">
        <v>9098</v>
      </c>
      <c r="AW1186" t="s">
        <v>9098</v>
      </c>
      <c r="AX1186" t="s">
        <v>9098</v>
      </c>
      <c r="AY1186" t="s">
        <v>9098</v>
      </c>
      <c r="AZ1186" t="s">
        <v>9098</v>
      </c>
    </row>
    <row r="1187" spans="1:52" hidden="1" x14ac:dyDescent="0.3">
      <c r="A1187">
        <v>312054</v>
      </c>
      <c r="B1187" t="s">
        <v>1087</v>
      </c>
      <c r="AK1187" t="s">
        <v>9098</v>
      </c>
      <c r="AM1187" t="s">
        <v>9098</v>
      </c>
      <c r="AP1187" t="s">
        <v>9098</v>
      </c>
      <c r="AQ1187" t="s">
        <v>9098</v>
      </c>
      <c r="AR1187" t="s">
        <v>9098</v>
      </c>
      <c r="AS1187" t="s">
        <v>9098</v>
      </c>
      <c r="AT1187" t="s">
        <v>9098</v>
      </c>
      <c r="AU1187" t="s">
        <v>9098</v>
      </c>
      <c r="AV1187" t="s">
        <v>9098</v>
      </c>
      <c r="AW1187" t="s">
        <v>9098</v>
      </c>
      <c r="AX1187" t="s">
        <v>9098</v>
      </c>
      <c r="AY1187" t="s">
        <v>9098</v>
      </c>
      <c r="AZ1187" t="s">
        <v>9098</v>
      </c>
    </row>
    <row r="1188" spans="1:52" hidden="1" x14ac:dyDescent="0.3">
      <c r="A1188">
        <v>312083</v>
      </c>
      <c r="B1188" t="s">
        <v>1087</v>
      </c>
      <c r="AQ1188" t="s">
        <v>1054</v>
      </c>
      <c r="AU1188" t="s">
        <v>1053</v>
      </c>
      <c r="AV1188" t="s">
        <v>1053</v>
      </c>
      <c r="AW1188" t="s">
        <v>1053</v>
      </c>
      <c r="AX1188" t="s">
        <v>1053</v>
      </c>
      <c r="AY1188" t="s">
        <v>1053</v>
      </c>
      <c r="AZ1188" t="s">
        <v>1053</v>
      </c>
    </row>
    <row r="1189" spans="1:52" hidden="1" x14ac:dyDescent="0.3">
      <c r="A1189">
        <v>312092</v>
      </c>
      <c r="B1189" t="s">
        <v>1087</v>
      </c>
      <c r="P1189" t="s">
        <v>9098</v>
      </c>
      <c r="Z1189" t="s">
        <v>9098</v>
      </c>
      <c r="AC1189" t="s">
        <v>9098</v>
      </c>
      <c r="AI1189" t="s">
        <v>9098</v>
      </c>
      <c r="AO1189" t="s">
        <v>9098</v>
      </c>
      <c r="AP1189" t="s">
        <v>9098</v>
      </c>
      <c r="AQ1189" t="s">
        <v>9098</v>
      </c>
      <c r="AT1189" t="s">
        <v>9098</v>
      </c>
      <c r="AU1189" t="s">
        <v>9098</v>
      </c>
      <c r="AV1189" t="s">
        <v>9098</v>
      </c>
      <c r="AW1189" t="s">
        <v>9098</v>
      </c>
      <c r="AX1189" t="s">
        <v>9098</v>
      </c>
      <c r="AY1189" t="s">
        <v>9098</v>
      </c>
      <c r="AZ1189" t="s">
        <v>9098</v>
      </c>
    </row>
    <row r="1190" spans="1:52" hidden="1" x14ac:dyDescent="0.3">
      <c r="A1190">
        <v>312122</v>
      </c>
      <c r="B1190" t="s">
        <v>1087</v>
      </c>
      <c r="AJ1190" t="s">
        <v>9098</v>
      </c>
      <c r="AQ1190" t="s">
        <v>9098</v>
      </c>
      <c r="AW1190" t="s">
        <v>9098</v>
      </c>
      <c r="AY1190" t="s">
        <v>9098</v>
      </c>
    </row>
    <row r="1191" spans="1:52" hidden="1" x14ac:dyDescent="0.3">
      <c r="A1191">
        <v>312251</v>
      </c>
      <c r="B1191" t="s">
        <v>1087</v>
      </c>
      <c r="AI1191" t="s">
        <v>9098</v>
      </c>
      <c r="AO1191" t="s">
        <v>9098</v>
      </c>
      <c r="AP1191" t="s">
        <v>9098</v>
      </c>
      <c r="AQ1191" t="s">
        <v>9098</v>
      </c>
      <c r="AR1191" t="s">
        <v>9098</v>
      </c>
      <c r="AT1191" t="s">
        <v>9098</v>
      </c>
      <c r="AU1191" t="s">
        <v>9098</v>
      </c>
      <c r="AV1191" t="s">
        <v>9098</v>
      </c>
      <c r="AW1191" t="s">
        <v>9098</v>
      </c>
      <c r="AX1191" t="s">
        <v>9098</v>
      </c>
      <c r="AY1191" t="s">
        <v>9098</v>
      </c>
      <c r="AZ1191" t="s">
        <v>9098</v>
      </c>
    </row>
    <row r="1192" spans="1:52" hidden="1" x14ac:dyDescent="0.3">
      <c r="A1192">
        <v>312316</v>
      </c>
      <c r="B1192" t="s">
        <v>1087</v>
      </c>
      <c r="C1192" t="s">
        <v>9098</v>
      </c>
      <c r="AI1192" t="s">
        <v>9098</v>
      </c>
      <c r="AK1192" t="s">
        <v>9098</v>
      </c>
      <c r="AP1192" t="s">
        <v>9098</v>
      </c>
      <c r="AU1192" t="s">
        <v>9098</v>
      </c>
    </row>
    <row r="1193" spans="1:52" hidden="1" x14ac:dyDescent="0.3">
      <c r="A1193">
        <v>312377</v>
      </c>
      <c r="B1193" t="s">
        <v>1087</v>
      </c>
      <c r="AC1193" t="s">
        <v>9098</v>
      </c>
      <c r="AQ1193" t="s">
        <v>9098</v>
      </c>
      <c r="AU1193" t="s">
        <v>9098</v>
      </c>
    </row>
    <row r="1194" spans="1:52" hidden="1" x14ac:dyDescent="0.3">
      <c r="A1194">
        <v>312528</v>
      </c>
      <c r="B1194" t="s">
        <v>1087</v>
      </c>
      <c r="W1194" t="s">
        <v>9098</v>
      </c>
      <c r="AO1194" t="s">
        <v>9098</v>
      </c>
      <c r="AP1194" t="s">
        <v>9098</v>
      </c>
      <c r="AR1194" t="s">
        <v>9098</v>
      </c>
      <c r="AT1194" t="s">
        <v>9098</v>
      </c>
      <c r="AU1194" t="s">
        <v>9098</v>
      </c>
      <c r="AV1194" t="s">
        <v>9098</v>
      </c>
      <c r="AW1194" t="s">
        <v>9098</v>
      </c>
      <c r="AX1194" t="s">
        <v>9098</v>
      </c>
      <c r="AY1194" t="s">
        <v>9098</v>
      </c>
      <c r="AZ1194" t="s">
        <v>9098</v>
      </c>
    </row>
    <row r="1195" spans="1:52" hidden="1" x14ac:dyDescent="0.3">
      <c r="A1195">
        <v>312640</v>
      </c>
      <c r="B1195" t="s">
        <v>1087</v>
      </c>
      <c r="AG1195" t="s">
        <v>9098</v>
      </c>
      <c r="AQ1195" t="s">
        <v>9098</v>
      </c>
      <c r="AY1195" t="s">
        <v>9098</v>
      </c>
    </row>
    <row r="1196" spans="1:52" hidden="1" x14ac:dyDescent="0.3">
      <c r="A1196">
        <v>312703</v>
      </c>
      <c r="B1196" t="s">
        <v>1087</v>
      </c>
      <c r="AC1196" t="s">
        <v>9098</v>
      </c>
      <c r="AK1196" t="s">
        <v>9098</v>
      </c>
      <c r="AO1196" t="s">
        <v>9098</v>
      </c>
      <c r="AQ1196" t="s">
        <v>9098</v>
      </c>
      <c r="AR1196" t="s">
        <v>9098</v>
      </c>
      <c r="AT1196" t="s">
        <v>9098</v>
      </c>
      <c r="AU1196" t="s">
        <v>9098</v>
      </c>
      <c r="AV1196" t="s">
        <v>9098</v>
      </c>
      <c r="AW1196" t="s">
        <v>9098</v>
      </c>
      <c r="AX1196" t="s">
        <v>9098</v>
      </c>
      <c r="AY1196" t="s">
        <v>9098</v>
      </c>
      <c r="AZ1196" t="s">
        <v>9098</v>
      </c>
    </row>
    <row r="1197" spans="1:52" hidden="1" x14ac:dyDescent="0.3">
      <c r="A1197">
        <v>312937</v>
      </c>
      <c r="B1197" t="s">
        <v>1087</v>
      </c>
      <c r="Z1197" t="s">
        <v>9098</v>
      </c>
      <c r="AE1197" t="s">
        <v>9098</v>
      </c>
      <c r="AO1197" t="s">
        <v>9098</v>
      </c>
      <c r="AP1197" t="s">
        <v>9098</v>
      </c>
      <c r="AQ1197" t="s">
        <v>9098</v>
      </c>
      <c r="AU1197" t="s">
        <v>9098</v>
      </c>
      <c r="AW1197" t="s">
        <v>9098</v>
      </c>
    </row>
    <row r="1198" spans="1:52" hidden="1" x14ac:dyDescent="0.3">
      <c r="A1198">
        <v>313067</v>
      </c>
      <c r="B1198" t="s">
        <v>1087</v>
      </c>
      <c r="AA1198" t="s">
        <v>9098</v>
      </c>
      <c r="AP1198" t="s">
        <v>9098</v>
      </c>
      <c r="AQ1198" t="s">
        <v>9098</v>
      </c>
      <c r="AT1198" t="s">
        <v>9098</v>
      </c>
    </row>
    <row r="1199" spans="1:52" hidden="1" x14ac:dyDescent="0.3">
      <c r="A1199">
        <v>313097</v>
      </c>
      <c r="B1199" t="s">
        <v>1087</v>
      </c>
      <c r="AE1199" t="s">
        <v>9098</v>
      </c>
      <c r="AI1199" t="s">
        <v>9098</v>
      </c>
      <c r="AO1199" t="s">
        <v>9098</v>
      </c>
      <c r="AP1199" t="s">
        <v>9098</v>
      </c>
      <c r="AQ1199" t="s">
        <v>9098</v>
      </c>
      <c r="AT1199" t="s">
        <v>9098</v>
      </c>
      <c r="AV1199" t="s">
        <v>9098</v>
      </c>
      <c r="AW1199" t="s">
        <v>9098</v>
      </c>
      <c r="AX1199" t="s">
        <v>9098</v>
      </c>
      <c r="AY1199" t="s">
        <v>9098</v>
      </c>
      <c r="AZ1199" t="s">
        <v>9098</v>
      </c>
    </row>
    <row r="1200" spans="1:52" hidden="1" x14ac:dyDescent="0.3">
      <c r="A1200">
        <v>313463</v>
      </c>
      <c r="B1200" t="s">
        <v>1087</v>
      </c>
      <c r="AY1200" t="s">
        <v>1055</v>
      </c>
    </row>
    <row r="1201" spans="1:52" hidden="1" x14ac:dyDescent="0.3">
      <c r="A1201">
        <v>313496</v>
      </c>
      <c r="B1201" t="s">
        <v>1087</v>
      </c>
      <c r="P1201" t="s">
        <v>9098</v>
      </c>
      <c r="AK1201" t="s">
        <v>9098</v>
      </c>
      <c r="AP1201" t="s">
        <v>9098</v>
      </c>
      <c r="AQ1201" t="s">
        <v>9098</v>
      </c>
      <c r="AR1201" t="s">
        <v>9098</v>
      </c>
      <c r="AS1201" t="s">
        <v>9098</v>
      </c>
      <c r="AU1201" t="s">
        <v>9098</v>
      </c>
      <c r="AW1201" t="s">
        <v>9098</v>
      </c>
      <c r="AX1201" t="s">
        <v>9098</v>
      </c>
      <c r="AY1201" t="s">
        <v>9098</v>
      </c>
    </row>
    <row r="1202" spans="1:52" hidden="1" x14ac:dyDescent="0.3">
      <c r="A1202">
        <v>313612</v>
      </c>
      <c r="B1202" t="s">
        <v>1087</v>
      </c>
      <c r="AD1202" t="s">
        <v>1053</v>
      </c>
      <c r="AK1202" t="s">
        <v>1055</v>
      </c>
      <c r="AL1202" t="s">
        <v>1055</v>
      </c>
      <c r="AM1202" t="s">
        <v>1054</v>
      </c>
      <c r="AO1202" t="s">
        <v>1053</v>
      </c>
      <c r="AP1202" t="s">
        <v>1053</v>
      </c>
      <c r="AQ1202" t="s">
        <v>1053</v>
      </c>
      <c r="AR1202" t="s">
        <v>1053</v>
      </c>
      <c r="AS1202" t="s">
        <v>1053</v>
      </c>
      <c r="AT1202" t="s">
        <v>1053</v>
      </c>
      <c r="AU1202" t="s">
        <v>1053</v>
      </c>
      <c r="AV1202" t="s">
        <v>1053</v>
      </c>
      <c r="AW1202" t="s">
        <v>1053</v>
      </c>
      <c r="AX1202" t="s">
        <v>1053</v>
      </c>
      <c r="AY1202" t="s">
        <v>1053</v>
      </c>
      <c r="AZ1202" t="s">
        <v>1053</v>
      </c>
    </row>
    <row r="1203" spans="1:52" hidden="1" x14ac:dyDescent="0.3">
      <c r="A1203">
        <v>313678</v>
      </c>
      <c r="B1203" t="s">
        <v>1087</v>
      </c>
      <c r="AN1203" t="s">
        <v>9098</v>
      </c>
    </row>
    <row r="1204" spans="1:52" hidden="1" x14ac:dyDescent="0.3">
      <c r="A1204">
        <v>313821</v>
      </c>
      <c r="B1204" t="s">
        <v>1087</v>
      </c>
      <c r="AG1204" t="s">
        <v>1055</v>
      </c>
      <c r="AQ1204" t="s">
        <v>1055</v>
      </c>
    </row>
    <row r="1205" spans="1:52" hidden="1" x14ac:dyDescent="0.3">
      <c r="A1205">
        <v>313850</v>
      </c>
      <c r="B1205" t="s">
        <v>1087</v>
      </c>
      <c r="AA1205" t="s">
        <v>9098</v>
      </c>
      <c r="AO1205" t="s">
        <v>9098</v>
      </c>
      <c r="AQ1205" t="s">
        <v>9098</v>
      </c>
      <c r="AR1205" t="s">
        <v>9098</v>
      </c>
      <c r="AS1205" t="s">
        <v>9098</v>
      </c>
      <c r="AT1205" t="s">
        <v>9098</v>
      </c>
      <c r="AU1205" t="s">
        <v>9098</v>
      </c>
      <c r="AV1205" t="s">
        <v>9098</v>
      </c>
      <c r="AW1205" t="s">
        <v>9098</v>
      </c>
      <c r="AX1205" t="s">
        <v>9098</v>
      </c>
      <c r="AY1205" t="s">
        <v>9098</v>
      </c>
      <c r="AZ1205" t="s">
        <v>9098</v>
      </c>
    </row>
    <row r="1206" spans="1:52" hidden="1" x14ac:dyDescent="0.3">
      <c r="A1206">
        <v>313923</v>
      </c>
      <c r="B1206" t="s">
        <v>1087</v>
      </c>
      <c r="AP1206" t="s">
        <v>1054</v>
      </c>
      <c r="AQ1206" t="s">
        <v>1054</v>
      </c>
      <c r="AR1206" t="s">
        <v>1053</v>
      </c>
      <c r="AT1206" t="s">
        <v>1054</v>
      </c>
      <c r="AU1206" t="s">
        <v>1053</v>
      </c>
      <c r="AV1206" t="s">
        <v>1053</v>
      </c>
      <c r="AW1206" t="s">
        <v>1053</v>
      </c>
      <c r="AX1206" t="s">
        <v>1053</v>
      </c>
      <c r="AY1206" t="s">
        <v>1053</v>
      </c>
      <c r="AZ1206" t="s">
        <v>1053</v>
      </c>
    </row>
    <row r="1207" spans="1:52" hidden="1" x14ac:dyDescent="0.3">
      <c r="A1207">
        <v>314147</v>
      </c>
      <c r="B1207" t="s">
        <v>1087</v>
      </c>
      <c r="I1207" t="s">
        <v>9098</v>
      </c>
      <c r="V1207" t="s">
        <v>9098</v>
      </c>
      <c r="AP1207" t="s">
        <v>9098</v>
      </c>
      <c r="AR1207" t="s">
        <v>9098</v>
      </c>
    </row>
    <row r="1208" spans="1:52" hidden="1" x14ac:dyDescent="0.3">
      <c r="A1208">
        <v>314169</v>
      </c>
      <c r="B1208" t="s">
        <v>1087</v>
      </c>
      <c r="I1208" t="s">
        <v>9098</v>
      </c>
      <c r="V1208" t="s">
        <v>9098</v>
      </c>
      <c r="AP1208" t="s">
        <v>9098</v>
      </c>
      <c r="AQ1208" t="s">
        <v>9098</v>
      </c>
      <c r="AV1208" t="s">
        <v>9098</v>
      </c>
    </row>
    <row r="1209" spans="1:52" hidden="1" x14ac:dyDescent="0.3">
      <c r="A1209">
        <v>315012</v>
      </c>
      <c r="B1209" t="s">
        <v>1087</v>
      </c>
      <c r="M1209" t="s">
        <v>9098</v>
      </c>
      <c r="AB1209" t="s">
        <v>9098</v>
      </c>
      <c r="AO1209" t="s">
        <v>9098</v>
      </c>
      <c r="AP1209" t="s">
        <v>9098</v>
      </c>
      <c r="AT1209" t="s">
        <v>9098</v>
      </c>
      <c r="AU1209" t="s">
        <v>9098</v>
      </c>
      <c r="AV1209" t="s">
        <v>9098</v>
      </c>
      <c r="AW1209" t="s">
        <v>9098</v>
      </c>
      <c r="AY1209" t="s">
        <v>9098</v>
      </c>
      <c r="AZ1209" t="s">
        <v>9098</v>
      </c>
    </row>
    <row r="1210" spans="1:52" hidden="1" x14ac:dyDescent="0.3">
      <c r="A1210">
        <v>315035</v>
      </c>
      <c r="B1210" t="s">
        <v>1087</v>
      </c>
      <c r="AE1210" t="s">
        <v>9098</v>
      </c>
      <c r="AG1210" t="s">
        <v>9098</v>
      </c>
      <c r="AI1210" t="s">
        <v>9098</v>
      </c>
      <c r="AM1210" t="s">
        <v>9098</v>
      </c>
      <c r="AO1210" t="s">
        <v>9098</v>
      </c>
      <c r="AP1210" t="s">
        <v>9098</v>
      </c>
      <c r="AQ1210" t="s">
        <v>9098</v>
      </c>
      <c r="AR1210" t="s">
        <v>9098</v>
      </c>
      <c r="AT1210" t="s">
        <v>9098</v>
      </c>
      <c r="AU1210" t="s">
        <v>9098</v>
      </c>
      <c r="AV1210" t="s">
        <v>9098</v>
      </c>
      <c r="AW1210" t="s">
        <v>9098</v>
      </c>
      <c r="AX1210" t="s">
        <v>9098</v>
      </c>
      <c r="AY1210" t="s">
        <v>9098</v>
      </c>
      <c r="AZ1210" t="s">
        <v>9098</v>
      </c>
    </row>
    <row r="1211" spans="1:52" hidden="1" x14ac:dyDescent="0.3">
      <c r="A1211">
        <v>315048</v>
      </c>
      <c r="B1211" t="s">
        <v>1087</v>
      </c>
      <c r="Z1211" t="s">
        <v>9098</v>
      </c>
      <c r="AP1211" t="s">
        <v>9098</v>
      </c>
      <c r="AQ1211" t="s">
        <v>9098</v>
      </c>
      <c r="AU1211" t="s">
        <v>9098</v>
      </c>
      <c r="AW1211" t="s">
        <v>9098</v>
      </c>
      <c r="AX1211" t="s">
        <v>9098</v>
      </c>
    </row>
    <row r="1212" spans="1:52" hidden="1" x14ac:dyDescent="0.3">
      <c r="A1212">
        <v>315174</v>
      </c>
      <c r="B1212" t="s">
        <v>1087</v>
      </c>
      <c r="AG1212" t="s">
        <v>9098</v>
      </c>
      <c r="AM1212" t="s">
        <v>9098</v>
      </c>
      <c r="AO1212" t="s">
        <v>9098</v>
      </c>
      <c r="AP1212" t="s">
        <v>9098</v>
      </c>
      <c r="AQ1212" t="s">
        <v>9098</v>
      </c>
      <c r="AR1212" t="s">
        <v>9098</v>
      </c>
      <c r="AT1212" t="s">
        <v>9098</v>
      </c>
      <c r="AU1212" t="s">
        <v>9098</v>
      </c>
      <c r="AV1212" t="s">
        <v>9098</v>
      </c>
      <c r="AW1212" t="s">
        <v>9098</v>
      </c>
      <c r="AX1212" t="s">
        <v>9098</v>
      </c>
      <c r="AY1212" t="s">
        <v>9098</v>
      </c>
      <c r="AZ1212" t="s">
        <v>9098</v>
      </c>
    </row>
    <row r="1213" spans="1:52" hidden="1" x14ac:dyDescent="0.3">
      <c r="A1213">
        <v>315175</v>
      </c>
      <c r="B1213" t="s">
        <v>1087</v>
      </c>
      <c r="Z1213" t="s">
        <v>9098</v>
      </c>
      <c r="AG1213" t="s">
        <v>9098</v>
      </c>
      <c r="AM1213" t="s">
        <v>9098</v>
      </c>
      <c r="AO1213" t="s">
        <v>9098</v>
      </c>
      <c r="AP1213" t="s">
        <v>9098</v>
      </c>
      <c r="AQ1213" t="s">
        <v>9098</v>
      </c>
      <c r="AR1213" t="s">
        <v>9098</v>
      </c>
      <c r="AT1213" t="s">
        <v>9098</v>
      </c>
      <c r="AU1213" t="s">
        <v>9098</v>
      </c>
      <c r="AV1213" t="s">
        <v>9098</v>
      </c>
      <c r="AW1213" t="s">
        <v>9098</v>
      </c>
      <c r="AX1213" t="s">
        <v>9098</v>
      </c>
      <c r="AY1213" t="s">
        <v>9098</v>
      </c>
      <c r="AZ1213" t="s">
        <v>9098</v>
      </c>
    </row>
    <row r="1214" spans="1:52" hidden="1" x14ac:dyDescent="0.3">
      <c r="A1214">
        <v>315431</v>
      </c>
      <c r="B1214" t="s">
        <v>1087</v>
      </c>
      <c r="AP1214" t="s">
        <v>9098</v>
      </c>
    </row>
    <row r="1215" spans="1:52" hidden="1" x14ac:dyDescent="0.3">
      <c r="A1215">
        <v>315496</v>
      </c>
      <c r="B1215" t="s">
        <v>1087</v>
      </c>
      <c r="AP1215" t="s">
        <v>1055</v>
      </c>
    </row>
    <row r="1216" spans="1:52" hidden="1" x14ac:dyDescent="0.3">
      <c r="A1216">
        <v>315650</v>
      </c>
      <c r="B1216" t="s">
        <v>1087</v>
      </c>
      <c r="I1216" t="s">
        <v>1053</v>
      </c>
      <c r="V1216" t="s">
        <v>1053</v>
      </c>
      <c r="AB1216" t="s">
        <v>1055</v>
      </c>
      <c r="AG1216" t="s">
        <v>1054</v>
      </c>
      <c r="AN1216" t="s">
        <v>1055</v>
      </c>
      <c r="AP1216" t="s">
        <v>1053</v>
      </c>
      <c r="AQ1216" t="s">
        <v>1053</v>
      </c>
      <c r="AR1216" t="s">
        <v>1053</v>
      </c>
      <c r="AT1216" t="s">
        <v>1054</v>
      </c>
      <c r="AU1216" t="s">
        <v>1053</v>
      </c>
      <c r="AV1216" t="s">
        <v>1053</v>
      </c>
      <c r="AW1216" t="s">
        <v>1053</v>
      </c>
      <c r="AX1216" t="s">
        <v>1053</v>
      </c>
      <c r="AY1216" t="s">
        <v>1053</v>
      </c>
      <c r="AZ1216" t="s">
        <v>1053</v>
      </c>
    </row>
    <row r="1217" spans="1:52" hidden="1" x14ac:dyDescent="0.3">
      <c r="A1217">
        <v>315679</v>
      </c>
      <c r="B1217" t="s">
        <v>1087</v>
      </c>
      <c r="I1217" t="s">
        <v>9098</v>
      </c>
      <c r="V1217" t="s">
        <v>9098</v>
      </c>
      <c r="AN1217" t="s">
        <v>9098</v>
      </c>
      <c r="AO1217" t="s">
        <v>9098</v>
      </c>
      <c r="AQ1217" t="s">
        <v>9098</v>
      </c>
      <c r="AR1217" t="s">
        <v>9098</v>
      </c>
      <c r="AX1217" t="s">
        <v>9098</v>
      </c>
    </row>
    <row r="1218" spans="1:52" hidden="1" x14ac:dyDescent="0.3">
      <c r="A1218">
        <v>315716</v>
      </c>
      <c r="B1218" t="s">
        <v>1087</v>
      </c>
      <c r="W1218" t="s">
        <v>1055</v>
      </c>
      <c r="AL1218" t="s">
        <v>1055</v>
      </c>
      <c r="AO1218" t="s">
        <v>1054</v>
      </c>
      <c r="AQ1218" t="s">
        <v>1054</v>
      </c>
      <c r="AT1218" t="s">
        <v>1054</v>
      </c>
      <c r="AU1218" t="s">
        <v>1053</v>
      </c>
      <c r="AV1218" t="s">
        <v>1053</v>
      </c>
      <c r="AW1218" t="s">
        <v>1053</v>
      </c>
      <c r="AX1218" t="s">
        <v>1053</v>
      </c>
      <c r="AY1218" t="s">
        <v>1053</v>
      </c>
      <c r="AZ1218" t="s">
        <v>1053</v>
      </c>
    </row>
    <row r="1219" spans="1:52" hidden="1" x14ac:dyDescent="0.3">
      <c r="A1219">
        <v>315738</v>
      </c>
      <c r="B1219" t="s">
        <v>1087</v>
      </c>
      <c r="AQ1219" t="s">
        <v>9098</v>
      </c>
    </row>
    <row r="1220" spans="1:52" hidden="1" x14ac:dyDescent="0.3">
      <c r="A1220">
        <v>315770</v>
      </c>
      <c r="B1220" t="s">
        <v>1087</v>
      </c>
      <c r="AX1220" t="s">
        <v>1055</v>
      </c>
    </row>
    <row r="1221" spans="1:52" hidden="1" x14ac:dyDescent="0.3">
      <c r="A1221">
        <v>315791</v>
      </c>
      <c r="B1221" t="s">
        <v>1087</v>
      </c>
      <c r="AF1221" t="s">
        <v>1055</v>
      </c>
      <c r="AH1221" t="s">
        <v>1054</v>
      </c>
      <c r="AJ1221" t="s">
        <v>1055</v>
      </c>
      <c r="AK1221" t="s">
        <v>1055</v>
      </c>
      <c r="AO1221" t="s">
        <v>1055</v>
      </c>
      <c r="AP1221" t="s">
        <v>1055</v>
      </c>
      <c r="AQ1221" t="s">
        <v>1055</v>
      </c>
      <c r="AR1221" t="s">
        <v>1055</v>
      </c>
      <c r="AT1221" t="s">
        <v>1055</v>
      </c>
      <c r="AU1221" t="s">
        <v>1053</v>
      </c>
      <c r="AV1221" t="s">
        <v>1054</v>
      </c>
      <c r="AW1221" t="s">
        <v>1053</v>
      </c>
      <c r="AX1221" t="s">
        <v>1053</v>
      </c>
      <c r="AY1221" t="s">
        <v>1054</v>
      </c>
    </row>
    <row r="1222" spans="1:52" hidden="1" x14ac:dyDescent="0.3">
      <c r="A1222">
        <v>315916</v>
      </c>
      <c r="B1222" t="s">
        <v>1087</v>
      </c>
      <c r="AE1222" t="s">
        <v>9098</v>
      </c>
      <c r="AK1222" t="s">
        <v>9098</v>
      </c>
      <c r="AL1222" t="s">
        <v>9098</v>
      </c>
      <c r="AM1222" t="s">
        <v>9098</v>
      </c>
      <c r="AO1222" t="s">
        <v>9098</v>
      </c>
      <c r="AP1222" t="s">
        <v>9098</v>
      </c>
      <c r="AQ1222" t="s">
        <v>9098</v>
      </c>
      <c r="AR1222" t="s">
        <v>9098</v>
      </c>
      <c r="AS1222" t="s">
        <v>9098</v>
      </c>
      <c r="AT1222" t="s">
        <v>9098</v>
      </c>
      <c r="AU1222" t="s">
        <v>9098</v>
      </c>
      <c r="AV1222" t="s">
        <v>9098</v>
      </c>
      <c r="AW1222" t="s">
        <v>9098</v>
      </c>
      <c r="AX1222" t="s">
        <v>9098</v>
      </c>
      <c r="AY1222" t="s">
        <v>9098</v>
      </c>
      <c r="AZ1222" t="s">
        <v>9098</v>
      </c>
    </row>
    <row r="1223" spans="1:52" hidden="1" x14ac:dyDescent="0.3">
      <c r="A1223">
        <v>315938</v>
      </c>
      <c r="B1223" t="s">
        <v>1087</v>
      </c>
      <c r="AP1223" t="s">
        <v>9098</v>
      </c>
    </row>
    <row r="1224" spans="1:52" hidden="1" x14ac:dyDescent="0.3">
      <c r="A1224">
        <v>315964</v>
      </c>
      <c r="B1224" t="s">
        <v>1087</v>
      </c>
      <c r="W1224" t="s">
        <v>1055</v>
      </c>
      <c r="AG1224" t="s">
        <v>1054</v>
      </c>
      <c r="AM1224" t="s">
        <v>1055</v>
      </c>
      <c r="AP1224" t="s">
        <v>1054</v>
      </c>
      <c r="AT1224" t="s">
        <v>1053</v>
      </c>
      <c r="AV1224" t="s">
        <v>1053</v>
      </c>
      <c r="AW1224" t="s">
        <v>1053</v>
      </c>
      <c r="AX1224" t="s">
        <v>1055</v>
      </c>
      <c r="AY1224" t="s">
        <v>1054</v>
      </c>
    </row>
    <row r="1225" spans="1:52" hidden="1" x14ac:dyDescent="0.3">
      <c r="A1225">
        <v>316002</v>
      </c>
      <c r="B1225" t="s">
        <v>1087</v>
      </c>
      <c r="AP1225" t="s">
        <v>9098</v>
      </c>
      <c r="AQ1225" t="s">
        <v>9098</v>
      </c>
      <c r="AU1225" t="s">
        <v>9098</v>
      </c>
      <c r="AV1225" t="s">
        <v>9098</v>
      </c>
      <c r="AX1225" t="s">
        <v>9098</v>
      </c>
      <c r="AZ1225" t="s">
        <v>9098</v>
      </c>
    </row>
    <row r="1226" spans="1:52" hidden="1" x14ac:dyDescent="0.3">
      <c r="A1226">
        <v>316003</v>
      </c>
      <c r="B1226" t="s">
        <v>1087</v>
      </c>
      <c r="AQ1226" t="s">
        <v>9098</v>
      </c>
    </row>
    <row r="1227" spans="1:52" hidden="1" x14ac:dyDescent="0.3">
      <c r="A1227">
        <v>316096</v>
      </c>
      <c r="B1227" t="s">
        <v>1087</v>
      </c>
      <c r="AP1227" t="s">
        <v>9098</v>
      </c>
    </row>
    <row r="1228" spans="1:52" hidden="1" x14ac:dyDescent="0.3">
      <c r="A1228">
        <v>316102</v>
      </c>
      <c r="B1228" t="s">
        <v>1087</v>
      </c>
      <c r="AG1228" t="s">
        <v>1055</v>
      </c>
      <c r="AQ1228" t="s">
        <v>1055</v>
      </c>
      <c r="AW1228" t="s">
        <v>1055</v>
      </c>
      <c r="AY1228" t="s">
        <v>1055</v>
      </c>
    </row>
    <row r="1229" spans="1:52" hidden="1" x14ac:dyDescent="0.3">
      <c r="A1229">
        <v>316126</v>
      </c>
      <c r="B1229" t="s">
        <v>1087</v>
      </c>
      <c r="AM1229" t="s">
        <v>9098</v>
      </c>
      <c r="AP1229" t="s">
        <v>9098</v>
      </c>
      <c r="AQ1229" t="s">
        <v>9098</v>
      </c>
      <c r="AV1229" t="s">
        <v>9098</v>
      </c>
      <c r="AW1229" t="s">
        <v>9098</v>
      </c>
      <c r="AX1229" t="s">
        <v>9098</v>
      </c>
      <c r="AY1229" t="s">
        <v>9098</v>
      </c>
      <c r="AZ1229" t="s">
        <v>9098</v>
      </c>
    </row>
    <row r="1230" spans="1:52" hidden="1" x14ac:dyDescent="0.3">
      <c r="A1230">
        <v>316160</v>
      </c>
      <c r="B1230" t="s">
        <v>1087</v>
      </c>
      <c r="AG1230" t="s">
        <v>1055</v>
      </c>
      <c r="AT1230" t="s">
        <v>1055</v>
      </c>
      <c r="AW1230" t="s">
        <v>1055</v>
      </c>
      <c r="AY1230" t="s">
        <v>1055</v>
      </c>
    </row>
    <row r="1231" spans="1:52" hidden="1" x14ac:dyDescent="0.3">
      <c r="A1231">
        <v>316217</v>
      </c>
      <c r="B1231" t="s">
        <v>1087</v>
      </c>
      <c r="W1231" t="s">
        <v>1055</v>
      </c>
      <c r="AK1231" t="s">
        <v>1055</v>
      </c>
      <c r="AP1231" t="s">
        <v>1055</v>
      </c>
      <c r="AQ1231" t="s">
        <v>1055</v>
      </c>
      <c r="AS1231" t="s">
        <v>1055</v>
      </c>
      <c r="AT1231" t="s">
        <v>1055</v>
      </c>
      <c r="AY1231" t="s">
        <v>1055</v>
      </c>
    </row>
    <row r="1232" spans="1:52" hidden="1" x14ac:dyDescent="0.3">
      <c r="A1232">
        <v>316302</v>
      </c>
      <c r="B1232" t="s">
        <v>1087</v>
      </c>
      <c r="W1232" t="s">
        <v>1055</v>
      </c>
      <c r="AD1232" t="s">
        <v>1053</v>
      </c>
      <c r="AG1232" t="s">
        <v>1055</v>
      </c>
      <c r="AK1232" t="s">
        <v>1055</v>
      </c>
      <c r="AO1232" t="s">
        <v>1053</v>
      </c>
      <c r="AP1232" t="s">
        <v>1053</v>
      </c>
      <c r="AQ1232" t="s">
        <v>1053</v>
      </c>
      <c r="AR1232" t="s">
        <v>1053</v>
      </c>
      <c r="AS1232" t="s">
        <v>1055</v>
      </c>
      <c r="AT1232" t="s">
        <v>1054</v>
      </c>
      <c r="AU1232" t="s">
        <v>1053</v>
      </c>
      <c r="AV1232" t="s">
        <v>1053</v>
      </c>
      <c r="AW1232" t="s">
        <v>1053</v>
      </c>
      <c r="AX1232" t="s">
        <v>1053</v>
      </c>
      <c r="AY1232" t="s">
        <v>1053</v>
      </c>
      <c r="AZ1232" t="s">
        <v>1053</v>
      </c>
    </row>
    <row r="1233" spans="1:52" hidden="1" x14ac:dyDescent="0.3">
      <c r="A1233">
        <v>316432</v>
      </c>
      <c r="B1233" t="s">
        <v>1087</v>
      </c>
      <c r="AF1233" t="s">
        <v>9098</v>
      </c>
      <c r="AP1233" t="s">
        <v>9098</v>
      </c>
      <c r="AQ1233" t="s">
        <v>9098</v>
      </c>
      <c r="AR1233" t="s">
        <v>9098</v>
      </c>
      <c r="AS1233" t="s">
        <v>9098</v>
      </c>
      <c r="AT1233" t="s">
        <v>9098</v>
      </c>
    </row>
    <row r="1234" spans="1:52" hidden="1" x14ac:dyDescent="0.3">
      <c r="A1234">
        <v>316442</v>
      </c>
      <c r="B1234" t="s">
        <v>1087</v>
      </c>
      <c r="AC1234" t="s">
        <v>9098</v>
      </c>
      <c r="AK1234" t="s">
        <v>9098</v>
      </c>
      <c r="AO1234" t="s">
        <v>9098</v>
      </c>
      <c r="AP1234" t="s">
        <v>9098</v>
      </c>
      <c r="AQ1234" t="s">
        <v>9098</v>
      </c>
      <c r="AR1234" t="s">
        <v>9098</v>
      </c>
      <c r="AS1234" t="s">
        <v>9098</v>
      </c>
      <c r="AT1234" t="s">
        <v>9098</v>
      </c>
      <c r="AU1234" t="s">
        <v>9098</v>
      </c>
      <c r="AV1234" t="s">
        <v>9098</v>
      </c>
      <c r="AW1234" t="s">
        <v>9098</v>
      </c>
      <c r="AX1234" t="s">
        <v>9098</v>
      </c>
      <c r="AY1234" t="s">
        <v>9098</v>
      </c>
      <c r="AZ1234" t="s">
        <v>9098</v>
      </c>
    </row>
    <row r="1235" spans="1:52" hidden="1" x14ac:dyDescent="0.3">
      <c r="A1235">
        <v>316475</v>
      </c>
      <c r="B1235" t="s">
        <v>1087</v>
      </c>
      <c r="AB1235" t="s">
        <v>1055</v>
      </c>
      <c r="AG1235" t="s">
        <v>1055</v>
      </c>
      <c r="AH1235" t="s">
        <v>1055</v>
      </c>
      <c r="AK1235" t="s">
        <v>1053</v>
      </c>
      <c r="AO1235" t="s">
        <v>1055</v>
      </c>
      <c r="AP1235" t="s">
        <v>1053</v>
      </c>
      <c r="AQ1235" t="s">
        <v>1054</v>
      </c>
      <c r="AT1235" t="s">
        <v>1053</v>
      </c>
      <c r="AU1235" t="s">
        <v>1053</v>
      </c>
      <c r="AV1235" t="s">
        <v>1053</v>
      </c>
      <c r="AW1235" t="s">
        <v>1053</v>
      </c>
      <c r="AX1235" t="s">
        <v>1053</v>
      </c>
      <c r="AY1235" t="s">
        <v>1053</v>
      </c>
      <c r="AZ1235" t="s">
        <v>1053</v>
      </c>
    </row>
    <row r="1236" spans="1:52" hidden="1" x14ac:dyDescent="0.3">
      <c r="A1236">
        <v>316479</v>
      </c>
      <c r="B1236" t="s">
        <v>1087</v>
      </c>
      <c r="AH1236" t="s">
        <v>9098</v>
      </c>
      <c r="AJ1236" t="s">
        <v>9098</v>
      </c>
      <c r="AO1236" t="s">
        <v>9098</v>
      </c>
      <c r="AP1236" t="s">
        <v>9098</v>
      </c>
      <c r="AQ1236" t="s">
        <v>9098</v>
      </c>
      <c r="AT1236" t="s">
        <v>9098</v>
      </c>
      <c r="AU1236" t="s">
        <v>9098</v>
      </c>
      <c r="AV1236" t="s">
        <v>9098</v>
      </c>
      <c r="AW1236" t="s">
        <v>9098</v>
      </c>
      <c r="AX1236" t="s">
        <v>9098</v>
      </c>
      <c r="AY1236" t="s">
        <v>9098</v>
      </c>
    </row>
    <row r="1237" spans="1:52" hidden="1" x14ac:dyDescent="0.3">
      <c r="A1237">
        <v>316632</v>
      </c>
      <c r="B1237" t="s">
        <v>1087</v>
      </c>
      <c r="H1237" t="s">
        <v>9098</v>
      </c>
      <c r="AA1237" t="s">
        <v>9098</v>
      </c>
      <c r="AH1237" t="s">
        <v>9098</v>
      </c>
      <c r="AM1237" t="s">
        <v>9098</v>
      </c>
      <c r="AO1237" t="s">
        <v>9098</v>
      </c>
      <c r="AP1237" t="s">
        <v>9098</v>
      </c>
      <c r="AU1237" t="s">
        <v>9098</v>
      </c>
      <c r="AW1237" t="s">
        <v>9098</v>
      </c>
      <c r="AX1237" t="s">
        <v>9098</v>
      </c>
      <c r="AY1237" t="s">
        <v>9098</v>
      </c>
    </row>
    <row r="1238" spans="1:52" hidden="1" x14ac:dyDescent="0.3">
      <c r="A1238">
        <v>316733</v>
      </c>
      <c r="B1238" t="s">
        <v>1087</v>
      </c>
      <c r="M1238" t="s">
        <v>1054</v>
      </c>
      <c r="W1238" t="s">
        <v>1055</v>
      </c>
      <c r="AF1238" t="s">
        <v>1055</v>
      </c>
      <c r="AQ1238" t="s">
        <v>1055</v>
      </c>
      <c r="AR1238" t="s">
        <v>1053</v>
      </c>
    </row>
    <row r="1239" spans="1:52" hidden="1" x14ac:dyDescent="0.3">
      <c r="A1239">
        <v>316939</v>
      </c>
      <c r="B1239" t="s">
        <v>1087</v>
      </c>
      <c r="AD1239" t="s">
        <v>9098</v>
      </c>
      <c r="AK1239" t="s">
        <v>9098</v>
      </c>
      <c r="AP1239" t="s">
        <v>9098</v>
      </c>
      <c r="AQ1239" t="s">
        <v>9098</v>
      </c>
      <c r="AR1239" t="s">
        <v>9098</v>
      </c>
      <c r="AU1239" t="s">
        <v>9098</v>
      </c>
      <c r="AV1239" t="s">
        <v>9098</v>
      </c>
      <c r="AY1239" t="s">
        <v>9098</v>
      </c>
    </row>
    <row r="1240" spans="1:52" hidden="1" x14ac:dyDescent="0.3">
      <c r="A1240">
        <v>316941</v>
      </c>
      <c r="B1240" t="s">
        <v>1087</v>
      </c>
      <c r="AG1240" t="s">
        <v>1053</v>
      </c>
      <c r="AH1240" t="s">
        <v>1054</v>
      </c>
      <c r="AP1240" t="s">
        <v>1053</v>
      </c>
      <c r="AQ1240" t="s">
        <v>1054</v>
      </c>
    </row>
    <row r="1241" spans="1:52" hidden="1" x14ac:dyDescent="0.3">
      <c r="A1241">
        <v>316951</v>
      </c>
      <c r="B1241" t="s">
        <v>1087</v>
      </c>
      <c r="AG1241" t="s">
        <v>9098</v>
      </c>
      <c r="AN1241" t="s">
        <v>9098</v>
      </c>
      <c r="AQ1241" t="s">
        <v>9098</v>
      </c>
      <c r="AV1241" t="s">
        <v>9098</v>
      </c>
    </row>
    <row r="1242" spans="1:52" hidden="1" x14ac:dyDescent="0.3">
      <c r="A1242">
        <v>316954</v>
      </c>
      <c r="B1242" t="s">
        <v>1087</v>
      </c>
      <c r="AG1242" t="s">
        <v>9098</v>
      </c>
      <c r="AP1242" t="s">
        <v>9098</v>
      </c>
    </row>
    <row r="1243" spans="1:52" hidden="1" x14ac:dyDescent="0.3">
      <c r="A1243">
        <v>316979</v>
      </c>
      <c r="B1243" t="s">
        <v>1087</v>
      </c>
      <c r="AJ1243" t="s">
        <v>9098</v>
      </c>
      <c r="AL1243" t="s">
        <v>9098</v>
      </c>
      <c r="AO1243" t="s">
        <v>9098</v>
      </c>
      <c r="AQ1243" t="s">
        <v>9098</v>
      </c>
      <c r="AT1243" t="s">
        <v>9098</v>
      </c>
      <c r="AU1243" t="s">
        <v>9098</v>
      </c>
      <c r="AV1243" t="s">
        <v>9098</v>
      </c>
      <c r="AW1243" t="s">
        <v>9098</v>
      </c>
      <c r="AX1243" t="s">
        <v>9098</v>
      </c>
      <c r="AY1243" t="s">
        <v>9098</v>
      </c>
      <c r="AZ1243" t="s">
        <v>9098</v>
      </c>
    </row>
    <row r="1244" spans="1:52" hidden="1" x14ac:dyDescent="0.3">
      <c r="A1244">
        <v>316990</v>
      </c>
      <c r="B1244" t="s">
        <v>1087</v>
      </c>
      <c r="X1244" t="s">
        <v>9098</v>
      </c>
      <c r="AI1244" t="s">
        <v>9098</v>
      </c>
      <c r="AL1244" t="s">
        <v>9098</v>
      </c>
      <c r="AM1244" t="s">
        <v>9098</v>
      </c>
      <c r="AO1244" t="s">
        <v>9098</v>
      </c>
      <c r="AP1244" t="s">
        <v>9098</v>
      </c>
      <c r="AS1244" t="s">
        <v>9098</v>
      </c>
      <c r="AT1244" t="s">
        <v>9098</v>
      </c>
      <c r="AU1244" t="s">
        <v>9098</v>
      </c>
      <c r="AV1244" t="s">
        <v>9098</v>
      </c>
      <c r="AW1244" t="s">
        <v>9098</v>
      </c>
      <c r="AX1244" t="s">
        <v>9098</v>
      </c>
      <c r="AY1244" t="s">
        <v>9098</v>
      </c>
      <c r="AZ1244" t="s">
        <v>9098</v>
      </c>
    </row>
    <row r="1245" spans="1:52" hidden="1" x14ac:dyDescent="0.3">
      <c r="A1245">
        <v>316996</v>
      </c>
      <c r="B1245" t="s">
        <v>1087</v>
      </c>
      <c r="AQ1245" t="s">
        <v>9098</v>
      </c>
    </row>
    <row r="1246" spans="1:52" hidden="1" x14ac:dyDescent="0.3">
      <c r="A1246">
        <v>317017</v>
      </c>
      <c r="B1246" t="s">
        <v>1087</v>
      </c>
      <c r="AW1246" t="s">
        <v>9098</v>
      </c>
    </row>
    <row r="1247" spans="1:52" hidden="1" x14ac:dyDescent="0.3">
      <c r="A1247">
        <v>317022</v>
      </c>
      <c r="B1247" t="s">
        <v>1087</v>
      </c>
      <c r="Z1247" t="s">
        <v>9098</v>
      </c>
      <c r="AD1247" t="s">
        <v>9098</v>
      </c>
      <c r="AG1247" t="s">
        <v>9098</v>
      </c>
      <c r="AQ1247" t="s">
        <v>9098</v>
      </c>
      <c r="AR1247" t="s">
        <v>9098</v>
      </c>
      <c r="AS1247" t="s">
        <v>9098</v>
      </c>
      <c r="AT1247" t="s">
        <v>9098</v>
      </c>
      <c r="AU1247" t="s">
        <v>9098</v>
      </c>
      <c r="AV1247" t="s">
        <v>9098</v>
      </c>
      <c r="AW1247" t="s">
        <v>9098</v>
      </c>
      <c r="AX1247" t="s">
        <v>9098</v>
      </c>
      <c r="AZ1247" t="s">
        <v>9098</v>
      </c>
    </row>
    <row r="1248" spans="1:52" hidden="1" x14ac:dyDescent="0.3">
      <c r="A1248">
        <v>317060</v>
      </c>
      <c r="B1248" t="s">
        <v>1087</v>
      </c>
      <c r="AK1248" t="s">
        <v>9098</v>
      </c>
      <c r="AQ1248" t="s">
        <v>9098</v>
      </c>
      <c r="AR1248" t="s">
        <v>9098</v>
      </c>
      <c r="AY1248" t="s">
        <v>9098</v>
      </c>
    </row>
    <row r="1249" spans="1:52" hidden="1" x14ac:dyDescent="0.3">
      <c r="A1249">
        <v>317092</v>
      </c>
      <c r="B1249" t="s">
        <v>1087</v>
      </c>
      <c r="AH1249" t="s">
        <v>9098</v>
      </c>
      <c r="AP1249" t="s">
        <v>9098</v>
      </c>
      <c r="AQ1249" t="s">
        <v>9098</v>
      </c>
      <c r="AR1249" t="s">
        <v>9098</v>
      </c>
      <c r="AV1249" t="s">
        <v>9098</v>
      </c>
      <c r="AW1249" t="s">
        <v>9098</v>
      </c>
      <c r="AX1249" t="s">
        <v>9098</v>
      </c>
      <c r="AY1249" t="s">
        <v>9098</v>
      </c>
    </row>
    <row r="1250" spans="1:52" hidden="1" x14ac:dyDescent="0.3">
      <c r="A1250">
        <v>317095</v>
      </c>
      <c r="B1250" t="s">
        <v>1087</v>
      </c>
      <c r="AU1250" t="s">
        <v>1053</v>
      </c>
      <c r="AV1250" t="s">
        <v>1053</v>
      </c>
      <c r="AW1250" t="s">
        <v>1053</v>
      </c>
      <c r="AX1250" t="s">
        <v>1053</v>
      </c>
      <c r="AY1250" t="s">
        <v>1053</v>
      </c>
      <c r="AZ1250" t="s">
        <v>1053</v>
      </c>
    </row>
    <row r="1251" spans="1:52" hidden="1" x14ac:dyDescent="0.3">
      <c r="A1251">
        <v>317131</v>
      </c>
      <c r="B1251" t="s">
        <v>1087</v>
      </c>
      <c r="AO1251" t="s">
        <v>1055</v>
      </c>
      <c r="AW1251" t="s">
        <v>1054</v>
      </c>
    </row>
    <row r="1252" spans="1:52" hidden="1" x14ac:dyDescent="0.3">
      <c r="A1252">
        <v>317149</v>
      </c>
      <c r="B1252" t="s">
        <v>1087</v>
      </c>
      <c r="H1252" t="s">
        <v>1055</v>
      </c>
      <c r="AO1252" t="s">
        <v>1054</v>
      </c>
      <c r="AP1252" t="s">
        <v>1054</v>
      </c>
      <c r="AQ1252" t="s">
        <v>1054</v>
      </c>
      <c r="AS1252" t="s">
        <v>1054</v>
      </c>
      <c r="AU1252" t="s">
        <v>1053</v>
      </c>
      <c r="AW1252" t="s">
        <v>1054</v>
      </c>
      <c r="AX1252" t="s">
        <v>1054</v>
      </c>
      <c r="AY1252" t="s">
        <v>1055</v>
      </c>
    </row>
    <row r="1253" spans="1:52" hidden="1" x14ac:dyDescent="0.3">
      <c r="A1253">
        <v>317153</v>
      </c>
      <c r="B1253" t="s">
        <v>1087</v>
      </c>
      <c r="AD1253" t="s">
        <v>1055</v>
      </c>
      <c r="AG1253" t="s">
        <v>1055</v>
      </c>
      <c r="AP1253" t="s">
        <v>1055</v>
      </c>
      <c r="AU1253" t="s">
        <v>1055</v>
      </c>
      <c r="AV1253" t="s">
        <v>1055</v>
      </c>
      <c r="AW1253" t="s">
        <v>1055</v>
      </c>
      <c r="AX1253" t="s">
        <v>1055</v>
      </c>
      <c r="AY1253" t="s">
        <v>1055</v>
      </c>
      <c r="AZ1253" t="s">
        <v>1055</v>
      </c>
    </row>
    <row r="1254" spans="1:52" hidden="1" x14ac:dyDescent="0.3">
      <c r="A1254">
        <v>317312</v>
      </c>
      <c r="B1254" t="s">
        <v>1087</v>
      </c>
      <c r="AH1254" t="s">
        <v>1055</v>
      </c>
      <c r="AJ1254" t="s">
        <v>1055</v>
      </c>
      <c r="AO1254" t="s">
        <v>1055</v>
      </c>
      <c r="AP1254" t="s">
        <v>1055</v>
      </c>
      <c r="AQ1254" t="s">
        <v>1055</v>
      </c>
      <c r="AR1254" t="s">
        <v>1055</v>
      </c>
      <c r="AT1254" t="s">
        <v>1055</v>
      </c>
      <c r="AV1254" t="s">
        <v>1054</v>
      </c>
      <c r="AW1254" t="s">
        <v>1054</v>
      </c>
      <c r="AX1254" t="s">
        <v>1055</v>
      </c>
    </row>
    <row r="1255" spans="1:52" hidden="1" x14ac:dyDescent="0.3">
      <c r="A1255">
        <v>317326</v>
      </c>
      <c r="B1255" t="s">
        <v>1087</v>
      </c>
      <c r="M1255" t="s">
        <v>1055</v>
      </c>
      <c r="Z1255" t="s">
        <v>1055</v>
      </c>
      <c r="AM1255" t="s">
        <v>1054</v>
      </c>
      <c r="AO1255" t="s">
        <v>1055</v>
      </c>
      <c r="AP1255" t="s">
        <v>1055</v>
      </c>
      <c r="AQ1255" t="s">
        <v>1053</v>
      </c>
      <c r="AR1255" t="s">
        <v>1055</v>
      </c>
      <c r="AS1255" t="s">
        <v>1055</v>
      </c>
      <c r="AT1255" t="s">
        <v>1053</v>
      </c>
      <c r="AU1255" t="s">
        <v>1053</v>
      </c>
      <c r="AV1255" t="s">
        <v>1053</v>
      </c>
      <c r="AW1255" t="s">
        <v>1053</v>
      </c>
      <c r="AX1255" t="s">
        <v>1053</v>
      </c>
      <c r="AY1255" t="s">
        <v>1053</v>
      </c>
      <c r="AZ1255" t="s">
        <v>1053</v>
      </c>
    </row>
    <row r="1256" spans="1:52" hidden="1" x14ac:dyDescent="0.3">
      <c r="A1256">
        <v>317414</v>
      </c>
      <c r="B1256" t="s">
        <v>1087</v>
      </c>
      <c r="AG1256" t="s">
        <v>1055</v>
      </c>
      <c r="AO1256" t="s">
        <v>1055</v>
      </c>
      <c r="AP1256" t="s">
        <v>1055</v>
      </c>
      <c r="AQ1256" t="s">
        <v>1055</v>
      </c>
    </row>
    <row r="1257" spans="1:52" hidden="1" x14ac:dyDescent="0.3">
      <c r="A1257">
        <v>317449</v>
      </c>
      <c r="B1257" t="s">
        <v>1087</v>
      </c>
      <c r="AY1257" t="s">
        <v>1055</v>
      </c>
    </row>
    <row r="1258" spans="1:52" hidden="1" x14ac:dyDescent="0.3">
      <c r="A1258">
        <v>317494</v>
      </c>
      <c r="B1258" t="s">
        <v>1087</v>
      </c>
      <c r="Z1258" t="s">
        <v>9098</v>
      </c>
      <c r="AG1258" t="s">
        <v>9098</v>
      </c>
      <c r="AQ1258" t="s">
        <v>9098</v>
      </c>
      <c r="AW1258" t="s">
        <v>9098</v>
      </c>
    </row>
    <row r="1259" spans="1:52" hidden="1" x14ac:dyDescent="0.3">
      <c r="A1259">
        <v>317537</v>
      </c>
      <c r="B1259" t="s">
        <v>1087</v>
      </c>
      <c r="W1259" t="s">
        <v>1055</v>
      </c>
      <c r="AF1259" t="s">
        <v>1055</v>
      </c>
      <c r="AL1259" t="s">
        <v>1055</v>
      </c>
      <c r="AO1259" t="s">
        <v>1054</v>
      </c>
      <c r="AP1259" t="s">
        <v>1054</v>
      </c>
      <c r="AQ1259" t="s">
        <v>1054</v>
      </c>
      <c r="AU1259" t="s">
        <v>1053</v>
      </c>
      <c r="AV1259" t="s">
        <v>1053</v>
      </c>
      <c r="AW1259" t="s">
        <v>1053</v>
      </c>
      <c r="AX1259" t="s">
        <v>1053</v>
      </c>
      <c r="AY1259" t="s">
        <v>1053</v>
      </c>
      <c r="AZ1259" t="s">
        <v>1053</v>
      </c>
    </row>
    <row r="1260" spans="1:52" hidden="1" x14ac:dyDescent="0.3">
      <c r="A1260">
        <v>317925</v>
      </c>
      <c r="B1260" t="s">
        <v>1087</v>
      </c>
      <c r="AG1260" t="s">
        <v>1055</v>
      </c>
      <c r="AN1260" t="s">
        <v>1054</v>
      </c>
      <c r="AO1260" t="s">
        <v>1054</v>
      </c>
      <c r="AR1260" t="s">
        <v>1054</v>
      </c>
      <c r="AS1260" t="s">
        <v>1054</v>
      </c>
      <c r="AT1260" t="s">
        <v>1054</v>
      </c>
      <c r="AU1260" t="s">
        <v>1053</v>
      </c>
      <c r="AV1260" t="s">
        <v>1053</v>
      </c>
      <c r="AW1260" t="s">
        <v>1053</v>
      </c>
      <c r="AX1260" t="s">
        <v>1053</v>
      </c>
      <c r="AY1260" t="s">
        <v>1053</v>
      </c>
      <c r="AZ1260" t="s">
        <v>1053</v>
      </c>
    </row>
    <row r="1261" spans="1:52" hidden="1" x14ac:dyDescent="0.3">
      <c r="A1261">
        <v>317947</v>
      </c>
      <c r="B1261" t="s">
        <v>1087</v>
      </c>
      <c r="AB1261" t="s">
        <v>1055</v>
      </c>
      <c r="AM1261" t="s">
        <v>1055</v>
      </c>
      <c r="AO1261" t="s">
        <v>1055</v>
      </c>
      <c r="AQ1261" t="s">
        <v>1054</v>
      </c>
      <c r="AT1261" t="s">
        <v>1054</v>
      </c>
      <c r="AV1261" t="s">
        <v>1053</v>
      </c>
      <c r="AW1261" t="s">
        <v>1054</v>
      </c>
      <c r="AY1261" t="s">
        <v>1054</v>
      </c>
    </row>
    <row r="1262" spans="1:52" hidden="1" x14ac:dyDescent="0.3">
      <c r="A1262">
        <v>318018</v>
      </c>
      <c r="B1262" t="s">
        <v>1087</v>
      </c>
      <c r="P1262" t="s">
        <v>1054</v>
      </c>
      <c r="AG1262" t="s">
        <v>1053</v>
      </c>
      <c r="AI1262" t="s">
        <v>1053</v>
      </c>
      <c r="AK1262" t="s">
        <v>1053</v>
      </c>
      <c r="AP1262" t="s">
        <v>1053</v>
      </c>
      <c r="AQ1262" t="s">
        <v>1053</v>
      </c>
      <c r="AU1262" t="s">
        <v>1054</v>
      </c>
      <c r="AX1262" t="s">
        <v>1053</v>
      </c>
    </row>
    <row r="1263" spans="1:52" hidden="1" x14ac:dyDescent="0.3">
      <c r="A1263">
        <v>318342</v>
      </c>
      <c r="B1263" t="s">
        <v>1087</v>
      </c>
      <c r="AG1263" t="s">
        <v>1055</v>
      </c>
      <c r="AP1263" t="s">
        <v>1053</v>
      </c>
      <c r="AQ1263" t="s">
        <v>1055</v>
      </c>
      <c r="AX1263" t="s">
        <v>1053</v>
      </c>
      <c r="AY1263" t="s">
        <v>1055</v>
      </c>
    </row>
    <row r="1264" spans="1:52" hidden="1" x14ac:dyDescent="0.3">
      <c r="A1264">
        <v>318460</v>
      </c>
      <c r="B1264" t="s">
        <v>1087</v>
      </c>
      <c r="P1264" t="s">
        <v>1055</v>
      </c>
      <c r="AC1264" t="s">
        <v>1055</v>
      </c>
      <c r="AI1264" t="s">
        <v>1055</v>
      </c>
      <c r="AO1264" t="s">
        <v>1054</v>
      </c>
      <c r="AP1264" t="s">
        <v>1054</v>
      </c>
      <c r="AQ1264" t="s">
        <v>1054</v>
      </c>
      <c r="AR1264" t="s">
        <v>1054</v>
      </c>
      <c r="AT1264" t="s">
        <v>1054</v>
      </c>
      <c r="AU1264" t="s">
        <v>1054</v>
      </c>
      <c r="AW1264" t="s">
        <v>1054</v>
      </c>
      <c r="AX1264" t="s">
        <v>1054</v>
      </c>
      <c r="AY1264" t="s">
        <v>1054</v>
      </c>
    </row>
    <row r="1265" spans="1:52" hidden="1" x14ac:dyDescent="0.3">
      <c r="A1265">
        <v>318544</v>
      </c>
      <c r="B1265" t="s">
        <v>1087</v>
      </c>
      <c r="AO1265" t="s">
        <v>1055</v>
      </c>
    </row>
    <row r="1266" spans="1:52" hidden="1" x14ac:dyDescent="0.3">
      <c r="A1266">
        <v>318556</v>
      </c>
      <c r="B1266" t="s">
        <v>1087</v>
      </c>
      <c r="AQ1266" t="s">
        <v>9098</v>
      </c>
    </row>
    <row r="1267" spans="1:52" hidden="1" x14ac:dyDescent="0.3">
      <c r="A1267">
        <v>318559</v>
      </c>
      <c r="B1267" t="s">
        <v>1087</v>
      </c>
      <c r="AJ1267" t="s">
        <v>1055</v>
      </c>
      <c r="AN1267" t="s">
        <v>1054</v>
      </c>
      <c r="AO1267" t="s">
        <v>1055</v>
      </c>
      <c r="AP1267" t="s">
        <v>1054</v>
      </c>
      <c r="AR1267" t="s">
        <v>1055</v>
      </c>
      <c r="AS1267" t="s">
        <v>1054</v>
      </c>
      <c r="AT1267" t="s">
        <v>1053</v>
      </c>
      <c r="AU1267" t="s">
        <v>1053</v>
      </c>
      <c r="AV1267" t="s">
        <v>1054</v>
      </c>
      <c r="AW1267" t="s">
        <v>1053</v>
      </c>
      <c r="AX1267" t="s">
        <v>1053</v>
      </c>
      <c r="AY1267" t="s">
        <v>1054</v>
      </c>
      <c r="AZ1267" t="s">
        <v>1054</v>
      </c>
    </row>
    <row r="1268" spans="1:52" hidden="1" x14ac:dyDescent="0.3">
      <c r="A1268">
        <v>318591</v>
      </c>
      <c r="B1268" t="s">
        <v>1087</v>
      </c>
      <c r="AK1268" t="s">
        <v>9098</v>
      </c>
      <c r="AO1268" t="s">
        <v>9098</v>
      </c>
      <c r="AP1268" t="s">
        <v>9098</v>
      </c>
      <c r="AQ1268" t="s">
        <v>9098</v>
      </c>
      <c r="AT1268" t="s">
        <v>9098</v>
      </c>
      <c r="AU1268" t="s">
        <v>9098</v>
      </c>
      <c r="AV1268" t="s">
        <v>9098</v>
      </c>
      <c r="AW1268" t="s">
        <v>9098</v>
      </c>
      <c r="AX1268" t="s">
        <v>9098</v>
      </c>
      <c r="AY1268" t="s">
        <v>9098</v>
      </c>
      <c r="AZ1268" t="s">
        <v>9098</v>
      </c>
    </row>
    <row r="1269" spans="1:52" hidden="1" x14ac:dyDescent="0.3">
      <c r="A1269">
        <v>318593</v>
      </c>
      <c r="B1269" t="s">
        <v>1087</v>
      </c>
      <c r="AG1269" t="s">
        <v>1055</v>
      </c>
      <c r="AH1269" t="s">
        <v>1055</v>
      </c>
      <c r="AO1269" t="s">
        <v>1054</v>
      </c>
      <c r="AP1269" t="s">
        <v>1054</v>
      </c>
      <c r="AQ1269" t="s">
        <v>1053</v>
      </c>
      <c r="AR1269" t="s">
        <v>1053</v>
      </c>
      <c r="AS1269" t="s">
        <v>1054</v>
      </c>
      <c r="AT1269" t="s">
        <v>1054</v>
      </c>
      <c r="AU1269" t="s">
        <v>1053</v>
      </c>
      <c r="AV1269" t="s">
        <v>1053</v>
      </c>
      <c r="AW1269" t="s">
        <v>1053</v>
      </c>
      <c r="AX1269" t="s">
        <v>1053</v>
      </c>
      <c r="AY1269" t="s">
        <v>1053</v>
      </c>
      <c r="AZ1269" t="s">
        <v>1053</v>
      </c>
    </row>
    <row r="1270" spans="1:52" hidden="1" x14ac:dyDescent="0.3">
      <c r="A1270">
        <v>318618</v>
      </c>
      <c r="B1270" t="s">
        <v>1087</v>
      </c>
      <c r="AI1270" t="s">
        <v>9098</v>
      </c>
      <c r="AO1270" t="s">
        <v>9098</v>
      </c>
      <c r="AP1270" t="s">
        <v>9098</v>
      </c>
      <c r="AQ1270" t="s">
        <v>9098</v>
      </c>
      <c r="AT1270" t="s">
        <v>9098</v>
      </c>
      <c r="AV1270" t="s">
        <v>9098</v>
      </c>
      <c r="AY1270" t="s">
        <v>9098</v>
      </c>
    </row>
    <row r="1271" spans="1:52" hidden="1" x14ac:dyDescent="0.3">
      <c r="A1271">
        <v>318644</v>
      </c>
      <c r="B1271" t="s">
        <v>1087</v>
      </c>
      <c r="AK1271" t="s">
        <v>9098</v>
      </c>
      <c r="AM1271" t="s">
        <v>9098</v>
      </c>
      <c r="AO1271" t="s">
        <v>9098</v>
      </c>
      <c r="AP1271" t="s">
        <v>9098</v>
      </c>
      <c r="AR1271" t="s">
        <v>9098</v>
      </c>
      <c r="AS1271" t="s">
        <v>9098</v>
      </c>
      <c r="AT1271" t="s">
        <v>9098</v>
      </c>
      <c r="AU1271" t="s">
        <v>9098</v>
      </c>
      <c r="AV1271" t="s">
        <v>9098</v>
      </c>
      <c r="AW1271" t="s">
        <v>9098</v>
      </c>
      <c r="AX1271" t="s">
        <v>9098</v>
      </c>
      <c r="AY1271" t="s">
        <v>9098</v>
      </c>
      <c r="AZ1271" t="s">
        <v>9098</v>
      </c>
    </row>
    <row r="1272" spans="1:52" hidden="1" x14ac:dyDescent="0.3">
      <c r="A1272">
        <v>318661</v>
      </c>
      <c r="B1272" t="s">
        <v>1087</v>
      </c>
      <c r="P1272" t="s">
        <v>1055</v>
      </c>
      <c r="AC1272" t="s">
        <v>1055</v>
      </c>
      <c r="AG1272" t="s">
        <v>1054</v>
      </c>
      <c r="AO1272" t="s">
        <v>1055</v>
      </c>
      <c r="AQ1272" t="s">
        <v>1054</v>
      </c>
      <c r="AR1272" t="s">
        <v>1053</v>
      </c>
      <c r="AV1272" t="s">
        <v>1053</v>
      </c>
      <c r="AW1272" t="s">
        <v>1054</v>
      </c>
      <c r="AY1272" t="s">
        <v>1054</v>
      </c>
    </row>
    <row r="1273" spans="1:52" hidden="1" x14ac:dyDescent="0.3">
      <c r="A1273">
        <v>318692</v>
      </c>
      <c r="B1273" t="s">
        <v>1087</v>
      </c>
      <c r="AC1273" t="s">
        <v>9098</v>
      </c>
      <c r="AO1273" t="s">
        <v>9098</v>
      </c>
      <c r="AP1273" t="s">
        <v>9098</v>
      </c>
      <c r="AQ1273" t="s">
        <v>9098</v>
      </c>
      <c r="AV1273" t="s">
        <v>9098</v>
      </c>
      <c r="AW1273" t="s">
        <v>9098</v>
      </c>
      <c r="AY1273" t="s">
        <v>9098</v>
      </c>
    </row>
    <row r="1274" spans="1:52" hidden="1" x14ac:dyDescent="0.3">
      <c r="A1274">
        <v>318775</v>
      </c>
      <c r="B1274" t="s">
        <v>1087</v>
      </c>
      <c r="AP1274" t="s">
        <v>1055</v>
      </c>
      <c r="AQ1274" t="s">
        <v>1055</v>
      </c>
      <c r="AV1274" t="s">
        <v>1055</v>
      </c>
      <c r="AW1274" t="s">
        <v>1055</v>
      </c>
    </row>
    <row r="1275" spans="1:52" hidden="1" x14ac:dyDescent="0.3">
      <c r="A1275">
        <v>318834</v>
      </c>
      <c r="B1275" t="s">
        <v>1087</v>
      </c>
      <c r="AI1275" t="s">
        <v>9098</v>
      </c>
      <c r="AJ1275" t="s">
        <v>9098</v>
      </c>
      <c r="AO1275" t="s">
        <v>9098</v>
      </c>
      <c r="AQ1275" t="s">
        <v>9098</v>
      </c>
      <c r="AT1275" t="s">
        <v>9098</v>
      </c>
      <c r="AU1275" t="s">
        <v>9098</v>
      </c>
      <c r="AW1275" t="s">
        <v>9098</v>
      </c>
      <c r="AX1275" t="s">
        <v>9098</v>
      </c>
    </row>
    <row r="1276" spans="1:52" hidden="1" x14ac:dyDescent="0.3">
      <c r="A1276">
        <v>318857</v>
      </c>
      <c r="B1276" t="s">
        <v>1087</v>
      </c>
      <c r="AJ1276" t="s">
        <v>9098</v>
      </c>
    </row>
    <row r="1277" spans="1:52" hidden="1" x14ac:dyDescent="0.3">
      <c r="A1277">
        <v>318874</v>
      </c>
      <c r="B1277" t="s">
        <v>1087</v>
      </c>
      <c r="AK1277" t="s">
        <v>9098</v>
      </c>
      <c r="AP1277" t="s">
        <v>9098</v>
      </c>
      <c r="AQ1277" t="s">
        <v>9098</v>
      </c>
    </row>
    <row r="1278" spans="1:52" hidden="1" x14ac:dyDescent="0.3">
      <c r="A1278">
        <v>318898</v>
      </c>
      <c r="B1278" t="s">
        <v>1087</v>
      </c>
      <c r="AP1278" t="s">
        <v>9098</v>
      </c>
    </row>
    <row r="1279" spans="1:52" hidden="1" x14ac:dyDescent="0.3">
      <c r="A1279">
        <v>318918</v>
      </c>
      <c r="B1279" t="s">
        <v>1087</v>
      </c>
      <c r="AG1279" t="s">
        <v>1055</v>
      </c>
      <c r="AP1279" t="s">
        <v>1053</v>
      </c>
      <c r="AR1279" t="s">
        <v>1054</v>
      </c>
      <c r="AW1279" t="s">
        <v>1054</v>
      </c>
    </row>
    <row r="1280" spans="1:52" hidden="1" x14ac:dyDescent="0.3">
      <c r="A1280">
        <v>318959</v>
      </c>
      <c r="B1280" t="s">
        <v>1087</v>
      </c>
      <c r="AP1280" t="s">
        <v>1055</v>
      </c>
      <c r="AR1280" t="s">
        <v>1055</v>
      </c>
      <c r="AU1280" t="s">
        <v>1053</v>
      </c>
      <c r="AV1280" t="s">
        <v>1055</v>
      </c>
      <c r="AW1280" t="s">
        <v>1055</v>
      </c>
      <c r="AX1280" t="s">
        <v>1053</v>
      </c>
      <c r="AY1280" t="s">
        <v>1055</v>
      </c>
      <c r="AZ1280" t="s">
        <v>1053</v>
      </c>
    </row>
    <row r="1281" spans="1:52" hidden="1" x14ac:dyDescent="0.3">
      <c r="A1281">
        <v>318983</v>
      </c>
      <c r="B1281" t="s">
        <v>1087</v>
      </c>
      <c r="AL1281" t="s">
        <v>1055</v>
      </c>
      <c r="AO1281" t="s">
        <v>1054</v>
      </c>
      <c r="AQ1281" t="s">
        <v>1053</v>
      </c>
      <c r="AS1281" t="s">
        <v>1055</v>
      </c>
      <c r="AT1281" t="s">
        <v>1054</v>
      </c>
      <c r="AU1281" t="s">
        <v>1053</v>
      </c>
      <c r="AV1281" t="s">
        <v>1053</v>
      </c>
      <c r="AW1281" t="s">
        <v>1053</v>
      </c>
      <c r="AX1281" t="s">
        <v>1053</v>
      </c>
      <c r="AY1281" t="s">
        <v>1053</v>
      </c>
      <c r="AZ1281" t="s">
        <v>1053</v>
      </c>
    </row>
    <row r="1282" spans="1:52" hidden="1" x14ac:dyDescent="0.3">
      <c r="A1282">
        <v>319008</v>
      </c>
      <c r="B1282" t="s">
        <v>1087</v>
      </c>
      <c r="AG1282" t="s">
        <v>9098</v>
      </c>
      <c r="AH1282" t="s">
        <v>9098</v>
      </c>
      <c r="AP1282" t="s">
        <v>9098</v>
      </c>
      <c r="AQ1282" t="s">
        <v>9098</v>
      </c>
      <c r="AW1282" t="s">
        <v>9098</v>
      </c>
      <c r="AY1282" t="s">
        <v>9098</v>
      </c>
    </row>
    <row r="1283" spans="1:52" hidden="1" x14ac:dyDescent="0.3">
      <c r="A1283">
        <v>319016</v>
      </c>
      <c r="B1283" t="s">
        <v>1087</v>
      </c>
      <c r="AG1283" t="s">
        <v>1055</v>
      </c>
      <c r="AI1283" t="s">
        <v>1055</v>
      </c>
      <c r="AM1283" t="s">
        <v>1055</v>
      </c>
      <c r="AO1283" t="s">
        <v>1053</v>
      </c>
      <c r="AP1283" t="s">
        <v>1053</v>
      </c>
      <c r="AQ1283" t="s">
        <v>1053</v>
      </c>
      <c r="AR1283" t="s">
        <v>1054</v>
      </c>
      <c r="AS1283" t="s">
        <v>1054</v>
      </c>
      <c r="AT1283" t="s">
        <v>1053</v>
      </c>
      <c r="AU1283" t="s">
        <v>1053</v>
      </c>
      <c r="AV1283" t="s">
        <v>1053</v>
      </c>
      <c r="AW1283" t="s">
        <v>1053</v>
      </c>
      <c r="AX1283" t="s">
        <v>1053</v>
      </c>
      <c r="AY1283" t="s">
        <v>1053</v>
      </c>
      <c r="AZ1283" t="s">
        <v>1054</v>
      </c>
    </row>
    <row r="1284" spans="1:52" hidden="1" x14ac:dyDescent="0.3">
      <c r="A1284">
        <v>319020</v>
      </c>
      <c r="B1284" t="s">
        <v>1087</v>
      </c>
      <c r="AG1284" t="s">
        <v>1053</v>
      </c>
      <c r="AN1284" t="s">
        <v>1053</v>
      </c>
      <c r="AP1284" t="s">
        <v>1053</v>
      </c>
      <c r="AQ1284" t="s">
        <v>1053</v>
      </c>
      <c r="AR1284" t="s">
        <v>1053</v>
      </c>
      <c r="AU1284" t="s">
        <v>1053</v>
      </c>
      <c r="AV1284" t="s">
        <v>1053</v>
      </c>
      <c r="AX1284" t="s">
        <v>1053</v>
      </c>
      <c r="AY1284" t="s">
        <v>1053</v>
      </c>
      <c r="AZ1284" t="s">
        <v>1053</v>
      </c>
    </row>
    <row r="1285" spans="1:52" hidden="1" x14ac:dyDescent="0.3">
      <c r="A1285">
        <v>319059</v>
      </c>
      <c r="B1285" t="s">
        <v>1087</v>
      </c>
      <c r="AG1285" t="s">
        <v>9098</v>
      </c>
      <c r="AH1285" t="s">
        <v>9098</v>
      </c>
      <c r="AK1285" t="s">
        <v>9098</v>
      </c>
      <c r="AP1285" t="s">
        <v>9098</v>
      </c>
      <c r="AQ1285" t="s">
        <v>9098</v>
      </c>
      <c r="AU1285" t="s">
        <v>9098</v>
      </c>
      <c r="AV1285" t="s">
        <v>9098</v>
      </c>
      <c r="AZ1285" t="s">
        <v>9098</v>
      </c>
    </row>
    <row r="1286" spans="1:52" hidden="1" x14ac:dyDescent="0.3">
      <c r="A1286">
        <v>319082</v>
      </c>
      <c r="B1286" t="s">
        <v>1087</v>
      </c>
      <c r="AG1286" t="s">
        <v>1055</v>
      </c>
      <c r="AP1286" t="s">
        <v>1054</v>
      </c>
      <c r="AQ1286" t="s">
        <v>1054</v>
      </c>
    </row>
    <row r="1287" spans="1:52" hidden="1" x14ac:dyDescent="0.3">
      <c r="A1287">
        <v>319139</v>
      </c>
      <c r="B1287" t="s">
        <v>1087</v>
      </c>
      <c r="AG1287" t="s">
        <v>1055</v>
      </c>
      <c r="AO1287" t="s">
        <v>1055</v>
      </c>
      <c r="AW1287" t="s">
        <v>1055</v>
      </c>
    </row>
    <row r="1288" spans="1:52" hidden="1" x14ac:dyDescent="0.3">
      <c r="A1288">
        <v>319185</v>
      </c>
      <c r="B1288" t="s">
        <v>1087</v>
      </c>
      <c r="AO1288" t="s">
        <v>1055</v>
      </c>
      <c r="AQ1288" t="s">
        <v>1055</v>
      </c>
      <c r="AT1288" t="s">
        <v>1055</v>
      </c>
      <c r="AU1288" t="s">
        <v>1055</v>
      </c>
      <c r="AY1288" t="s">
        <v>1055</v>
      </c>
    </row>
    <row r="1289" spans="1:52" hidden="1" x14ac:dyDescent="0.3">
      <c r="A1289">
        <v>319251</v>
      </c>
      <c r="B1289" t="s">
        <v>1087</v>
      </c>
      <c r="AO1289" t="s">
        <v>9098</v>
      </c>
    </row>
    <row r="1290" spans="1:52" hidden="1" x14ac:dyDescent="0.3">
      <c r="A1290">
        <v>319270</v>
      </c>
      <c r="B1290" t="s">
        <v>1087</v>
      </c>
      <c r="W1290" t="s">
        <v>1055</v>
      </c>
      <c r="AH1290" t="s">
        <v>1054</v>
      </c>
      <c r="AP1290" t="s">
        <v>1054</v>
      </c>
      <c r="AQ1290" t="s">
        <v>1055</v>
      </c>
      <c r="AT1290" t="s">
        <v>1054</v>
      </c>
      <c r="AV1290" t="s">
        <v>1055</v>
      </c>
    </row>
    <row r="1291" spans="1:52" hidden="1" x14ac:dyDescent="0.3">
      <c r="A1291">
        <v>319282</v>
      </c>
      <c r="B1291" t="s">
        <v>1087</v>
      </c>
      <c r="P1291" t="s">
        <v>1055</v>
      </c>
      <c r="AJ1291" t="s">
        <v>1053</v>
      </c>
      <c r="AO1291" t="s">
        <v>1055</v>
      </c>
      <c r="AP1291" t="s">
        <v>1053</v>
      </c>
      <c r="AR1291" t="s">
        <v>1053</v>
      </c>
      <c r="AV1291" t="s">
        <v>1053</v>
      </c>
      <c r="AW1291" t="s">
        <v>1053</v>
      </c>
      <c r="AX1291" t="s">
        <v>1053</v>
      </c>
      <c r="AZ1291" t="s">
        <v>1053</v>
      </c>
    </row>
    <row r="1292" spans="1:52" hidden="1" x14ac:dyDescent="0.3">
      <c r="A1292">
        <v>319308</v>
      </c>
      <c r="B1292" t="s">
        <v>1087</v>
      </c>
      <c r="AJ1292" t="s">
        <v>9098</v>
      </c>
      <c r="AO1292" t="s">
        <v>9098</v>
      </c>
      <c r="AP1292" t="s">
        <v>9098</v>
      </c>
      <c r="AQ1292" t="s">
        <v>9098</v>
      </c>
      <c r="AR1292" t="s">
        <v>9098</v>
      </c>
      <c r="AS1292" t="s">
        <v>9098</v>
      </c>
      <c r="AT1292" t="s">
        <v>9098</v>
      </c>
      <c r="AU1292" t="s">
        <v>9098</v>
      </c>
      <c r="AV1292" t="s">
        <v>9098</v>
      </c>
      <c r="AW1292" t="s">
        <v>9098</v>
      </c>
      <c r="AX1292" t="s">
        <v>9098</v>
      </c>
      <c r="AY1292" t="s">
        <v>9098</v>
      </c>
      <c r="AZ1292" t="s">
        <v>9098</v>
      </c>
    </row>
    <row r="1293" spans="1:52" hidden="1" x14ac:dyDescent="0.3">
      <c r="A1293">
        <v>319331</v>
      </c>
      <c r="B1293" t="s">
        <v>1087</v>
      </c>
      <c r="AP1293" t="s">
        <v>1055</v>
      </c>
    </row>
    <row r="1294" spans="1:52" hidden="1" x14ac:dyDescent="0.3">
      <c r="A1294">
        <v>319342</v>
      </c>
      <c r="B1294" t="s">
        <v>1087</v>
      </c>
      <c r="P1294" t="s">
        <v>1055</v>
      </c>
      <c r="AE1294" t="s">
        <v>1055</v>
      </c>
      <c r="AO1294" t="s">
        <v>1055</v>
      </c>
      <c r="AP1294" t="s">
        <v>1055</v>
      </c>
      <c r="AW1294" t="s">
        <v>1054</v>
      </c>
      <c r="AX1294" t="s">
        <v>1054</v>
      </c>
      <c r="AY1294" t="s">
        <v>1054</v>
      </c>
    </row>
    <row r="1295" spans="1:52" hidden="1" x14ac:dyDescent="0.3">
      <c r="A1295">
        <v>319343</v>
      </c>
      <c r="B1295" t="s">
        <v>1087</v>
      </c>
      <c r="AO1295" t="s">
        <v>1054</v>
      </c>
      <c r="AP1295" t="s">
        <v>1054</v>
      </c>
      <c r="AT1295" t="s">
        <v>1054</v>
      </c>
      <c r="AU1295" t="s">
        <v>1053</v>
      </c>
      <c r="AV1295" t="s">
        <v>1053</v>
      </c>
      <c r="AW1295" t="s">
        <v>1053</v>
      </c>
      <c r="AX1295" t="s">
        <v>1053</v>
      </c>
      <c r="AY1295" t="s">
        <v>1053</v>
      </c>
      <c r="AZ1295" t="s">
        <v>1053</v>
      </c>
    </row>
    <row r="1296" spans="1:52" hidden="1" x14ac:dyDescent="0.3">
      <c r="A1296">
        <v>319426</v>
      </c>
      <c r="B1296" t="s">
        <v>1087</v>
      </c>
      <c r="AU1296" t="s">
        <v>1053</v>
      </c>
      <c r="AV1296" t="s">
        <v>1053</v>
      </c>
      <c r="AW1296" t="s">
        <v>1053</v>
      </c>
      <c r="AX1296" t="s">
        <v>1053</v>
      </c>
      <c r="AY1296" t="s">
        <v>1053</v>
      </c>
      <c r="AZ1296" t="s">
        <v>1053</v>
      </c>
    </row>
    <row r="1297" spans="1:52" hidden="1" x14ac:dyDescent="0.3">
      <c r="A1297">
        <v>319457</v>
      </c>
      <c r="B1297" t="s">
        <v>1087</v>
      </c>
      <c r="AQ1297" t="s">
        <v>1055</v>
      </c>
      <c r="AT1297" t="s">
        <v>1055</v>
      </c>
    </row>
    <row r="1298" spans="1:52" hidden="1" x14ac:dyDescent="0.3">
      <c r="A1298">
        <v>319534</v>
      </c>
      <c r="B1298" t="s">
        <v>1087</v>
      </c>
      <c r="G1298" t="s">
        <v>1055</v>
      </c>
      <c r="AH1298" t="s">
        <v>1055</v>
      </c>
      <c r="AN1298" t="s">
        <v>1055</v>
      </c>
      <c r="AO1298" t="s">
        <v>1055</v>
      </c>
      <c r="AP1298" t="s">
        <v>1055</v>
      </c>
      <c r="AQ1298" t="s">
        <v>1055</v>
      </c>
      <c r="AU1298" t="s">
        <v>1054</v>
      </c>
      <c r="AW1298" t="s">
        <v>1054</v>
      </c>
    </row>
    <row r="1299" spans="1:52" hidden="1" x14ac:dyDescent="0.3">
      <c r="A1299">
        <v>319541</v>
      </c>
      <c r="B1299" t="s">
        <v>1087</v>
      </c>
      <c r="AG1299" t="s">
        <v>9098</v>
      </c>
      <c r="AO1299" t="s">
        <v>9098</v>
      </c>
      <c r="AP1299" t="s">
        <v>9098</v>
      </c>
      <c r="AQ1299" t="s">
        <v>9098</v>
      </c>
      <c r="AR1299" t="s">
        <v>9098</v>
      </c>
      <c r="AS1299" t="s">
        <v>9098</v>
      </c>
      <c r="AT1299" t="s">
        <v>9098</v>
      </c>
      <c r="AU1299" t="s">
        <v>9098</v>
      </c>
      <c r="AV1299" t="s">
        <v>9098</v>
      </c>
      <c r="AW1299" t="s">
        <v>9098</v>
      </c>
      <c r="AX1299" t="s">
        <v>9098</v>
      </c>
      <c r="AY1299" t="s">
        <v>9098</v>
      </c>
      <c r="AZ1299" t="s">
        <v>9098</v>
      </c>
    </row>
    <row r="1300" spans="1:52" hidden="1" x14ac:dyDescent="0.3">
      <c r="A1300">
        <v>319583</v>
      </c>
      <c r="B1300" t="s">
        <v>1087</v>
      </c>
      <c r="AI1300" t="s">
        <v>9098</v>
      </c>
      <c r="AP1300" t="s">
        <v>9098</v>
      </c>
    </row>
    <row r="1301" spans="1:52" hidden="1" x14ac:dyDescent="0.3">
      <c r="A1301">
        <v>319595</v>
      </c>
      <c r="B1301" t="s">
        <v>1087</v>
      </c>
      <c r="AE1301" t="s">
        <v>9098</v>
      </c>
      <c r="AH1301" t="s">
        <v>9098</v>
      </c>
      <c r="AO1301" t="s">
        <v>9098</v>
      </c>
      <c r="AP1301" t="s">
        <v>9098</v>
      </c>
      <c r="AT1301" t="s">
        <v>9098</v>
      </c>
      <c r="AW1301" t="s">
        <v>9098</v>
      </c>
    </row>
    <row r="1302" spans="1:52" hidden="1" x14ac:dyDescent="0.3">
      <c r="A1302">
        <v>319643</v>
      </c>
      <c r="B1302" t="s">
        <v>1087</v>
      </c>
      <c r="AF1302" t="s">
        <v>1055</v>
      </c>
      <c r="AG1302" t="s">
        <v>1054</v>
      </c>
      <c r="AJ1302" t="s">
        <v>1053</v>
      </c>
      <c r="AO1302" t="s">
        <v>1055</v>
      </c>
      <c r="AP1302" t="s">
        <v>1053</v>
      </c>
      <c r="AQ1302" t="s">
        <v>1053</v>
      </c>
      <c r="AR1302" t="s">
        <v>1053</v>
      </c>
      <c r="AS1302" t="s">
        <v>1055</v>
      </c>
      <c r="AU1302" t="s">
        <v>1054</v>
      </c>
      <c r="AV1302" t="s">
        <v>1053</v>
      </c>
      <c r="AX1302" t="s">
        <v>1053</v>
      </c>
      <c r="AY1302" t="s">
        <v>1053</v>
      </c>
    </row>
    <row r="1303" spans="1:52" hidden="1" x14ac:dyDescent="0.3">
      <c r="A1303">
        <v>319680</v>
      </c>
      <c r="B1303" t="s">
        <v>1087</v>
      </c>
      <c r="AG1303" t="s">
        <v>9098</v>
      </c>
      <c r="AK1303" t="s">
        <v>9098</v>
      </c>
      <c r="AO1303" t="s">
        <v>9098</v>
      </c>
      <c r="AP1303" t="s">
        <v>9098</v>
      </c>
      <c r="AQ1303" t="s">
        <v>9098</v>
      </c>
      <c r="AU1303" t="s">
        <v>9098</v>
      </c>
      <c r="AV1303" t="s">
        <v>9098</v>
      </c>
      <c r="AW1303" t="s">
        <v>9098</v>
      </c>
      <c r="AX1303" t="s">
        <v>9098</v>
      </c>
      <c r="AY1303" t="s">
        <v>9098</v>
      </c>
      <c r="AZ1303" t="s">
        <v>9098</v>
      </c>
    </row>
    <row r="1304" spans="1:52" hidden="1" x14ac:dyDescent="0.3">
      <c r="A1304">
        <v>319684</v>
      </c>
      <c r="B1304" t="s">
        <v>1087</v>
      </c>
      <c r="W1304" t="s">
        <v>9098</v>
      </c>
      <c r="AH1304" t="s">
        <v>9098</v>
      </c>
      <c r="AO1304" t="s">
        <v>9098</v>
      </c>
      <c r="AP1304" t="s">
        <v>9098</v>
      </c>
      <c r="AQ1304" t="s">
        <v>9098</v>
      </c>
      <c r="AT1304" t="s">
        <v>9098</v>
      </c>
      <c r="AU1304" t="s">
        <v>9098</v>
      </c>
      <c r="AV1304" t="s">
        <v>9098</v>
      </c>
      <c r="AW1304" t="s">
        <v>9098</v>
      </c>
      <c r="AX1304" t="s">
        <v>9098</v>
      </c>
      <c r="AY1304" t="s">
        <v>9098</v>
      </c>
      <c r="AZ1304" t="s">
        <v>9098</v>
      </c>
    </row>
    <row r="1305" spans="1:52" hidden="1" x14ac:dyDescent="0.3">
      <c r="A1305">
        <v>319729</v>
      </c>
      <c r="B1305" t="s">
        <v>1087</v>
      </c>
      <c r="AG1305" t="s">
        <v>1055</v>
      </c>
      <c r="AP1305" t="s">
        <v>1054</v>
      </c>
      <c r="AU1305" t="s">
        <v>1053</v>
      </c>
      <c r="AV1305" t="s">
        <v>1053</v>
      </c>
      <c r="AW1305" t="s">
        <v>1053</v>
      </c>
      <c r="AX1305" t="s">
        <v>1053</v>
      </c>
      <c r="AY1305" t="s">
        <v>1053</v>
      </c>
      <c r="AZ1305" t="s">
        <v>1053</v>
      </c>
    </row>
    <row r="1306" spans="1:52" hidden="1" x14ac:dyDescent="0.3">
      <c r="A1306">
        <v>319737</v>
      </c>
      <c r="B1306" t="s">
        <v>1087</v>
      </c>
      <c r="AP1306" t="s">
        <v>1055</v>
      </c>
    </row>
    <row r="1307" spans="1:52" hidden="1" x14ac:dyDescent="0.3">
      <c r="A1307">
        <v>319746</v>
      </c>
      <c r="B1307" t="s">
        <v>1087</v>
      </c>
      <c r="W1307" t="s">
        <v>9098</v>
      </c>
      <c r="Z1307" t="s">
        <v>9098</v>
      </c>
      <c r="AG1307" t="s">
        <v>9098</v>
      </c>
      <c r="AI1307" t="s">
        <v>9098</v>
      </c>
      <c r="AO1307" t="s">
        <v>9098</v>
      </c>
      <c r="AP1307" t="s">
        <v>9098</v>
      </c>
      <c r="AQ1307" t="s">
        <v>9098</v>
      </c>
      <c r="AR1307" t="s">
        <v>9098</v>
      </c>
      <c r="AS1307" t="s">
        <v>9098</v>
      </c>
      <c r="AT1307" t="s">
        <v>9098</v>
      </c>
      <c r="AU1307" t="s">
        <v>9098</v>
      </c>
      <c r="AV1307" t="s">
        <v>9098</v>
      </c>
      <c r="AW1307" t="s">
        <v>9098</v>
      </c>
      <c r="AX1307" t="s">
        <v>9098</v>
      </c>
      <c r="AY1307" t="s">
        <v>9098</v>
      </c>
      <c r="AZ1307" t="s">
        <v>9098</v>
      </c>
    </row>
    <row r="1308" spans="1:52" hidden="1" x14ac:dyDescent="0.3">
      <c r="A1308">
        <v>319748</v>
      </c>
      <c r="B1308" t="s">
        <v>1087</v>
      </c>
      <c r="AG1308" t="s">
        <v>1055</v>
      </c>
      <c r="AH1308" t="s">
        <v>1054</v>
      </c>
      <c r="AP1308" t="s">
        <v>1053</v>
      </c>
      <c r="AQ1308" t="s">
        <v>1053</v>
      </c>
      <c r="AR1308" t="s">
        <v>1053</v>
      </c>
      <c r="AV1308" t="s">
        <v>1054</v>
      </c>
      <c r="AW1308" t="s">
        <v>1054</v>
      </c>
      <c r="AX1308" t="s">
        <v>1055</v>
      </c>
    </row>
    <row r="1309" spans="1:52" hidden="1" x14ac:dyDescent="0.3">
      <c r="A1309">
        <v>319781</v>
      </c>
      <c r="B1309" t="s">
        <v>1087</v>
      </c>
      <c r="AH1309" t="s">
        <v>1055</v>
      </c>
      <c r="AK1309" t="s">
        <v>1055</v>
      </c>
      <c r="AO1309" t="s">
        <v>1055</v>
      </c>
      <c r="AP1309" t="s">
        <v>1054</v>
      </c>
      <c r="AQ1309" t="s">
        <v>1054</v>
      </c>
      <c r="AR1309" t="s">
        <v>1055</v>
      </c>
      <c r="AT1309" t="s">
        <v>1055</v>
      </c>
      <c r="AU1309" t="s">
        <v>1055</v>
      </c>
      <c r="AV1309" t="s">
        <v>1053</v>
      </c>
      <c r="AW1309" t="s">
        <v>1053</v>
      </c>
      <c r="AZ1309" t="s">
        <v>1054</v>
      </c>
    </row>
    <row r="1310" spans="1:52" hidden="1" x14ac:dyDescent="0.3">
      <c r="A1310">
        <v>319797</v>
      </c>
      <c r="B1310" t="s">
        <v>1087</v>
      </c>
      <c r="AM1310" t="s">
        <v>1055</v>
      </c>
    </row>
    <row r="1311" spans="1:52" hidden="1" x14ac:dyDescent="0.3">
      <c r="A1311">
        <v>319816</v>
      </c>
      <c r="B1311" t="s">
        <v>1087</v>
      </c>
      <c r="AB1311" t="s">
        <v>1054</v>
      </c>
      <c r="AM1311" t="s">
        <v>1055</v>
      </c>
      <c r="AS1311" t="s">
        <v>1055</v>
      </c>
      <c r="AU1311" t="s">
        <v>1054</v>
      </c>
      <c r="AV1311" t="s">
        <v>1054</v>
      </c>
      <c r="AY1311" t="s">
        <v>1054</v>
      </c>
      <c r="AZ1311" t="s">
        <v>1054</v>
      </c>
    </row>
    <row r="1312" spans="1:52" hidden="1" x14ac:dyDescent="0.3">
      <c r="A1312">
        <v>319835</v>
      </c>
      <c r="B1312" t="s">
        <v>1087</v>
      </c>
      <c r="AG1312" t="s">
        <v>1054</v>
      </c>
      <c r="AI1312" t="s">
        <v>1055</v>
      </c>
      <c r="AO1312" t="s">
        <v>1055</v>
      </c>
      <c r="AP1312" t="s">
        <v>1054</v>
      </c>
      <c r="AQ1312" t="s">
        <v>1053</v>
      </c>
      <c r="AW1312" t="s">
        <v>1053</v>
      </c>
      <c r="AY1312" t="s">
        <v>1054</v>
      </c>
    </row>
    <row r="1313" spans="1:52" hidden="1" x14ac:dyDescent="0.3">
      <c r="A1313">
        <v>319868</v>
      </c>
      <c r="B1313" t="s">
        <v>1087</v>
      </c>
      <c r="P1313" t="s">
        <v>1055</v>
      </c>
      <c r="AF1313" t="s">
        <v>1055</v>
      </c>
      <c r="AO1313" t="s">
        <v>1054</v>
      </c>
      <c r="AP1313" t="s">
        <v>1054</v>
      </c>
      <c r="AS1313" t="s">
        <v>1054</v>
      </c>
      <c r="AT1313" t="s">
        <v>1054</v>
      </c>
      <c r="AU1313" t="s">
        <v>1053</v>
      </c>
      <c r="AV1313" t="s">
        <v>1053</v>
      </c>
      <c r="AW1313" t="s">
        <v>1053</v>
      </c>
      <c r="AX1313" t="s">
        <v>1053</v>
      </c>
      <c r="AY1313" t="s">
        <v>1053</v>
      </c>
      <c r="AZ1313" t="s">
        <v>1053</v>
      </c>
    </row>
    <row r="1314" spans="1:52" hidden="1" x14ac:dyDescent="0.3">
      <c r="A1314">
        <v>319873</v>
      </c>
      <c r="B1314" t="s">
        <v>1087</v>
      </c>
      <c r="AD1314" t="s">
        <v>9098</v>
      </c>
      <c r="AG1314" t="s">
        <v>9098</v>
      </c>
      <c r="AH1314" t="s">
        <v>9098</v>
      </c>
      <c r="AP1314" t="s">
        <v>9098</v>
      </c>
      <c r="AQ1314" t="s">
        <v>9098</v>
      </c>
      <c r="AR1314" t="s">
        <v>9098</v>
      </c>
      <c r="AU1314" t="s">
        <v>9098</v>
      </c>
      <c r="AW1314" t="s">
        <v>9098</v>
      </c>
      <c r="AX1314" t="s">
        <v>9098</v>
      </c>
    </row>
    <row r="1315" spans="1:52" hidden="1" x14ac:dyDescent="0.3">
      <c r="A1315">
        <v>319875</v>
      </c>
      <c r="B1315" t="s">
        <v>1087</v>
      </c>
      <c r="AO1315" t="s">
        <v>1055</v>
      </c>
      <c r="AW1315" t="s">
        <v>1055</v>
      </c>
    </row>
    <row r="1316" spans="1:52" hidden="1" x14ac:dyDescent="0.3">
      <c r="A1316">
        <v>319876</v>
      </c>
      <c r="B1316" t="s">
        <v>1087</v>
      </c>
      <c r="AY1316" t="s">
        <v>9098</v>
      </c>
    </row>
    <row r="1317" spans="1:52" hidden="1" x14ac:dyDescent="0.3">
      <c r="A1317">
        <v>319934</v>
      </c>
      <c r="B1317" t="s">
        <v>1087</v>
      </c>
      <c r="AH1317" t="s">
        <v>9098</v>
      </c>
      <c r="AP1317" t="s">
        <v>9098</v>
      </c>
      <c r="AQ1317" t="s">
        <v>9098</v>
      </c>
      <c r="AT1317" t="s">
        <v>9098</v>
      </c>
      <c r="AU1317" t="s">
        <v>9098</v>
      </c>
      <c r="AV1317" t="s">
        <v>9098</v>
      </c>
      <c r="AX1317" t="s">
        <v>9098</v>
      </c>
      <c r="AY1317" t="s">
        <v>9098</v>
      </c>
      <c r="AZ1317" t="s">
        <v>9098</v>
      </c>
    </row>
    <row r="1318" spans="1:52" hidden="1" x14ac:dyDescent="0.3">
      <c r="A1318">
        <v>320013</v>
      </c>
      <c r="B1318" t="s">
        <v>1087</v>
      </c>
      <c r="V1318" t="s">
        <v>9098</v>
      </c>
      <c r="AI1318" t="s">
        <v>9098</v>
      </c>
      <c r="AJ1318" t="s">
        <v>9098</v>
      </c>
      <c r="AO1318" t="s">
        <v>9098</v>
      </c>
      <c r="AP1318" t="s">
        <v>9098</v>
      </c>
      <c r="AQ1318" t="s">
        <v>9098</v>
      </c>
      <c r="AT1318" t="s">
        <v>9098</v>
      </c>
      <c r="AU1318" t="s">
        <v>9098</v>
      </c>
      <c r="AV1318" t="s">
        <v>9098</v>
      </c>
      <c r="AW1318" t="s">
        <v>9098</v>
      </c>
      <c r="AX1318" t="s">
        <v>9098</v>
      </c>
      <c r="AY1318" t="s">
        <v>9098</v>
      </c>
      <c r="AZ1318" t="s">
        <v>9098</v>
      </c>
    </row>
    <row r="1319" spans="1:52" hidden="1" x14ac:dyDescent="0.3">
      <c r="A1319">
        <v>320017</v>
      </c>
      <c r="B1319" t="s">
        <v>1087</v>
      </c>
      <c r="AA1319" t="s">
        <v>9098</v>
      </c>
      <c r="AP1319" t="s">
        <v>9098</v>
      </c>
      <c r="AQ1319" t="s">
        <v>9098</v>
      </c>
      <c r="AW1319" t="s">
        <v>9098</v>
      </c>
    </row>
    <row r="1320" spans="1:52" hidden="1" x14ac:dyDescent="0.3">
      <c r="A1320">
        <v>320062</v>
      </c>
      <c r="B1320" t="s">
        <v>1087</v>
      </c>
      <c r="AH1320" t="s">
        <v>9098</v>
      </c>
      <c r="AO1320" t="s">
        <v>9098</v>
      </c>
      <c r="AP1320" t="s">
        <v>9098</v>
      </c>
      <c r="AQ1320" t="s">
        <v>9098</v>
      </c>
      <c r="AU1320" t="s">
        <v>9098</v>
      </c>
      <c r="AV1320" t="s">
        <v>9098</v>
      </c>
      <c r="AY1320" t="s">
        <v>9098</v>
      </c>
      <c r="AZ1320" t="s">
        <v>9098</v>
      </c>
    </row>
    <row r="1321" spans="1:52" hidden="1" x14ac:dyDescent="0.3">
      <c r="A1321">
        <v>320213</v>
      </c>
      <c r="B1321" t="s">
        <v>1087</v>
      </c>
      <c r="W1321" t="s">
        <v>1055</v>
      </c>
      <c r="Z1321" t="s">
        <v>1055</v>
      </c>
      <c r="AM1321" t="s">
        <v>1055</v>
      </c>
      <c r="AO1321" t="s">
        <v>1055</v>
      </c>
      <c r="AQ1321" t="s">
        <v>1054</v>
      </c>
      <c r="AT1321" t="s">
        <v>1053</v>
      </c>
      <c r="AW1321" t="s">
        <v>1055</v>
      </c>
      <c r="AX1321" t="s">
        <v>1053</v>
      </c>
      <c r="AY1321" t="s">
        <v>1053</v>
      </c>
    </row>
    <row r="1322" spans="1:52" hidden="1" x14ac:dyDescent="0.3">
      <c r="A1322">
        <v>320241</v>
      </c>
      <c r="B1322" t="s">
        <v>1087</v>
      </c>
      <c r="N1322" t="s">
        <v>1055</v>
      </c>
    </row>
    <row r="1323" spans="1:52" hidden="1" x14ac:dyDescent="0.3">
      <c r="A1323">
        <v>320244</v>
      </c>
      <c r="B1323" t="s">
        <v>1087</v>
      </c>
      <c r="AI1323" t="s">
        <v>1055</v>
      </c>
      <c r="AJ1323" t="s">
        <v>1053</v>
      </c>
      <c r="AK1323" t="s">
        <v>1054</v>
      </c>
      <c r="AO1323" t="s">
        <v>1054</v>
      </c>
      <c r="AP1323" t="s">
        <v>1053</v>
      </c>
      <c r="AQ1323" t="s">
        <v>1053</v>
      </c>
      <c r="AR1323" t="s">
        <v>1054</v>
      </c>
      <c r="AS1323" t="s">
        <v>1053</v>
      </c>
      <c r="AT1323" t="s">
        <v>1054</v>
      </c>
      <c r="AU1323" t="s">
        <v>1053</v>
      </c>
      <c r="AV1323" t="s">
        <v>1053</v>
      </c>
      <c r="AW1323" t="s">
        <v>1053</v>
      </c>
      <c r="AX1323" t="s">
        <v>1053</v>
      </c>
      <c r="AY1323" t="s">
        <v>1053</v>
      </c>
      <c r="AZ1323" t="s">
        <v>1053</v>
      </c>
    </row>
    <row r="1324" spans="1:52" hidden="1" x14ac:dyDescent="0.3">
      <c r="A1324">
        <v>320251</v>
      </c>
      <c r="B1324" t="s">
        <v>1087</v>
      </c>
      <c r="AG1324" t="s">
        <v>1055</v>
      </c>
      <c r="AH1324" t="s">
        <v>1055</v>
      </c>
      <c r="AP1324" t="s">
        <v>1055</v>
      </c>
    </row>
    <row r="1325" spans="1:52" hidden="1" x14ac:dyDescent="0.3">
      <c r="A1325">
        <v>320304</v>
      </c>
      <c r="B1325" t="s">
        <v>1087</v>
      </c>
      <c r="AG1325" t="s">
        <v>1055</v>
      </c>
      <c r="AQ1325" t="s">
        <v>1055</v>
      </c>
      <c r="AR1325" t="s">
        <v>1055</v>
      </c>
      <c r="AW1325" t="s">
        <v>1055</v>
      </c>
    </row>
    <row r="1326" spans="1:52" hidden="1" x14ac:dyDescent="0.3">
      <c r="A1326">
        <v>320327</v>
      </c>
      <c r="B1326" t="s">
        <v>1087</v>
      </c>
      <c r="AF1326" t="s">
        <v>9098</v>
      </c>
      <c r="AH1326" t="s">
        <v>9098</v>
      </c>
      <c r="AI1326" t="s">
        <v>9098</v>
      </c>
      <c r="AJ1326" t="s">
        <v>9098</v>
      </c>
      <c r="AO1326" t="s">
        <v>9098</v>
      </c>
      <c r="AP1326" t="s">
        <v>9098</v>
      </c>
      <c r="AQ1326" t="s">
        <v>9098</v>
      </c>
      <c r="AT1326" t="s">
        <v>9098</v>
      </c>
      <c r="AU1326" t="s">
        <v>9098</v>
      </c>
      <c r="AV1326" t="s">
        <v>9098</v>
      </c>
      <c r="AW1326" t="s">
        <v>9098</v>
      </c>
      <c r="AX1326" t="s">
        <v>9098</v>
      </c>
      <c r="AY1326" t="s">
        <v>9098</v>
      </c>
      <c r="AZ1326" t="s">
        <v>9098</v>
      </c>
    </row>
    <row r="1327" spans="1:52" hidden="1" x14ac:dyDescent="0.3">
      <c r="A1327">
        <v>320332</v>
      </c>
      <c r="B1327" t="s">
        <v>1087</v>
      </c>
      <c r="AC1327" t="s">
        <v>9098</v>
      </c>
      <c r="AG1327" t="s">
        <v>9098</v>
      </c>
      <c r="AH1327" t="s">
        <v>9098</v>
      </c>
      <c r="AK1327" t="s">
        <v>9098</v>
      </c>
      <c r="AO1327" t="s">
        <v>9098</v>
      </c>
      <c r="AP1327" t="s">
        <v>9098</v>
      </c>
      <c r="AQ1327" t="s">
        <v>9098</v>
      </c>
      <c r="AR1327" t="s">
        <v>9098</v>
      </c>
      <c r="AS1327" t="s">
        <v>9098</v>
      </c>
      <c r="AT1327" t="s">
        <v>9098</v>
      </c>
      <c r="AU1327" t="s">
        <v>9098</v>
      </c>
      <c r="AV1327" t="s">
        <v>9098</v>
      </c>
      <c r="AW1327" t="s">
        <v>9098</v>
      </c>
      <c r="AX1327" t="s">
        <v>9098</v>
      </c>
      <c r="AY1327" t="s">
        <v>9098</v>
      </c>
      <c r="AZ1327" t="s">
        <v>9098</v>
      </c>
    </row>
    <row r="1328" spans="1:52" hidden="1" x14ac:dyDescent="0.3">
      <c r="A1328">
        <v>320334</v>
      </c>
      <c r="B1328" t="s">
        <v>1087</v>
      </c>
      <c r="I1328" t="s">
        <v>9098</v>
      </c>
      <c r="AE1328" t="s">
        <v>9098</v>
      </c>
      <c r="AG1328" t="s">
        <v>9098</v>
      </c>
      <c r="AI1328" t="s">
        <v>9098</v>
      </c>
      <c r="AO1328" t="s">
        <v>9098</v>
      </c>
      <c r="AP1328" t="s">
        <v>9098</v>
      </c>
      <c r="AQ1328" t="s">
        <v>9098</v>
      </c>
      <c r="AR1328" t="s">
        <v>9098</v>
      </c>
      <c r="AS1328" t="s">
        <v>9098</v>
      </c>
      <c r="AT1328" t="s">
        <v>9098</v>
      </c>
      <c r="AU1328" t="s">
        <v>9098</v>
      </c>
      <c r="AV1328" t="s">
        <v>9098</v>
      </c>
      <c r="AW1328" t="s">
        <v>9098</v>
      </c>
      <c r="AX1328" t="s">
        <v>9098</v>
      </c>
      <c r="AY1328" t="s">
        <v>9098</v>
      </c>
      <c r="AZ1328" t="s">
        <v>9098</v>
      </c>
    </row>
    <row r="1329" spans="1:52" hidden="1" x14ac:dyDescent="0.3">
      <c r="A1329">
        <v>320336</v>
      </c>
      <c r="B1329" t="s">
        <v>1087</v>
      </c>
      <c r="AC1329" t="s">
        <v>1055</v>
      </c>
      <c r="AG1329" t="s">
        <v>1055</v>
      </c>
      <c r="AP1329" t="s">
        <v>1055</v>
      </c>
      <c r="AW1329" t="s">
        <v>1055</v>
      </c>
    </row>
    <row r="1330" spans="1:52" hidden="1" x14ac:dyDescent="0.3">
      <c r="A1330">
        <v>320372</v>
      </c>
      <c r="B1330" t="s">
        <v>1087</v>
      </c>
      <c r="AE1330" t="s">
        <v>9098</v>
      </c>
      <c r="AI1330" t="s">
        <v>9098</v>
      </c>
      <c r="AK1330" t="s">
        <v>9098</v>
      </c>
      <c r="AO1330" t="s">
        <v>9098</v>
      </c>
      <c r="AP1330" t="s">
        <v>9098</v>
      </c>
      <c r="AQ1330" t="s">
        <v>9098</v>
      </c>
      <c r="AT1330" t="s">
        <v>9098</v>
      </c>
      <c r="AU1330" t="s">
        <v>9098</v>
      </c>
      <c r="AV1330" t="s">
        <v>9098</v>
      </c>
      <c r="AW1330" t="s">
        <v>9098</v>
      </c>
      <c r="AX1330" t="s">
        <v>9098</v>
      </c>
      <c r="AY1330" t="s">
        <v>9098</v>
      </c>
      <c r="AZ1330" t="s">
        <v>9098</v>
      </c>
    </row>
    <row r="1331" spans="1:52" hidden="1" x14ac:dyDescent="0.3">
      <c r="A1331">
        <v>320399</v>
      </c>
      <c r="B1331" t="s">
        <v>1087</v>
      </c>
      <c r="AC1331" t="s">
        <v>1055</v>
      </c>
      <c r="AQ1331" t="s">
        <v>1055</v>
      </c>
    </row>
    <row r="1332" spans="1:52" hidden="1" x14ac:dyDescent="0.3">
      <c r="A1332">
        <v>320403</v>
      </c>
      <c r="B1332" t="s">
        <v>1087</v>
      </c>
      <c r="AO1332" t="s">
        <v>1055</v>
      </c>
      <c r="AP1332" t="s">
        <v>1055</v>
      </c>
      <c r="AQ1332" t="s">
        <v>1055</v>
      </c>
      <c r="AR1332" t="s">
        <v>1055</v>
      </c>
      <c r="AS1332" t="s">
        <v>1055</v>
      </c>
      <c r="AT1332" t="s">
        <v>1055</v>
      </c>
      <c r="AU1332" t="s">
        <v>1054</v>
      </c>
      <c r="AV1332" t="s">
        <v>1054</v>
      </c>
      <c r="AW1332" t="s">
        <v>1054</v>
      </c>
      <c r="AX1332" t="s">
        <v>1054</v>
      </c>
      <c r="AY1332" t="s">
        <v>1054</v>
      </c>
      <c r="AZ1332" t="s">
        <v>1054</v>
      </c>
    </row>
    <row r="1333" spans="1:52" hidden="1" x14ac:dyDescent="0.3">
      <c r="A1333">
        <v>320423</v>
      </c>
      <c r="B1333" t="s">
        <v>1087</v>
      </c>
      <c r="AH1333" t="s">
        <v>9098</v>
      </c>
      <c r="AI1333" t="s">
        <v>9098</v>
      </c>
      <c r="AJ1333" t="s">
        <v>9098</v>
      </c>
      <c r="AP1333" t="s">
        <v>9098</v>
      </c>
      <c r="AQ1333" t="s">
        <v>9098</v>
      </c>
      <c r="AV1333" t="s">
        <v>9098</v>
      </c>
      <c r="AW1333" t="s">
        <v>9098</v>
      </c>
      <c r="AX1333" t="s">
        <v>9098</v>
      </c>
      <c r="AY1333" t="s">
        <v>9098</v>
      </c>
      <c r="AZ1333" t="s">
        <v>9098</v>
      </c>
    </row>
    <row r="1334" spans="1:52" hidden="1" x14ac:dyDescent="0.3">
      <c r="A1334">
        <v>320455</v>
      </c>
      <c r="B1334" t="s">
        <v>1087</v>
      </c>
      <c r="AG1334" t="s">
        <v>1054</v>
      </c>
      <c r="AM1334" t="s">
        <v>1055</v>
      </c>
      <c r="AO1334" t="s">
        <v>1055</v>
      </c>
      <c r="AP1334" t="s">
        <v>1053</v>
      </c>
      <c r="AQ1334" t="s">
        <v>1053</v>
      </c>
      <c r="AR1334" t="s">
        <v>1053</v>
      </c>
      <c r="AS1334" t="s">
        <v>1055</v>
      </c>
      <c r="AT1334" t="s">
        <v>1053</v>
      </c>
      <c r="AU1334" t="s">
        <v>1053</v>
      </c>
      <c r="AV1334" t="s">
        <v>1053</v>
      </c>
      <c r="AW1334" t="s">
        <v>1053</v>
      </c>
      <c r="AX1334" t="s">
        <v>1053</v>
      </c>
      <c r="AY1334" t="s">
        <v>1053</v>
      </c>
      <c r="AZ1334" t="s">
        <v>1053</v>
      </c>
    </row>
    <row r="1335" spans="1:52" hidden="1" x14ac:dyDescent="0.3">
      <c r="A1335">
        <v>320475</v>
      </c>
      <c r="B1335" t="s">
        <v>1087</v>
      </c>
      <c r="AW1335" t="s">
        <v>1055</v>
      </c>
    </row>
    <row r="1336" spans="1:52" hidden="1" x14ac:dyDescent="0.3">
      <c r="A1336">
        <v>320582</v>
      </c>
      <c r="B1336" t="s">
        <v>1087</v>
      </c>
      <c r="AD1336" t="s">
        <v>9098</v>
      </c>
      <c r="AE1336" t="s">
        <v>9098</v>
      </c>
      <c r="AF1336" t="s">
        <v>9098</v>
      </c>
      <c r="AI1336" t="s">
        <v>9098</v>
      </c>
      <c r="AO1336" t="s">
        <v>9098</v>
      </c>
      <c r="AP1336" t="s">
        <v>9098</v>
      </c>
      <c r="AQ1336" t="s">
        <v>9098</v>
      </c>
      <c r="AR1336" t="s">
        <v>9098</v>
      </c>
      <c r="AS1336" t="s">
        <v>9098</v>
      </c>
      <c r="AT1336" t="s">
        <v>9098</v>
      </c>
      <c r="AU1336" t="s">
        <v>9098</v>
      </c>
      <c r="AV1336" t="s">
        <v>9098</v>
      </c>
      <c r="AW1336" t="s">
        <v>9098</v>
      </c>
      <c r="AX1336" t="s">
        <v>9098</v>
      </c>
      <c r="AY1336" t="s">
        <v>9098</v>
      </c>
      <c r="AZ1336" t="s">
        <v>9098</v>
      </c>
    </row>
    <row r="1337" spans="1:52" hidden="1" x14ac:dyDescent="0.3">
      <c r="A1337">
        <v>320624</v>
      </c>
      <c r="B1337" t="s">
        <v>1087</v>
      </c>
      <c r="H1337" t="s">
        <v>9098</v>
      </c>
      <c r="N1337" t="s">
        <v>9098</v>
      </c>
      <c r="AL1337" t="s">
        <v>9098</v>
      </c>
      <c r="AN1337" t="s">
        <v>9098</v>
      </c>
      <c r="AO1337" t="s">
        <v>9098</v>
      </c>
      <c r="AP1337" t="s">
        <v>9098</v>
      </c>
      <c r="AR1337" t="s">
        <v>9098</v>
      </c>
      <c r="AU1337" t="s">
        <v>9098</v>
      </c>
      <c r="AV1337" t="s">
        <v>9098</v>
      </c>
      <c r="AW1337" t="s">
        <v>9098</v>
      </c>
      <c r="AX1337" t="s">
        <v>9098</v>
      </c>
      <c r="AY1337" t="s">
        <v>9098</v>
      </c>
      <c r="AZ1337" t="s">
        <v>9098</v>
      </c>
    </row>
    <row r="1338" spans="1:52" hidden="1" x14ac:dyDescent="0.3">
      <c r="A1338">
        <v>320631</v>
      </c>
      <c r="B1338" t="s">
        <v>1087</v>
      </c>
      <c r="AL1338" t="s">
        <v>1055</v>
      </c>
      <c r="AP1338" t="s">
        <v>1054</v>
      </c>
      <c r="AT1338" t="s">
        <v>1053</v>
      </c>
      <c r="AU1338" t="s">
        <v>1053</v>
      </c>
      <c r="AV1338" t="s">
        <v>1053</v>
      </c>
      <c r="AW1338" t="s">
        <v>1053</v>
      </c>
      <c r="AX1338" t="s">
        <v>1053</v>
      </c>
      <c r="AY1338" t="s">
        <v>1053</v>
      </c>
      <c r="AZ1338" t="s">
        <v>1053</v>
      </c>
    </row>
    <row r="1339" spans="1:52" hidden="1" x14ac:dyDescent="0.3">
      <c r="A1339">
        <v>320641</v>
      </c>
      <c r="B1339" t="s">
        <v>1087</v>
      </c>
      <c r="W1339" t="s">
        <v>9098</v>
      </c>
      <c r="AC1339" t="s">
        <v>9098</v>
      </c>
      <c r="AM1339" t="s">
        <v>9098</v>
      </c>
      <c r="AO1339" t="s">
        <v>9098</v>
      </c>
      <c r="AP1339" t="s">
        <v>9098</v>
      </c>
      <c r="AQ1339" t="s">
        <v>9098</v>
      </c>
      <c r="AR1339" t="s">
        <v>9098</v>
      </c>
      <c r="AT1339" t="s">
        <v>9098</v>
      </c>
      <c r="AU1339" t="s">
        <v>9098</v>
      </c>
      <c r="AV1339" t="s">
        <v>9098</v>
      </c>
      <c r="AW1339" t="s">
        <v>9098</v>
      </c>
      <c r="AX1339" t="s">
        <v>9098</v>
      </c>
      <c r="AY1339" t="s">
        <v>9098</v>
      </c>
      <c r="AZ1339" t="s">
        <v>9098</v>
      </c>
    </row>
    <row r="1340" spans="1:52" hidden="1" x14ac:dyDescent="0.3">
      <c r="A1340">
        <v>320709</v>
      </c>
      <c r="B1340" t="s">
        <v>1087</v>
      </c>
      <c r="AM1340" t="s">
        <v>1055</v>
      </c>
      <c r="AW1340" t="s">
        <v>1055</v>
      </c>
    </row>
    <row r="1341" spans="1:52" hidden="1" x14ac:dyDescent="0.3">
      <c r="A1341">
        <v>320711</v>
      </c>
      <c r="B1341" t="s">
        <v>1087</v>
      </c>
      <c r="AY1341" t="s">
        <v>1054</v>
      </c>
    </row>
    <row r="1342" spans="1:52" hidden="1" x14ac:dyDescent="0.3">
      <c r="A1342">
        <v>320753</v>
      </c>
      <c r="B1342" t="s">
        <v>1087</v>
      </c>
      <c r="AG1342" t="s">
        <v>9098</v>
      </c>
      <c r="AK1342" t="s">
        <v>9098</v>
      </c>
      <c r="AO1342" t="s">
        <v>9098</v>
      </c>
      <c r="AP1342" t="s">
        <v>9098</v>
      </c>
      <c r="AQ1342" t="s">
        <v>9098</v>
      </c>
      <c r="AR1342" t="s">
        <v>9098</v>
      </c>
      <c r="AS1342" t="s">
        <v>9098</v>
      </c>
      <c r="AT1342" t="s">
        <v>9098</v>
      </c>
      <c r="AU1342" t="s">
        <v>9098</v>
      </c>
      <c r="AV1342" t="s">
        <v>9098</v>
      </c>
      <c r="AW1342" t="s">
        <v>9098</v>
      </c>
      <c r="AX1342" t="s">
        <v>9098</v>
      </c>
      <c r="AY1342" t="s">
        <v>9098</v>
      </c>
      <c r="AZ1342" t="s">
        <v>9098</v>
      </c>
    </row>
    <row r="1343" spans="1:52" hidden="1" x14ac:dyDescent="0.3">
      <c r="A1343">
        <v>320796</v>
      </c>
      <c r="B1343" t="s">
        <v>1087</v>
      </c>
      <c r="AV1343" t="s">
        <v>1055</v>
      </c>
    </row>
    <row r="1344" spans="1:52" hidden="1" x14ac:dyDescent="0.3">
      <c r="A1344">
        <v>320982</v>
      </c>
      <c r="B1344" t="s">
        <v>1087</v>
      </c>
      <c r="AC1344" t="s">
        <v>1055</v>
      </c>
      <c r="AG1344" t="s">
        <v>1055</v>
      </c>
      <c r="AI1344" t="s">
        <v>1055</v>
      </c>
      <c r="AL1344" t="s">
        <v>1055</v>
      </c>
      <c r="AO1344" t="s">
        <v>1054</v>
      </c>
      <c r="AP1344" t="s">
        <v>1053</v>
      </c>
      <c r="AQ1344" t="s">
        <v>1053</v>
      </c>
      <c r="AR1344" t="s">
        <v>1053</v>
      </c>
      <c r="AT1344" t="s">
        <v>1053</v>
      </c>
      <c r="AU1344" t="s">
        <v>1053</v>
      </c>
      <c r="AV1344" t="s">
        <v>1053</v>
      </c>
      <c r="AW1344" t="s">
        <v>1053</v>
      </c>
      <c r="AX1344" t="s">
        <v>1053</v>
      </c>
      <c r="AY1344" t="s">
        <v>1053</v>
      </c>
      <c r="AZ1344" t="s">
        <v>1053</v>
      </c>
    </row>
    <row r="1345" spans="1:52" hidden="1" x14ac:dyDescent="0.3">
      <c r="A1345">
        <v>321069</v>
      </c>
      <c r="B1345" t="s">
        <v>1087</v>
      </c>
      <c r="AR1345" t="s">
        <v>9098</v>
      </c>
      <c r="AU1345" t="s">
        <v>9098</v>
      </c>
      <c r="AV1345" t="s">
        <v>9098</v>
      </c>
      <c r="AW1345" t="s">
        <v>9098</v>
      </c>
      <c r="AX1345" t="s">
        <v>9098</v>
      </c>
      <c r="AY1345" t="s">
        <v>9098</v>
      </c>
      <c r="AZ1345" t="s">
        <v>9098</v>
      </c>
    </row>
    <row r="1346" spans="1:52" hidden="1" x14ac:dyDescent="0.3">
      <c r="A1346">
        <v>321160</v>
      </c>
      <c r="B1346" t="s">
        <v>1087</v>
      </c>
      <c r="W1346" t="s">
        <v>9098</v>
      </c>
      <c r="AG1346" t="s">
        <v>9098</v>
      </c>
      <c r="AK1346" t="s">
        <v>9098</v>
      </c>
      <c r="AN1346" t="s">
        <v>9098</v>
      </c>
      <c r="AO1346" t="s">
        <v>9098</v>
      </c>
      <c r="AP1346" t="s">
        <v>9098</v>
      </c>
      <c r="AQ1346" t="s">
        <v>9098</v>
      </c>
      <c r="AR1346" t="s">
        <v>9098</v>
      </c>
      <c r="AT1346" t="s">
        <v>9098</v>
      </c>
      <c r="AU1346" t="s">
        <v>9098</v>
      </c>
      <c r="AV1346" t="s">
        <v>9098</v>
      </c>
      <c r="AW1346" t="s">
        <v>9098</v>
      </c>
      <c r="AX1346" t="s">
        <v>9098</v>
      </c>
      <c r="AY1346" t="s">
        <v>9098</v>
      </c>
      <c r="AZ1346" t="s">
        <v>9098</v>
      </c>
    </row>
    <row r="1347" spans="1:52" hidden="1" x14ac:dyDescent="0.3">
      <c r="A1347">
        <v>321193</v>
      </c>
      <c r="B1347" t="s">
        <v>1087</v>
      </c>
      <c r="AP1347" t="s">
        <v>9098</v>
      </c>
      <c r="AQ1347" t="s">
        <v>9098</v>
      </c>
    </row>
    <row r="1348" spans="1:52" hidden="1" x14ac:dyDescent="0.3">
      <c r="A1348">
        <v>321229</v>
      </c>
      <c r="B1348" t="s">
        <v>1087</v>
      </c>
      <c r="AG1348" t="s">
        <v>1053</v>
      </c>
      <c r="AH1348" t="s">
        <v>1055</v>
      </c>
      <c r="AO1348" t="s">
        <v>1054</v>
      </c>
      <c r="AP1348" t="s">
        <v>1054</v>
      </c>
      <c r="AQ1348" t="s">
        <v>1053</v>
      </c>
      <c r="AR1348" t="s">
        <v>1053</v>
      </c>
      <c r="AZ1348" t="s">
        <v>1053</v>
      </c>
    </row>
    <row r="1349" spans="1:52" hidden="1" x14ac:dyDescent="0.3">
      <c r="A1349">
        <v>321259</v>
      </c>
      <c r="B1349" t="s">
        <v>1087</v>
      </c>
      <c r="AV1349" t="s">
        <v>1055</v>
      </c>
    </row>
    <row r="1350" spans="1:52" hidden="1" x14ac:dyDescent="0.3">
      <c r="A1350">
        <v>321272</v>
      </c>
      <c r="B1350" t="s">
        <v>1087</v>
      </c>
      <c r="AP1350" t="s">
        <v>9098</v>
      </c>
    </row>
    <row r="1351" spans="1:52" hidden="1" x14ac:dyDescent="0.3">
      <c r="A1351">
        <v>321274</v>
      </c>
      <c r="B1351" t="s">
        <v>1087</v>
      </c>
      <c r="AG1351" t="s">
        <v>9098</v>
      </c>
    </row>
    <row r="1352" spans="1:52" hidden="1" x14ac:dyDescent="0.3">
      <c r="A1352">
        <v>321290</v>
      </c>
      <c r="B1352" t="s">
        <v>1087</v>
      </c>
      <c r="AG1352" t="s">
        <v>9098</v>
      </c>
      <c r="AO1352" t="s">
        <v>9098</v>
      </c>
      <c r="AP1352" t="s">
        <v>9098</v>
      </c>
      <c r="AQ1352" t="s">
        <v>9098</v>
      </c>
    </row>
    <row r="1353" spans="1:52" hidden="1" x14ac:dyDescent="0.3">
      <c r="A1353">
        <v>321303</v>
      </c>
      <c r="B1353" t="s">
        <v>1087</v>
      </c>
      <c r="AL1353" t="s">
        <v>1055</v>
      </c>
      <c r="AO1353" t="s">
        <v>1055</v>
      </c>
      <c r="AX1353" t="s">
        <v>1055</v>
      </c>
    </row>
    <row r="1354" spans="1:52" hidden="1" x14ac:dyDescent="0.3">
      <c r="A1354">
        <v>321310</v>
      </c>
      <c r="B1354" t="s">
        <v>1087</v>
      </c>
      <c r="W1354" t="s">
        <v>9098</v>
      </c>
      <c r="AC1354" t="s">
        <v>9098</v>
      </c>
      <c r="AI1354" t="s">
        <v>9098</v>
      </c>
      <c r="AM1354" t="s">
        <v>9098</v>
      </c>
      <c r="AO1354" t="s">
        <v>9098</v>
      </c>
      <c r="AP1354" t="s">
        <v>9098</v>
      </c>
      <c r="AQ1354" t="s">
        <v>9098</v>
      </c>
      <c r="AR1354" t="s">
        <v>9098</v>
      </c>
      <c r="AS1354" t="s">
        <v>9098</v>
      </c>
      <c r="AT1354" t="s">
        <v>9098</v>
      </c>
      <c r="AU1354" t="s">
        <v>9098</v>
      </c>
      <c r="AV1354" t="s">
        <v>9098</v>
      </c>
      <c r="AW1354" t="s">
        <v>9098</v>
      </c>
      <c r="AX1354" t="s">
        <v>9098</v>
      </c>
      <c r="AY1354" t="s">
        <v>9098</v>
      </c>
      <c r="AZ1354" t="s">
        <v>9098</v>
      </c>
    </row>
    <row r="1355" spans="1:52" hidden="1" x14ac:dyDescent="0.3">
      <c r="A1355">
        <v>321393</v>
      </c>
      <c r="B1355" t="s">
        <v>1087</v>
      </c>
      <c r="AA1355" t="s">
        <v>9098</v>
      </c>
      <c r="AG1355" t="s">
        <v>9098</v>
      </c>
      <c r="AP1355" t="s">
        <v>9098</v>
      </c>
      <c r="AY1355" t="s">
        <v>9098</v>
      </c>
    </row>
    <row r="1356" spans="1:52" hidden="1" x14ac:dyDescent="0.3">
      <c r="A1356">
        <v>321408</v>
      </c>
      <c r="B1356" t="s">
        <v>1087</v>
      </c>
      <c r="AL1356" t="s">
        <v>1055</v>
      </c>
      <c r="AO1356" t="s">
        <v>1054</v>
      </c>
      <c r="AP1356" t="s">
        <v>1054</v>
      </c>
      <c r="AQ1356" t="s">
        <v>1054</v>
      </c>
      <c r="AR1356" t="s">
        <v>1054</v>
      </c>
      <c r="AT1356" t="s">
        <v>1054</v>
      </c>
      <c r="AU1356" t="s">
        <v>1053</v>
      </c>
      <c r="AV1356" t="s">
        <v>1053</v>
      </c>
      <c r="AW1356" t="s">
        <v>1053</v>
      </c>
      <c r="AX1356" t="s">
        <v>1053</v>
      </c>
      <c r="AY1356" t="s">
        <v>1053</v>
      </c>
      <c r="AZ1356" t="s">
        <v>1053</v>
      </c>
    </row>
    <row r="1357" spans="1:52" hidden="1" x14ac:dyDescent="0.3">
      <c r="A1357">
        <v>321430</v>
      </c>
      <c r="B1357" t="s">
        <v>1087</v>
      </c>
      <c r="W1357" t="s">
        <v>9098</v>
      </c>
      <c r="AE1357" t="s">
        <v>9098</v>
      </c>
      <c r="AG1357" t="s">
        <v>9098</v>
      </c>
      <c r="AM1357" t="s">
        <v>9098</v>
      </c>
      <c r="AO1357" t="s">
        <v>9098</v>
      </c>
      <c r="AP1357" t="s">
        <v>9098</v>
      </c>
      <c r="AQ1357" t="s">
        <v>9098</v>
      </c>
      <c r="AR1357" t="s">
        <v>9098</v>
      </c>
      <c r="AS1357" t="s">
        <v>9098</v>
      </c>
      <c r="AT1357" t="s">
        <v>9098</v>
      </c>
      <c r="AU1357" t="s">
        <v>9098</v>
      </c>
      <c r="AV1357" t="s">
        <v>9098</v>
      </c>
      <c r="AW1357" t="s">
        <v>9098</v>
      </c>
      <c r="AX1357" t="s">
        <v>9098</v>
      </c>
      <c r="AY1357" t="s">
        <v>9098</v>
      </c>
      <c r="AZ1357" t="s">
        <v>9098</v>
      </c>
    </row>
    <row r="1358" spans="1:52" hidden="1" x14ac:dyDescent="0.3">
      <c r="A1358">
        <v>321444</v>
      </c>
      <c r="B1358" t="s">
        <v>1087</v>
      </c>
      <c r="F1358" t="s">
        <v>9098</v>
      </c>
      <c r="I1358" t="s">
        <v>9098</v>
      </c>
      <c r="Z1358" t="s">
        <v>9098</v>
      </c>
      <c r="AL1358" t="s">
        <v>9098</v>
      </c>
      <c r="AN1358" t="s">
        <v>9098</v>
      </c>
      <c r="AR1358" t="s">
        <v>9098</v>
      </c>
      <c r="AU1358" t="s">
        <v>9098</v>
      </c>
      <c r="AV1358" t="s">
        <v>9098</v>
      </c>
      <c r="AW1358" t="s">
        <v>9098</v>
      </c>
      <c r="AX1358" t="s">
        <v>9098</v>
      </c>
      <c r="AY1358" t="s">
        <v>9098</v>
      </c>
      <c r="AZ1358" t="s">
        <v>9098</v>
      </c>
    </row>
    <row r="1359" spans="1:52" hidden="1" x14ac:dyDescent="0.3">
      <c r="A1359">
        <v>321491</v>
      </c>
      <c r="B1359" t="s">
        <v>1087</v>
      </c>
      <c r="P1359" t="s">
        <v>9098</v>
      </c>
    </row>
    <row r="1360" spans="1:52" hidden="1" x14ac:dyDescent="0.3">
      <c r="A1360">
        <v>321516</v>
      </c>
      <c r="B1360" t="s">
        <v>1087</v>
      </c>
      <c r="AE1360" t="s">
        <v>9098</v>
      </c>
      <c r="AK1360" t="s">
        <v>9098</v>
      </c>
      <c r="AO1360" t="s">
        <v>9098</v>
      </c>
      <c r="AP1360" t="s">
        <v>9098</v>
      </c>
      <c r="AZ1360" t="s">
        <v>9098</v>
      </c>
    </row>
    <row r="1361" spans="1:52" hidden="1" x14ac:dyDescent="0.3">
      <c r="A1361">
        <v>321535</v>
      </c>
      <c r="B1361" t="s">
        <v>1087</v>
      </c>
      <c r="P1361" t="s">
        <v>1055</v>
      </c>
      <c r="AB1361" t="s">
        <v>1055</v>
      </c>
      <c r="AG1361" t="s">
        <v>1054</v>
      </c>
      <c r="AO1361" t="s">
        <v>1054</v>
      </c>
      <c r="AP1361" t="s">
        <v>1053</v>
      </c>
      <c r="AQ1361" t="s">
        <v>1053</v>
      </c>
      <c r="AR1361" t="s">
        <v>1053</v>
      </c>
      <c r="AT1361" t="s">
        <v>1054</v>
      </c>
      <c r="AU1361" t="s">
        <v>1053</v>
      </c>
      <c r="AV1361" t="s">
        <v>1053</v>
      </c>
      <c r="AW1361" t="s">
        <v>1053</v>
      </c>
      <c r="AX1361" t="s">
        <v>1053</v>
      </c>
      <c r="AY1361" t="s">
        <v>1053</v>
      </c>
      <c r="AZ1361" t="s">
        <v>1053</v>
      </c>
    </row>
    <row r="1362" spans="1:52" hidden="1" x14ac:dyDescent="0.3">
      <c r="A1362">
        <v>321553</v>
      </c>
      <c r="B1362" t="s">
        <v>1087</v>
      </c>
      <c r="AC1362" t="s">
        <v>1055</v>
      </c>
      <c r="AL1362" t="s">
        <v>1055</v>
      </c>
      <c r="AN1362" t="s">
        <v>1054</v>
      </c>
      <c r="AO1362" t="s">
        <v>1054</v>
      </c>
      <c r="AP1362" t="s">
        <v>1053</v>
      </c>
      <c r="AQ1362" t="s">
        <v>1053</v>
      </c>
      <c r="AT1362" t="s">
        <v>1054</v>
      </c>
      <c r="AU1362" t="s">
        <v>1053</v>
      </c>
      <c r="AV1362" t="s">
        <v>1053</v>
      </c>
      <c r="AW1362" t="s">
        <v>1053</v>
      </c>
      <c r="AX1362" t="s">
        <v>1053</v>
      </c>
      <c r="AY1362" t="s">
        <v>1053</v>
      </c>
      <c r="AZ1362" t="s">
        <v>1053</v>
      </c>
    </row>
    <row r="1363" spans="1:52" hidden="1" x14ac:dyDescent="0.3">
      <c r="A1363">
        <v>321570</v>
      </c>
      <c r="B1363" t="s">
        <v>1087</v>
      </c>
      <c r="AM1363" t="s">
        <v>1055</v>
      </c>
      <c r="AP1363" t="s">
        <v>1055</v>
      </c>
      <c r="AQ1363" t="s">
        <v>1055</v>
      </c>
      <c r="AY1363" t="s">
        <v>1055</v>
      </c>
    </row>
    <row r="1364" spans="1:52" hidden="1" x14ac:dyDescent="0.3">
      <c r="A1364">
        <v>321588</v>
      </c>
      <c r="B1364" t="s">
        <v>1087</v>
      </c>
      <c r="AH1364" t="s">
        <v>1055</v>
      </c>
      <c r="AI1364" t="s">
        <v>1055</v>
      </c>
      <c r="AP1364" t="s">
        <v>1055</v>
      </c>
      <c r="AQ1364" t="s">
        <v>1055</v>
      </c>
      <c r="AT1364" t="s">
        <v>1055</v>
      </c>
      <c r="AU1364" t="s">
        <v>1055</v>
      </c>
      <c r="AV1364" t="s">
        <v>1055</v>
      </c>
      <c r="AX1364" t="s">
        <v>1055</v>
      </c>
      <c r="AY1364" t="s">
        <v>1055</v>
      </c>
    </row>
    <row r="1365" spans="1:52" hidden="1" x14ac:dyDescent="0.3">
      <c r="A1365">
        <v>321596</v>
      </c>
      <c r="B1365" t="s">
        <v>1087</v>
      </c>
      <c r="I1365" t="s">
        <v>1055</v>
      </c>
      <c r="V1365" t="s">
        <v>1055</v>
      </c>
      <c r="AG1365" t="s">
        <v>1055</v>
      </c>
      <c r="AM1365" t="s">
        <v>1053</v>
      </c>
      <c r="AO1365" t="s">
        <v>1054</v>
      </c>
      <c r="AP1365" t="s">
        <v>1053</v>
      </c>
      <c r="AQ1365" t="s">
        <v>1053</v>
      </c>
      <c r="AR1365" t="s">
        <v>1053</v>
      </c>
      <c r="AT1365" t="s">
        <v>1054</v>
      </c>
      <c r="AU1365" t="s">
        <v>1053</v>
      </c>
      <c r="AV1365" t="s">
        <v>1053</v>
      </c>
      <c r="AW1365" t="s">
        <v>1053</v>
      </c>
      <c r="AX1365" t="s">
        <v>1053</v>
      </c>
      <c r="AY1365" t="s">
        <v>1053</v>
      </c>
      <c r="AZ1365" t="s">
        <v>1053</v>
      </c>
    </row>
    <row r="1366" spans="1:52" hidden="1" x14ac:dyDescent="0.3">
      <c r="A1366">
        <v>321640</v>
      </c>
      <c r="B1366" t="s">
        <v>1087</v>
      </c>
      <c r="V1366" t="s">
        <v>1054</v>
      </c>
      <c r="AA1366" t="s">
        <v>1055</v>
      </c>
      <c r="AU1366" t="s">
        <v>1053</v>
      </c>
      <c r="AV1366" t="s">
        <v>1053</v>
      </c>
      <c r="AW1366" t="s">
        <v>1053</v>
      </c>
      <c r="AX1366" t="s">
        <v>1053</v>
      </c>
      <c r="AY1366" t="s">
        <v>1053</v>
      </c>
      <c r="AZ1366" t="s">
        <v>1053</v>
      </c>
    </row>
    <row r="1367" spans="1:52" hidden="1" x14ac:dyDescent="0.3">
      <c r="A1367">
        <v>321673</v>
      </c>
      <c r="B1367" t="s">
        <v>1087</v>
      </c>
      <c r="P1367" t="s">
        <v>1055</v>
      </c>
      <c r="AG1367" t="s">
        <v>1055</v>
      </c>
      <c r="AI1367" t="s">
        <v>1055</v>
      </c>
      <c r="AJ1367" t="s">
        <v>1054</v>
      </c>
      <c r="AO1367" t="s">
        <v>1053</v>
      </c>
      <c r="AP1367" t="s">
        <v>1053</v>
      </c>
      <c r="AQ1367" t="s">
        <v>1053</v>
      </c>
      <c r="AR1367" t="s">
        <v>1053</v>
      </c>
      <c r="AS1367" t="s">
        <v>1053</v>
      </c>
      <c r="AT1367" t="s">
        <v>1053</v>
      </c>
      <c r="AU1367" t="s">
        <v>1053</v>
      </c>
      <c r="AV1367" t="s">
        <v>1053</v>
      </c>
      <c r="AW1367" t="s">
        <v>1053</v>
      </c>
      <c r="AX1367" t="s">
        <v>1053</v>
      </c>
      <c r="AY1367" t="s">
        <v>1053</v>
      </c>
      <c r="AZ1367" t="s">
        <v>1053</v>
      </c>
    </row>
    <row r="1368" spans="1:52" hidden="1" x14ac:dyDescent="0.3">
      <c r="A1368">
        <v>321700</v>
      </c>
      <c r="B1368" t="s">
        <v>1087</v>
      </c>
      <c r="P1368" t="s">
        <v>9098</v>
      </c>
      <c r="W1368" t="s">
        <v>9098</v>
      </c>
      <c r="AJ1368" t="s">
        <v>9098</v>
      </c>
      <c r="AK1368" t="s">
        <v>9098</v>
      </c>
      <c r="AO1368" t="s">
        <v>9098</v>
      </c>
      <c r="AP1368" t="s">
        <v>9098</v>
      </c>
      <c r="AS1368" t="s">
        <v>9098</v>
      </c>
      <c r="AT1368" t="s">
        <v>9098</v>
      </c>
      <c r="AU1368" t="s">
        <v>9098</v>
      </c>
      <c r="AW1368" t="s">
        <v>9098</v>
      </c>
      <c r="AX1368" t="s">
        <v>9098</v>
      </c>
      <c r="AY1368" t="s">
        <v>9098</v>
      </c>
      <c r="AZ1368" t="s">
        <v>9098</v>
      </c>
    </row>
    <row r="1369" spans="1:52" hidden="1" x14ac:dyDescent="0.3">
      <c r="A1369">
        <v>321718</v>
      </c>
      <c r="B1369" t="s">
        <v>1087</v>
      </c>
      <c r="AP1369" t="s">
        <v>9098</v>
      </c>
      <c r="AQ1369" t="s">
        <v>9098</v>
      </c>
    </row>
    <row r="1370" spans="1:52" hidden="1" x14ac:dyDescent="0.3">
      <c r="A1370">
        <v>321747</v>
      </c>
      <c r="B1370" t="s">
        <v>1087</v>
      </c>
      <c r="N1370" t="s">
        <v>1055</v>
      </c>
      <c r="AM1370" t="s">
        <v>1055</v>
      </c>
      <c r="AP1370" t="s">
        <v>1053</v>
      </c>
      <c r="AQ1370" t="s">
        <v>1053</v>
      </c>
      <c r="AT1370" t="s">
        <v>1055</v>
      </c>
      <c r="AV1370" t="s">
        <v>1053</v>
      </c>
      <c r="AX1370" t="s">
        <v>1054</v>
      </c>
      <c r="AY1370" t="s">
        <v>1054</v>
      </c>
    </row>
    <row r="1371" spans="1:52" hidden="1" x14ac:dyDescent="0.3">
      <c r="A1371">
        <v>321767</v>
      </c>
      <c r="B1371" t="s">
        <v>1087</v>
      </c>
      <c r="I1371" t="s">
        <v>9098</v>
      </c>
      <c r="N1371" t="s">
        <v>9098</v>
      </c>
      <c r="V1371" t="s">
        <v>9098</v>
      </c>
      <c r="AP1371" t="s">
        <v>9098</v>
      </c>
      <c r="AQ1371" t="s">
        <v>9098</v>
      </c>
      <c r="AT1371" t="s">
        <v>9098</v>
      </c>
      <c r="AY1371" t="s">
        <v>9098</v>
      </c>
      <c r="AZ1371" t="s">
        <v>9098</v>
      </c>
    </row>
    <row r="1372" spans="1:52" hidden="1" x14ac:dyDescent="0.3">
      <c r="A1372">
        <v>321839</v>
      </c>
      <c r="B1372" t="s">
        <v>1087</v>
      </c>
      <c r="AG1372" t="s">
        <v>9098</v>
      </c>
    </row>
    <row r="1373" spans="1:52" hidden="1" x14ac:dyDescent="0.3">
      <c r="A1373">
        <v>321842</v>
      </c>
      <c r="B1373" t="s">
        <v>1087</v>
      </c>
      <c r="AD1373" t="s">
        <v>9098</v>
      </c>
      <c r="AI1373" t="s">
        <v>9098</v>
      </c>
      <c r="AP1373" t="s">
        <v>9098</v>
      </c>
      <c r="AR1373" t="s">
        <v>9098</v>
      </c>
      <c r="AU1373" t="s">
        <v>9098</v>
      </c>
      <c r="AV1373" t="s">
        <v>9098</v>
      </c>
      <c r="AW1373" t="s">
        <v>9098</v>
      </c>
      <c r="AX1373" t="s">
        <v>9098</v>
      </c>
      <c r="AY1373" t="s">
        <v>9098</v>
      </c>
      <c r="AZ1373" t="s">
        <v>9098</v>
      </c>
    </row>
    <row r="1374" spans="1:52" hidden="1" x14ac:dyDescent="0.3">
      <c r="A1374">
        <v>321859</v>
      </c>
      <c r="B1374" t="s">
        <v>1087</v>
      </c>
      <c r="AG1374" t="s">
        <v>1055</v>
      </c>
      <c r="AH1374" t="s">
        <v>1053</v>
      </c>
      <c r="AI1374" t="s">
        <v>1055</v>
      </c>
      <c r="AK1374" t="s">
        <v>1054</v>
      </c>
      <c r="AO1374" t="s">
        <v>1053</v>
      </c>
      <c r="AP1374" t="s">
        <v>1053</v>
      </c>
      <c r="AQ1374" t="s">
        <v>1053</v>
      </c>
      <c r="AR1374" t="s">
        <v>1053</v>
      </c>
      <c r="AS1374" t="s">
        <v>1053</v>
      </c>
      <c r="AT1374" t="s">
        <v>1053</v>
      </c>
      <c r="AU1374" t="s">
        <v>1053</v>
      </c>
      <c r="AV1374" t="s">
        <v>1053</v>
      </c>
      <c r="AW1374" t="s">
        <v>1053</v>
      </c>
      <c r="AX1374" t="s">
        <v>1053</v>
      </c>
      <c r="AY1374" t="s">
        <v>1053</v>
      </c>
      <c r="AZ1374" t="s">
        <v>1053</v>
      </c>
    </row>
    <row r="1375" spans="1:52" hidden="1" x14ac:dyDescent="0.3">
      <c r="A1375">
        <v>321867</v>
      </c>
      <c r="B1375" t="s">
        <v>1087</v>
      </c>
      <c r="Z1375" t="s">
        <v>1055</v>
      </c>
      <c r="AK1375" t="s">
        <v>1055</v>
      </c>
      <c r="AO1375" t="s">
        <v>1055</v>
      </c>
      <c r="AP1375" t="s">
        <v>1055</v>
      </c>
      <c r="AQ1375" t="s">
        <v>1055</v>
      </c>
      <c r="AX1375" t="s">
        <v>1055</v>
      </c>
      <c r="AY1375" t="s">
        <v>1055</v>
      </c>
    </row>
    <row r="1376" spans="1:52" hidden="1" x14ac:dyDescent="0.3">
      <c r="A1376">
        <v>321894</v>
      </c>
      <c r="B1376" t="s">
        <v>1087</v>
      </c>
      <c r="I1376" t="s">
        <v>1055</v>
      </c>
      <c r="AM1376" t="s">
        <v>1055</v>
      </c>
    </row>
    <row r="1377" spans="1:52" hidden="1" x14ac:dyDescent="0.3">
      <c r="A1377">
        <v>321976</v>
      </c>
      <c r="B1377" t="s">
        <v>1087</v>
      </c>
      <c r="W1377" t="s">
        <v>1055</v>
      </c>
      <c r="AH1377" t="s">
        <v>1053</v>
      </c>
      <c r="AO1377" t="s">
        <v>1054</v>
      </c>
      <c r="AQ1377" t="s">
        <v>1053</v>
      </c>
      <c r="AS1377" t="s">
        <v>1053</v>
      </c>
      <c r="AT1377" t="s">
        <v>1055</v>
      </c>
      <c r="AU1377" t="s">
        <v>1053</v>
      </c>
      <c r="AW1377" t="s">
        <v>1054</v>
      </c>
      <c r="AX1377" t="s">
        <v>1053</v>
      </c>
    </row>
    <row r="1378" spans="1:52" hidden="1" x14ac:dyDescent="0.3">
      <c r="A1378">
        <v>321979</v>
      </c>
      <c r="B1378" t="s">
        <v>1087</v>
      </c>
      <c r="AG1378" t="s">
        <v>9098</v>
      </c>
      <c r="AH1378" t="s">
        <v>9098</v>
      </c>
      <c r="AJ1378" t="s">
        <v>9098</v>
      </c>
      <c r="AO1378" t="s">
        <v>9098</v>
      </c>
      <c r="AP1378" t="s">
        <v>9098</v>
      </c>
      <c r="AQ1378" t="s">
        <v>9098</v>
      </c>
      <c r="AR1378" t="s">
        <v>9098</v>
      </c>
      <c r="AS1378" t="s">
        <v>9098</v>
      </c>
      <c r="AT1378" t="s">
        <v>9098</v>
      </c>
      <c r="AU1378" t="s">
        <v>9098</v>
      </c>
      <c r="AV1378" t="s">
        <v>9098</v>
      </c>
      <c r="AW1378" t="s">
        <v>9098</v>
      </c>
      <c r="AX1378" t="s">
        <v>9098</v>
      </c>
      <c r="AY1378" t="s">
        <v>9098</v>
      </c>
      <c r="AZ1378" t="s">
        <v>9098</v>
      </c>
    </row>
    <row r="1379" spans="1:52" hidden="1" x14ac:dyDescent="0.3">
      <c r="A1379">
        <v>322059</v>
      </c>
      <c r="B1379" t="s">
        <v>1087</v>
      </c>
      <c r="AH1379" t="s">
        <v>9098</v>
      </c>
      <c r="AJ1379" t="s">
        <v>9098</v>
      </c>
      <c r="AO1379" t="s">
        <v>9098</v>
      </c>
      <c r="AR1379" t="s">
        <v>9098</v>
      </c>
      <c r="AT1379" t="s">
        <v>9098</v>
      </c>
      <c r="AU1379" t="s">
        <v>9098</v>
      </c>
      <c r="AV1379" t="s">
        <v>9098</v>
      </c>
      <c r="AW1379" t="s">
        <v>9098</v>
      </c>
      <c r="AX1379" t="s">
        <v>9098</v>
      </c>
      <c r="AY1379" t="s">
        <v>9098</v>
      </c>
      <c r="AZ1379" t="s">
        <v>9098</v>
      </c>
    </row>
    <row r="1380" spans="1:52" hidden="1" x14ac:dyDescent="0.3">
      <c r="A1380">
        <v>322091</v>
      </c>
      <c r="B1380" t="s">
        <v>1087</v>
      </c>
      <c r="AC1380" t="s">
        <v>1055</v>
      </c>
      <c r="AO1380" t="s">
        <v>1055</v>
      </c>
      <c r="AP1380" t="s">
        <v>1054</v>
      </c>
      <c r="AQ1380" t="s">
        <v>1053</v>
      </c>
      <c r="AU1380" t="s">
        <v>1053</v>
      </c>
      <c r="AV1380" t="s">
        <v>1053</v>
      </c>
      <c r="AW1380" t="s">
        <v>1053</v>
      </c>
      <c r="AX1380" t="s">
        <v>1053</v>
      </c>
      <c r="AY1380" t="s">
        <v>1054</v>
      </c>
    </row>
    <row r="1381" spans="1:52" hidden="1" x14ac:dyDescent="0.3">
      <c r="A1381">
        <v>322099</v>
      </c>
      <c r="B1381" t="s">
        <v>1087</v>
      </c>
      <c r="Z1381" t="s">
        <v>9098</v>
      </c>
      <c r="AP1381" t="s">
        <v>9098</v>
      </c>
      <c r="AQ1381" t="s">
        <v>9098</v>
      </c>
    </row>
    <row r="1382" spans="1:52" hidden="1" x14ac:dyDescent="0.3">
      <c r="A1382">
        <v>322183</v>
      </c>
      <c r="B1382" t="s">
        <v>1087</v>
      </c>
      <c r="AG1382" t="s">
        <v>1055</v>
      </c>
      <c r="AO1382" t="s">
        <v>1055</v>
      </c>
      <c r="AP1382" t="s">
        <v>1054</v>
      </c>
      <c r="AQ1382" t="s">
        <v>1055</v>
      </c>
      <c r="AW1382" t="s">
        <v>1055</v>
      </c>
    </row>
    <row r="1383" spans="1:52" hidden="1" x14ac:dyDescent="0.3">
      <c r="A1383">
        <v>322186</v>
      </c>
      <c r="B1383" t="s">
        <v>1087</v>
      </c>
      <c r="AW1383" t="s">
        <v>1055</v>
      </c>
    </row>
    <row r="1384" spans="1:52" hidden="1" x14ac:dyDescent="0.3">
      <c r="A1384">
        <v>322228</v>
      </c>
      <c r="B1384" t="s">
        <v>1087</v>
      </c>
      <c r="AG1384" t="s">
        <v>1055</v>
      </c>
      <c r="AP1384" t="s">
        <v>1055</v>
      </c>
      <c r="AQ1384" t="s">
        <v>1055</v>
      </c>
      <c r="AT1384" t="s">
        <v>1055</v>
      </c>
      <c r="AV1384" t="s">
        <v>1055</v>
      </c>
      <c r="AZ1384" t="s">
        <v>1053</v>
      </c>
    </row>
    <row r="1385" spans="1:52" hidden="1" x14ac:dyDescent="0.3">
      <c r="A1385">
        <v>322244</v>
      </c>
      <c r="B1385" t="s">
        <v>1087</v>
      </c>
      <c r="AC1385" t="s">
        <v>1055</v>
      </c>
      <c r="AH1385" t="s">
        <v>1055</v>
      </c>
      <c r="AO1385" t="s">
        <v>1055</v>
      </c>
      <c r="AP1385" t="s">
        <v>1054</v>
      </c>
      <c r="AV1385" t="s">
        <v>1053</v>
      </c>
      <c r="AW1385" t="s">
        <v>1053</v>
      </c>
      <c r="AY1385" t="s">
        <v>1054</v>
      </c>
    </row>
    <row r="1386" spans="1:52" hidden="1" x14ac:dyDescent="0.3">
      <c r="A1386">
        <v>322291</v>
      </c>
      <c r="B1386" t="s">
        <v>1087</v>
      </c>
      <c r="AG1386" t="s">
        <v>1055</v>
      </c>
      <c r="AK1386" t="s">
        <v>1055</v>
      </c>
      <c r="AO1386" t="s">
        <v>1054</v>
      </c>
      <c r="AP1386" t="s">
        <v>1054</v>
      </c>
      <c r="AT1386" t="s">
        <v>1054</v>
      </c>
      <c r="AU1386" t="s">
        <v>1053</v>
      </c>
      <c r="AV1386" t="s">
        <v>1053</v>
      </c>
      <c r="AW1386" t="s">
        <v>1053</v>
      </c>
      <c r="AX1386" t="s">
        <v>1053</v>
      </c>
      <c r="AY1386" t="s">
        <v>1053</v>
      </c>
      <c r="AZ1386" t="s">
        <v>1053</v>
      </c>
    </row>
    <row r="1387" spans="1:52" hidden="1" x14ac:dyDescent="0.3">
      <c r="A1387">
        <v>322323</v>
      </c>
      <c r="B1387" t="s">
        <v>1087</v>
      </c>
      <c r="AG1387" t="s">
        <v>9098</v>
      </c>
      <c r="AM1387" t="s">
        <v>9098</v>
      </c>
      <c r="AQ1387" t="s">
        <v>9098</v>
      </c>
      <c r="AR1387" t="s">
        <v>9098</v>
      </c>
      <c r="AX1387" t="s">
        <v>9098</v>
      </c>
      <c r="AY1387" t="s">
        <v>9098</v>
      </c>
    </row>
    <row r="1388" spans="1:52" hidden="1" x14ac:dyDescent="0.3">
      <c r="A1388">
        <v>322420</v>
      </c>
      <c r="B1388" t="s">
        <v>1087</v>
      </c>
      <c r="AF1388" t="s">
        <v>1055</v>
      </c>
      <c r="AG1388" t="s">
        <v>1055</v>
      </c>
      <c r="AH1388" t="s">
        <v>1055</v>
      </c>
      <c r="AO1388" t="s">
        <v>1055</v>
      </c>
      <c r="AP1388" t="s">
        <v>1053</v>
      </c>
      <c r="AQ1388" t="s">
        <v>1053</v>
      </c>
      <c r="AR1388" t="s">
        <v>1053</v>
      </c>
      <c r="AT1388" t="s">
        <v>1053</v>
      </c>
      <c r="AU1388" t="s">
        <v>1053</v>
      </c>
      <c r="AV1388" t="s">
        <v>1053</v>
      </c>
      <c r="AW1388" t="s">
        <v>1053</v>
      </c>
      <c r="AX1388" t="s">
        <v>1053</v>
      </c>
      <c r="AZ1388" t="s">
        <v>1053</v>
      </c>
    </row>
    <row r="1389" spans="1:52" hidden="1" x14ac:dyDescent="0.3">
      <c r="A1389">
        <v>322429</v>
      </c>
      <c r="B1389" t="s">
        <v>1087</v>
      </c>
      <c r="W1389" t="s">
        <v>1053</v>
      </c>
      <c r="AK1389" t="s">
        <v>1055</v>
      </c>
      <c r="AM1389" t="s">
        <v>1053</v>
      </c>
      <c r="AO1389" t="s">
        <v>1053</v>
      </c>
      <c r="AP1389" t="s">
        <v>1053</v>
      </c>
      <c r="AQ1389" t="s">
        <v>1053</v>
      </c>
      <c r="AR1389" t="s">
        <v>1053</v>
      </c>
      <c r="AU1389" t="s">
        <v>1053</v>
      </c>
      <c r="AV1389" t="s">
        <v>1053</v>
      </c>
      <c r="AW1389" t="s">
        <v>1053</v>
      </c>
      <c r="AX1389" t="s">
        <v>1053</v>
      </c>
      <c r="AY1389" t="s">
        <v>1053</v>
      </c>
      <c r="AZ1389" t="s">
        <v>1053</v>
      </c>
    </row>
    <row r="1390" spans="1:52" hidden="1" x14ac:dyDescent="0.3">
      <c r="A1390">
        <v>322464</v>
      </c>
      <c r="B1390" t="s">
        <v>1087</v>
      </c>
      <c r="AM1390" t="s">
        <v>1055</v>
      </c>
      <c r="AO1390" t="s">
        <v>1055</v>
      </c>
      <c r="AP1390" t="s">
        <v>1054</v>
      </c>
      <c r="AQ1390" t="s">
        <v>1054</v>
      </c>
      <c r="AS1390" t="s">
        <v>1055</v>
      </c>
    </row>
    <row r="1391" spans="1:52" hidden="1" x14ac:dyDescent="0.3">
      <c r="A1391">
        <v>322487</v>
      </c>
      <c r="B1391" t="s">
        <v>1087</v>
      </c>
      <c r="V1391" t="s">
        <v>9098</v>
      </c>
      <c r="AN1391" t="s">
        <v>9098</v>
      </c>
      <c r="AP1391" t="s">
        <v>9098</v>
      </c>
      <c r="AQ1391" t="s">
        <v>9098</v>
      </c>
      <c r="AS1391" t="s">
        <v>9098</v>
      </c>
      <c r="AT1391" t="s">
        <v>9098</v>
      </c>
      <c r="AU1391" t="s">
        <v>9098</v>
      </c>
      <c r="AW1391" t="s">
        <v>9098</v>
      </c>
      <c r="AX1391" t="s">
        <v>9098</v>
      </c>
      <c r="AY1391" t="s">
        <v>9098</v>
      </c>
      <c r="AZ1391" t="s">
        <v>9098</v>
      </c>
    </row>
    <row r="1392" spans="1:52" hidden="1" x14ac:dyDescent="0.3">
      <c r="A1392">
        <v>322499</v>
      </c>
      <c r="B1392" t="s">
        <v>1087</v>
      </c>
      <c r="V1392" t="s">
        <v>9098</v>
      </c>
      <c r="AG1392" t="s">
        <v>9098</v>
      </c>
      <c r="AK1392" t="s">
        <v>9098</v>
      </c>
      <c r="AP1392" t="s">
        <v>9098</v>
      </c>
      <c r="AQ1392" t="s">
        <v>9098</v>
      </c>
      <c r="AR1392" t="s">
        <v>9098</v>
      </c>
      <c r="AT1392" t="s">
        <v>9098</v>
      </c>
      <c r="AV1392" t="s">
        <v>9098</v>
      </c>
      <c r="AW1392" t="s">
        <v>9098</v>
      </c>
      <c r="AY1392" t="s">
        <v>9098</v>
      </c>
    </row>
    <row r="1393" spans="1:52" hidden="1" x14ac:dyDescent="0.3">
      <c r="A1393">
        <v>322522</v>
      </c>
      <c r="B1393" t="s">
        <v>1087</v>
      </c>
      <c r="AI1393" t="s">
        <v>1055</v>
      </c>
      <c r="AN1393" t="s">
        <v>1055</v>
      </c>
      <c r="AO1393" t="s">
        <v>1053</v>
      </c>
      <c r="AP1393" t="s">
        <v>1054</v>
      </c>
      <c r="AQ1393" t="s">
        <v>1053</v>
      </c>
      <c r="AR1393" t="s">
        <v>1054</v>
      </c>
      <c r="AS1393" t="s">
        <v>1054</v>
      </c>
      <c r="AT1393" t="s">
        <v>1053</v>
      </c>
      <c r="AU1393" t="s">
        <v>1053</v>
      </c>
      <c r="AV1393" t="s">
        <v>1053</v>
      </c>
      <c r="AW1393" t="s">
        <v>1053</v>
      </c>
      <c r="AX1393" t="s">
        <v>1053</v>
      </c>
      <c r="AY1393" t="s">
        <v>1053</v>
      </c>
      <c r="AZ1393" t="s">
        <v>1053</v>
      </c>
    </row>
    <row r="1394" spans="1:52" hidden="1" x14ac:dyDescent="0.3">
      <c r="A1394">
        <v>322539</v>
      </c>
      <c r="B1394" t="s">
        <v>1087</v>
      </c>
      <c r="AP1394" t="s">
        <v>1055</v>
      </c>
    </row>
    <row r="1395" spans="1:52" hidden="1" x14ac:dyDescent="0.3">
      <c r="A1395">
        <v>322628</v>
      </c>
      <c r="B1395" t="s">
        <v>1087</v>
      </c>
      <c r="AG1395" t="s">
        <v>9098</v>
      </c>
      <c r="AJ1395" t="s">
        <v>9098</v>
      </c>
      <c r="AW1395" t="s">
        <v>9098</v>
      </c>
    </row>
    <row r="1396" spans="1:52" hidden="1" x14ac:dyDescent="0.3">
      <c r="A1396">
        <v>322674</v>
      </c>
      <c r="B1396" t="s">
        <v>1087</v>
      </c>
      <c r="AE1396" t="s">
        <v>9098</v>
      </c>
      <c r="AG1396" t="s">
        <v>9098</v>
      </c>
      <c r="AI1396" t="s">
        <v>9098</v>
      </c>
      <c r="AO1396" t="s">
        <v>9098</v>
      </c>
      <c r="AP1396" t="s">
        <v>9098</v>
      </c>
      <c r="AQ1396" t="s">
        <v>9098</v>
      </c>
      <c r="AT1396" t="s">
        <v>9098</v>
      </c>
    </row>
    <row r="1397" spans="1:52" hidden="1" x14ac:dyDescent="0.3">
      <c r="A1397">
        <v>322697</v>
      </c>
      <c r="B1397" t="s">
        <v>1087</v>
      </c>
      <c r="AM1397" t="s">
        <v>1055</v>
      </c>
      <c r="AO1397" t="s">
        <v>1054</v>
      </c>
      <c r="AP1397" t="s">
        <v>1054</v>
      </c>
      <c r="AQ1397" t="s">
        <v>1054</v>
      </c>
      <c r="AR1397" t="s">
        <v>1054</v>
      </c>
      <c r="AS1397" t="s">
        <v>1054</v>
      </c>
      <c r="AT1397" t="s">
        <v>1054</v>
      </c>
      <c r="AU1397" t="s">
        <v>1053</v>
      </c>
      <c r="AV1397" t="s">
        <v>1053</v>
      </c>
      <c r="AW1397" t="s">
        <v>1053</v>
      </c>
      <c r="AX1397" t="s">
        <v>1053</v>
      </c>
      <c r="AY1397" t="s">
        <v>1053</v>
      </c>
      <c r="AZ1397" t="s">
        <v>1053</v>
      </c>
    </row>
    <row r="1398" spans="1:52" hidden="1" x14ac:dyDescent="0.3">
      <c r="A1398">
        <v>322737</v>
      </c>
      <c r="B1398" t="s">
        <v>1087</v>
      </c>
      <c r="AG1398" t="s">
        <v>9098</v>
      </c>
      <c r="AH1398" t="s">
        <v>9098</v>
      </c>
      <c r="AJ1398" t="s">
        <v>9098</v>
      </c>
      <c r="AN1398" t="s">
        <v>9098</v>
      </c>
      <c r="AO1398" t="s">
        <v>9098</v>
      </c>
      <c r="AP1398" t="s">
        <v>9098</v>
      </c>
      <c r="AQ1398" t="s">
        <v>9098</v>
      </c>
      <c r="AR1398" t="s">
        <v>9098</v>
      </c>
      <c r="AS1398" t="s">
        <v>9098</v>
      </c>
      <c r="AT1398" t="s">
        <v>9098</v>
      </c>
      <c r="AU1398" t="s">
        <v>9098</v>
      </c>
      <c r="AV1398" t="s">
        <v>9098</v>
      </c>
      <c r="AW1398" t="s">
        <v>9098</v>
      </c>
      <c r="AX1398" t="s">
        <v>9098</v>
      </c>
      <c r="AY1398" t="s">
        <v>9098</v>
      </c>
      <c r="AZ1398" t="s">
        <v>9098</v>
      </c>
    </row>
    <row r="1399" spans="1:52" hidden="1" x14ac:dyDescent="0.3">
      <c r="A1399">
        <v>322753</v>
      </c>
      <c r="B1399" t="s">
        <v>1087</v>
      </c>
      <c r="R1399" t="s">
        <v>1054</v>
      </c>
      <c r="AM1399" t="s">
        <v>1055</v>
      </c>
      <c r="AO1399" t="s">
        <v>1055</v>
      </c>
      <c r="AP1399" t="s">
        <v>1055</v>
      </c>
      <c r="AU1399" t="s">
        <v>1054</v>
      </c>
      <c r="AX1399" t="s">
        <v>1054</v>
      </c>
      <c r="AY1399" t="s">
        <v>1054</v>
      </c>
    </row>
    <row r="1400" spans="1:52" hidden="1" x14ac:dyDescent="0.3">
      <c r="A1400">
        <v>322791</v>
      </c>
      <c r="B1400" t="s">
        <v>1087</v>
      </c>
      <c r="AG1400" t="s">
        <v>9098</v>
      </c>
      <c r="AK1400" t="s">
        <v>9098</v>
      </c>
      <c r="AP1400" t="s">
        <v>9098</v>
      </c>
      <c r="AQ1400" t="s">
        <v>9098</v>
      </c>
    </row>
    <row r="1401" spans="1:52" hidden="1" x14ac:dyDescent="0.3">
      <c r="A1401">
        <v>322805</v>
      </c>
      <c r="B1401" t="s">
        <v>1087</v>
      </c>
      <c r="AP1401" t="s">
        <v>9098</v>
      </c>
      <c r="AQ1401" t="s">
        <v>9098</v>
      </c>
      <c r="AU1401" t="s">
        <v>9098</v>
      </c>
      <c r="AV1401" t="s">
        <v>9098</v>
      </c>
      <c r="AW1401" t="s">
        <v>9098</v>
      </c>
    </row>
    <row r="1402" spans="1:52" hidden="1" x14ac:dyDescent="0.3">
      <c r="A1402">
        <v>322811</v>
      </c>
      <c r="B1402" t="s">
        <v>1087</v>
      </c>
      <c r="Z1402" t="s">
        <v>9098</v>
      </c>
      <c r="AG1402" t="s">
        <v>9098</v>
      </c>
      <c r="AO1402" t="s">
        <v>9098</v>
      </c>
      <c r="AP1402" t="s">
        <v>9098</v>
      </c>
      <c r="AQ1402" t="s">
        <v>9098</v>
      </c>
      <c r="AV1402" t="s">
        <v>9098</v>
      </c>
      <c r="AW1402" t="s">
        <v>9098</v>
      </c>
      <c r="AX1402" t="s">
        <v>9098</v>
      </c>
      <c r="AZ1402" t="s">
        <v>9098</v>
      </c>
    </row>
    <row r="1403" spans="1:52" hidden="1" x14ac:dyDescent="0.3">
      <c r="A1403">
        <v>322875</v>
      </c>
      <c r="B1403" t="s">
        <v>1087</v>
      </c>
      <c r="AH1403" t="s">
        <v>9098</v>
      </c>
      <c r="AI1403" t="s">
        <v>9098</v>
      </c>
      <c r="AK1403" t="s">
        <v>9098</v>
      </c>
      <c r="AO1403" t="s">
        <v>9098</v>
      </c>
      <c r="AP1403" t="s">
        <v>9098</v>
      </c>
      <c r="AS1403" t="s">
        <v>9098</v>
      </c>
      <c r="AT1403" t="s">
        <v>9098</v>
      </c>
      <c r="AU1403" t="s">
        <v>9098</v>
      </c>
      <c r="AV1403" t="s">
        <v>9098</v>
      </c>
      <c r="AX1403" t="s">
        <v>9098</v>
      </c>
    </row>
    <row r="1404" spans="1:52" hidden="1" x14ac:dyDescent="0.3">
      <c r="A1404">
        <v>322882</v>
      </c>
      <c r="B1404" t="s">
        <v>1087</v>
      </c>
      <c r="AF1404" t="s">
        <v>9098</v>
      </c>
      <c r="AO1404" t="s">
        <v>9098</v>
      </c>
    </row>
    <row r="1405" spans="1:52" hidden="1" x14ac:dyDescent="0.3">
      <c r="A1405">
        <v>322902</v>
      </c>
      <c r="B1405" t="s">
        <v>1087</v>
      </c>
      <c r="AG1405" t="s">
        <v>9098</v>
      </c>
      <c r="AP1405" t="s">
        <v>9098</v>
      </c>
      <c r="AQ1405" t="s">
        <v>9098</v>
      </c>
    </row>
    <row r="1406" spans="1:52" hidden="1" x14ac:dyDescent="0.3">
      <c r="A1406">
        <v>322910</v>
      </c>
      <c r="B1406" t="s">
        <v>1087</v>
      </c>
      <c r="AY1406" t="s">
        <v>1055</v>
      </c>
    </row>
    <row r="1407" spans="1:52" hidden="1" x14ac:dyDescent="0.3">
      <c r="A1407">
        <v>322974</v>
      </c>
      <c r="B1407" t="s">
        <v>1087</v>
      </c>
      <c r="I1407" t="s">
        <v>1055</v>
      </c>
      <c r="AP1407" t="s">
        <v>1055</v>
      </c>
      <c r="AQ1407" t="s">
        <v>1055</v>
      </c>
    </row>
    <row r="1408" spans="1:52" hidden="1" x14ac:dyDescent="0.3">
      <c r="A1408">
        <v>323061</v>
      </c>
      <c r="B1408" t="s">
        <v>1087</v>
      </c>
      <c r="AB1408" t="s">
        <v>1055</v>
      </c>
      <c r="AP1408" t="s">
        <v>1054</v>
      </c>
      <c r="AQ1408" t="s">
        <v>1054</v>
      </c>
      <c r="AR1408" t="s">
        <v>1054</v>
      </c>
      <c r="AU1408" t="s">
        <v>1053</v>
      </c>
      <c r="AV1408" t="s">
        <v>1053</v>
      </c>
      <c r="AW1408" t="s">
        <v>1053</v>
      </c>
      <c r="AX1408" t="s">
        <v>1053</v>
      </c>
      <c r="AY1408" t="s">
        <v>1053</v>
      </c>
      <c r="AZ1408" t="s">
        <v>1053</v>
      </c>
    </row>
    <row r="1409" spans="1:52" hidden="1" x14ac:dyDescent="0.3">
      <c r="A1409">
        <v>323119</v>
      </c>
      <c r="B1409" t="s">
        <v>1087</v>
      </c>
      <c r="AI1409" t="s">
        <v>1055</v>
      </c>
      <c r="AJ1409" t="s">
        <v>1054</v>
      </c>
      <c r="AM1409" t="s">
        <v>1055</v>
      </c>
      <c r="AN1409" t="s">
        <v>1053</v>
      </c>
      <c r="AO1409" t="s">
        <v>1053</v>
      </c>
      <c r="AP1409" t="s">
        <v>1053</v>
      </c>
      <c r="AQ1409" t="s">
        <v>1053</v>
      </c>
      <c r="AR1409" t="s">
        <v>1053</v>
      </c>
      <c r="AS1409" t="s">
        <v>1053</v>
      </c>
      <c r="AT1409" t="s">
        <v>1053</v>
      </c>
      <c r="AU1409" t="s">
        <v>1053</v>
      </c>
      <c r="AV1409" t="s">
        <v>1053</v>
      </c>
      <c r="AW1409" t="s">
        <v>1053</v>
      </c>
      <c r="AX1409" t="s">
        <v>1053</v>
      </c>
      <c r="AY1409" t="s">
        <v>1053</v>
      </c>
      <c r="AZ1409" t="s">
        <v>1053</v>
      </c>
    </row>
    <row r="1410" spans="1:52" hidden="1" x14ac:dyDescent="0.3">
      <c r="A1410">
        <v>323156</v>
      </c>
      <c r="B1410" t="s">
        <v>1087</v>
      </c>
      <c r="W1410" t="s">
        <v>1055</v>
      </c>
      <c r="Z1410" t="s">
        <v>1055</v>
      </c>
      <c r="AG1410" t="s">
        <v>1054</v>
      </c>
      <c r="AQ1410" t="s">
        <v>1053</v>
      </c>
      <c r="AU1410" t="s">
        <v>1054</v>
      </c>
      <c r="AV1410" t="s">
        <v>1054</v>
      </c>
      <c r="AW1410" t="s">
        <v>1053</v>
      </c>
      <c r="AX1410" t="s">
        <v>1053</v>
      </c>
      <c r="AY1410" t="s">
        <v>1054</v>
      </c>
      <c r="AZ1410" t="s">
        <v>1055</v>
      </c>
    </row>
    <row r="1411" spans="1:52" hidden="1" x14ac:dyDescent="0.3">
      <c r="A1411">
        <v>323176</v>
      </c>
      <c r="B1411" t="s">
        <v>1087</v>
      </c>
      <c r="AC1411" t="s">
        <v>9098</v>
      </c>
      <c r="AI1411" t="s">
        <v>9098</v>
      </c>
      <c r="AO1411" t="s">
        <v>9098</v>
      </c>
      <c r="AP1411" t="s">
        <v>9098</v>
      </c>
      <c r="AQ1411" t="s">
        <v>9098</v>
      </c>
      <c r="AT1411" t="s">
        <v>9098</v>
      </c>
      <c r="AU1411" t="s">
        <v>9098</v>
      </c>
      <c r="AV1411" t="s">
        <v>9098</v>
      </c>
      <c r="AW1411" t="s">
        <v>9098</v>
      </c>
      <c r="AX1411" t="s">
        <v>9098</v>
      </c>
      <c r="AY1411" t="s">
        <v>9098</v>
      </c>
      <c r="AZ1411" t="s">
        <v>9098</v>
      </c>
    </row>
    <row r="1412" spans="1:52" hidden="1" x14ac:dyDescent="0.3">
      <c r="A1412">
        <v>323215</v>
      </c>
      <c r="B1412" t="s">
        <v>1087</v>
      </c>
      <c r="AF1412" t="s">
        <v>1055</v>
      </c>
      <c r="AG1412" t="s">
        <v>1054</v>
      </c>
      <c r="AJ1412" t="s">
        <v>1055</v>
      </c>
      <c r="AN1412" t="s">
        <v>1055</v>
      </c>
      <c r="AO1412" t="s">
        <v>1053</v>
      </c>
      <c r="AP1412" t="s">
        <v>1053</v>
      </c>
      <c r="AQ1412" t="s">
        <v>1053</v>
      </c>
      <c r="AR1412" t="s">
        <v>1053</v>
      </c>
      <c r="AS1412" t="s">
        <v>1053</v>
      </c>
      <c r="AT1412" t="s">
        <v>1053</v>
      </c>
      <c r="AU1412" t="s">
        <v>1053</v>
      </c>
      <c r="AV1412" t="s">
        <v>1053</v>
      </c>
      <c r="AW1412" t="s">
        <v>1053</v>
      </c>
      <c r="AX1412" t="s">
        <v>1053</v>
      </c>
      <c r="AY1412" t="s">
        <v>1053</v>
      </c>
      <c r="AZ1412" t="s">
        <v>1053</v>
      </c>
    </row>
    <row r="1413" spans="1:52" hidden="1" x14ac:dyDescent="0.3">
      <c r="A1413">
        <v>323224</v>
      </c>
      <c r="B1413" t="s">
        <v>1087</v>
      </c>
      <c r="W1413" t="s">
        <v>9098</v>
      </c>
      <c r="AC1413" t="s">
        <v>9098</v>
      </c>
      <c r="AO1413" t="s">
        <v>9098</v>
      </c>
      <c r="AP1413" t="s">
        <v>9098</v>
      </c>
      <c r="AT1413" t="s">
        <v>9098</v>
      </c>
      <c r="AV1413" t="s">
        <v>9098</v>
      </c>
      <c r="AW1413" t="s">
        <v>9098</v>
      </c>
      <c r="AX1413" t="s">
        <v>9098</v>
      </c>
      <c r="AY1413" t="s">
        <v>9098</v>
      </c>
    </row>
    <row r="1414" spans="1:52" hidden="1" x14ac:dyDescent="0.3">
      <c r="A1414">
        <v>323235</v>
      </c>
      <c r="B1414" t="s">
        <v>1087</v>
      </c>
      <c r="AO1414" t="s">
        <v>1055</v>
      </c>
      <c r="AP1414" t="s">
        <v>1055</v>
      </c>
      <c r="AQ1414" t="s">
        <v>1055</v>
      </c>
      <c r="AR1414" t="s">
        <v>1055</v>
      </c>
      <c r="AX1414" t="s">
        <v>1055</v>
      </c>
    </row>
    <row r="1415" spans="1:52" hidden="1" x14ac:dyDescent="0.3">
      <c r="A1415">
        <v>323236</v>
      </c>
      <c r="B1415" t="s">
        <v>1087</v>
      </c>
      <c r="AP1415" t="s">
        <v>9098</v>
      </c>
      <c r="AQ1415" t="s">
        <v>9098</v>
      </c>
      <c r="AX1415" t="s">
        <v>9098</v>
      </c>
    </row>
    <row r="1416" spans="1:52" hidden="1" x14ac:dyDescent="0.3">
      <c r="A1416">
        <v>323243</v>
      </c>
      <c r="B1416" t="s">
        <v>1087</v>
      </c>
      <c r="AV1416" t="s">
        <v>9098</v>
      </c>
    </row>
    <row r="1417" spans="1:52" hidden="1" x14ac:dyDescent="0.3">
      <c r="A1417">
        <v>323302</v>
      </c>
      <c r="B1417" t="s">
        <v>1087</v>
      </c>
      <c r="AP1417" t="s">
        <v>9098</v>
      </c>
      <c r="AV1417" t="s">
        <v>9098</v>
      </c>
    </row>
    <row r="1418" spans="1:52" hidden="1" x14ac:dyDescent="0.3">
      <c r="A1418">
        <v>323305</v>
      </c>
      <c r="B1418" t="s">
        <v>1087</v>
      </c>
      <c r="AE1418" t="s">
        <v>9098</v>
      </c>
      <c r="AG1418" t="s">
        <v>9098</v>
      </c>
      <c r="AH1418" t="s">
        <v>9098</v>
      </c>
      <c r="AO1418" t="s">
        <v>9098</v>
      </c>
      <c r="AP1418" t="s">
        <v>9098</v>
      </c>
      <c r="AQ1418" t="s">
        <v>9098</v>
      </c>
      <c r="AR1418" t="s">
        <v>9098</v>
      </c>
      <c r="AT1418" t="s">
        <v>9098</v>
      </c>
      <c r="AU1418" t="s">
        <v>9098</v>
      </c>
      <c r="AV1418" t="s">
        <v>9098</v>
      </c>
      <c r="AW1418" t="s">
        <v>9098</v>
      </c>
      <c r="AX1418" t="s">
        <v>9098</v>
      </c>
      <c r="AY1418" t="s">
        <v>9098</v>
      </c>
      <c r="AZ1418" t="s">
        <v>9098</v>
      </c>
    </row>
    <row r="1419" spans="1:52" hidden="1" x14ac:dyDescent="0.3">
      <c r="A1419">
        <v>323324</v>
      </c>
      <c r="B1419" t="s">
        <v>1087</v>
      </c>
      <c r="AF1419" t="s">
        <v>1054</v>
      </c>
      <c r="AJ1419" t="s">
        <v>1053</v>
      </c>
      <c r="AO1419" t="s">
        <v>1054</v>
      </c>
      <c r="AP1419" t="s">
        <v>1053</v>
      </c>
      <c r="AQ1419" t="s">
        <v>1053</v>
      </c>
      <c r="AT1419" t="s">
        <v>1054</v>
      </c>
      <c r="AU1419" t="s">
        <v>1053</v>
      </c>
      <c r="AV1419" t="s">
        <v>1053</v>
      </c>
      <c r="AW1419" t="s">
        <v>1053</v>
      </c>
      <c r="AX1419" t="s">
        <v>1053</v>
      </c>
      <c r="AY1419" t="s">
        <v>1053</v>
      </c>
      <c r="AZ1419" t="s">
        <v>1053</v>
      </c>
    </row>
    <row r="1420" spans="1:52" hidden="1" x14ac:dyDescent="0.3">
      <c r="A1420">
        <v>323332</v>
      </c>
      <c r="B1420" t="s">
        <v>1087</v>
      </c>
      <c r="AO1420" t="s">
        <v>1053</v>
      </c>
      <c r="AP1420" t="s">
        <v>1053</v>
      </c>
      <c r="AQ1420" t="s">
        <v>1054</v>
      </c>
      <c r="AT1420" t="s">
        <v>1053</v>
      </c>
      <c r="AU1420" t="s">
        <v>1053</v>
      </c>
      <c r="AV1420" t="s">
        <v>1054</v>
      </c>
      <c r="AY1420" t="s">
        <v>1053</v>
      </c>
    </row>
    <row r="1421" spans="1:52" hidden="1" x14ac:dyDescent="0.3">
      <c r="A1421">
        <v>323347</v>
      </c>
      <c r="B1421" t="s">
        <v>1087</v>
      </c>
      <c r="V1421" t="s">
        <v>9098</v>
      </c>
      <c r="AG1421" t="s">
        <v>9098</v>
      </c>
      <c r="AM1421" t="s">
        <v>9098</v>
      </c>
      <c r="AO1421" t="s">
        <v>9098</v>
      </c>
      <c r="AP1421" t="s">
        <v>9098</v>
      </c>
      <c r="AY1421" t="s">
        <v>9098</v>
      </c>
    </row>
    <row r="1422" spans="1:52" hidden="1" x14ac:dyDescent="0.3">
      <c r="A1422">
        <v>323356</v>
      </c>
      <c r="B1422" t="s">
        <v>1087</v>
      </c>
      <c r="X1422" t="s">
        <v>9098</v>
      </c>
      <c r="AH1422" t="s">
        <v>9098</v>
      </c>
      <c r="AI1422" t="s">
        <v>9098</v>
      </c>
      <c r="AK1422" t="s">
        <v>9098</v>
      </c>
      <c r="AO1422" t="s">
        <v>9098</v>
      </c>
      <c r="AP1422" t="s">
        <v>9098</v>
      </c>
      <c r="AS1422" t="s">
        <v>9098</v>
      </c>
      <c r="AU1422" t="s">
        <v>9098</v>
      </c>
      <c r="AV1422" t="s">
        <v>9098</v>
      </c>
      <c r="AW1422" t="s">
        <v>9098</v>
      </c>
      <c r="AX1422" t="s">
        <v>9098</v>
      </c>
      <c r="AY1422" t="s">
        <v>9098</v>
      </c>
    </row>
    <row r="1423" spans="1:52" hidden="1" x14ac:dyDescent="0.3">
      <c r="A1423">
        <v>323375</v>
      </c>
      <c r="B1423" t="s">
        <v>1087</v>
      </c>
      <c r="AF1423" t="s">
        <v>1055</v>
      </c>
      <c r="AK1423" t="s">
        <v>1055</v>
      </c>
      <c r="AW1423" t="s">
        <v>1054</v>
      </c>
    </row>
    <row r="1424" spans="1:52" hidden="1" x14ac:dyDescent="0.3">
      <c r="A1424">
        <v>323388</v>
      </c>
      <c r="B1424" t="s">
        <v>1087</v>
      </c>
      <c r="AQ1424" t="s">
        <v>1053</v>
      </c>
      <c r="AX1424" t="s">
        <v>1054</v>
      </c>
      <c r="AY1424" t="s">
        <v>1054</v>
      </c>
    </row>
    <row r="1425" spans="1:52" hidden="1" x14ac:dyDescent="0.3">
      <c r="A1425">
        <v>323400</v>
      </c>
      <c r="B1425" t="s">
        <v>1087</v>
      </c>
      <c r="AO1425" t="s">
        <v>1055</v>
      </c>
    </row>
    <row r="1426" spans="1:52" hidden="1" x14ac:dyDescent="0.3">
      <c r="A1426">
        <v>323402</v>
      </c>
      <c r="B1426" t="s">
        <v>1087</v>
      </c>
      <c r="W1426" t="s">
        <v>1055</v>
      </c>
      <c r="AG1426" t="s">
        <v>1054</v>
      </c>
      <c r="AI1426" t="s">
        <v>1055</v>
      </c>
      <c r="AK1426" t="s">
        <v>1055</v>
      </c>
      <c r="AP1426" t="s">
        <v>1054</v>
      </c>
      <c r="AQ1426" t="s">
        <v>1054</v>
      </c>
      <c r="AU1426" t="s">
        <v>1054</v>
      </c>
      <c r="AY1426" t="s">
        <v>1055</v>
      </c>
      <c r="AZ1426" t="s">
        <v>1054</v>
      </c>
    </row>
    <row r="1427" spans="1:52" hidden="1" x14ac:dyDescent="0.3">
      <c r="A1427">
        <v>323432</v>
      </c>
      <c r="B1427" t="s">
        <v>1087</v>
      </c>
      <c r="AJ1427" t="s">
        <v>1055</v>
      </c>
      <c r="AO1427" t="s">
        <v>1054</v>
      </c>
    </row>
    <row r="1428" spans="1:52" hidden="1" x14ac:dyDescent="0.3">
      <c r="A1428">
        <v>323468</v>
      </c>
      <c r="B1428" t="s">
        <v>1087</v>
      </c>
      <c r="G1428" t="s">
        <v>1054</v>
      </c>
      <c r="AO1428" t="s">
        <v>1054</v>
      </c>
      <c r="AP1428" t="s">
        <v>1054</v>
      </c>
      <c r="AQ1428" t="s">
        <v>1054</v>
      </c>
      <c r="AR1428" t="s">
        <v>1054</v>
      </c>
      <c r="AS1428" t="s">
        <v>1054</v>
      </c>
      <c r="AT1428" t="s">
        <v>1054</v>
      </c>
      <c r="AU1428" t="s">
        <v>1053</v>
      </c>
      <c r="AV1428" t="s">
        <v>1053</v>
      </c>
      <c r="AW1428" t="s">
        <v>1053</v>
      </c>
      <c r="AX1428" t="s">
        <v>1053</v>
      </c>
      <c r="AY1428" t="s">
        <v>1053</v>
      </c>
      <c r="AZ1428" t="s">
        <v>1053</v>
      </c>
    </row>
    <row r="1429" spans="1:52" hidden="1" x14ac:dyDescent="0.3">
      <c r="A1429">
        <v>323577</v>
      </c>
      <c r="B1429" t="s">
        <v>1087</v>
      </c>
      <c r="AJ1429" t="s">
        <v>9098</v>
      </c>
      <c r="AQ1429" t="s">
        <v>9098</v>
      </c>
    </row>
    <row r="1430" spans="1:52" hidden="1" x14ac:dyDescent="0.3">
      <c r="A1430">
        <v>323615</v>
      </c>
      <c r="B1430" t="s">
        <v>1087</v>
      </c>
      <c r="AO1430" t="s">
        <v>1055</v>
      </c>
      <c r="AP1430" t="s">
        <v>1054</v>
      </c>
      <c r="AW1430" t="s">
        <v>1055</v>
      </c>
      <c r="AY1430" t="s">
        <v>1054</v>
      </c>
    </row>
    <row r="1431" spans="1:52" hidden="1" x14ac:dyDescent="0.3">
      <c r="A1431">
        <v>323648</v>
      </c>
      <c r="B1431" t="s">
        <v>1087</v>
      </c>
      <c r="Q1431" t="s">
        <v>9098</v>
      </c>
      <c r="AD1431" t="s">
        <v>9098</v>
      </c>
      <c r="AM1431" t="s">
        <v>9098</v>
      </c>
      <c r="AN1431" t="s">
        <v>9098</v>
      </c>
      <c r="AP1431" t="s">
        <v>9098</v>
      </c>
      <c r="AQ1431" t="s">
        <v>9098</v>
      </c>
      <c r="AS1431" t="s">
        <v>9098</v>
      </c>
      <c r="AU1431" t="s">
        <v>9098</v>
      </c>
      <c r="AV1431" t="s">
        <v>9098</v>
      </c>
      <c r="AW1431" t="s">
        <v>9098</v>
      </c>
      <c r="AX1431" t="s">
        <v>9098</v>
      </c>
      <c r="AY1431" t="s">
        <v>9098</v>
      </c>
      <c r="AZ1431" t="s">
        <v>9098</v>
      </c>
    </row>
    <row r="1432" spans="1:52" hidden="1" x14ac:dyDescent="0.3">
      <c r="A1432">
        <v>323669</v>
      </c>
      <c r="B1432" t="s">
        <v>1087</v>
      </c>
      <c r="AG1432" t="s">
        <v>9098</v>
      </c>
      <c r="AP1432" t="s">
        <v>9098</v>
      </c>
      <c r="AQ1432" t="s">
        <v>9098</v>
      </c>
    </row>
    <row r="1433" spans="1:52" hidden="1" x14ac:dyDescent="0.3">
      <c r="A1433">
        <v>323715</v>
      </c>
      <c r="B1433" t="s">
        <v>1087</v>
      </c>
      <c r="AQ1433" t="s">
        <v>9098</v>
      </c>
    </row>
    <row r="1434" spans="1:52" hidden="1" x14ac:dyDescent="0.3">
      <c r="A1434">
        <v>323786</v>
      </c>
      <c r="B1434" t="s">
        <v>1087</v>
      </c>
      <c r="X1434" t="s">
        <v>9098</v>
      </c>
      <c r="AH1434" t="s">
        <v>9098</v>
      </c>
      <c r="AI1434" t="s">
        <v>9098</v>
      </c>
      <c r="AT1434" t="s">
        <v>9098</v>
      </c>
      <c r="AV1434" t="s">
        <v>9098</v>
      </c>
      <c r="AW1434" t="s">
        <v>9098</v>
      </c>
      <c r="AZ1434" t="s">
        <v>9098</v>
      </c>
    </row>
    <row r="1435" spans="1:52" hidden="1" x14ac:dyDescent="0.3">
      <c r="A1435">
        <v>323797</v>
      </c>
      <c r="B1435" t="s">
        <v>1087</v>
      </c>
      <c r="R1435" t="s">
        <v>1055</v>
      </c>
      <c r="AQ1435" t="s">
        <v>1055</v>
      </c>
    </row>
    <row r="1436" spans="1:52" hidden="1" x14ac:dyDescent="0.3">
      <c r="A1436">
        <v>323824</v>
      </c>
      <c r="B1436" t="s">
        <v>1087</v>
      </c>
      <c r="Z1436" t="s">
        <v>9098</v>
      </c>
      <c r="AG1436" t="s">
        <v>9098</v>
      </c>
      <c r="AH1436" t="s">
        <v>9098</v>
      </c>
      <c r="AK1436" t="s">
        <v>9098</v>
      </c>
      <c r="AO1436" t="s">
        <v>9098</v>
      </c>
      <c r="AP1436" t="s">
        <v>9098</v>
      </c>
      <c r="AQ1436" t="s">
        <v>9098</v>
      </c>
      <c r="AS1436" t="s">
        <v>9098</v>
      </c>
      <c r="AT1436" t="s">
        <v>9098</v>
      </c>
      <c r="AU1436" t="s">
        <v>9098</v>
      </c>
      <c r="AV1436" t="s">
        <v>9098</v>
      </c>
      <c r="AW1436" t="s">
        <v>9098</v>
      </c>
      <c r="AX1436" t="s">
        <v>9098</v>
      </c>
      <c r="AY1436" t="s">
        <v>9098</v>
      </c>
      <c r="AZ1436" t="s">
        <v>9098</v>
      </c>
    </row>
    <row r="1437" spans="1:52" hidden="1" x14ac:dyDescent="0.3">
      <c r="A1437">
        <v>323848</v>
      </c>
      <c r="B1437" t="s">
        <v>1087</v>
      </c>
      <c r="AD1437" t="s">
        <v>9098</v>
      </c>
      <c r="AG1437" t="s">
        <v>9098</v>
      </c>
      <c r="AL1437" t="s">
        <v>9098</v>
      </c>
      <c r="AN1437" t="s">
        <v>9098</v>
      </c>
      <c r="AO1437" t="s">
        <v>9098</v>
      </c>
      <c r="AP1437" t="s">
        <v>9098</v>
      </c>
      <c r="AQ1437" t="s">
        <v>9098</v>
      </c>
      <c r="AR1437" t="s">
        <v>9098</v>
      </c>
      <c r="AS1437" t="s">
        <v>9098</v>
      </c>
      <c r="AT1437" t="s">
        <v>9098</v>
      </c>
      <c r="AU1437" t="s">
        <v>9098</v>
      </c>
      <c r="AV1437" t="s">
        <v>9098</v>
      </c>
      <c r="AW1437" t="s">
        <v>9098</v>
      </c>
      <c r="AY1437" t="s">
        <v>9098</v>
      </c>
      <c r="AZ1437" t="s">
        <v>9098</v>
      </c>
    </row>
    <row r="1438" spans="1:52" hidden="1" x14ac:dyDescent="0.3">
      <c r="A1438">
        <v>323917</v>
      </c>
      <c r="B1438" t="s">
        <v>1087</v>
      </c>
      <c r="AI1438" t="s">
        <v>9098</v>
      </c>
      <c r="AK1438" t="s">
        <v>9098</v>
      </c>
      <c r="AO1438" t="s">
        <v>9098</v>
      </c>
      <c r="AP1438" t="s">
        <v>9098</v>
      </c>
      <c r="AS1438" t="s">
        <v>9098</v>
      </c>
      <c r="AU1438" t="s">
        <v>9098</v>
      </c>
    </row>
    <row r="1439" spans="1:52" hidden="1" x14ac:dyDescent="0.3">
      <c r="A1439">
        <v>323923</v>
      </c>
      <c r="B1439" t="s">
        <v>1087</v>
      </c>
      <c r="AG1439" t="s">
        <v>9098</v>
      </c>
      <c r="AO1439" t="s">
        <v>9098</v>
      </c>
      <c r="AP1439" t="s">
        <v>9098</v>
      </c>
      <c r="AQ1439" t="s">
        <v>9098</v>
      </c>
      <c r="AR1439" t="s">
        <v>9098</v>
      </c>
      <c r="AT1439" t="s">
        <v>9098</v>
      </c>
      <c r="AU1439" t="s">
        <v>9098</v>
      </c>
      <c r="AV1439" t="s">
        <v>9098</v>
      </c>
      <c r="AW1439" t="s">
        <v>9098</v>
      </c>
      <c r="AX1439" t="s">
        <v>9098</v>
      </c>
      <c r="AY1439" t="s">
        <v>9098</v>
      </c>
      <c r="AZ1439" t="s">
        <v>9098</v>
      </c>
    </row>
    <row r="1440" spans="1:52" hidden="1" x14ac:dyDescent="0.3">
      <c r="A1440">
        <v>323949</v>
      </c>
      <c r="B1440" t="s">
        <v>1087</v>
      </c>
      <c r="H1440" t="s">
        <v>1055</v>
      </c>
      <c r="AG1440" t="s">
        <v>1055</v>
      </c>
    </row>
    <row r="1441" spans="1:52" hidden="1" x14ac:dyDescent="0.3">
      <c r="A1441">
        <v>323997</v>
      </c>
      <c r="B1441" t="s">
        <v>1087</v>
      </c>
      <c r="AC1441" t="s">
        <v>1055</v>
      </c>
      <c r="AO1441" t="s">
        <v>1054</v>
      </c>
      <c r="AQ1441" t="s">
        <v>1054</v>
      </c>
      <c r="AT1441" t="s">
        <v>1054</v>
      </c>
      <c r="AU1441" t="s">
        <v>1053</v>
      </c>
      <c r="AV1441" t="s">
        <v>1053</v>
      </c>
      <c r="AW1441" t="s">
        <v>1054</v>
      </c>
      <c r="AX1441" t="s">
        <v>1053</v>
      </c>
      <c r="AY1441" t="s">
        <v>1053</v>
      </c>
      <c r="AZ1441" t="s">
        <v>1053</v>
      </c>
    </row>
    <row r="1442" spans="1:52" hidden="1" x14ac:dyDescent="0.3">
      <c r="A1442">
        <v>324001</v>
      </c>
      <c r="B1442" t="s">
        <v>1087</v>
      </c>
      <c r="AJ1442" t="s">
        <v>1054</v>
      </c>
    </row>
    <row r="1443" spans="1:52" hidden="1" x14ac:dyDescent="0.3">
      <c r="A1443">
        <v>324042</v>
      </c>
      <c r="B1443" t="s">
        <v>1087</v>
      </c>
      <c r="AJ1443" t="s">
        <v>9098</v>
      </c>
      <c r="AO1443" t="s">
        <v>9098</v>
      </c>
      <c r="AP1443" t="s">
        <v>9098</v>
      </c>
      <c r="AQ1443" t="s">
        <v>9098</v>
      </c>
      <c r="AR1443" t="s">
        <v>9098</v>
      </c>
      <c r="AT1443" t="s">
        <v>9098</v>
      </c>
      <c r="AU1443" t="s">
        <v>9098</v>
      </c>
      <c r="AV1443" t="s">
        <v>9098</v>
      </c>
      <c r="AW1443" t="s">
        <v>9098</v>
      </c>
      <c r="AX1443" t="s">
        <v>9098</v>
      </c>
      <c r="AY1443" t="s">
        <v>9098</v>
      </c>
      <c r="AZ1443" t="s">
        <v>9098</v>
      </c>
    </row>
    <row r="1444" spans="1:52" hidden="1" x14ac:dyDescent="0.3">
      <c r="A1444">
        <v>324098</v>
      </c>
      <c r="B1444" t="s">
        <v>1087</v>
      </c>
      <c r="AB1444" t="s">
        <v>9098</v>
      </c>
      <c r="AO1444" t="s">
        <v>9098</v>
      </c>
    </row>
    <row r="1445" spans="1:52" hidden="1" x14ac:dyDescent="0.3">
      <c r="A1445">
        <v>324106</v>
      </c>
      <c r="B1445" t="s">
        <v>1087</v>
      </c>
      <c r="AM1445" t="s">
        <v>1055</v>
      </c>
      <c r="AO1445" t="s">
        <v>1055</v>
      </c>
      <c r="AY1445" t="s">
        <v>1055</v>
      </c>
    </row>
    <row r="1446" spans="1:52" hidden="1" x14ac:dyDescent="0.3">
      <c r="A1446">
        <v>324109</v>
      </c>
      <c r="B1446" t="s">
        <v>1087</v>
      </c>
      <c r="AC1446" t="s">
        <v>9098</v>
      </c>
      <c r="AP1446" t="s">
        <v>9098</v>
      </c>
      <c r="AQ1446" t="s">
        <v>9098</v>
      </c>
    </row>
    <row r="1447" spans="1:52" hidden="1" x14ac:dyDescent="0.3">
      <c r="A1447">
        <v>324127</v>
      </c>
      <c r="B1447" t="s">
        <v>1087</v>
      </c>
      <c r="AF1447" t="s">
        <v>9098</v>
      </c>
      <c r="AP1447" t="s">
        <v>9098</v>
      </c>
      <c r="AQ1447" t="s">
        <v>9098</v>
      </c>
    </row>
    <row r="1448" spans="1:52" hidden="1" x14ac:dyDescent="0.3">
      <c r="A1448">
        <v>324155</v>
      </c>
      <c r="B1448" t="s">
        <v>1087</v>
      </c>
      <c r="AG1448" t="s">
        <v>1055</v>
      </c>
      <c r="AP1448" t="s">
        <v>1055</v>
      </c>
      <c r="AQ1448" t="s">
        <v>1055</v>
      </c>
    </row>
    <row r="1449" spans="1:52" hidden="1" x14ac:dyDescent="0.3">
      <c r="A1449">
        <v>324159</v>
      </c>
      <c r="B1449" t="s">
        <v>1087</v>
      </c>
      <c r="AC1449" t="s">
        <v>9098</v>
      </c>
      <c r="AG1449" t="s">
        <v>9098</v>
      </c>
      <c r="AL1449" t="s">
        <v>9098</v>
      </c>
      <c r="AM1449" t="s">
        <v>9098</v>
      </c>
      <c r="AO1449" t="s">
        <v>9098</v>
      </c>
      <c r="AP1449" t="s">
        <v>9098</v>
      </c>
      <c r="AQ1449" t="s">
        <v>9098</v>
      </c>
      <c r="AR1449" t="s">
        <v>9098</v>
      </c>
      <c r="AU1449" t="s">
        <v>9098</v>
      </c>
      <c r="AV1449" t="s">
        <v>9098</v>
      </c>
      <c r="AW1449" t="s">
        <v>9098</v>
      </c>
      <c r="AX1449" t="s">
        <v>9098</v>
      </c>
      <c r="AY1449" t="s">
        <v>9098</v>
      </c>
      <c r="AZ1449" t="s">
        <v>9098</v>
      </c>
    </row>
    <row r="1450" spans="1:52" hidden="1" x14ac:dyDescent="0.3">
      <c r="A1450">
        <v>324167</v>
      </c>
      <c r="B1450" t="s">
        <v>1087</v>
      </c>
      <c r="AL1450" t="s">
        <v>1055</v>
      </c>
      <c r="AT1450" t="s">
        <v>1054</v>
      </c>
      <c r="AU1450" t="s">
        <v>1053</v>
      </c>
      <c r="AV1450" t="s">
        <v>1053</v>
      </c>
      <c r="AW1450" t="s">
        <v>1053</v>
      </c>
      <c r="AX1450" t="s">
        <v>1053</v>
      </c>
      <c r="AY1450" t="s">
        <v>1053</v>
      </c>
      <c r="AZ1450" t="s">
        <v>1053</v>
      </c>
    </row>
    <row r="1451" spans="1:52" hidden="1" x14ac:dyDescent="0.3">
      <c r="A1451">
        <v>324232</v>
      </c>
      <c r="B1451" t="s">
        <v>1087</v>
      </c>
      <c r="AG1451" t="s">
        <v>1055</v>
      </c>
      <c r="AH1451" t="s">
        <v>1055</v>
      </c>
      <c r="AK1451" t="s">
        <v>1055</v>
      </c>
      <c r="AM1451" t="s">
        <v>1055</v>
      </c>
      <c r="AO1451" t="s">
        <v>1054</v>
      </c>
      <c r="AQ1451" t="s">
        <v>1054</v>
      </c>
      <c r="AU1451" t="s">
        <v>1055</v>
      </c>
      <c r="AV1451" t="s">
        <v>1055</v>
      </c>
    </row>
    <row r="1452" spans="1:52" hidden="1" x14ac:dyDescent="0.3">
      <c r="A1452">
        <v>324266</v>
      </c>
      <c r="B1452" t="s">
        <v>1087</v>
      </c>
      <c r="W1452" t="s">
        <v>9098</v>
      </c>
      <c r="AG1452" t="s">
        <v>9098</v>
      </c>
      <c r="AM1452" t="s">
        <v>9098</v>
      </c>
      <c r="AO1452" t="s">
        <v>9098</v>
      </c>
      <c r="AP1452" t="s">
        <v>9098</v>
      </c>
      <c r="AQ1452" t="s">
        <v>9098</v>
      </c>
      <c r="AR1452" t="s">
        <v>9098</v>
      </c>
      <c r="AT1452" t="s">
        <v>9098</v>
      </c>
      <c r="AU1452" t="s">
        <v>9098</v>
      </c>
      <c r="AV1452" t="s">
        <v>9098</v>
      </c>
      <c r="AW1452" t="s">
        <v>9098</v>
      </c>
      <c r="AX1452" t="s">
        <v>9098</v>
      </c>
      <c r="AY1452" t="s">
        <v>9098</v>
      </c>
      <c r="AZ1452" t="s">
        <v>9098</v>
      </c>
    </row>
    <row r="1453" spans="1:52" hidden="1" x14ac:dyDescent="0.3">
      <c r="A1453">
        <v>324267</v>
      </c>
      <c r="B1453" t="s">
        <v>1087</v>
      </c>
      <c r="Z1453" t="s">
        <v>9098</v>
      </c>
      <c r="AH1453" t="s">
        <v>9098</v>
      </c>
      <c r="AK1453" t="s">
        <v>9098</v>
      </c>
      <c r="AM1453" t="s">
        <v>9098</v>
      </c>
      <c r="AO1453" t="s">
        <v>9098</v>
      </c>
      <c r="AP1453" t="s">
        <v>9098</v>
      </c>
      <c r="AQ1453" t="s">
        <v>9098</v>
      </c>
      <c r="AR1453" t="s">
        <v>9098</v>
      </c>
      <c r="AS1453" t="s">
        <v>9098</v>
      </c>
      <c r="AT1453" t="s">
        <v>9098</v>
      </c>
      <c r="AU1453" t="s">
        <v>9098</v>
      </c>
      <c r="AV1453" t="s">
        <v>9098</v>
      </c>
      <c r="AW1453" t="s">
        <v>9098</v>
      </c>
      <c r="AX1453" t="s">
        <v>9098</v>
      </c>
      <c r="AY1453" t="s">
        <v>9098</v>
      </c>
      <c r="AZ1453" t="s">
        <v>9098</v>
      </c>
    </row>
    <row r="1454" spans="1:52" hidden="1" x14ac:dyDescent="0.3">
      <c r="A1454">
        <v>324270</v>
      </c>
      <c r="B1454" t="s">
        <v>1087</v>
      </c>
      <c r="AG1454" t="s">
        <v>1055</v>
      </c>
    </row>
    <row r="1455" spans="1:52" hidden="1" x14ac:dyDescent="0.3">
      <c r="A1455">
        <v>324376</v>
      </c>
      <c r="B1455" t="s">
        <v>1087</v>
      </c>
      <c r="AD1455" t="s">
        <v>9098</v>
      </c>
      <c r="AG1455" t="s">
        <v>9098</v>
      </c>
      <c r="AK1455" t="s">
        <v>9098</v>
      </c>
      <c r="AO1455" t="s">
        <v>9098</v>
      </c>
      <c r="AP1455" t="s">
        <v>9098</v>
      </c>
      <c r="AQ1455" t="s">
        <v>9098</v>
      </c>
      <c r="AR1455" t="s">
        <v>9098</v>
      </c>
      <c r="AS1455" t="s">
        <v>9098</v>
      </c>
      <c r="AT1455" t="s">
        <v>9098</v>
      </c>
      <c r="AU1455" t="s">
        <v>9098</v>
      </c>
      <c r="AV1455" t="s">
        <v>9098</v>
      </c>
      <c r="AW1455" t="s">
        <v>9098</v>
      </c>
      <c r="AX1455" t="s">
        <v>9098</v>
      </c>
      <c r="AY1455" t="s">
        <v>9098</v>
      </c>
      <c r="AZ1455" t="s">
        <v>9098</v>
      </c>
    </row>
    <row r="1456" spans="1:52" hidden="1" x14ac:dyDescent="0.3">
      <c r="A1456">
        <v>324410</v>
      </c>
      <c r="B1456" t="s">
        <v>1087</v>
      </c>
      <c r="I1456" t="s">
        <v>9098</v>
      </c>
      <c r="V1456" t="s">
        <v>9098</v>
      </c>
      <c r="AP1456" t="s">
        <v>9098</v>
      </c>
    </row>
    <row r="1457" spans="1:52" hidden="1" x14ac:dyDescent="0.3">
      <c r="A1457">
        <v>324424</v>
      </c>
      <c r="B1457" t="s">
        <v>1087</v>
      </c>
      <c r="AP1457" t="s">
        <v>9098</v>
      </c>
      <c r="AR1457" t="s">
        <v>9098</v>
      </c>
      <c r="AW1457" t="s">
        <v>9098</v>
      </c>
    </row>
    <row r="1458" spans="1:52" hidden="1" x14ac:dyDescent="0.3">
      <c r="A1458">
        <v>324454</v>
      </c>
      <c r="B1458" t="s">
        <v>1087</v>
      </c>
      <c r="AH1458" t="s">
        <v>9098</v>
      </c>
      <c r="AJ1458" t="s">
        <v>9098</v>
      </c>
      <c r="AP1458" t="s">
        <v>9098</v>
      </c>
      <c r="AQ1458" t="s">
        <v>9098</v>
      </c>
      <c r="AV1458" t="s">
        <v>9098</v>
      </c>
      <c r="AY1458" t="s">
        <v>9098</v>
      </c>
    </row>
    <row r="1459" spans="1:52" hidden="1" x14ac:dyDescent="0.3">
      <c r="A1459">
        <v>324548</v>
      </c>
      <c r="B1459" t="s">
        <v>1087</v>
      </c>
      <c r="Z1459" t="s">
        <v>9098</v>
      </c>
      <c r="AC1459" t="s">
        <v>9098</v>
      </c>
      <c r="AH1459" t="s">
        <v>9098</v>
      </c>
      <c r="AK1459" t="s">
        <v>9098</v>
      </c>
      <c r="AO1459" t="s">
        <v>9098</v>
      </c>
      <c r="AP1459" t="s">
        <v>9098</v>
      </c>
      <c r="AQ1459" t="s">
        <v>9098</v>
      </c>
      <c r="AR1459" t="s">
        <v>9098</v>
      </c>
      <c r="AS1459" t="s">
        <v>9098</v>
      </c>
      <c r="AT1459" t="s">
        <v>9098</v>
      </c>
      <c r="AU1459" t="s">
        <v>9098</v>
      </c>
      <c r="AV1459" t="s">
        <v>9098</v>
      </c>
      <c r="AW1459" t="s">
        <v>9098</v>
      </c>
      <c r="AX1459" t="s">
        <v>9098</v>
      </c>
      <c r="AY1459" t="s">
        <v>9098</v>
      </c>
      <c r="AZ1459" t="s">
        <v>9098</v>
      </c>
    </row>
    <row r="1460" spans="1:52" hidden="1" x14ac:dyDescent="0.3">
      <c r="A1460">
        <v>324562</v>
      </c>
      <c r="B1460" t="s">
        <v>1087</v>
      </c>
      <c r="AK1460" t="s">
        <v>9098</v>
      </c>
      <c r="AP1460" t="s">
        <v>9098</v>
      </c>
      <c r="AR1460" t="s">
        <v>9098</v>
      </c>
      <c r="AU1460" t="s">
        <v>9098</v>
      </c>
      <c r="AV1460" t="s">
        <v>9098</v>
      </c>
      <c r="AZ1460" t="s">
        <v>9098</v>
      </c>
    </row>
    <row r="1461" spans="1:52" hidden="1" x14ac:dyDescent="0.3">
      <c r="A1461">
        <v>324595</v>
      </c>
      <c r="B1461" t="s">
        <v>1087</v>
      </c>
      <c r="AG1461" t="s">
        <v>1055</v>
      </c>
      <c r="AO1461" t="s">
        <v>1055</v>
      </c>
      <c r="AW1461" t="s">
        <v>1055</v>
      </c>
    </row>
    <row r="1462" spans="1:52" hidden="1" x14ac:dyDescent="0.3">
      <c r="A1462">
        <v>324620</v>
      </c>
      <c r="B1462" t="s">
        <v>1087</v>
      </c>
      <c r="AQ1462" t="s">
        <v>1055</v>
      </c>
      <c r="AY1462" t="s">
        <v>1055</v>
      </c>
    </row>
    <row r="1463" spans="1:52" hidden="1" x14ac:dyDescent="0.3">
      <c r="A1463">
        <v>324624</v>
      </c>
      <c r="B1463" t="s">
        <v>1087</v>
      </c>
      <c r="AF1463" t="s">
        <v>1055</v>
      </c>
      <c r="AG1463" t="s">
        <v>1055</v>
      </c>
      <c r="AJ1463" t="s">
        <v>1055</v>
      </c>
      <c r="AK1463" t="s">
        <v>1055</v>
      </c>
      <c r="AP1463" t="s">
        <v>1055</v>
      </c>
      <c r="AQ1463" t="s">
        <v>1054</v>
      </c>
      <c r="AR1463" t="s">
        <v>1055</v>
      </c>
      <c r="AT1463" t="s">
        <v>1054</v>
      </c>
      <c r="AU1463" t="s">
        <v>1053</v>
      </c>
      <c r="AV1463" t="s">
        <v>1053</v>
      </c>
      <c r="AW1463" t="s">
        <v>1053</v>
      </c>
      <c r="AX1463" t="s">
        <v>1053</v>
      </c>
      <c r="AY1463" t="s">
        <v>1053</v>
      </c>
      <c r="AZ1463" t="s">
        <v>1053</v>
      </c>
    </row>
    <row r="1464" spans="1:52" hidden="1" x14ac:dyDescent="0.3">
      <c r="A1464">
        <v>324670</v>
      </c>
      <c r="B1464" t="s">
        <v>1087</v>
      </c>
      <c r="Z1464" t="s">
        <v>1053</v>
      </c>
      <c r="AE1464" t="s">
        <v>1053</v>
      </c>
      <c r="AI1464" t="s">
        <v>1055</v>
      </c>
      <c r="AK1464" t="s">
        <v>1055</v>
      </c>
      <c r="AO1464" t="s">
        <v>1055</v>
      </c>
      <c r="AP1464" t="s">
        <v>1053</v>
      </c>
      <c r="AQ1464" t="s">
        <v>1053</v>
      </c>
      <c r="AS1464" t="s">
        <v>1054</v>
      </c>
      <c r="AU1464" t="s">
        <v>1053</v>
      </c>
      <c r="AV1464" t="s">
        <v>1053</v>
      </c>
      <c r="AW1464" t="s">
        <v>1053</v>
      </c>
      <c r="AX1464" t="s">
        <v>1053</v>
      </c>
      <c r="AZ1464" t="s">
        <v>1053</v>
      </c>
    </row>
    <row r="1465" spans="1:52" hidden="1" x14ac:dyDescent="0.3">
      <c r="A1465">
        <v>324688</v>
      </c>
      <c r="B1465" t="s">
        <v>1087</v>
      </c>
      <c r="AO1465" t="s">
        <v>1054</v>
      </c>
      <c r="AT1465" t="s">
        <v>1054</v>
      </c>
      <c r="AU1465" t="s">
        <v>1053</v>
      </c>
      <c r="AV1465" t="s">
        <v>1053</v>
      </c>
      <c r="AW1465" t="s">
        <v>1053</v>
      </c>
      <c r="AX1465" t="s">
        <v>1053</v>
      </c>
      <c r="AY1465" t="s">
        <v>1053</v>
      </c>
      <c r="AZ1465" t="s">
        <v>1053</v>
      </c>
    </row>
    <row r="1466" spans="1:52" hidden="1" x14ac:dyDescent="0.3">
      <c r="A1466">
        <v>324705</v>
      </c>
      <c r="B1466" t="s">
        <v>1087</v>
      </c>
      <c r="AY1466" t="s">
        <v>1055</v>
      </c>
    </row>
    <row r="1467" spans="1:52" hidden="1" x14ac:dyDescent="0.3">
      <c r="A1467">
        <v>324707</v>
      </c>
      <c r="B1467" t="s">
        <v>1087</v>
      </c>
      <c r="AM1467" t="s">
        <v>1055</v>
      </c>
      <c r="AP1467" t="s">
        <v>1055</v>
      </c>
      <c r="AY1467" t="s">
        <v>1055</v>
      </c>
    </row>
    <row r="1468" spans="1:52" hidden="1" x14ac:dyDescent="0.3">
      <c r="A1468">
        <v>324715</v>
      </c>
      <c r="B1468" t="s">
        <v>1087</v>
      </c>
      <c r="W1468" t="s">
        <v>1055</v>
      </c>
      <c r="AI1468" t="s">
        <v>1055</v>
      </c>
      <c r="AU1468" t="s">
        <v>1055</v>
      </c>
      <c r="AY1468" t="s">
        <v>1055</v>
      </c>
    </row>
    <row r="1469" spans="1:52" hidden="1" x14ac:dyDescent="0.3">
      <c r="A1469">
        <v>324744</v>
      </c>
      <c r="B1469" t="s">
        <v>1087</v>
      </c>
      <c r="X1469" t="s">
        <v>1054</v>
      </c>
      <c r="AJ1469" t="s">
        <v>1055</v>
      </c>
      <c r="AL1469" t="s">
        <v>1055</v>
      </c>
      <c r="AO1469" t="s">
        <v>1053</v>
      </c>
      <c r="AP1469" t="s">
        <v>1053</v>
      </c>
      <c r="AQ1469" t="s">
        <v>1053</v>
      </c>
      <c r="AR1469" t="s">
        <v>1053</v>
      </c>
      <c r="AS1469" t="s">
        <v>1053</v>
      </c>
      <c r="AT1469" t="s">
        <v>1053</v>
      </c>
      <c r="AU1469" t="s">
        <v>1053</v>
      </c>
      <c r="AV1469" t="s">
        <v>1053</v>
      </c>
      <c r="AW1469" t="s">
        <v>1053</v>
      </c>
      <c r="AX1469" t="s">
        <v>1053</v>
      </c>
      <c r="AY1469" t="s">
        <v>1053</v>
      </c>
      <c r="AZ1469" t="s">
        <v>1053</v>
      </c>
    </row>
    <row r="1470" spans="1:52" hidden="1" x14ac:dyDescent="0.3">
      <c r="A1470">
        <v>324769</v>
      </c>
      <c r="B1470" t="s">
        <v>1087</v>
      </c>
      <c r="AV1470" t="s">
        <v>9098</v>
      </c>
    </row>
    <row r="1471" spans="1:52" hidden="1" x14ac:dyDescent="0.3">
      <c r="A1471">
        <v>324846</v>
      </c>
      <c r="B1471" t="s">
        <v>1087</v>
      </c>
      <c r="AK1471" t="s">
        <v>9098</v>
      </c>
      <c r="AP1471" t="s">
        <v>9098</v>
      </c>
      <c r="AQ1471" t="s">
        <v>9098</v>
      </c>
      <c r="AR1471" t="s">
        <v>9098</v>
      </c>
      <c r="AU1471" t="s">
        <v>9098</v>
      </c>
      <c r="AV1471" t="s">
        <v>9098</v>
      </c>
      <c r="AW1471" t="s">
        <v>9098</v>
      </c>
      <c r="AX1471" t="s">
        <v>9098</v>
      </c>
      <c r="AY1471" t="s">
        <v>9098</v>
      </c>
      <c r="AZ1471" t="s">
        <v>9098</v>
      </c>
    </row>
    <row r="1472" spans="1:52" hidden="1" x14ac:dyDescent="0.3">
      <c r="A1472">
        <v>324872</v>
      </c>
      <c r="B1472" t="s">
        <v>1087</v>
      </c>
      <c r="P1472" t="s">
        <v>9098</v>
      </c>
      <c r="W1472" t="s">
        <v>9098</v>
      </c>
      <c r="AI1472" t="s">
        <v>9098</v>
      </c>
      <c r="AK1472" t="s">
        <v>9098</v>
      </c>
      <c r="AO1472" t="s">
        <v>9098</v>
      </c>
      <c r="AP1472" t="s">
        <v>9098</v>
      </c>
      <c r="AQ1472" t="s">
        <v>9098</v>
      </c>
      <c r="AR1472" t="s">
        <v>9098</v>
      </c>
      <c r="AS1472" t="s">
        <v>9098</v>
      </c>
      <c r="AT1472" t="s">
        <v>9098</v>
      </c>
      <c r="AU1472" t="s">
        <v>9098</v>
      </c>
      <c r="AV1472" t="s">
        <v>9098</v>
      </c>
      <c r="AW1472" t="s">
        <v>9098</v>
      </c>
      <c r="AX1472" t="s">
        <v>9098</v>
      </c>
      <c r="AY1472" t="s">
        <v>9098</v>
      </c>
      <c r="AZ1472" t="s">
        <v>9098</v>
      </c>
    </row>
    <row r="1473" spans="1:52" hidden="1" x14ac:dyDescent="0.3">
      <c r="A1473">
        <v>324881</v>
      </c>
      <c r="B1473" t="s">
        <v>1087</v>
      </c>
      <c r="AG1473" t="s">
        <v>1053</v>
      </c>
      <c r="AP1473" t="s">
        <v>1053</v>
      </c>
      <c r="AQ1473" t="s">
        <v>1053</v>
      </c>
      <c r="AR1473" t="s">
        <v>1053</v>
      </c>
      <c r="AS1473" t="s">
        <v>1054</v>
      </c>
      <c r="AU1473" t="s">
        <v>1053</v>
      </c>
      <c r="AV1473" t="s">
        <v>1053</v>
      </c>
      <c r="AW1473" t="s">
        <v>1053</v>
      </c>
      <c r="AX1473" t="s">
        <v>1053</v>
      </c>
      <c r="AY1473" t="s">
        <v>1053</v>
      </c>
      <c r="AZ1473" t="s">
        <v>1053</v>
      </c>
    </row>
    <row r="1474" spans="1:52" hidden="1" x14ac:dyDescent="0.3">
      <c r="A1474">
        <v>324926</v>
      </c>
      <c r="B1474" t="s">
        <v>1087</v>
      </c>
      <c r="AG1474" t="s">
        <v>9098</v>
      </c>
    </row>
    <row r="1475" spans="1:52" hidden="1" x14ac:dyDescent="0.3">
      <c r="A1475">
        <v>324953</v>
      </c>
      <c r="B1475" t="s">
        <v>1087</v>
      </c>
      <c r="AC1475" t="s">
        <v>1055</v>
      </c>
      <c r="AG1475" t="s">
        <v>1053</v>
      </c>
      <c r="AO1475" t="s">
        <v>1054</v>
      </c>
      <c r="AP1475" t="s">
        <v>1053</v>
      </c>
      <c r="AQ1475" t="s">
        <v>1053</v>
      </c>
      <c r="AR1475" t="s">
        <v>1053</v>
      </c>
      <c r="AT1475" t="s">
        <v>1053</v>
      </c>
      <c r="AU1475" t="s">
        <v>1053</v>
      </c>
      <c r="AV1475" t="s">
        <v>1053</v>
      </c>
      <c r="AW1475" t="s">
        <v>1053</v>
      </c>
      <c r="AX1475" t="s">
        <v>1053</v>
      </c>
      <c r="AY1475" t="s">
        <v>1053</v>
      </c>
      <c r="AZ1475" t="s">
        <v>1053</v>
      </c>
    </row>
    <row r="1476" spans="1:52" hidden="1" x14ac:dyDescent="0.3">
      <c r="A1476">
        <v>324954</v>
      </c>
      <c r="B1476" t="s">
        <v>1087</v>
      </c>
      <c r="AB1476" t="s">
        <v>1055</v>
      </c>
      <c r="AG1476" t="s">
        <v>1055</v>
      </c>
      <c r="AJ1476" t="s">
        <v>1055</v>
      </c>
      <c r="AK1476" t="s">
        <v>1055</v>
      </c>
      <c r="AQ1476" t="s">
        <v>1055</v>
      </c>
      <c r="AU1476" t="s">
        <v>1054</v>
      </c>
      <c r="AV1476" t="s">
        <v>1054</v>
      </c>
      <c r="AX1476" t="s">
        <v>1054</v>
      </c>
    </row>
    <row r="1477" spans="1:52" hidden="1" x14ac:dyDescent="0.3">
      <c r="A1477">
        <v>324958</v>
      </c>
      <c r="B1477" t="s">
        <v>1087</v>
      </c>
      <c r="AH1477" t="s">
        <v>9098</v>
      </c>
      <c r="AN1477" t="s">
        <v>9098</v>
      </c>
      <c r="AP1477" t="s">
        <v>9098</v>
      </c>
    </row>
    <row r="1478" spans="1:52" hidden="1" x14ac:dyDescent="0.3">
      <c r="A1478">
        <v>324966</v>
      </c>
      <c r="B1478" t="s">
        <v>1087</v>
      </c>
      <c r="O1478" t="s">
        <v>1055</v>
      </c>
      <c r="AC1478" t="s">
        <v>1055</v>
      </c>
      <c r="AK1478" t="s">
        <v>1054</v>
      </c>
      <c r="AL1478" t="s">
        <v>1055</v>
      </c>
      <c r="AO1478" t="s">
        <v>1054</v>
      </c>
      <c r="AP1478" t="s">
        <v>1053</v>
      </c>
      <c r="AQ1478" t="s">
        <v>1053</v>
      </c>
      <c r="AU1478" t="s">
        <v>1053</v>
      </c>
      <c r="AV1478" t="s">
        <v>1053</v>
      </c>
      <c r="AW1478" t="s">
        <v>1053</v>
      </c>
      <c r="AX1478" t="s">
        <v>1053</v>
      </c>
      <c r="AY1478" t="s">
        <v>1053</v>
      </c>
      <c r="AZ1478" t="s">
        <v>1053</v>
      </c>
    </row>
    <row r="1479" spans="1:52" hidden="1" x14ac:dyDescent="0.3">
      <c r="A1479">
        <v>324982</v>
      </c>
      <c r="B1479" t="s">
        <v>1087</v>
      </c>
      <c r="AC1479" t="s">
        <v>9098</v>
      </c>
      <c r="AG1479" t="s">
        <v>9098</v>
      </c>
      <c r="AO1479" t="s">
        <v>9098</v>
      </c>
      <c r="AP1479" t="s">
        <v>9098</v>
      </c>
      <c r="AQ1479" t="s">
        <v>9098</v>
      </c>
      <c r="AT1479" t="s">
        <v>9098</v>
      </c>
      <c r="AU1479" t="s">
        <v>9098</v>
      </c>
      <c r="AV1479" t="s">
        <v>9098</v>
      </c>
      <c r="AW1479" t="s">
        <v>9098</v>
      </c>
      <c r="AX1479" t="s">
        <v>9098</v>
      </c>
      <c r="AY1479" t="s">
        <v>9098</v>
      </c>
      <c r="AZ1479" t="s">
        <v>9098</v>
      </c>
    </row>
    <row r="1480" spans="1:52" hidden="1" x14ac:dyDescent="0.3">
      <c r="A1480">
        <v>324985</v>
      </c>
      <c r="B1480" t="s">
        <v>1087</v>
      </c>
      <c r="P1480" t="s">
        <v>1055</v>
      </c>
      <c r="AO1480" t="s">
        <v>1054</v>
      </c>
      <c r="AQ1480" t="s">
        <v>1054</v>
      </c>
      <c r="AU1480" t="s">
        <v>1053</v>
      </c>
      <c r="AV1480" t="s">
        <v>1053</v>
      </c>
      <c r="AW1480" t="s">
        <v>1053</v>
      </c>
      <c r="AX1480" t="s">
        <v>1053</v>
      </c>
      <c r="AY1480" t="s">
        <v>1053</v>
      </c>
      <c r="AZ1480" t="s">
        <v>1053</v>
      </c>
    </row>
    <row r="1481" spans="1:52" hidden="1" x14ac:dyDescent="0.3">
      <c r="A1481">
        <v>325031</v>
      </c>
      <c r="B1481" t="s">
        <v>1087</v>
      </c>
      <c r="AG1481" t="s">
        <v>1055</v>
      </c>
      <c r="AO1481" t="s">
        <v>1055</v>
      </c>
      <c r="AP1481" t="s">
        <v>1054</v>
      </c>
      <c r="AQ1481" t="s">
        <v>1053</v>
      </c>
    </row>
    <row r="1482" spans="1:52" hidden="1" x14ac:dyDescent="0.3">
      <c r="A1482">
        <v>325069</v>
      </c>
      <c r="B1482" t="s">
        <v>1087</v>
      </c>
      <c r="AB1482" t="s">
        <v>1053</v>
      </c>
      <c r="AI1482" t="s">
        <v>1055</v>
      </c>
      <c r="AK1482" t="s">
        <v>1055</v>
      </c>
      <c r="AO1482" t="s">
        <v>1054</v>
      </c>
      <c r="AP1482" t="s">
        <v>1053</v>
      </c>
      <c r="AQ1482" t="s">
        <v>1053</v>
      </c>
      <c r="AR1482" t="s">
        <v>1053</v>
      </c>
      <c r="AT1482" t="s">
        <v>1054</v>
      </c>
      <c r="AU1482" t="s">
        <v>1053</v>
      </c>
      <c r="AV1482" t="s">
        <v>1053</v>
      </c>
      <c r="AW1482" t="s">
        <v>1053</v>
      </c>
      <c r="AX1482" t="s">
        <v>1053</v>
      </c>
      <c r="AY1482" t="s">
        <v>1053</v>
      </c>
      <c r="AZ1482" t="s">
        <v>1053</v>
      </c>
    </row>
    <row r="1483" spans="1:52" hidden="1" x14ac:dyDescent="0.3">
      <c r="A1483">
        <v>325216</v>
      </c>
      <c r="B1483" t="s">
        <v>1087</v>
      </c>
      <c r="AG1483" t="s">
        <v>1055</v>
      </c>
      <c r="AP1483" t="s">
        <v>1055</v>
      </c>
      <c r="AQ1483" t="s">
        <v>1055</v>
      </c>
      <c r="AW1483" t="s">
        <v>1055</v>
      </c>
    </row>
    <row r="1484" spans="1:52" hidden="1" x14ac:dyDescent="0.3">
      <c r="A1484">
        <v>325218</v>
      </c>
      <c r="B1484" t="s">
        <v>1087</v>
      </c>
      <c r="AI1484" t="s">
        <v>1055</v>
      </c>
      <c r="AL1484" t="s">
        <v>1055</v>
      </c>
      <c r="AO1484" t="s">
        <v>1053</v>
      </c>
      <c r="AP1484" t="s">
        <v>1053</v>
      </c>
      <c r="AQ1484" t="s">
        <v>1054</v>
      </c>
      <c r="AT1484" t="s">
        <v>1053</v>
      </c>
      <c r="AU1484" t="s">
        <v>1053</v>
      </c>
      <c r="AV1484" t="s">
        <v>1053</v>
      </c>
      <c r="AW1484" t="s">
        <v>1053</v>
      </c>
      <c r="AX1484" t="s">
        <v>1053</v>
      </c>
      <c r="AY1484" t="s">
        <v>1053</v>
      </c>
      <c r="AZ1484" t="s">
        <v>1053</v>
      </c>
    </row>
    <row r="1485" spans="1:52" hidden="1" x14ac:dyDescent="0.3">
      <c r="A1485">
        <v>325256</v>
      </c>
      <c r="B1485" t="s">
        <v>1087</v>
      </c>
      <c r="AK1485" t="s">
        <v>1055</v>
      </c>
      <c r="AO1485" t="s">
        <v>1055</v>
      </c>
      <c r="AW1485" t="s">
        <v>1055</v>
      </c>
    </row>
    <row r="1486" spans="1:52" hidden="1" x14ac:dyDescent="0.3">
      <c r="A1486">
        <v>325288</v>
      </c>
      <c r="B1486" t="s">
        <v>1087</v>
      </c>
      <c r="AC1486" t="s">
        <v>1055</v>
      </c>
      <c r="AO1486" t="s">
        <v>1054</v>
      </c>
      <c r="AP1486" t="s">
        <v>1054</v>
      </c>
      <c r="AQ1486" t="s">
        <v>1054</v>
      </c>
      <c r="AR1486" t="s">
        <v>1054</v>
      </c>
      <c r="AS1486" t="s">
        <v>1054</v>
      </c>
      <c r="AT1486" t="s">
        <v>1054</v>
      </c>
      <c r="AU1486" t="s">
        <v>1053</v>
      </c>
      <c r="AV1486" t="s">
        <v>1053</v>
      </c>
      <c r="AW1486" t="s">
        <v>1053</v>
      </c>
      <c r="AX1486" t="s">
        <v>1053</v>
      </c>
      <c r="AY1486" t="s">
        <v>1053</v>
      </c>
      <c r="AZ1486" t="s">
        <v>1053</v>
      </c>
    </row>
    <row r="1487" spans="1:52" hidden="1" x14ac:dyDescent="0.3">
      <c r="A1487">
        <v>325298</v>
      </c>
      <c r="B1487" t="s">
        <v>1087</v>
      </c>
      <c r="AH1487" t="s">
        <v>9098</v>
      </c>
      <c r="AK1487" t="s">
        <v>9098</v>
      </c>
      <c r="AO1487" t="s">
        <v>9098</v>
      </c>
      <c r="AP1487" t="s">
        <v>9098</v>
      </c>
      <c r="AQ1487" t="s">
        <v>9098</v>
      </c>
      <c r="AR1487" t="s">
        <v>9098</v>
      </c>
      <c r="AT1487" t="s">
        <v>9098</v>
      </c>
      <c r="AU1487" t="s">
        <v>9098</v>
      </c>
      <c r="AV1487" t="s">
        <v>9098</v>
      </c>
      <c r="AX1487" t="s">
        <v>9098</v>
      </c>
    </row>
    <row r="1488" spans="1:52" hidden="1" x14ac:dyDescent="0.3">
      <c r="A1488">
        <v>325307</v>
      </c>
      <c r="B1488" t="s">
        <v>1087</v>
      </c>
      <c r="AY1488" t="s">
        <v>1055</v>
      </c>
    </row>
    <row r="1489" spans="1:52" hidden="1" x14ac:dyDescent="0.3">
      <c r="A1489">
        <v>325311</v>
      </c>
      <c r="B1489" t="s">
        <v>1087</v>
      </c>
      <c r="X1489" t="s">
        <v>9098</v>
      </c>
      <c r="AE1489" t="s">
        <v>9098</v>
      </c>
      <c r="AH1489" t="s">
        <v>9098</v>
      </c>
      <c r="AP1489" t="s">
        <v>9098</v>
      </c>
      <c r="AW1489" t="s">
        <v>9098</v>
      </c>
    </row>
    <row r="1490" spans="1:52" hidden="1" x14ac:dyDescent="0.3">
      <c r="A1490">
        <v>325369</v>
      </c>
      <c r="B1490" t="s">
        <v>1087</v>
      </c>
      <c r="AY1490" t="s">
        <v>1055</v>
      </c>
    </row>
    <row r="1491" spans="1:52" hidden="1" x14ac:dyDescent="0.3">
      <c r="A1491">
        <v>325391</v>
      </c>
      <c r="B1491" t="s">
        <v>1087</v>
      </c>
      <c r="AG1491" t="s">
        <v>9098</v>
      </c>
      <c r="AP1491" t="s">
        <v>9098</v>
      </c>
      <c r="AQ1491" t="s">
        <v>9098</v>
      </c>
      <c r="AT1491" t="s">
        <v>9098</v>
      </c>
      <c r="AY1491" t="s">
        <v>9098</v>
      </c>
    </row>
    <row r="1492" spans="1:52" hidden="1" x14ac:dyDescent="0.3">
      <c r="A1492">
        <v>325442</v>
      </c>
      <c r="B1492" t="s">
        <v>1087</v>
      </c>
      <c r="AY1492" t="s">
        <v>1055</v>
      </c>
    </row>
    <row r="1493" spans="1:52" hidden="1" x14ac:dyDescent="0.3">
      <c r="A1493">
        <v>325456</v>
      </c>
      <c r="B1493" t="s">
        <v>1087</v>
      </c>
      <c r="AC1493" t="s">
        <v>1055</v>
      </c>
      <c r="AO1493" t="s">
        <v>1055</v>
      </c>
      <c r="AP1493" t="s">
        <v>1055</v>
      </c>
      <c r="AQ1493" t="s">
        <v>1055</v>
      </c>
      <c r="AT1493" t="s">
        <v>1055</v>
      </c>
      <c r="AU1493" t="s">
        <v>1054</v>
      </c>
      <c r="AV1493" t="s">
        <v>1053</v>
      </c>
      <c r="AW1493" t="s">
        <v>1054</v>
      </c>
      <c r="AX1493" t="s">
        <v>1054</v>
      </c>
      <c r="AY1493" t="s">
        <v>1054</v>
      </c>
      <c r="AZ1493" t="s">
        <v>1054</v>
      </c>
    </row>
    <row r="1494" spans="1:52" hidden="1" x14ac:dyDescent="0.3">
      <c r="A1494">
        <v>325467</v>
      </c>
      <c r="B1494" t="s">
        <v>1087</v>
      </c>
      <c r="AE1494" t="s">
        <v>1055</v>
      </c>
      <c r="AJ1494" t="s">
        <v>1054</v>
      </c>
      <c r="AN1494" t="s">
        <v>1055</v>
      </c>
      <c r="AO1494" t="s">
        <v>1055</v>
      </c>
      <c r="AP1494" t="s">
        <v>1055</v>
      </c>
      <c r="AQ1494" t="s">
        <v>1054</v>
      </c>
      <c r="AR1494" t="s">
        <v>1054</v>
      </c>
      <c r="AT1494" t="s">
        <v>1054</v>
      </c>
      <c r="AU1494" t="s">
        <v>1054</v>
      </c>
      <c r="AV1494" t="s">
        <v>1055</v>
      </c>
      <c r="AW1494" t="s">
        <v>1055</v>
      </c>
      <c r="AY1494" t="s">
        <v>1055</v>
      </c>
      <c r="AZ1494" t="s">
        <v>1053</v>
      </c>
    </row>
    <row r="1495" spans="1:52" hidden="1" x14ac:dyDescent="0.3">
      <c r="A1495">
        <v>325506</v>
      </c>
      <c r="B1495" t="s">
        <v>1087</v>
      </c>
      <c r="W1495" t="s">
        <v>9098</v>
      </c>
      <c r="AO1495" t="s">
        <v>9098</v>
      </c>
      <c r="AP1495" t="s">
        <v>9098</v>
      </c>
      <c r="AQ1495" t="s">
        <v>9098</v>
      </c>
      <c r="AS1495" t="s">
        <v>9098</v>
      </c>
      <c r="AT1495" t="s">
        <v>9098</v>
      </c>
      <c r="AU1495" t="s">
        <v>9098</v>
      </c>
      <c r="AV1495" t="s">
        <v>9098</v>
      </c>
      <c r="AW1495" t="s">
        <v>9098</v>
      </c>
      <c r="AX1495" t="s">
        <v>9098</v>
      </c>
      <c r="AY1495" t="s">
        <v>9098</v>
      </c>
      <c r="AZ1495" t="s">
        <v>9098</v>
      </c>
    </row>
    <row r="1496" spans="1:52" hidden="1" x14ac:dyDescent="0.3">
      <c r="A1496">
        <v>325516</v>
      </c>
      <c r="B1496" t="s">
        <v>1087</v>
      </c>
      <c r="AC1496" t="s">
        <v>1055</v>
      </c>
      <c r="AG1496" t="s">
        <v>1055</v>
      </c>
      <c r="AL1496" t="s">
        <v>1055</v>
      </c>
      <c r="AO1496" t="s">
        <v>1054</v>
      </c>
      <c r="AP1496" t="s">
        <v>1054</v>
      </c>
      <c r="AQ1496" t="s">
        <v>1054</v>
      </c>
      <c r="AU1496" t="s">
        <v>1053</v>
      </c>
      <c r="AV1496" t="s">
        <v>1053</v>
      </c>
      <c r="AW1496" t="s">
        <v>1053</v>
      </c>
      <c r="AX1496" t="s">
        <v>1053</v>
      </c>
      <c r="AY1496" t="s">
        <v>1053</v>
      </c>
      <c r="AZ1496" t="s">
        <v>1053</v>
      </c>
    </row>
    <row r="1497" spans="1:52" hidden="1" x14ac:dyDescent="0.3">
      <c r="A1497">
        <v>325518</v>
      </c>
      <c r="B1497" t="s">
        <v>1087</v>
      </c>
      <c r="N1497" t="s">
        <v>1055</v>
      </c>
      <c r="W1497" t="s">
        <v>1055</v>
      </c>
      <c r="AM1497" t="s">
        <v>1055</v>
      </c>
      <c r="AO1497" t="s">
        <v>1055</v>
      </c>
      <c r="AP1497" t="s">
        <v>1053</v>
      </c>
      <c r="AQ1497" t="s">
        <v>1055</v>
      </c>
      <c r="AS1497" t="s">
        <v>1053</v>
      </c>
      <c r="AT1497" t="s">
        <v>1055</v>
      </c>
      <c r="AU1497" t="s">
        <v>1053</v>
      </c>
      <c r="AV1497" t="s">
        <v>1053</v>
      </c>
      <c r="AW1497" t="s">
        <v>1053</v>
      </c>
      <c r="AX1497" t="s">
        <v>1053</v>
      </c>
      <c r="AY1497" t="s">
        <v>1053</v>
      </c>
      <c r="AZ1497" t="s">
        <v>1053</v>
      </c>
    </row>
    <row r="1498" spans="1:52" hidden="1" x14ac:dyDescent="0.3">
      <c r="A1498">
        <v>325561</v>
      </c>
      <c r="B1498" t="s">
        <v>1087</v>
      </c>
      <c r="AG1498" t="s">
        <v>1055</v>
      </c>
      <c r="AQ1498" t="s">
        <v>1055</v>
      </c>
      <c r="AV1498" t="s">
        <v>1055</v>
      </c>
      <c r="AY1498" t="s">
        <v>1055</v>
      </c>
    </row>
    <row r="1499" spans="1:52" hidden="1" x14ac:dyDescent="0.3">
      <c r="A1499">
        <v>325595</v>
      </c>
      <c r="B1499" t="s">
        <v>1087</v>
      </c>
      <c r="AQ1499" t="s">
        <v>9098</v>
      </c>
    </row>
    <row r="1500" spans="1:52" hidden="1" x14ac:dyDescent="0.3">
      <c r="A1500">
        <v>325603</v>
      </c>
      <c r="B1500" t="s">
        <v>1087</v>
      </c>
      <c r="AO1500" t="s">
        <v>1055</v>
      </c>
    </row>
    <row r="1501" spans="1:52" hidden="1" x14ac:dyDescent="0.3">
      <c r="A1501">
        <v>325617</v>
      </c>
      <c r="B1501" t="s">
        <v>1087</v>
      </c>
      <c r="AY1501" t="s">
        <v>1054</v>
      </c>
    </row>
    <row r="1502" spans="1:52" hidden="1" x14ac:dyDescent="0.3">
      <c r="A1502">
        <v>325629</v>
      </c>
      <c r="B1502" t="s">
        <v>1087</v>
      </c>
      <c r="AJ1502" t="s">
        <v>9098</v>
      </c>
      <c r="AP1502" t="s">
        <v>9098</v>
      </c>
      <c r="AQ1502" t="s">
        <v>9098</v>
      </c>
      <c r="AR1502" t="s">
        <v>9098</v>
      </c>
      <c r="AV1502" t="s">
        <v>9098</v>
      </c>
      <c r="AZ1502" t="s">
        <v>9098</v>
      </c>
    </row>
    <row r="1503" spans="1:52" hidden="1" x14ac:dyDescent="0.3">
      <c r="A1503">
        <v>325680</v>
      </c>
      <c r="B1503" t="s">
        <v>1087</v>
      </c>
      <c r="AG1503" t="s">
        <v>1055</v>
      </c>
      <c r="AQ1503" t="s">
        <v>1055</v>
      </c>
      <c r="AR1503" t="s">
        <v>1055</v>
      </c>
      <c r="AV1503" t="s">
        <v>1055</v>
      </c>
      <c r="AW1503" t="s">
        <v>1053</v>
      </c>
    </row>
    <row r="1504" spans="1:52" hidden="1" x14ac:dyDescent="0.3">
      <c r="A1504">
        <v>325687</v>
      </c>
      <c r="B1504" t="s">
        <v>1087</v>
      </c>
      <c r="AH1504" t="s">
        <v>1055</v>
      </c>
      <c r="AI1504" t="s">
        <v>1055</v>
      </c>
      <c r="AJ1504" t="s">
        <v>1055</v>
      </c>
      <c r="AO1504" t="s">
        <v>1055</v>
      </c>
      <c r="AP1504" t="s">
        <v>1055</v>
      </c>
      <c r="AQ1504" t="s">
        <v>1055</v>
      </c>
      <c r="AR1504" t="s">
        <v>1055</v>
      </c>
      <c r="AS1504" t="s">
        <v>1055</v>
      </c>
      <c r="AT1504" t="s">
        <v>1055</v>
      </c>
      <c r="AU1504" t="s">
        <v>1053</v>
      </c>
      <c r="AV1504" t="s">
        <v>1053</v>
      </c>
      <c r="AW1504" t="s">
        <v>1053</v>
      </c>
      <c r="AX1504" t="s">
        <v>1053</v>
      </c>
      <c r="AY1504" t="s">
        <v>1053</v>
      </c>
      <c r="AZ1504" t="s">
        <v>1053</v>
      </c>
    </row>
    <row r="1505" spans="1:52" hidden="1" x14ac:dyDescent="0.3">
      <c r="A1505">
        <v>325690</v>
      </c>
      <c r="B1505" t="s">
        <v>1087</v>
      </c>
      <c r="Z1505" t="s">
        <v>9098</v>
      </c>
      <c r="AD1505" t="s">
        <v>9098</v>
      </c>
      <c r="AJ1505" t="s">
        <v>9098</v>
      </c>
      <c r="AK1505" t="s">
        <v>9098</v>
      </c>
      <c r="AP1505" t="s">
        <v>9098</v>
      </c>
      <c r="AQ1505" t="s">
        <v>9098</v>
      </c>
      <c r="AR1505" t="s">
        <v>9098</v>
      </c>
      <c r="AU1505" t="s">
        <v>9098</v>
      </c>
      <c r="AW1505" t="s">
        <v>9098</v>
      </c>
      <c r="AX1505" t="s">
        <v>9098</v>
      </c>
    </row>
    <row r="1506" spans="1:52" hidden="1" x14ac:dyDescent="0.3">
      <c r="A1506">
        <v>325717</v>
      </c>
      <c r="B1506" t="s">
        <v>1087</v>
      </c>
      <c r="AC1506" t="s">
        <v>1055</v>
      </c>
      <c r="AG1506" t="s">
        <v>1055</v>
      </c>
      <c r="AM1506" t="s">
        <v>1054</v>
      </c>
      <c r="AO1506" t="s">
        <v>1054</v>
      </c>
      <c r="AP1506" t="s">
        <v>1053</v>
      </c>
      <c r="AT1506" t="s">
        <v>1054</v>
      </c>
      <c r="AU1506" t="s">
        <v>1053</v>
      </c>
      <c r="AV1506" t="s">
        <v>1053</v>
      </c>
      <c r="AW1506" t="s">
        <v>1053</v>
      </c>
      <c r="AX1506" t="s">
        <v>1053</v>
      </c>
      <c r="AY1506" t="s">
        <v>1053</v>
      </c>
      <c r="AZ1506" t="s">
        <v>1053</v>
      </c>
    </row>
    <row r="1507" spans="1:52" hidden="1" x14ac:dyDescent="0.3">
      <c r="A1507">
        <v>325730</v>
      </c>
      <c r="B1507" t="s">
        <v>1087</v>
      </c>
      <c r="AD1507" t="s">
        <v>9098</v>
      </c>
      <c r="AG1507" t="s">
        <v>9098</v>
      </c>
      <c r="AK1507" t="s">
        <v>9098</v>
      </c>
      <c r="AO1507" t="s">
        <v>9098</v>
      </c>
      <c r="AP1507" t="s">
        <v>9098</v>
      </c>
      <c r="AQ1507" t="s">
        <v>9098</v>
      </c>
      <c r="AR1507" t="s">
        <v>9098</v>
      </c>
      <c r="AS1507" t="s">
        <v>9098</v>
      </c>
      <c r="AT1507" t="s">
        <v>9098</v>
      </c>
      <c r="AU1507" t="s">
        <v>9098</v>
      </c>
      <c r="AV1507" t="s">
        <v>9098</v>
      </c>
      <c r="AW1507" t="s">
        <v>9098</v>
      </c>
      <c r="AX1507" t="s">
        <v>9098</v>
      </c>
      <c r="AY1507" t="s">
        <v>9098</v>
      </c>
      <c r="AZ1507" t="s">
        <v>9098</v>
      </c>
    </row>
    <row r="1508" spans="1:52" hidden="1" x14ac:dyDescent="0.3">
      <c r="A1508">
        <v>325751</v>
      </c>
      <c r="B1508" t="s">
        <v>1087</v>
      </c>
      <c r="AG1508" t="s">
        <v>1054</v>
      </c>
      <c r="AH1508" t="s">
        <v>1053</v>
      </c>
      <c r="AP1508" t="s">
        <v>1054</v>
      </c>
      <c r="AQ1508" t="s">
        <v>1053</v>
      </c>
    </row>
    <row r="1509" spans="1:52" hidden="1" x14ac:dyDescent="0.3">
      <c r="A1509">
        <v>325776</v>
      </c>
      <c r="B1509" t="s">
        <v>1087</v>
      </c>
      <c r="AO1509" t="s">
        <v>1055</v>
      </c>
    </row>
    <row r="1510" spans="1:52" hidden="1" x14ac:dyDescent="0.3">
      <c r="A1510">
        <v>325780</v>
      </c>
      <c r="B1510" t="s">
        <v>1087</v>
      </c>
      <c r="AG1510" t="s">
        <v>9098</v>
      </c>
    </row>
    <row r="1511" spans="1:52" hidden="1" x14ac:dyDescent="0.3">
      <c r="A1511">
        <v>325786</v>
      </c>
      <c r="B1511" t="s">
        <v>1087</v>
      </c>
      <c r="AK1511" t="s">
        <v>9098</v>
      </c>
      <c r="AO1511" t="s">
        <v>9098</v>
      </c>
      <c r="AP1511" t="s">
        <v>9098</v>
      </c>
      <c r="AQ1511" t="s">
        <v>9098</v>
      </c>
      <c r="AS1511" t="s">
        <v>9098</v>
      </c>
      <c r="AT1511" t="s">
        <v>9098</v>
      </c>
      <c r="AV1511" t="s">
        <v>9098</v>
      </c>
      <c r="AW1511" t="s">
        <v>9098</v>
      </c>
      <c r="AX1511" t="s">
        <v>9098</v>
      </c>
      <c r="AZ1511" t="s">
        <v>9098</v>
      </c>
    </row>
    <row r="1512" spans="1:52" hidden="1" x14ac:dyDescent="0.3">
      <c r="A1512">
        <v>325807</v>
      </c>
      <c r="B1512" t="s">
        <v>1087</v>
      </c>
      <c r="AG1512" t="s">
        <v>9098</v>
      </c>
      <c r="AI1512" t="s">
        <v>9098</v>
      </c>
      <c r="AJ1512" t="s">
        <v>9098</v>
      </c>
      <c r="AO1512" t="s">
        <v>9098</v>
      </c>
      <c r="AP1512" t="s">
        <v>9098</v>
      </c>
      <c r="AQ1512" t="s">
        <v>9098</v>
      </c>
      <c r="AR1512" t="s">
        <v>9098</v>
      </c>
      <c r="AS1512" t="s">
        <v>9098</v>
      </c>
      <c r="AT1512" t="s">
        <v>9098</v>
      </c>
      <c r="AU1512" t="s">
        <v>9098</v>
      </c>
      <c r="AV1512" t="s">
        <v>9098</v>
      </c>
      <c r="AW1512" t="s">
        <v>9098</v>
      </c>
      <c r="AY1512" t="s">
        <v>9098</v>
      </c>
    </row>
    <row r="1513" spans="1:52" hidden="1" x14ac:dyDescent="0.3">
      <c r="A1513">
        <v>325821</v>
      </c>
      <c r="B1513" t="s">
        <v>1087</v>
      </c>
      <c r="AO1513" t="s">
        <v>1055</v>
      </c>
      <c r="AQ1513" t="s">
        <v>1055</v>
      </c>
      <c r="AV1513" t="s">
        <v>1055</v>
      </c>
      <c r="AY1513" t="s">
        <v>1055</v>
      </c>
    </row>
    <row r="1514" spans="1:52" hidden="1" x14ac:dyDescent="0.3">
      <c r="A1514">
        <v>325840</v>
      </c>
      <c r="B1514" t="s">
        <v>1087</v>
      </c>
      <c r="AF1514" t="s">
        <v>9098</v>
      </c>
      <c r="AN1514" t="s">
        <v>9098</v>
      </c>
      <c r="AO1514" t="s">
        <v>9098</v>
      </c>
      <c r="AP1514" t="s">
        <v>9098</v>
      </c>
      <c r="AQ1514" t="s">
        <v>9098</v>
      </c>
      <c r="AS1514" t="s">
        <v>9098</v>
      </c>
      <c r="AU1514" t="s">
        <v>9098</v>
      </c>
      <c r="AW1514" t="s">
        <v>9098</v>
      </c>
      <c r="AX1514" t="s">
        <v>9098</v>
      </c>
      <c r="AY1514" t="s">
        <v>9098</v>
      </c>
    </row>
    <row r="1515" spans="1:52" hidden="1" x14ac:dyDescent="0.3">
      <c r="A1515">
        <v>325861</v>
      </c>
      <c r="B1515" t="s">
        <v>1087</v>
      </c>
      <c r="AG1515" t="s">
        <v>9098</v>
      </c>
      <c r="AL1515" t="s">
        <v>9098</v>
      </c>
      <c r="AO1515" t="s">
        <v>9098</v>
      </c>
      <c r="AP1515" t="s">
        <v>9098</v>
      </c>
      <c r="AQ1515" t="s">
        <v>9098</v>
      </c>
      <c r="AR1515" t="s">
        <v>9098</v>
      </c>
      <c r="AS1515" t="s">
        <v>9098</v>
      </c>
      <c r="AT1515" t="s">
        <v>9098</v>
      </c>
      <c r="AU1515" t="s">
        <v>9098</v>
      </c>
      <c r="AV1515" t="s">
        <v>9098</v>
      </c>
      <c r="AW1515" t="s">
        <v>9098</v>
      </c>
      <c r="AX1515" t="s">
        <v>9098</v>
      </c>
      <c r="AY1515" t="s">
        <v>9098</v>
      </c>
      <c r="AZ1515" t="s">
        <v>9098</v>
      </c>
    </row>
    <row r="1516" spans="1:52" hidden="1" x14ac:dyDescent="0.3">
      <c r="A1516">
        <v>325886</v>
      </c>
      <c r="B1516" t="s">
        <v>1087</v>
      </c>
      <c r="AM1516" t="s">
        <v>9098</v>
      </c>
      <c r="AY1516" t="s">
        <v>9098</v>
      </c>
    </row>
    <row r="1517" spans="1:52" hidden="1" x14ac:dyDescent="0.3">
      <c r="A1517">
        <v>325887</v>
      </c>
      <c r="B1517" t="s">
        <v>1087</v>
      </c>
      <c r="Z1517" t="s">
        <v>1055</v>
      </c>
      <c r="AF1517" t="s">
        <v>1055</v>
      </c>
      <c r="AM1517" t="s">
        <v>1055</v>
      </c>
      <c r="AP1517" t="s">
        <v>1055</v>
      </c>
      <c r="AQ1517" t="s">
        <v>1054</v>
      </c>
      <c r="AR1517" t="s">
        <v>1055</v>
      </c>
      <c r="AU1517" t="s">
        <v>1055</v>
      </c>
      <c r="AV1517" t="s">
        <v>1054</v>
      </c>
      <c r="AX1517" t="s">
        <v>1055</v>
      </c>
      <c r="AY1517" t="s">
        <v>1054</v>
      </c>
      <c r="AZ1517" t="s">
        <v>1055</v>
      </c>
    </row>
    <row r="1518" spans="1:52" hidden="1" x14ac:dyDescent="0.3">
      <c r="A1518">
        <v>325899</v>
      </c>
      <c r="B1518" t="s">
        <v>1087</v>
      </c>
      <c r="AJ1518" t="s">
        <v>1055</v>
      </c>
      <c r="AO1518" t="s">
        <v>1055</v>
      </c>
      <c r="AQ1518" t="s">
        <v>1055</v>
      </c>
    </row>
    <row r="1519" spans="1:52" hidden="1" x14ac:dyDescent="0.3">
      <c r="A1519">
        <v>325906</v>
      </c>
      <c r="B1519" t="s">
        <v>1087</v>
      </c>
      <c r="Z1519" t="s">
        <v>9098</v>
      </c>
      <c r="AM1519" t="s">
        <v>9098</v>
      </c>
      <c r="AP1519" t="s">
        <v>9098</v>
      </c>
      <c r="AQ1519" t="s">
        <v>9098</v>
      </c>
      <c r="AS1519" t="s">
        <v>9098</v>
      </c>
      <c r="AT1519" t="s">
        <v>9098</v>
      </c>
      <c r="AU1519" t="s">
        <v>9098</v>
      </c>
      <c r="AV1519" t="s">
        <v>9098</v>
      </c>
      <c r="AW1519" t="s">
        <v>9098</v>
      </c>
      <c r="AX1519" t="s">
        <v>9098</v>
      </c>
      <c r="AY1519" t="s">
        <v>9098</v>
      </c>
      <c r="AZ1519" t="s">
        <v>9098</v>
      </c>
    </row>
    <row r="1520" spans="1:52" hidden="1" x14ac:dyDescent="0.3">
      <c r="A1520">
        <v>325967</v>
      </c>
      <c r="B1520" t="s">
        <v>1087</v>
      </c>
      <c r="AL1520" t="s">
        <v>1055</v>
      </c>
      <c r="AM1520" t="s">
        <v>1055</v>
      </c>
      <c r="AP1520" t="s">
        <v>1054</v>
      </c>
      <c r="AS1520" t="s">
        <v>1054</v>
      </c>
      <c r="AU1520" t="s">
        <v>1053</v>
      </c>
      <c r="AV1520" t="s">
        <v>1053</v>
      </c>
      <c r="AW1520" t="s">
        <v>1053</v>
      </c>
      <c r="AX1520" t="s">
        <v>1053</v>
      </c>
      <c r="AY1520" t="s">
        <v>1053</v>
      </c>
      <c r="AZ1520" t="s">
        <v>1053</v>
      </c>
    </row>
    <row r="1521" spans="1:52" hidden="1" x14ac:dyDescent="0.3">
      <c r="A1521">
        <v>325969</v>
      </c>
      <c r="B1521" t="s">
        <v>1087</v>
      </c>
      <c r="AQ1521" t="s">
        <v>1054</v>
      </c>
      <c r="AR1521" t="s">
        <v>1054</v>
      </c>
      <c r="AU1521" t="s">
        <v>1053</v>
      </c>
      <c r="AV1521" t="s">
        <v>1053</v>
      </c>
      <c r="AW1521" t="s">
        <v>1053</v>
      </c>
      <c r="AX1521" t="s">
        <v>1053</v>
      </c>
      <c r="AY1521" t="s">
        <v>1053</v>
      </c>
      <c r="AZ1521" t="s">
        <v>1053</v>
      </c>
    </row>
    <row r="1522" spans="1:52" hidden="1" x14ac:dyDescent="0.3">
      <c r="A1522">
        <v>325974</v>
      </c>
      <c r="B1522" t="s">
        <v>1087</v>
      </c>
      <c r="AD1522" t="s">
        <v>9098</v>
      </c>
      <c r="AH1522" t="s">
        <v>9098</v>
      </c>
      <c r="AO1522" t="s">
        <v>9098</v>
      </c>
      <c r="AP1522" t="s">
        <v>9098</v>
      </c>
      <c r="AQ1522" t="s">
        <v>9098</v>
      </c>
      <c r="AS1522" t="s">
        <v>9098</v>
      </c>
      <c r="AU1522" t="s">
        <v>9098</v>
      </c>
      <c r="AV1522" t="s">
        <v>9098</v>
      </c>
      <c r="AW1522" t="s">
        <v>9098</v>
      </c>
      <c r="AX1522" t="s">
        <v>9098</v>
      </c>
      <c r="AY1522" t="s">
        <v>9098</v>
      </c>
      <c r="AZ1522" t="s">
        <v>9098</v>
      </c>
    </row>
    <row r="1523" spans="1:52" hidden="1" x14ac:dyDescent="0.3">
      <c r="A1523">
        <v>325977</v>
      </c>
      <c r="B1523" t="s">
        <v>1087</v>
      </c>
      <c r="H1523" t="s">
        <v>9098</v>
      </c>
      <c r="AB1523" t="s">
        <v>9098</v>
      </c>
      <c r="AH1523" t="s">
        <v>9098</v>
      </c>
      <c r="AL1523" t="s">
        <v>9098</v>
      </c>
      <c r="AP1523" t="s">
        <v>9098</v>
      </c>
      <c r="AS1523" t="s">
        <v>9098</v>
      </c>
      <c r="AT1523" t="s">
        <v>9098</v>
      </c>
      <c r="AU1523" t="s">
        <v>9098</v>
      </c>
      <c r="AW1523" t="s">
        <v>9098</v>
      </c>
      <c r="AX1523" t="s">
        <v>9098</v>
      </c>
      <c r="AY1523" t="s">
        <v>9098</v>
      </c>
      <c r="AZ1523" t="s">
        <v>9098</v>
      </c>
    </row>
    <row r="1524" spans="1:52" hidden="1" x14ac:dyDescent="0.3">
      <c r="A1524">
        <v>325982</v>
      </c>
      <c r="B1524" t="s">
        <v>1087</v>
      </c>
      <c r="N1524" t="s">
        <v>1054</v>
      </c>
      <c r="AK1524" t="s">
        <v>1055</v>
      </c>
      <c r="AM1524" t="s">
        <v>1054</v>
      </c>
      <c r="AP1524" t="s">
        <v>1054</v>
      </c>
      <c r="AQ1524" t="s">
        <v>1055</v>
      </c>
      <c r="AS1524" t="s">
        <v>1054</v>
      </c>
      <c r="AU1524" t="s">
        <v>1054</v>
      </c>
      <c r="AV1524" t="s">
        <v>1054</v>
      </c>
      <c r="AY1524" t="s">
        <v>1053</v>
      </c>
    </row>
    <row r="1525" spans="1:52" hidden="1" x14ac:dyDescent="0.3">
      <c r="A1525">
        <v>325986</v>
      </c>
      <c r="B1525" t="s">
        <v>1087</v>
      </c>
      <c r="Q1525" t="s">
        <v>1055</v>
      </c>
      <c r="Z1525" t="s">
        <v>1055</v>
      </c>
      <c r="AH1525" t="s">
        <v>1055</v>
      </c>
      <c r="AO1525" t="s">
        <v>1054</v>
      </c>
      <c r="AP1525" t="s">
        <v>1054</v>
      </c>
      <c r="AQ1525" t="s">
        <v>1054</v>
      </c>
      <c r="AR1525" t="s">
        <v>1054</v>
      </c>
      <c r="AS1525" t="s">
        <v>1054</v>
      </c>
      <c r="AU1525" t="s">
        <v>1053</v>
      </c>
      <c r="AV1525" t="s">
        <v>1053</v>
      </c>
      <c r="AW1525" t="s">
        <v>1053</v>
      </c>
      <c r="AX1525" t="s">
        <v>1053</v>
      </c>
      <c r="AY1525" t="s">
        <v>1053</v>
      </c>
      <c r="AZ1525" t="s">
        <v>1053</v>
      </c>
    </row>
    <row r="1526" spans="1:52" hidden="1" x14ac:dyDescent="0.3">
      <c r="A1526">
        <v>325999</v>
      </c>
      <c r="B1526" t="s">
        <v>1087</v>
      </c>
      <c r="AH1526" t="s">
        <v>9098</v>
      </c>
      <c r="AQ1526" t="s">
        <v>9098</v>
      </c>
      <c r="AR1526" t="s">
        <v>9098</v>
      </c>
      <c r="AU1526" t="s">
        <v>9098</v>
      </c>
      <c r="AV1526" t="s">
        <v>9098</v>
      </c>
      <c r="AW1526" t="s">
        <v>9098</v>
      </c>
      <c r="AX1526" t="s">
        <v>9098</v>
      </c>
      <c r="AY1526" t="s">
        <v>9098</v>
      </c>
      <c r="AZ1526" t="s">
        <v>9098</v>
      </c>
    </row>
    <row r="1527" spans="1:52" hidden="1" x14ac:dyDescent="0.3">
      <c r="A1527">
        <v>326020</v>
      </c>
      <c r="B1527" t="s">
        <v>1087</v>
      </c>
      <c r="AF1527" t="s">
        <v>1055</v>
      </c>
      <c r="AH1527" t="s">
        <v>1055</v>
      </c>
      <c r="AI1527" t="s">
        <v>1055</v>
      </c>
      <c r="AM1527" t="s">
        <v>1054</v>
      </c>
      <c r="AO1527" t="s">
        <v>1055</v>
      </c>
      <c r="AP1527" t="s">
        <v>1054</v>
      </c>
      <c r="AQ1527" t="s">
        <v>1055</v>
      </c>
      <c r="AT1527" t="s">
        <v>1055</v>
      </c>
      <c r="AX1527" t="s">
        <v>1055</v>
      </c>
      <c r="AY1527" t="s">
        <v>1055</v>
      </c>
    </row>
    <row r="1528" spans="1:52" hidden="1" x14ac:dyDescent="0.3">
      <c r="A1528">
        <v>326039</v>
      </c>
      <c r="B1528" t="s">
        <v>1087</v>
      </c>
      <c r="AO1528" t="s">
        <v>1055</v>
      </c>
      <c r="AQ1528" t="s">
        <v>1055</v>
      </c>
    </row>
    <row r="1529" spans="1:52" hidden="1" x14ac:dyDescent="0.3">
      <c r="A1529">
        <v>326059</v>
      </c>
      <c r="B1529" t="s">
        <v>1087</v>
      </c>
      <c r="W1529" t="s">
        <v>1054</v>
      </c>
      <c r="AC1529" t="s">
        <v>1055</v>
      </c>
      <c r="AF1529" t="s">
        <v>1055</v>
      </c>
      <c r="AO1529" t="s">
        <v>1055</v>
      </c>
      <c r="AQ1529" t="s">
        <v>1055</v>
      </c>
      <c r="AS1529" t="s">
        <v>1055</v>
      </c>
      <c r="AU1529" t="s">
        <v>1053</v>
      </c>
      <c r="AV1529" t="s">
        <v>1053</v>
      </c>
      <c r="AW1529" t="s">
        <v>1053</v>
      </c>
      <c r="AY1529" t="s">
        <v>1053</v>
      </c>
    </row>
    <row r="1530" spans="1:52" hidden="1" x14ac:dyDescent="0.3">
      <c r="A1530">
        <v>326086</v>
      </c>
      <c r="B1530" t="s">
        <v>1087</v>
      </c>
      <c r="AG1530" t="s">
        <v>9098</v>
      </c>
      <c r="AL1530" t="s">
        <v>9098</v>
      </c>
      <c r="AM1530" t="s">
        <v>9098</v>
      </c>
      <c r="AO1530" t="s">
        <v>9098</v>
      </c>
      <c r="AP1530" t="s">
        <v>9098</v>
      </c>
      <c r="AQ1530" t="s">
        <v>9098</v>
      </c>
      <c r="AR1530" t="s">
        <v>9098</v>
      </c>
      <c r="AT1530" t="s">
        <v>9098</v>
      </c>
      <c r="AU1530" t="s">
        <v>9098</v>
      </c>
      <c r="AV1530" t="s">
        <v>9098</v>
      </c>
      <c r="AW1530" t="s">
        <v>9098</v>
      </c>
      <c r="AX1530" t="s">
        <v>9098</v>
      </c>
      <c r="AY1530" t="s">
        <v>9098</v>
      </c>
      <c r="AZ1530" t="s">
        <v>9098</v>
      </c>
    </row>
    <row r="1531" spans="1:52" hidden="1" x14ac:dyDescent="0.3">
      <c r="A1531">
        <v>326117</v>
      </c>
      <c r="B1531" t="s">
        <v>1087</v>
      </c>
      <c r="AG1531" t="s">
        <v>1055</v>
      </c>
      <c r="AM1531" t="s">
        <v>1055</v>
      </c>
      <c r="AO1531" t="s">
        <v>1054</v>
      </c>
      <c r="AP1531" t="s">
        <v>1053</v>
      </c>
      <c r="AQ1531" t="s">
        <v>1053</v>
      </c>
      <c r="AR1531" t="s">
        <v>1053</v>
      </c>
      <c r="AS1531" t="s">
        <v>1055</v>
      </c>
      <c r="AT1531" t="s">
        <v>1054</v>
      </c>
      <c r="AU1531" t="s">
        <v>1053</v>
      </c>
      <c r="AV1531" t="s">
        <v>1053</v>
      </c>
      <c r="AW1531" t="s">
        <v>1054</v>
      </c>
      <c r="AY1531" t="s">
        <v>1053</v>
      </c>
      <c r="AZ1531" t="s">
        <v>1053</v>
      </c>
    </row>
    <row r="1532" spans="1:52" hidden="1" x14ac:dyDescent="0.3">
      <c r="A1532">
        <v>326126</v>
      </c>
      <c r="B1532" t="s">
        <v>1087</v>
      </c>
      <c r="W1532" t="s">
        <v>1053</v>
      </c>
      <c r="AE1532" t="s">
        <v>1055</v>
      </c>
      <c r="AI1532" t="s">
        <v>1055</v>
      </c>
      <c r="AL1532" t="s">
        <v>1055</v>
      </c>
      <c r="AO1532" t="s">
        <v>1055</v>
      </c>
      <c r="AP1532" t="s">
        <v>1055</v>
      </c>
      <c r="AT1532" t="s">
        <v>1055</v>
      </c>
      <c r="AU1532" t="s">
        <v>1055</v>
      </c>
      <c r="AV1532" t="s">
        <v>1055</v>
      </c>
      <c r="AY1532" t="s">
        <v>1055</v>
      </c>
    </row>
    <row r="1533" spans="1:52" hidden="1" x14ac:dyDescent="0.3">
      <c r="A1533">
        <v>326138</v>
      </c>
      <c r="B1533" t="s">
        <v>1087</v>
      </c>
      <c r="AI1533" t="s">
        <v>1054</v>
      </c>
      <c r="AM1533" t="s">
        <v>1054</v>
      </c>
      <c r="AO1533" t="s">
        <v>1055</v>
      </c>
      <c r="AP1533" t="s">
        <v>1053</v>
      </c>
      <c r="AQ1533" t="s">
        <v>1054</v>
      </c>
      <c r="AR1533" t="s">
        <v>1055</v>
      </c>
      <c r="AT1533" t="s">
        <v>1055</v>
      </c>
      <c r="AU1533" t="s">
        <v>1053</v>
      </c>
      <c r="AV1533" t="s">
        <v>1053</v>
      </c>
      <c r="AW1533" t="s">
        <v>1053</v>
      </c>
      <c r="AX1533" t="s">
        <v>1053</v>
      </c>
      <c r="AY1533" t="s">
        <v>1053</v>
      </c>
      <c r="AZ1533" t="s">
        <v>1053</v>
      </c>
    </row>
    <row r="1534" spans="1:52" hidden="1" x14ac:dyDescent="0.3">
      <c r="A1534">
        <v>326144</v>
      </c>
      <c r="B1534" t="s">
        <v>1087</v>
      </c>
      <c r="AM1534" t="s">
        <v>1053</v>
      </c>
      <c r="AQ1534" t="s">
        <v>1055</v>
      </c>
      <c r="AY1534" t="s">
        <v>1053</v>
      </c>
    </row>
    <row r="1535" spans="1:52" hidden="1" x14ac:dyDescent="0.3">
      <c r="A1535">
        <v>326154</v>
      </c>
      <c r="B1535" t="s">
        <v>1087</v>
      </c>
      <c r="H1535" t="s">
        <v>1055</v>
      </c>
      <c r="AQ1535" t="s">
        <v>1055</v>
      </c>
    </row>
    <row r="1536" spans="1:52" hidden="1" x14ac:dyDescent="0.3">
      <c r="A1536">
        <v>326187</v>
      </c>
      <c r="B1536" t="s">
        <v>1087</v>
      </c>
      <c r="AY1536" t="s">
        <v>1055</v>
      </c>
    </row>
    <row r="1537" spans="1:52" hidden="1" x14ac:dyDescent="0.3">
      <c r="A1537">
        <v>326197</v>
      </c>
      <c r="B1537" t="s">
        <v>1087</v>
      </c>
      <c r="W1537" t="s">
        <v>1055</v>
      </c>
      <c r="AG1537" t="s">
        <v>1055</v>
      </c>
      <c r="AI1537" t="s">
        <v>1055</v>
      </c>
      <c r="AK1537" t="s">
        <v>1055</v>
      </c>
      <c r="AO1537" t="s">
        <v>1055</v>
      </c>
      <c r="AP1537" t="s">
        <v>1053</v>
      </c>
      <c r="AQ1537" t="s">
        <v>1053</v>
      </c>
      <c r="AS1537" t="s">
        <v>1055</v>
      </c>
      <c r="AT1537" t="s">
        <v>1055</v>
      </c>
      <c r="AU1537" t="s">
        <v>1054</v>
      </c>
      <c r="AV1537" t="s">
        <v>1054</v>
      </c>
      <c r="AW1537" t="s">
        <v>1053</v>
      </c>
      <c r="AX1537" t="s">
        <v>1054</v>
      </c>
      <c r="AY1537" t="s">
        <v>1054</v>
      </c>
      <c r="AZ1537" t="s">
        <v>1053</v>
      </c>
    </row>
    <row r="1538" spans="1:52" hidden="1" x14ac:dyDescent="0.3">
      <c r="A1538">
        <v>326202</v>
      </c>
      <c r="B1538" t="s">
        <v>1087</v>
      </c>
      <c r="AG1538" t="s">
        <v>9098</v>
      </c>
      <c r="AK1538" t="s">
        <v>9098</v>
      </c>
      <c r="AO1538" t="s">
        <v>9098</v>
      </c>
      <c r="AP1538" t="s">
        <v>9098</v>
      </c>
      <c r="AQ1538" t="s">
        <v>9098</v>
      </c>
      <c r="AR1538" t="s">
        <v>9098</v>
      </c>
      <c r="AS1538" t="s">
        <v>9098</v>
      </c>
      <c r="AT1538" t="s">
        <v>9098</v>
      </c>
      <c r="AU1538" t="s">
        <v>9098</v>
      </c>
      <c r="AV1538" t="s">
        <v>9098</v>
      </c>
      <c r="AW1538" t="s">
        <v>9098</v>
      </c>
      <c r="AX1538" t="s">
        <v>9098</v>
      </c>
      <c r="AY1538" t="s">
        <v>9098</v>
      </c>
      <c r="AZ1538" t="s">
        <v>9098</v>
      </c>
    </row>
    <row r="1539" spans="1:52" hidden="1" x14ac:dyDescent="0.3">
      <c r="A1539">
        <v>326220</v>
      </c>
      <c r="B1539" t="s">
        <v>1087</v>
      </c>
      <c r="AM1539" t="s">
        <v>1055</v>
      </c>
      <c r="AQ1539" t="s">
        <v>1055</v>
      </c>
    </row>
    <row r="1540" spans="1:52" hidden="1" x14ac:dyDescent="0.3">
      <c r="A1540">
        <v>326228</v>
      </c>
      <c r="B1540" t="s">
        <v>1087</v>
      </c>
      <c r="AI1540" t="s">
        <v>9098</v>
      </c>
      <c r="AO1540" t="s">
        <v>9098</v>
      </c>
      <c r="AQ1540" t="s">
        <v>9098</v>
      </c>
      <c r="AU1540" t="s">
        <v>9098</v>
      </c>
      <c r="AX1540" t="s">
        <v>9098</v>
      </c>
      <c r="AY1540" t="s">
        <v>9098</v>
      </c>
    </row>
    <row r="1541" spans="1:52" hidden="1" x14ac:dyDescent="0.3">
      <c r="A1541">
        <v>326291</v>
      </c>
      <c r="B1541" t="s">
        <v>1087</v>
      </c>
      <c r="AQ1541" t="s">
        <v>1055</v>
      </c>
    </row>
    <row r="1542" spans="1:52" hidden="1" x14ac:dyDescent="0.3">
      <c r="A1542">
        <v>326297</v>
      </c>
      <c r="B1542" t="s">
        <v>1087</v>
      </c>
      <c r="AC1542" t="s">
        <v>1055</v>
      </c>
      <c r="AL1542" t="s">
        <v>1055</v>
      </c>
      <c r="AM1542" t="s">
        <v>1055</v>
      </c>
      <c r="AO1542" t="s">
        <v>1053</v>
      </c>
      <c r="AQ1542" t="s">
        <v>1053</v>
      </c>
      <c r="AT1542" t="s">
        <v>1054</v>
      </c>
      <c r="AU1542" t="s">
        <v>1053</v>
      </c>
      <c r="AV1542" t="s">
        <v>1053</v>
      </c>
      <c r="AW1542" t="s">
        <v>1053</v>
      </c>
      <c r="AX1542" t="s">
        <v>1053</v>
      </c>
      <c r="AY1542" t="s">
        <v>1053</v>
      </c>
      <c r="AZ1542" t="s">
        <v>1053</v>
      </c>
    </row>
    <row r="1543" spans="1:52" hidden="1" x14ac:dyDescent="0.3">
      <c r="A1543">
        <v>326306</v>
      </c>
      <c r="B1543" t="s">
        <v>1087</v>
      </c>
      <c r="AE1543" t="s">
        <v>1055</v>
      </c>
      <c r="AO1543" t="s">
        <v>1054</v>
      </c>
      <c r="AP1543" t="s">
        <v>1054</v>
      </c>
      <c r="AS1543" t="s">
        <v>1054</v>
      </c>
      <c r="AT1543" t="s">
        <v>1054</v>
      </c>
      <c r="AU1543" t="s">
        <v>1053</v>
      </c>
      <c r="AV1543" t="s">
        <v>1053</v>
      </c>
      <c r="AW1543" t="s">
        <v>1053</v>
      </c>
      <c r="AX1543" t="s">
        <v>1053</v>
      </c>
      <c r="AY1543" t="s">
        <v>1053</v>
      </c>
      <c r="AZ1543" t="s">
        <v>1053</v>
      </c>
    </row>
    <row r="1544" spans="1:52" hidden="1" x14ac:dyDescent="0.3">
      <c r="A1544">
        <v>326329</v>
      </c>
      <c r="B1544" t="s">
        <v>1087</v>
      </c>
      <c r="AG1544" t="s">
        <v>1055</v>
      </c>
      <c r="AK1544" t="s">
        <v>1054</v>
      </c>
      <c r="AL1544" t="s">
        <v>1053</v>
      </c>
      <c r="AO1544" t="s">
        <v>1054</v>
      </c>
      <c r="AP1544" t="s">
        <v>1054</v>
      </c>
      <c r="AQ1544" t="s">
        <v>1054</v>
      </c>
      <c r="AT1544" t="s">
        <v>1054</v>
      </c>
      <c r="AU1544" t="s">
        <v>1053</v>
      </c>
      <c r="AV1544" t="s">
        <v>1053</v>
      </c>
      <c r="AW1544" t="s">
        <v>1053</v>
      </c>
      <c r="AX1544" t="s">
        <v>1053</v>
      </c>
      <c r="AY1544" t="s">
        <v>1053</v>
      </c>
      <c r="AZ1544" t="s">
        <v>1053</v>
      </c>
    </row>
    <row r="1545" spans="1:52" hidden="1" x14ac:dyDescent="0.3">
      <c r="A1545">
        <v>326330</v>
      </c>
      <c r="B1545" t="s">
        <v>1087</v>
      </c>
      <c r="AO1545" t="s">
        <v>1055</v>
      </c>
      <c r="AQ1545" t="s">
        <v>1053</v>
      </c>
      <c r="AR1545" t="s">
        <v>1053</v>
      </c>
      <c r="AV1545" t="s">
        <v>1053</v>
      </c>
      <c r="AX1545" t="s">
        <v>1054</v>
      </c>
      <c r="AY1545" t="s">
        <v>1053</v>
      </c>
    </row>
    <row r="1546" spans="1:52" hidden="1" x14ac:dyDescent="0.3">
      <c r="A1546">
        <v>326345</v>
      </c>
      <c r="B1546" t="s">
        <v>1087</v>
      </c>
      <c r="P1546" t="s">
        <v>1055</v>
      </c>
      <c r="W1546" t="s">
        <v>1055</v>
      </c>
      <c r="Z1546" t="s">
        <v>1055</v>
      </c>
      <c r="AK1546" t="s">
        <v>1055</v>
      </c>
      <c r="AO1546" t="s">
        <v>1055</v>
      </c>
      <c r="AQ1546" t="s">
        <v>1055</v>
      </c>
      <c r="AY1546" t="s">
        <v>1054</v>
      </c>
    </row>
    <row r="1547" spans="1:52" hidden="1" x14ac:dyDescent="0.3">
      <c r="A1547">
        <v>326347</v>
      </c>
      <c r="B1547" t="s">
        <v>1087</v>
      </c>
      <c r="AG1547" t="s">
        <v>9098</v>
      </c>
      <c r="AP1547" t="s">
        <v>9098</v>
      </c>
    </row>
    <row r="1548" spans="1:52" hidden="1" x14ac:dyDescent="0.3">
      <c r="A1548">
        <v>326367</v>
      </c>
      <c r="B1548" t="s">
        <v>1087</v>
      </c>
      <c r="AG1548" t="s">
        <v>1053</v>
      </c>
      <c r="AI1548" t="s">
        <v>1055</v>
      </c>
      <c r="AQ1548" t="s">
        <v>1054</v>
      </c>
      <c r="AS1548" t="s">
        <v>1054</v>
      </c>
      <c r="AT1548" t="s">
        <v>1055</v>
      </c>
    </row>
    <row r="1549" spans="1:52" hidden="1" x14ac:dyDescent="0.3">
      <c r="A1549">
        <v>326380</v>
      </c>
      <c r="B1549" t="s">
        <v>1087</v>
      </c>
      <c r="AI1549" t="s">
        <v>1055</v>
      </c>
      <c r="AK1549" t="s">
        <v>1055</v>
      </c>
      <c r="AL1549" t="s">
        <v>1054</v>
      </c>
      <c r="AM1549" t="s">
        <v>1055</v>
      </c>
      <c r="AO1549" t="s">
        <v>1054</v>
      </c>
      <c r="AP1549" t="s">
        <v>1054</v>
      </c>
      <c r="AQ1549" t="s">
        <v>1054</v>
      </c>
      <c r="AT1549" t="s">
        <v>1054</v>
      </c>
      <c r="AU1549" t="s">
        <v>1053</v>
      </c>
      <c r="AV1549" t="s">
        <v>1053</v>
      </c>
      <c r="AW1549" t="s">
        <v>1053</v>
      </c>
      <c r="AX1549" t="s">
        <v>1053</v>
      </c>
      <c r="AY1549" t="s">
        <v>1053</v>
      </c>
      <c r="AZ1549" t="s">
        <v>1053</v>
      </c>
    </row>
    <row r="1550" spans="1:52" hidden="1" x14ac:dyDescent="0.3">
      <c r="A1550">
        <v>326381</v>
      </c>
      <c r="B1550" t="s">
        <v>1087</v>
      </c>
      <c r="AV1550" t="s">
        <v>1054</v>
      </c>
    </row>
    <row r="1551" spans="1:52" hidden="1" x14ac:dyDescent="0.3">
      <c r="A1551">
        <v>326461</v>
      </c>
      <c r="B1551" t="s">
        <v>1087</v>
      </c>
      <c r="AP1551" t="s">
        <v>1055</v>
      </c>
    </row>
    <row r="1552" spans="1:52" hidden="1" x14ac:dyDescent="0.3">
      <c r="A1552">
        <v>326528</v>
      </c>
      <c r="B1552" t="s">
        <v>1087</v>
      </c>
      <c r="Z1552" t="s">
        <v>9098</v>
      </c>
      <c r="AG1552" t="s">
        <v>9098</v>
      </c>
      <c r="AH1552" t="s">
        <v>9098</v>
      </c>
      <c r="AK1552" t="s">
        <v>9098</v>
      </c>
      <c r="AP1552" t="s">
        <v>9098</v>
      </c>
      <c r="AQ1552" t="s">
        <v>9098</v>
      </c>
      <c r="AT1552" t="s">
        <v>9098</v>
      </c>
      <c r="AU1552" t="s">
        <v>9098</v>
      </c>
      <c r="AV1552" t="s">
        <v>9098</v>
      </c>
      <c r="AX1552" t="s">
        <v>9098</v>
      </c>
    </row>
    <row r="1553" spans="1:52" hidden="1" x14ac:dyDescent="0.3">
      <c r="A1553">
        <v>326538</v>
      </c>
      <c r="B1553" t="s">
        <v>1087</v>
      </c>
      <c r="AC1553" t="s">
        <v>1055</v>
      </c>
      <c r="AE1553" t="s">
        <v>1055</v>
      </c>
      <c r="AO1553" t="s">
        <v>1055</v>
      </c>
      <c r="AS1553" t="s">
        <v>1055</v>
      </c>
      <c r="AT1553" t="s">
        <v>1055</v>
      </c>
      <c r="AV1553" t="s">
        <v>1055</v>
      </c>
      <c r="AX1553" t="s">
        <v>1055</v>
      </c>
      <c r="AY1553" t="s">
        <v>1055</v>
      </c>
    </row>
    <row r="1554" spans="1:52" hidden="1" x14ac:dyDescent="0.3">
      <c r="A1554">
        <v>326556</v>
      </c>
      <c r="B1554" t="s">
        <v>1087</v>
      </c>
      <c r="P1554" t="s">
        <v>1055</v>
      </c>
      <c r="AG1554" t="s">
        <v>1055</v>
      </c>
      <c r="AI1554" t="s">
        <v>1055</v>
      </c>
      <c r="AJ1554" t="s">
        <v>1055</v>
      </c>
      <c r="AO1554" t="s">
        <v>1054</v>
      </c>
      <c r="AP1554" t="s">
        <v>1054</v>
      </c>
      <c r="AQ1554" t="s">
        <v>1054</v>
      </c>
      <c r="AR1554" t="s">
        <v>1054</v>
      </c>
      <c r="AT1554" t="s">
        <v>1054</v>
      </c>
      <c r="AU1554" t="s">
        <v>1053</v>
      </c>
      <c r="AV1554" t="s">
        <v>1053</v>
      </c>
      <c r="AW1554" t="s">
        <v>1053</v>
      </c>
      <c r="AX1554" t="s">
        <v>1053</v>
      </c>
      <c r="AY1554" t="s">
        <v>1053</v>
      </c>
      <c r="AZ1554" t="s">
        <v>1053</v>
      </c>
    </row>
    <row r="1555" spans="1:52" hidden="1" x14ac:dyDescent="0.3">
      <c r="A1555">
        <v>326569</v>
      </c>
      <c r="B1555" t="s">
        <v>1087</v>
      </c>
      <c r="N1555" t="s">
        <v>1055</v>
      </c>
      <c r="O1555" t="s">
        <v>1055</v>
      </c>
      <c r="AG1555" t="s">
        <v>1055</v>
      </c>
      <c r="AK1555" t="s">
        <v>1055</v>
      </c>
      <c r="AO1555" t="s">
        <v>1053</v>
      </c>
      <c r="AP1555" t="s">
        <v>1053</v>
      </c>
      <c r="AQ1555" t="s">
        <v>1053</v>
      </c>
      <c r="AR1555" t="s">
        <v>1053</v>
      </c>
      <c r="AS1555" t="s">
        <v>1053</v>
      </c>
      <c r="AT1555" t="s">
        <v>1053</v>
      </c>
      <c r="AU1555" t="s">
        <v>1053</v>
      </c>
      <c r="AV1555" t="s">
        <v>1053</v>
      </c>
      <c r="AW1555" t="s">
        <v>1053</v>
      </c>
      <c r="AX1555" t="s">
        <v>1053</v>
      </c>
      <c r="AY1555" t="s">
        <v>1053</v>
      </c>
      <c r="AZ1555" t="s">
        <v>1053</v>
      </c>
    </row>
    <row r="1556" spans="1:52" hidden="1" x14ac:dyDescent="0.3">
      <c r="A1556">
        <v>326573</v>
      </c>
      <c r="B1556" t="s">
        <v>1087</v>
      </c>
      <c r="W1556" t="s">
        <v>1055</v>
      </c>
      <c r="AO1556" t="s">
        <v>1055</v>
      </c>
      <c r="AP1556" t="s">
        <v>1054</v>
      </c>
      <c r="AQ1556" t="s">
        <v>1054</v>
      </c>
      <c r="AU1556" t="s">
        <v>1053</v>
      </c>
      <c r="AW1556" t="s">
        <v>1053</v>
      </c>
      <c r="AX1556" t="s">
        <v>1053</v>
      </c>
      <c r="AY1556" t="s">
        <v>1053</v>
      </c>
    </row>
    <row r="1557" spans="1:52" hidden="1" x14ac:dyDescent="0.3">
      <c r="A1557">
        <v>326638</v>
      </c>
      <c r="B1557" t="s">
        <v>1087</v>
      </c>
      <c r="AL1557" t="s">
        <v>1055</v>
      </c>
      <c r="AM1557" t="s">
        <v>1055</v>
      </c>
      <c r="AO1557" t="s">
        <v>1053</v>
      </c>
      <c r="AP1557" t="s">
        <v>1053</v>
      </c>
      <c r="AQ1557" t="s">
        <v>1053</v>
      </c>
      <c r="AT1557" t="s">
        <v>1053</v>
      </c>
      <c r="AU1557" t="s">
        <v>1053</v>
      </c>
      <c r="AV1557" t="s">
        <v>1053</v>
      </c>
      <c r="AW1557" t="s">
        <v>1053</v>
      </c>
      <c r="AX1557" t="s">
        <v>1053</v>
      </c>
      <c r="AY1557" t="s">
        <v>1053</v>
      </c>
      <c r="AZ1557" t="s">
        <v>1053</v>
      </c>
    </row>
    <row r="1558" spans="1:52" hidden="1" x14ac:dyDescent="0.3">
      <c r="A1558">
        <v>326655</v>
      </c>
      <c r="B1558" t="s">
        <v>1087</v>
      </c>
      <c r="W1558" t="s">
        <v>9098</v>
      </c>
      <c r="AH1558" t="s">
        <v>9098</v>
      </c>
      <c r="AK1558" t="s">
        <v>9098</v>
      </c>
      <c r="AM1558" t="s">
        <v>9098</v>
      </c>
      <c r="AP1558" t="s">
        <v>9098</v>
      </c>
      <c r="AT1558" t="s">
        <v>9098</v>
      </c>
      <c r="AU1558" t="s">
        <v>9098</v>
      </c>
      <c r="AW1558" t="s">
        <v>9098</v>
      </c>
      <c r="AX1558" t="s">
        <v>9098</v>
      </c>
      <c r="AY1558" t="s">
        <v>9098</v>
      </c>
    </row>
    <row r="1559" spans="1:52" hidden="1" x14ac:dyDescent="0.3">
      <c r="A1559">
        <v>326670</v>
      </c>
      <c r="B1559" t="s">
        <v>1087</v>
      </c>
      <c r="AG1559" t="s">
        <v>1055</v>
      </c>
      <c r="AQ1559" t="s">
        <v>1054</v>
      </c>
      <c r="AR1559" t="s">
        <v>1055</v>
      </c>
      <c r="AT1559" t="s">
        <v>1055</v>
      </c>
      <c r="AU1559" t="s">
        <v>1054</v>
      </c>
      <c r="AW1559" t="s">
        <v>1054</v>
      </c>
      <c r="AX1559" t="s">
        <v>1054</v>
      </c>
      <c r="AY1559" t="s">
        <v>1054</v>
      </c>
    </row>
    <row r="1560" spans="1:52" hidden="1" x14ac:dyDescent="0.3">
      <c r="A1560">
        <v>326740</v>
      </c>
      <c r="B1560" t="s">
        <v>1087</v>
      </c>
      <c r="AG1560" t="s">
        <v>1055</v>
      </c>
      <c r="AJ1560" t="s">
        <v>1053</v>
      </c>
      <c r="AM1560" t="s">
        <v>1053</v>
      </c>
      <c r="AN1560" t="s">
        <v>1053</v>
      </c>
      <c r="AO1560" t="s">
        <v>1053</v>
      </c>
      <c r="AP1560" t="s">
        <v>1053</v>
      </c>
      <c r="AQ1560" t="s">
        <v>1053</v>
      </c>
      <c r="AR1560" t="s">
        <v>1053</v>
      </c>
      <c r="AS1560" t="s">
        <v>1053</v>
      </c>
      <c r="AT1560" t="s">
        <v>1053</v>
      </c>
      <c r="AU1560" t="s">
        <v>1053</v>
      </c>
      <c r="AV1560" t="s">
        <v>1053</v>
      </c>
      <c r="AW1560" t="s">
        <v>1053</v>
      </c>
      <c r="AX1560" t="s">
        <v>1053</v>
      </c>
      <c r="AY1560" t="s">
        <v>1053</v>
      </c>
      <c r="AZ1560" t="s">
        <v>1053</v>
      </c>
    </row>
    <row r="1561" spans="1:52" hidden="1" x14ac:dyDescent="0.3">
      <c r="A1561">
        <v>326754</v>
      </c>
      <c r="B1561" t="s">
        <v>1087</v>
      </c>
      <c r="Z1561" t="s">
        <v>9098</v>
      </c>
      <c r="AG1561" t="s">
        <v>9098</v>
      </c>
      <c r="AI1561" t="s">
        <v>9098</v>
      </c>
      <c r="AK1561" t="s">
        <v>9098</v>
      </c>
      <c r="AO1561" t="s">
        <v>9098</v>
      </c>
      <c r="AP1561" t="s">
        <v>9098</v>
      </c>
      <c r="AQ1561" t="s">
        <v>9098</v>
      </c>
      <c r="AR1561" t="s">
        <v>9098</v>
      </c>
      <c r="AS1561" t="s">
        <v>9098</v>
      </c>
      <c r="AT1561" t="s">
        <v>9098</v>
      </c>
      <c r="AV1561" t="s">
        <v>9098</v>
      </c>
      <c r="AY1561" t="s">
        <v>9098</v>
      </c>
    </row>
    <row r="1562" spans="1:52" hidden="1" x14ac:dyDescent="0.3">
      <c r="A1562">
        <v>326756</v>
      </c>
      <c r="B1562" t="s">
        <v>1087</v>
      </c>
      <c r="AC1562" t="s">
        <v>1055</v>
      </c>
      <c r="AG1562" t="s">
        <v>1055</v>
      </c>
      <c r="AI1562" t="s">
        <v>1055</v>
      </c>
      <c r="AO1562" t="s">
        <v>1053</v>
      </c>
      <c r="AP1562" t="s">
        <v>1053</v>
      </c>
      <c r="AQ1562" t="s">
        <v>1053</v>
      </c>
      <c r="AR1562" t="s">
        <v>1054</v>
      </c>
      <c r="AT1562" t="s">
        <v>1053</v>
      </c>
      <c r="AU1562" t="s">
        <v>1053</v>
      </c>
      <c r="AW1562" t="s">
        <v>1054</v>
      </c>
      <c r="AX1562" t="s">
        <v>1053</v>
      </c>
    </row>
    <row r="1563" spans="1:52" hidden="1" x14ac:dyDescent="0.3">
      <c r="A1563">
        <v>326760</v>
      </c>
      <c r="B1563" t="s">
        <v>1087</v>
      </c>
      <c r="P1563" t="s">
        <v>1055</v>
      </c>
      <c r="W1563" t="s">
        <v>1055</v>
      </c>
      <c r="AL1563" t="s">
        <v>1055</v>
      </c>
      <c r="AO1563" t="s">
        <v>1054</v>
      </c>
      <c r="AP1563" t="s">
        <v>1054</v>
      </c>
      <c r="AT1563" t="s">
        <v>1054</v>
      </c>
      <c r="AU1563" t="s">
        <v>1053</v>
      </c>
      <c r="AV1563" t="s">
        <v>1053</v>
      </c>
      <c r="AW1563" t="s">
        <v>1053</v>
      </c>
      <c r="AX1563" t="s">
        <v>1053</v>
      </c>
      <c r="AY1563" t="s">
        <v>1053</v>
      </c>
      <c r="AZ1563" t="s">
        <v>1053</v>
      </c>
    </row>
    <row r="1564" spans="1:52" hidden="1" x14ac:dyDescent="0.3">
      <c r="A1564">
        <v>326761</v>
      </c>
      <c r="B1564" t="s">
        <v>1087</v>
      </c>
      <c r="AI1564" t="s">
        <v>1055</v>
      </c>
      <c r="AY1564" t="s">
        <v>1055</v>
      </c>
    </row>
    <row r="1565" spans="1:52" hidden="1" x14ac:dyDescent="0.3">
      <c r="A1565">
        <v>326762</v>
      </c>
      <c r="B1565" t="s">
        <v>1087</v>
      </c>
      <c r="AG1565" t="s">
        <v>1055</v>
      </c>
      <c r="AO1565" t="s">
        <v>1054</v>
      </c>
      <c r="AU1565" t="s">
        <v>1053</v>
      </c>
      <c r="AV1565" t="s">
        <v>1053</v>
      </c>
      <c r="AW1565" t="s">
        <v>1053</v>
      </c>
      <c r="AX1565" t="s">
        <v>1053</v>
      </c>
      <c r="AY1565" t="s">
        <v>1053</v>
      </c>
      <c r="AZ1565" t="s">
        <v>1053</v>
      </c>
    </row>
    <row r="1566" spans="1:52" hidden="1" x14ac:dyDescent="0.3">
      <c r="A1566">
        <v>326769</v>
      </c>
      <c r="B1566" t="s">
        <v>1087</v>
      </c>
      <c r="AK1566" t="s">
        <v>1055</v>
      </c>
      <c r="AY1566" t="s">
        <v>1055</v>
      </c>
    </row>
    <row r="1567" spans="1:52" hidden="1" x14ac:dyDescent="0.3">
      <c r="A1567">
        <v>326780</v>
      </c>
      <c r="B1567" t="s">
        <v>1087</v>
      </c>
      <c r="P1567" t="s">
        <v>1055</v>
      </c>
      <c r="AY1567" t="s">
        <v>1054</v>
      </c>
    </row>
    <row r="1568" spans="1:52" hidden="1" x14ac:dyDescent="0.3">
      <c r="A1568">
        <v>326820</v>
      </c>
      <c r="B1568" t="s">
        <v>1087</v>
      </c>
      <c r="AO1568" t="s">
        <v>9098</v>
      </c>
      <c r="AP1568" t="s">
        <v>9098</v>
      </c>
      <c r="AQ1568" t="s">
        <v>9098</v>
      </c>
      <c r="AS1568" t="s">
        <v>9098</v>
      </c>
      <c r="AT1568" t="s">
        <v>9098</v>
      </c>
      <c r="AU1568" t="s">
        <v>9098</v>
      </c>
      <c r="AV1568" t="s">
        <v>9098</v>
      </c>
      <c r="AW1568" t="s">
        <v>9098</v>
      </c>
      <c r="AX1568" t="s">
        <v>9098</v>
      </c>
      <c r="AY1568" t="s">
        <v>9098</v>
      </c>
      <c r="AZ1568" t="s">
        <v>9098</v>
      </c>
    </row>
    <row r="1569" spans="1:52" hidden="1" x14ac:dyDescent="0.3">
      <c r="A1569">
        <v>326821</v>
      </c>
      <c r="B1569" t="s">
        <v>1087</v>
      </c>
      <c r="AG1569" t="s">
        <v>1055</v>
      </c>
      <c r="AQ1569" t="s">
        <v>1055</v>
      </c>
      <c r="AU1569" t="s">
        <v>1055</v>
      </c>
      <c r="AW1569" t="s">
        <v>1055</v>
      </c>
      <c r="AX1569" t="s">
        <v>1055</v>
      </c>
    </row>
    <row r="1570" spans="1:52" hidden="1" x14ac:dyDescent="0.3">
      <c r="A1570">
        <v>326831</v>
      </c>
      <c r="B1570" t="s">
        <v>1087</v>
      </c>
      <c r="AO1570" t="s">
        <v>1055</v>
      </c>
      <c r="AP1570" t="s">
        <v>1055</v>
      </c>
      <c r="AU1570" t="s">
        <v>1055</v>
      </c>
      <c r="AY1570" t="s">
        <v>1055</v>
      </c>
    </row>
    <row r="1571" spans="1:52" hidden="1" x14ac:dyDescent="0.3">
      <c r="A1571">
        <v>326836</v>
      </c>
      <c r="B1571" t="s">
        <v>1087</v>
      </c>
      <c r="AG1571" t="s">
        <v>9098</v>
      </c>
    </row>
    <row r="1572" spans="1:52" hidden="1" x14ac:dyDescent="0.3">
      <c r="A1572">
        <v>326841</v>
      </c>
      <c r="B1572" t="s">
        <v>1087</v>
      </c>
      <c r="AG1572" t="s">
        <v>1055</v>
      </c>
      <c r="AY1572" t="s">
        <v>1055</v>
      </c>
    </row>
    <row r="1573" spans="1:52" hidden="1" x14ac:dyDescent="0.3">
      <c r="A1573">
        <v>326850</v>
      </c>
      <c r="B1573" t="s">
        <v>1087</v>
      </c>
      <c r="M1573" t="s">
        <v>1055</v>
      </c>
      <c r="AG1573" t="s">
        <v>1055</v>
      </c>
      <c r="AM1573" t="s">
        <v>1055</v>
      </c>
      <c r="AO1573" t="s">
        <v>1054</v>
      </c>
      <c r="AP1573" t="s">
        <v>1053</v>
      </c>
      <c r="AQ1573" t="s">
        <v>1053</v>
      </c>
      <c r="AR1573" t="s">
        <v>1053</v>
      </c>
      <c r="AS1573" t="s">
        <v>1054</v>
      </c>
      <c r="AT1573" t="s">
        <v>1053</v>
      </c>
      <c r="AU1573" t="s">
        <v>1053</v>
      </c>
      <c r="AV1573" t="s">
        <v>1053</v>
      </c>
      <c r="AW1573" t="s">
        <v>1053</v>
      </c>
      <c r="AX1573" t="s">
        <v>1053</v>
      </c>
      <c r="AY1573" t="s">
        <v>1053</v>
      </c>
      <c r="AZ1573" t="s">
        <v>1053</v>
      </c>
    </row>
    <row r="1574" spans="1:52" hidden="1" x14ac:dyDescent="0.3">
      <c r="A1574">
        <v>326854</v>
      </c>
      <c r="B1574" t="s">
        <v>1087</v>
      </c>
      <c r="AM1574" t="s">
        <v>1055</v>
      </c>
      <c r="AQ1574" t="s">
        <v>1055</v>
      </c>
      <c r="AY1574" t="s">
        <v>1055</v>
      </c>
    </row>
    <row r="1575" spans="1:52" hidden="1" x14ac:dyDescent="0.3">
      <c r="A1575">
        <v>326856</v>
      </c>
      <c r="B1575" t="s">
        <v>1087</v>
      </c>
      <c r="AG1575" t="s">
        <v>1055</v>
      </c>
      <c r="AN1575" t="s">
        <v>1053</v>
      </c>
      <c r="AP1575" t="s">
        <v>1054</v>
      </c>
      <c r="AQ1575" t="s">
        <v>1053</v>
      </c>
      <c r="AR1575" t="s">
        <v>1053</v>
      </c>
      <c r="AT1575" t="s">
        <v>1054</v>
      </c>
      <c r="AU1575" t="s">
        <v>1053</v>
      </c>
      <c r="AV1575" t="s">
        <v>1053</v>
      </c>
      <c r="AW1575" t="s">
        <v>1053</v>
      </c>
      <c r="AX1575" t="s">
        <v>1053</v>
      </c>
      <c r="AY1575" t="s">
        <v>1053</v>
      </c>
      <c r="AZ1575" t="s">
        <v>1053</v>
      </c>
    </row>
    <row r="1576" spans="1:52" hidden="1" x14ac:dyDescent="0.3">
      <c r="A1576">
        <v>326857</v>
      </c>
      <c r="B1576" t="s">
        <v>1087</v>
      </c>
      <c r="W1576" t="s">
        <v>1055</v>
      </c>
      <c r="AG1576" t="s">
        <v>1055</v>
      </c>
      <c r="AK1576" t="s">
        <v>1054</v>
      </c>
      <c r="AM1576" t="s">
        <v>1055</v>
      </c>
      <c r="AO1576" t="s">
        <v>1054</v>
      </c>
      <c r="AP1576" t="s">
        <v>1054</v>
      </c>
      <c r="AQ1576" t="s">
        <v>1053</v>
      </c>
      <c r="AR1576" t="s">
        <v>1054</v>
      </c>
      <c r="AS1576" t="s">
        <v>1054</v>
      </c>
      <c r="AT1576" t="s">
        <v>1054</v>
      </c>
      <c r="AU1576" t="s">
        <v>1053</v>
      </c>
      <c r="AV1576" t="s">
        <v>1053</v>
      </c>
      <c r="AW1576" t="s">
        <v>1053</v>
      </c>
      <c r="AX1576" t="s">
        <v>1053</v>
      </c>
      <c r="AY1576" t="s">
        <v>1053</v>
      </c>
      <c r="AZ1576" t="s">
        <v>1053</v>
      </c>
    </row>
    <row r="1577" spans="1:52" hidden="1" x14ac:dyDescent="0.3">
      <c r="A1577">
        <v>326865</v>
      </c>
      <c r="B1577" t="s">
        <v>1087</v>
      </c>
      <c r="AG1577" t="s">
        <v>1055</v>
      </c>
      <c r="AW1577" t="s">
        <v>1055</v>
      </c>
    </row>
    <row r="1578" spans="1:52" hidden="1" x14ac:dyDescent="0.3">
      <c r="A1578">
        <v>326866</v>
      </c>
      <c r="B1578" t="s">
        <v>1087</v>
      </c>
      <c r="AG1578" t="s">
        <v>1055</v>
      </c>
      <c r="AM1578" t="s">
        <v>1055</v>
      </c>
      <c r="AP1578" t="s">
        <v>1055</v>
      </c>
      <c r="AQ1578" t="s">
        <v>1055</v>
      </c>
      <c r="AU1578" t="s">
        <v>1055</v>
      </c>
      <c r="AY1578" t="s">
        <v>1055</v>
      </c>
    </row>
    <row r="1579" spans="1:52" hidden="1" x14ac:dyDescent="0.3">
      <c r="A1579">
        <v>326893</v>
      </c>
      <c r="B1579" t="s">
        <v>1087</v>
      </c>
      <c r="AP1579" t="s">
        <v>1053</v>
      </c>
      <c r="AQ1579" t="s">
        <v>1054</v>
      </c>
      <c r="AV1579" t="s">
        <v>1053</v>
      </c>
      <c r="AW1579" t="s">
        <v>1053</v>
      </c>
      <c r="AX1579" t="s">
        <v>1053</v>
      </c>
      <c r="AY1579" t="s">
        <v>1053</v>
      </c>
      <c r="AZ1579" t="s">
        <v>1053</v>
      </c>
    </row>
    <row r="1580" spans="1:52" hidden="1" x14ac:dyDescent="0.3">
      <c r="A1580">
        <v>326895</v>
      </c>
      <c r="B1580" t="s">
        <v>1087</v>
      </c>
      <c r="AG1580" t="s">
        <v>9098</v>
      </c>
      <c r="AQ1580" t="s">
        <v>9098</v>
      </c>
    </row>
    <row r="1581" spans="1:52" hidden="1" x14ac:dyDescent="0.3">
      <c r="A1581">
        <v>326897</v>
      </c>
      <c r="B1581" t="s">
        <v>1087</v>
      </c>
      <c r="AC1581" t="s">
        <v>1055</v>
      </c>
      <c r="AI1581" t="s">
        <v>1055</v>
      </c>
      <c r="AK1581" t="s">
        <v>1055</v>
      </c>
      <c r="AO1581" t="s">
        <v>1054</v>
      </c>
      <c r="AP1581" t="s">
        <v>1053</v>
      </c>
      <c r="AQ1581" t="s">
        <v>1054</v>
      </c>
      <c r="AR1581" t="s">
        <v>1053</v>
      </c>
      <c r="AT1581" t="s">
        <v>1053</v>
      </c>
      <c r="AY1581" t="s">
        <v>1053</v>
      </c>
    </row>
    <row r="1582" spans="1:52" hidden="1" x14ac:dyDescent="0.3">
      <c r="A1582">
        <v>326900</v>
      </c>
      <c r="B1582" t="s">
        <v>1087</v>
      </c>
      <c r="Z1582" t="s">
        <v>1055</v>
      </c>
      <c r="AD1582" t="s">
        <v>1055</v>
      </c>
      <c r="AJ1582" t="s">
        <v>1054</v>
      </c>
      <c r="AN1582" t="s">
        <v>1055</v>
      </c>
      <c r="AO1582" t="s">
        <v>1055</v>
      </c>
      <c r="AP1582" t="s">
        <v>1054</v>
      </c>
      <c r="AQ1582" t="s">
        <v>1054</v>
      </c>
      <c r="AR1582" t="s">
        <v>1054</v>
      </c>
      <c r="AS1582" t="s">
        <v>1055</v>
      </c>
      <c r="AT1582" t="s">
        <v>1055</v>
      </c>
      <c r="AU1582" t="s">
        <v>1054</v>
      </c>
      <c r="AV1582" t="s">
        <v>1053</v>
      </c>
      <c r="AW1582" t="s">
        <v>1054</v>
      </c>
      <c r="AX1582" t="s">
        <v>1054</v>
      </c>
      <c r="AZ1582" t="s">
        <v>1053</v>
      </c>
    </row>
    <row r="1583" spans="1:52" hidden="1" x14ac:dyDescent="0.3">
      <c r="A1583">
        <v>326921</v>
      </c>
      <c r="B1583" t="s">
        <v>1087</v>
      </c>
      <c r="AC1583" t="s">
        <v>1055</v>
      </c>
      <c r="AG1583" t="s">
        <v>1055</v>
      </c>
      <c r="AP1583" t="s">
        <v>1055</v>
      </c>
      <c r="AQ1583" t="s">
        <v>1055</v>
      </c>
      <c r="AW1583" t="s">
        <v>1055</v>
      </c>
    </row>
    <row r="1584" spans="1:52" hidden="1" x14ac:dyDescent="0.3">
      <c r="A1584">
        <v>326927</v>
      </c>
      <c r="B1584" t="s">
        <v>1087</v>
      </c>
      <c r="AO1584" t="s">
        <v>9098</v>
      </c>
      <c r="AY1584" t="s">
        <v>9098</v>
      </c>
    </row>
    <row r="1585" spans="1:52" hidden="1" x14ac:dyDescent="0.3">
      <c r="A1585">
        <v>326938</v>
      </c>
      <c r="B1585" t="s">
        <v>1087</v>
      </c>
      <c r="AJ1585" t="s">
        <v>1055</v>
      </c>
      <c r="AO1585" t="s">
        <v>1055</v>
      </c>
      <c r="AQ1585" t="s">
        <v>1054</v>
      </c>
      <c r="AR1585" t="s">
        <v>1055</v>
      </c>
      <c r="AT1585" t="s">
        <v>1055</v>
      </c>
      <c r="AU1585" t="s">
        <v>1053</v>
      </c>
      <c r="AV1585" t="s">
        <v>1053</v>
      </c>
      <c r="AW1585" t="s">
        <v>1053</v>
      </c>
      <c r="AX1585" t="s">
        <v>1053</v>
      </c>
      <c r="AY1585" t="s">
        <v>1053</v>
      </c>
      <c r="AZ1585" t="s">
        <v>1053</v>
      </c>
    </row>
    <row r="1586" spans="1:52" hidden="1" x14ac:dyDescent="0.3">
      <c r="A1586">
        <v>326946</v>
      </c>
      <c r="B1586" t="s">
        <v>1087</v>
      </c>
      <c r="AR1586" t="s">
        <v>1055</v>
      </c>
      <c r="AW1586" t="s">
        <v>1055</v>
      </c>
    </row>
    <row r="1587" spans="1:52" hidden="1" x14ac:dyDescent="0.3">
      <c r="A1587">
        <v>326950</v>
      </c>
      <c r="B1587" t="s">
        <v>1087</v>
      </c>
      <c r="AM1587" t="s">
        <v>1055</v>
      </c>
    </row>
    <row r="1588" spans="1:52" hidden="1" x14ac:dyDescent="0.3">
      <c r="A1588">
        <v>326951</v>
      </c>
      <c r="B1588" t="s">
        <v>1087</v>
      </c>
      <c r="AM1588" t="s">
        <v>1055</v>
      </c>
    </row>
    <row r="1589" spans="1:52" hidden="1" x14ac:dyDescent="0.3">
      <c r="A1589">
        <v>326969</v>
      </c>
      <c r="B1589" t="s">
        <v>1087</v>
      </c>
      <c r="AP1589" t="s">
        <v>1055</v>
      </c>
    </row>
    <row r="1590" spans="1:52" hidden="1" x14ac:dyDescent="0.3">
      <c r="A1590">
        <v>326980</v>
      </c>
      <c r="B1590" t="s">
        <v>1087</v>
      </c>
      <c r="AT1590" t="s">
        <v>1055</v>
      </c>
    </row>
    <row r="1591" spans="1:52" hidden="1" x14ac:dyDescent="0.3">
      <c r="A1591">
        <v>326999</v>
      </c>
      <c r="B1591" t="s">
        <v>1087</v>
      </c>
      <c r="AI1591" t="s">
        <v>9098</v>
      </c>
      <c r="AK1591" t="s">
        <v>9098</v>
      </c>
      <c r="AQ1591" t="s">
        <v>9098</v>
      </c>
    </row>
    <row r="1592" spans="1:52" hidden="1" x14ac:dyDescent="0.3">
      <c r="A1592">
        <v>327001</v>
      </c>
      <c r="B1592" t="s">
        <v>1087</v>
      </c>
      <c r="AK1592" t="s">
        <v>1055</v>
      </c>
      <c r="AM1592" t="s">
        <v>1055</v>
      </c>
    </row>
    <row r="1593" spans="1:52" hidden="1" x14ac:dyDescent="0.3">
      <c r="A1593">
        <v>327002</v>
      </c>
      <c r="B1593" t="s">
        <v>1087</v>
      </c>
      <c r="AG1593" t="s">
        <v>1055</v>
      </c>
      <c r="AM1593" t="s">
        <v>1055</v>
      </c>
      <c r="AQ1593" t="s">
        <v>1055</v>
      </c>
      <c r="AY1593" t="s">
        <v>1055</v>
      </c>
    </row>
    <row r="1594" spans="1:52" hidden="1" x14ac:dyDescent="0.3">
      <c r="A1594">
        <v>327012</v>
      </c>
      <c r="B1594" t="s">
        <v>1087</v>
      </c>
      <c r="AP1594" t="s">
        <v>1055</v>
      </c>
    </row>
    <row r="1595" spans="1:52" hidden="1" x14ac:dyDescent="0.3">
      <c r="A1595">
        <v>327034</v>
      </c>
      <c r="B1595" t="s">
        <v>1087</v>
      </c>
      <c r="O1595" t="s">
        <v>1055</v>
      </c>
      <c r="AM1595" t="s">
        <v>1055</v>
      </c>
      <c r="AN1595" t="s">
        <v>1054</v>
      </c>
      <c r="AQ1595" t="s">
        <v>1055</v>
      </c>
      <c r="AT1595" t="s">
        <v>1055</v>
      </c>
      <c r="AW1595" t="s">
        <v>1053</v>
      </c>
      <c r="AY1595" t="s">
        <v>1053</v>
      </c>
      <c r="AZ1595" t="s">
        <v>1053</v>
      </c>
    </row>
    <row r="1596" spans="1:52" hidden="1" x14ac:dyDescent="0.3">
      <c r="A1596">
        <v>327036</v>
      </c>
      <c r="B1596" t="s">
        <v>1087</v>
      </c>
      <c r="P1596" t="s">
        <v>1055</v>
      </c>
      <c r="AB1596" t="s">
        <v>1055</v>
      </c>
      <c r="AE1596" t="s">
        <v>1055</v>
      </c>
      <c r="AG1596" t="s">
        <v>1055</v>
      </c>
      <c r="AO1596" t="s">
        <v>1053</v>
      </c>
      <c r="AP1596" t="s">
        <v>1053</v>
      </c>
      <c r="AQ1596" t="s">
        <v>1053</v>
      </c>
      <c r="AR1596" t="s">
        <v>1053</v>
      </c>
      <c r="AS1596" t="s">
        <v>1053</v>
      </c>
      <c r="AT1596" t="s">
        <v>1053</v>
      </c>
      <c r="AU1596" t="s">
        <v>1053</v>
      </c>
      <c r="AV1596" t="s">
        <v>1053</v>
      </c>
      <c r="AW1596" t="s">
        <v>1053</v>
      </c>
      <c r="AX1596" t="s">
        <v>1053</v>
      </c>
      <c r="AY1596" t="s">
        <v>1053</v>
      </c>
      <c r="AZ1596" t="s">
        <v>1053</v>
      </c>
    </row>
    <row r="1597" spans="1:52" hidden="1" x14ac:dyDescent="0.3">
      <c r="A1597">
        <v>327052</v>
      </c>
      <c r="B1597" t="s">
        <v>1087</v>
      </c>
      <c r="M1597" t="s">
        <v>9098</v>
      </c>
      <c r="N1597" t="s">
        <v>9098</v>
      </c>
      <c r="W1597" t="s">
        <v>9098</v>
      </c>
      <c r="AM1597" t="s">
        <v>9098</v>
      </c>
      <c r="AN1597" t="s">
        <v>9098</v>
      </c>
      <c r="AO1597" t="s">
        <v>9098</v>
      </c>
      <c r="AP1597" t="s">
        <v>9098</v>
      </c>
      <c r="AQ1597" t="s">
        <v>9098</v>
      </c>
      <c r="AR1597" t="s">
        <v>9098</v>
      </c>
      <c r="AS1597" t="s">
        <v>9098</v>
      </c>
      <c r="AT1597" t="s">
        <v>9098</v>
      </c>
      <c r="AU1597" t="s">
        <v>9098</v>
      </c>
      <c r="AV1597" t="s">
        <v>9098</v>
      </c>
      <c r="AW1597" t="s">
        <v>9098</v>
      </c>
      <c r="AX1597" t="s">
        <v>9098</v>
      </c>
      <c r="AY1597" t="s">
        <v>9098</v>
      </c>
      <c r="AZ1597" t="s">
        <v>9098</v>
      </c>
    </row>
    <row r="1598" spans="1:52" hidden="1" x14ac:dyDescent="0.3">
      <c r="A1598">
        <v>327055</v>
      </c>
      <c r="B1598" t="s">
        <v>1087</v>
      </c>
      <c r="AG1598" t="s">
        <v>1055</v>
      </c>
      <c r="AL1598" t="s">
        <v>1055</v>
      </c>
      <c r="AM1598" t="s">
        <v>1055</v>
      </c>
      <c r="AN1598" t="s">
        <v>1054</v>
      </c>
      <c r="AO1598" t="s">
        <v>1054</v>
      </c>
      <c r="AP1598" t="s">
        <v>1054</v>
      </c>
      <c r="AQ1598" t="s">
        <v>1054</v>
      </c>
      <c r="AU1598" t="s">
        <v>1053</v>
      </c>
      <c r="AV1598" t="s">
        <v>1053</v>
      </c>
      <c r="AW1598" t="s">
        <v>1053</v>
      </c>
      <c r="AX1598" t="s">
        <v>1053</v>
      </c>
      <c r="AY1598" t="s">
        <v>1053</v>
      </c>
      <c r="AZ1598" t="s">
        <v>1053</v>
      </c>
    </row>
    <row r="1599" spans="1:52" hidden="1" x14ac:dyDescent="0.3">
      <c r="A1599">
        <v>327057</v>
      </c>
      <c r="B1599" t="s">
        <v>1087</v>
      </c>
      <c r="AC1599" t="s">
        <v>1055</v>
      </c>
      <c r="AH1599" t="s">
        <v>1055</v>
      </c>
      <c r="AL1599" t="s">
        <v>1054</v>
      </c>
      <c r="AN1599" t="s">
        <v>1055</v>
      </c>
      <c r="AO1599" t="s">
        <v>1054</v>
      </c>
      <c r="AP1599" t="s">
        <v>1053</v>
      </c>
      <c r="AQ1599" t="s">
        <v>1053</v>
      </c>
      <c r="AR1599" t="s">
        <v>1053</v>
      </c>
      <c r="AT1599" t="s">
        <v>1054</v>
      </c>
      <c r="AU1599" t="s">
        <v>1053</v>
      </c>
      <c r="AV1599" t="s">
        <v>1053</v>
      </c>
      <c r="AW1599" t="s">
        <v>1053</v>
      </c>
      <c r="AX1599" t="s">
        <v>1053</v>
      </c>
      <c r="AY1599" t="s">
        <v>1053</v>
      </c>
      <c r="AZ1599" t="s">
        <v>1053</v>
      </c>
    </row>
    <row r="1600" spans="1:52" hidden="1" x14ac:dyDescent="0.3">
      <c r="A1600">
        <v>327082</v>
      </c>
      <c r="B1600" t="s">
        <v>1087</v>
      </c>
      <c r="AG1600" t="s">
        <v>1054</v>
      </c>
      <c r="AO1600" t="s">
        <v>1055</v>
      </c>
      <c r="AP1600" t="s">
        <v>1053</v>
      </c>
      <c r="AQ1600" t="s">
        <v>1055</v>
      </c>
      <c r="AU1600" t="s">
        <v>1054</v>
      </c>
      <c r="AX1600" t="s">
        <v>1054</v>
      </c>
      <c r="AY1600" t="s">
        <v>1055</v>
      </c>
    </row>
    <row r="1601" spans="1:52" hidden="1" x14ac:dyDescent="0.3">
      <c r="A1601">
        <v>327090</v>
      </c>
      <c r="B1601" t="s">
        <v>1087</v>
      </c>
      <c r="AG1601" t="s">
        <v>1055</v>
      </c>
      <c r="AP1601" t="s">
        <v>1055</v>
      </c>
      <c r="AY1601" t="s">
        <v>1054</v>
      </c>
    </row>
    <row r="1602" spans="1:52" hidden="1" x14ac:dyDescent="0.3">
      <c r="A1602">
        <v>327093</v>
      </c>
      <c r="B1602" t="s">
        <v>1087</v>
      </c>
      <c r="AB1602" t="s">
        <v>1055</v>
      </c>
      <c r="AG1602" t="s">
        <v>1055</v>
      </c>
      <c r="AN1602" t="s">
        <v>1055</v>
      </c>
      <c r="AO1602" t="s">
        <v>1055</v>
      </c>
      <c r="AP1602" t="s">
        <v>1055</v>
      </c>
      <c r="AQ1602" t="s">
        <v>1054</v>
      </c>
      <c r="AR1602" t="s">
        <v>1055</v>
      </c>
      <c r="AS1602" t="s">
        <v>1054</v>
      </c>
      <c r="AT1602" t="s">
        <v>1055</v>
      </c>
      <c r="AU1602" t="s">
        <v>1053</v>
      </c>
      <c r="AV1602" t="s">
        <v>1053</v>
      </c>
      <c r="AW1602" t="s">
        <v>1053</v>
      </c>
      <c r="AX1602" t="s">
        <v>1053</v>
      </c>
      <c r="AY1602" t="s">
        <v>1053</v>
      </c>
      <c r="AZ1602" t="s">
        <v>1053</v>
      </c>
    </row>
    <row r="1603" spans="1:52" hidden="1" x14ac:dyDescent="0.3">
      <c r="A1603">
        <v>327098</v>
      </c>
      <c r="B1603" t="s">
        <v>1087</v>
      </c>
      <c r="K1603" t="s">
        <v>1055</v>
      </c>
      <c r="O1603" t="s">
        <v>1054</v>
      </c>
      <c r="AH1603" t="s">
        <v>1054</v>
      </c>
      <c r="AM1603" t="s">
        <v>1054</v>
      </c>
      <c r="AO1603" t="s">
        <v>1055</v>
      </c>
      <c r="AP1603" t="s">
        <v>1054</v>
      </c>
      <c r="AQ1603" t="s">
        <v>1054</v>
      </c>
      <c r="AR1603" t="s">
        <v>1054</v>
      </c>
      <c r="AS1603" t="s">
        <v>1055</v>
      </c>
      <c r="AT1603" t="s">
        <v>1054</v>
      </c>
      <c r="AU1603" t="s">
        <v>1053</v>
      </c>
      <c r="AV1603" t="s">
        <v>1053</v>
      </c>
      <c r="AW1603" t="s">
        <v>1053</v>
      </c>
      <c r="AX1603" t="s">
        <v>1053</v>
      </c>
      <c r="AY1603" t="s">
        <v>1053</v>
      </c>
      <c r="AZ1603" t="s">
        <v>1053</v>
      </c>
    </row>
    <row r="1604" spans="1:52" hidden="1" x14ac:dyDescent="0.3">
      <c r="A1604">
        <v>327111</v>
      </c>
      <c r="B1604" t="s">
        <v>1087</v>
      </c>
      <c r="AP1604" t="s">
        <v>1055</v>
      </c>
    </row>
    <row r="1605" spans="1:52" hidden="1" x14ac:dyDescent="0.3">
      <c r="A1605">
        <v>327116</v>
      </c>
      <c r="B1605" t="s">
        <v>1087</v>
      </c>
      <c r="W1605" t="s">
        <v>1055</v>
      </c>
      <c r="AC1605" t="s">
        <v>1055</v>
      </c>
      <c r="AP1605" t="s">
        <v>1055</v>
      </c>
      <c r="AQ1605" t="s">
        <v>1055</v>
      </c>
      <c r="AT1605" t="s">
        <v>1055</v>
      </c>
      <c r="AW1605" t="s">
        <v>1054</v>
      </c>
      <c r="AZ1605" t="s">
        <v>1054</v>
      </c>
    </row>
    <row r="1606" spans="1:52" hidden="1" x14ac:dyDescent="0.3">
      <c r="A1606">
        <v>327135</v>
      </c>
      <c r="B1606" t="s">
        <v>1087</v>
      </c>
      <c r="AV1606" t="s">
        <v>1055</v>
      </c>
    </row>
    <row r="1607" spans="1:52" hidden="1" x14ac:dyDescent="0.3">
      <c r="A1607">
        <v>327147</v>
      </c>
      <c r="B1607" t="s">
        <v>1087</v>
      </c>
      <c r="AM1607" t="s">
        <v>1055</v>
      </c>
      <c r="AP1607" t="s">
        <v>1055</v>
      </c>
      <c r="AQ1607" t="s">
        <v>1055</v>
      </c>
    </row>
    <row r="1608" spans="1:52" hidden="1" x14ac:dyDescent="0.3">
      <c r="A1608">
        <v>327159</v>
      </c>
      <c r="B1608" t="s">
        <v>1087</v>
      </c>
      <c r="AH1608" t="s">
        <v>9098</v>
      </c>
      <c r="AP1608" t="s">
        <v>9098</v>
      </c>
      <c r="AQ1608" t="s">
        <v>9098</v>
      </c>
      <c r="AR1608" t="s">
        <v>9098</v>
      </c>
      <c r="AU1608" t="s">
        <v>9098</v>
      </c>
      <c r="AV1608" t="s">
        <v>9098</v>
      </c>
      <c r="AW1608" t="s">
        <v>9098</v>
      </c>
      <c r="AX1608" t="s">
        <v>9098</v>
      </c>
      <c r="AY1608" t="s">
        <v>9098</v>
      </c>
      <c r="AZ1608" t="s">
        <v>9098</v>
      </c>
    </row>
    <row r="1609" spans="1:52" hidden="1" x14ac:dyDescent="0.3">
      <c r="A1609">
        <v>327160</v>
      </c>
      <c r="B1609" t="s">
        <v>1087</v>
      </c>
      <c r="M1609" t="s">
        <v>1055</v>
      </c>
      <c r="AG1609" t="s">
        <v>1055</v>
      </c>
      <c r="AI1609" t="s">
        <v>1055</v>
      </c>
      <c r="AK1609" t="s">
        <v>1055</v>
      </c>
      <c r="AQ1609" t="s">
        <v>1055</v>
      </c>
      <c r="AW1609" t="s">
        <v>1055</v>
      </c>
      <c r="AY1609" t="s">
        <v>1055</v>
      </c>
    </row>
    <row r="1610" spans="1:52" hidden="1" x14ac:dyDescent="0.3">
      <c r="A1610">
        <v>327173</v>
      </c>
      <c r="B1610" t="s">
        <v>1087</v>
      </c>
      <c r="AP1610" t="s">
        <v>1055</v>
      </c>
      <c r="AW1610" t="s">
        <v>1055</v>
      </c>
    </row>
    <row r="1611" spans="1:52" hidden="1" x14ac:dyDescent="0.3">
      <c r="A1611">
        <v>327178</v>
      </c>
      <c r="B1611" t="s">
        <v>1087</v>
      </c>
      <c r="AI1611" t="s">
        <v>1055</v>
      </c>
      <c r="AO1611" t="s">
        <v>1054</v>
      </c>
      <c r="AP1611" t="s">
        <v>1053</v>
      </c>
      <c r="AQ1611" t="s">
        <v>1053</v>
      </c>
      <c r="AR1611" t="s">
        <v>1053</v>
      </c>
      <c r="AT1611" t="s">
        <v>1054</v>
      </c>
      <c r="AU1611" t="s">
        <v>1053</v>
      </c>
      <c r="AV1611" t="s">
        <v>1053</v>
      </c>
      <c r="AW1611" t="s">
        <v>1053</v>
      </c>
      <c r="AX1611" t="s">
        <v>1053</v>
      </c>
      <c r="AY1611" t="s">
        <v>1053</v>
      </c>
      <c r="AZ1611" t="s">
        <v>1053</v>
      </c>
    </row>
    <row r="1612" spans="1:52" hidden="1" x14ac:dyDescent="0.3">
      <c r="A1612">
        <v>327195</v>
      </c>
      <c r="B1612" t="s">
        <v>1087</v>
      </c>
      <c r="AY1612" t="s">
        <v>9098</v>
      </c>
    </row>
    <row r="1613" spans="1:52" hidden="1" x14ac:dyDescent="0.3">
      <c r="A1613">
        <v>327229</v>
      </c>
      <c r="B1613" t="s">
        <v>1087</v>
      </c>
      <c r="AB1613" t="s">
        <v>1054</v>
      </c>
      <c r="AL1613" t="s">
        <v>1055</v>
      </c>
      <c r="AM1613" t="s">
        <v>1055</v>
      </c>
      <c r="AO1613" t="s">
        <v>1054</v>
      </c>
      <c r="AP1613" t="s">
        <v>1053</v>
      </c>
      <c r="AQ1613" t="s">
        <v>1053</v>
      </c>
      <c r="AT1613" t="s">
        <v>1054</v>
      </c>
      <c r="AU1613" t="s">
        <v>1053</v>
      </c>
      <c r="AV1613" t="s">
        <v>1053</v>
      </c>
      <c r="AW1613" t="s">
        <v>1053</v>
      </c>
      <c r="AX1613" t="s">
        <v>1053</v>
      </c>
      <c r="AY1613" t="s">
        <v>1053</v>
      </c>
      <c r="AZ1613" t="s">
        <v>1053</v>
      </c>
    </row>
    <row r="1614" spans="1:52" hidden="1" x14ac:dyDescent="0.3">
      <c r="A1614">
        <v>327246</v>
      </c>
      <c r="B1614" t="s">
        <v>1087</v>
      </c>
      <c r="Z1614" t="s">
        <v>1055</v>
      </c>
      <c r="AC1614" t="s">
        <v>1055</v>
      </c>
      <c r="AG1614" t="s">
        <v>1055</v>
      </c>
      <c r="AK1614" t="s">
        <v>1055</v>
      </c>
      <c r="AO1614" t="s">
        <v>1054</v>
      </c>
      <c r="AP1614" t="s">
        <v>1053</v>
      </c>
      <c r="AQ1614" t="s">
        <v>1053</v>
      </c>
      <c r="AS1614" t="s">
        <v>1054</v>
      </c>
      <c r="AT1614" t="s">
        <v>1054</v>
      </c>
      <c r="AU1614" t="s">
        <v>1053</v>
      </c>
      <c r="AV1614" t="s">
        <v>1053</v>
      </c>
      <c r="AW1614" t="s">
        <v>1054</v>
      </c>
      <c r="AX1614" t="s">
        <v>1054</v>
      </c>
      <c r="AY1614" t="s">
        <v>1053</v>
      </c>
      <c r="AZ1614" t="s">
        <v>1053</v>
      </c>
    </row>
    <row r="1615" spans="1:52" hidden="1" x14ac:dyDescent="0.3">
      <c r="A1615">
        <v>327251</v>
      </c>
      <c r="B1615" t="s">
        <v>1087</v>
      </c>
      <c r="P1615" t="s">
        <v>9098</v>
      </c>
      <c r="AM1615" t="s">
        <v>9098</v>
      </c>
      <c r="AO1615" t="s">
        <v>9098</v>
      </c>
      <c r="AQ1615" t="s">
        <v>9098</v>
      </c>
      <c r="AR1615" t="s">
        <v>9098</v>
      </c>
      <c r="AT1615" t="s">
        <v>9098</v>
      </c>
      <c r="AU1615" t="s">
        <v>9098</v>
      </c>
      <c r="AV1615" t="s">
        <v>9098</v>
      </c>
      <c r="AW1615" t="s">
        <v>9098</v>
      </c>
      <c r="AX1615" t="s">
        <v>9098</v>
      </c>
      <c r="AY1615" t="s">
        <v>9098</v>
      </c>
      <c r="AZ1615" t="s">
        <v>9098</v>
      </c>
    </row>
    <row r="1616" spans="1:52" hidden="1" x14ac:dyDescent="0.3">
      <c r="A1616">
        <v>327265</v>
      </c>
      <c r="B1616" t="s">
        <v>1087</v>
      </c>
      <c r="AO1616" t="s">
        <v>1054</v>
      </c>
      <c r="AS1616" t="s">
        <v>1054</v>
      </c>
      <c r="AT1616" t="s">
        <v>1054</v>
      </c>
      <c r="AU1616" t="s">
        <v>1053</v>
      </c>
      <c r="AV1616" t="s">
        <v>1053</v>
      </c>
      <c r="AW1616" t="s">
        <v>1053</v>
      </c>
      <c r="AX1616" t="s">
        <v>1053</v>
      </c>
      <c r="AY1616" t="s">
        <v>1053</v>
      </c>
      <c r="AZ1616" t="s">
        <v>1053</v>
      </c>
    </row>
    <row r="1617" spans="1:52" hidden="1" x14ac:dyDescent="0.3">
      <c r="A1617">
        <v>327271</v>
      </c>
      <c r="B1617" t="s">
        <v>1087</v>
      </c>
      <c r="AM1617" t="s">
        <v>1055</v>
      </c>
    </row>
    <row r="1618" spans="1:52" hidden="1" x14ac:dyDescent="0.3">
      <c r="A1618">
        <v>327275</v>
      </c>
      <c r="B1618" t="s">
        <v>1087</v>
      </c>
      <c r="N1618" t="s">
        <v>1055</v>
      </c>
      <c r="AO1618" t="s">
        <v>1055</v>
      </c>
      <c r="AQ1618" t="s">
        <v>1055</v>
      </c>
      <c r="AT1618" t="s">
        <v>1055</v>
      </c>
      <c r="AY1618" t="s">
        <v>1055</v>
      </c>
    </row>
    <row r="1619" spans="1:52" hidden="1" x14ac:dyDescent="0.3">
      <c r="A1619">
        <v>327302</v>
      </c>
      <c r="B1619" t="s">
        <v>1087</v>
      </c>
      <c r="N1619" t="s">
        <v>1055</v>
      </c>
      <c r="AA1619" t="s">
        <v>1054</v>
      </c>
      <c r="AC1619" t="s">
        <v>1055</v>
      </c>
      <c r="AG1619" t="s">
        <v>1055</v>
      </c>
      <c r="AO1619" t="s">
        <v>1053</v>
      </c>
      <c r="AP1619" t="s">
        <v>1053</v>
      </c>
      <c r="AQ1619" t="s">
        <v>1053</v>
      </c>
      <c r="AR1619" t="s">
        <v>1053</v>
      </c>
      <c r="AS1619" t="s">
        <v>1053</v>
      </c>
      <c r="AT1619" t="s">
        <v>1053</v>
      </c>
      <c r="AU1619" t="s">
        <v>1053</v>
      </c>
      <c r="AV1619" t="s">
        <v>1053</v>
      </c>
      <c r="AW1619" t="s">
        <v>1053</v>
      </c>
      <c r="AX1619" t="s">
        <v>1053</v>
      </c>
      <c r="AY1619" t="s">
        <v>1053</v>
      </c>
      <c r="AZ1619" t="s">
        <v>1053</v>
      </c>
    </row>
    <row r="1620" spans="1:52" hidden="1" x14ac:dyDescent="0.3">
      <c r="A1620">
        <v>327325</v>
      </c>
      <c r="B1620" t="s">
        <v>1087</v>
      </c>
      <c r="AQ1620" t="s">
        <v>1054</v>
      </c>
      <c r="AR1620" t="s">
        <v>1054</v>
      </c>
      <c r="AU1620" t="s">
        <v>1053</v>
      </c>
      <c r="AV1620" t="s">
        <v>1053</v>
      </c>
      <c r="AW1620" t="s">
        <v>1053</v>
      </c>
      <c r="AX1620" t="s">
        <v>1053</v>
      </c>
      <c r="AY1620" t="s">
        <v>1053</v>
      </c>
      <c r="AZ1620" t="s">
        <v>1053</v>
      </c>
    </row>
    <row r="1621" spans="1:52" hidden="1" x14ac:dyDescent="0.3">
      <c r="A1621">
        <v>327331</v>
      </c>
      <c r="B1621" t="s">
        <v>1087</v>
      </c>
      <c r="AC1621" t="s">
        <v>1055</v>
      </c>
      <c r="AK1621" t="s">
        <v>1055</v>
      </c>
      <c r="AX1621" t="s">
        <v>1055</v>
      </c>
    </row>
    <row r="1622" spans="1:52" hidden="1" x14ac:dyDescent="0.3">
      <c r="A1622">
        <v>327332</v>
      </c>
      <c r="B1622" t="s">
        <v>1087</v>
      </c>
      <c r="AM1622" t="s">
        <v>1055</v>
      </c>
      <c r="AN1622" t="s">
        <v>1054</v>
      </c>
      <c r="AO1622" t="s">
        <v>1055</v>
      </c>
    </row>
    <row r="1623" spans="1:52" hidden="1" x14ac:dyDescent="0.3">
      <c r="A1623">
        <v>327334</v>
      </c>
      <c r="B1623" t="s">
        <v>1087</v>
      </c>
      <c r="AO1623" t="s">
        <v>1055</v>
      </c>
      <c r="AP1623" t="s">
        <v>1055</v>
      </c>
      <c r="AQ1623" t="s">
        <v>1053</v>
      </c>
      <c r="AW1623" t="s">
        <v>1054</v>
      </c>
      <c r="AY1623" t="s">
        <v>1055</v>
      </c>
    </row>
    <row r="1624" spans="1:52" hidden="1" x14ac:dyDescent="0.3">
      <c r="A1624">
        <v>327381</v>
      </c>
      <c r="B1624" t="s">
        <v>1087</v>
      </c>
      <c r="P1624" t="s">
        <v>1054</v>
      </c>
      <c r="W1624" t="s">
        <v>1055</v>
      </c>
      <c r="AK1624" t="s">
        <v>1055</v>
      </c>
      <c r="AM1624" t="s">
        <v>1055</v>
      </c>
      <c r="AN1624" t="s">
        <v>1054</v>
      </c>
      <c r="AQ1624" t="s">
        <v>1055</v>
      </c>
      <c r="AS1624" t="s">
        <v>1055</v>
      </c>
      <c r="AY1624" t="s">
        <v>1055</v>
      </c>
    </row>
    <row r="1625" spans="1:52" hidden="1" x14ac:dyDescent="0.3">
      <c r="A1625">
        <v>327388</v>
      </c>
      <c r="B1625" t="s">
        <v>1087</v>
      </c>
      <c r="AG1625" t="s">
        <v>9098</v>
      </c>
      <c r="AI1625" t="s">
        <v>9098</v>
      </c>
      <c r="AL1625" t="s">
        <v>9098</v>
      </c>
      <c r="AO1625" t="s">
        <v>9098</v>
      </c>
      <c r="AQ1625" t="s">
        <v>9098</v>
      </c>
      <c r="AS1625" t="s">
        <v>9098</v>
      </c>
      <c r="AT1625" t="s">
        <v>9098</v>
      </c>
      <c r="AU1625" t="s">
        <v>9098</v>
      </c>
      <c r="AV1625" t="s">
        <v>9098</v>
      </c>
      <c r="AW1625" t="s">
        <v>9098</v>
      </c>
      <c r="AX1625" t="s">
        <v>9098</v>
      </c>
      <c r="AY1625" t="s">
        <v>9098</v>
      </c>
      <c r="AZ1625" t="s">
        <v>9098</v>
      </c>
    </row>
    <row r="1626" spans="1:52" hidden="1" x14ac:dyDescent="0.3">
      <c r="A1626">
        <v>327394</v>
      </c>
      <c r="B1626" t="s">
        <v>1087</v>
      </c>
      <c r="AC1626" t="s">
        <v>1055</v>
      </c>
      <c r="AO1626" t="s">
        <v>1053</v>
      </c>
      <c r="AP1626" t="s">
        <v>1055</v>
      </c>
      <c r="AQ1626" t="s">
        <v>1054</v>
      </c>
      <c r="AS1626" t="s">
        <v>1054</v>
      </c>
      <c r="AU1626" t="s">
        <v>1053</v>
      </c>
      <c r="AV1626" t="s">
        <v>1053</v>
      </c>
      <c r="AX1626" t="s">
        <v>1054</v>
      </c>
      <c r="AY1626" t="s">
        <v>1053</v>
      </c>
      <c r="AZ1626" t="s">
        <v>1055</v>
      </c>
    </row>
    <row r="1627" spans="1:52" hidden="1" x14ac:dyDescent="0.3">
      <c r="A1627">
        <v>327413</v>
      </c>
      <c r="B1627" t="s">
        <v>1087</v>
      </c>
      <c r="AY1627" t="s">
        <v>1055</v>
      </c>
    </row>
    <row r="1628" spans="1:52" hidden="1" x14ac:dyDescent="0.3">
      <c r="A1628">
        <v>327436</v>
      </c>
      <c r="B1628" t="s">
        <v>1087</v>
      </c>
      <c r="AP1628" t="s">
        <v>9098</v>
      </c>
    </row>
    <row r="1629" spans="1:52" hidden="1" x14ac:dyDescent="0.3">
      <c r="A1629">
        <v>327440</v>
      </c>
      <c r="B1629" t="s">
        <v>1087</v>
      </c>
      <c r="AY1629" t="s">
        <v>1055</v>
      </c>
    </row>
    <row r="1630" spans="1:52" hidden="1" x14ac:dyDescent="0.3">
      <c r="A1630">
        <v>327455</v>
      </c>
      <c r="B1630" t="s">
        <v>1087</v>
      </c>
      <c r="AP1630" t="s">
        <v>1055</v>
      </c>
      <c r="AT1630" t="s">
        <v>1055</v>
      </c>
      <c r="AY1630" t="s">
        <v>1055</v>
      </c>
    </row>
    <row r="1631" spans="1:52" hidden="1" x14ac:dyDescent="0.3">
      <c r="A1631">
        <v>327467</v>
      </c>
      <c r="B1631" t="s">
        <v>1087</v>
      </c>
      <c r="AG1631" t="s">
        <v>9098</v>
      </c>
      <c r="AP1631" t="s">
        <v>9098</v>
      </c>
      <c r="AQ1631" t="s">
        <v>9098</v>
      </c>
      <c r="AW1631" t="s">
        <v>9098</v>
      </c>
    </row>
    <row r="1632" spans="1:52" hidden="1" x14ac:dyDescent="0.3">
      <c r="A1632">
        <v>327509</v>
      </c>
      <c r="B1632" t="s">
        <v>1087</v>
      </c>
      <c r="AQ1632" t="s">
        <v>9098</v>
      </c>
    </row>
    <row r="1633" spans="1:52" hidden="1" x14ac:dyDescent="0.3">
      <c r="A1633">
        <v>327512</v>
      </c>
      <c r="B1633" t="s">
        <v>1087</v>
      </c>
      <c r="AO1633" t="s">
        <v>1055</v>
      </c>
      <c r="AT1633" t="s">
        <v>1055</v>
      </c>
      <c r="AW1633" t="s">
        <v>1055</v>
      </c>
      <c r="AY1633" t="s">
        <v>1055</v>
      </c>
    </row>
    <row r="1634" spans="1:52" hidden="1" x14ac:dyDescent="0.3">
      <c r="A1634">
        <v>327535</v>
      </c>
      <c r="B1634" t="s">
        <v>1087</v>
      </c>
      <c r="AH1634" t="s">
        <v>1055</v>
      </c>
      <c r="AJ1634" t="s">
        <v>1055</v>
      </c>
      <c r="AP1634" t="s">
        <v>1055</v>
      </c>
      <c r="AQ1634" t="s">
        <v>1054</v>
      </c>
      <c r="AU1634" t="s">
        <v>1053</v>
      </c>
      <c r="AV1634" t="s">
        <v>1053</v>
      </c>
      <c r="AW1634" t="s">
        <v>1054</v>
      </c>
      <c r="AX1634" t="s">
        <v>1053</v>
      </c>
      <c r="AY1634" t="s">
        <v>1055</v>
      </c>
    </row>
    <row r="1635" spans="1:52" hidden="1" x14ac:dyDescent="0.3">
      <c r="A1635">
        <v>327538</v>
      </c>
      <c r="B1635" t="s">
        <v>1087</v>
      </c>
      <c r="AL1635" t="s">
        <v>1055</v>
      </c>
      <c r="AM1635" t="s">
        <v>1055</v>
      </c>
      <c r="AW1635" t="s">
        <v>1055</v>
      </c>
      <c r="AY1635" t="s">
        <v>1055</v>
      </c>
    </row>
    <row r="1636" spans="1:52" hidden="1" x14ac:dyDescent="0.3">
      <c r="A1636">
        <v>327539</v>
      </c>
      <c r="B1636" t="s">
        <v>1087</v>
      </c>
      <c r="AO1636" t="s">
        <v>1053</v>
      </c>
      <c r="AP1636" t="s">
        <v>1053</v>
      </c>
      <c r="AQ1636" t="s">
        <v>1053</v>
      </c>
      <c r="AR1636" t="s">
        <v>1053</v>
      </c>
      <c r="AS1636" t="s">
        <v>1053</v>
      </c>
      <c r="AT1636" t="s">
        <v>1053</v>
      </c>
      <c r="AU1636" t="s">
        <v>1053</v>
      </c>
      <c r="AV1636" t="s">
        <v>1053</v>
      </c>
      <c r="AW1636" t="s">
        <v>1053</v>
      </c>
      <c r="AX1636" t="s">
        <v>1053</v>
      </c>
      <c r="AY1636" t="s">
        <v>1053</v>
      </c>
      <c r="AZ1636" t="s">
        <v>1053</v>
      </c>
    </row>
    <row r="1637" spans="1:52" hidden="1" x14ac:dyDescent="0.3">
      <c r="A1637">
        <v>327545</v>
      </c>
      <c r="B1637" t="s">
        <v>1087</v>
      </c>
      <c r="Z1637" t="s">
        <v>9098</v>
      </c>
      <c r="AD1637" t="s">
        <v>9098</v>
      </c>
      <c r="AG1637" t="s">
        <v>9098</v>
      </c>
      <c r="AO1637" t="s">
        <v>9098</v>
      </c>
      <c r="AP1637" t="s">
        <v>9098</v>
      </c>
      <c r="AQ1637" t="s">
        <v>9098</v>
      </c>
      <c r="AT1637" t="s">
        <v>9098</v>
      </c>
      <c r="AU1637" t="s">
        <v>9098</v>
      </c>
      <c r="AV1637" t="s">
        <v>9098</v>
      </c>
      <c r="AW1637" t="s">
        <v>9098</v>
      </c>
      <c r="AX1637" t="s">
        <v>9098</v>
      </c>
      <c r="AY1637" t="s">
        <v>9098</v>
      </c>
      <c r="AZ1637" t="s">
        <v>9098</v>
      </c>
    </row>
    <row r="1638" spans="1:52" hidden="1" x14ac:dyDescent="0.3">
      <c r="A1638">
        <v>327550</v>
      </c>
      <c r="B1638" t="s">
        <v>1087</v>
      </c>
      <c r="AO1638" t="s">
        <v>1055</v>
      </c>
      <c r="AP1638" t="s">
        <v>1054</v>
      </c>
    </row>
    <row r="1639" spans="1:52" hidden="1" x14ac:dyDescent="0.3">
      <c r="A1639">
        <v>327582</v>
      </c>
      <c r="B1639" t="s">
        <v>1087</v>
      </c>
      <c r="AG1639" t="s">
        <v>1055</v>
      </c>
      <c r="AO1639" t="s">
        <v>1055</v>
      </c>
      <c r="AP1639" t="s">
        <v>1055</v>
      </c>
    </row>
    <row r="1640" spans="1:52" hidden="1" x14ac:dyDescent="0.3">
      <c r="A1640">
        <v>327589</v>
      </c>
      <c r="B1640" t="s">
        <v>1087</v>
      </c>
      <c r="P1640" t="s">
        <v>1055</v>
      </c>
      <c r="AK1640" t="s">
        <v>1055</v>
      </c>
      <c r="AO1640" t="s">
        <v>1055</v>
      </c>
      <c r="AP1640" t="s">
        <v>1055</v>
      </c>
      <c r="AT1640" t="s">
        <v>1055</v>
      </c>
      <c r="AV1640" t="s">
        <v>1054</v>
      </c>
      <c r="AW1640" t="s">
        <v>1054</v>
      </c>
      <c r="AX1640" t="s">
        <v>1054</v>
      </c>
      <c r="AY1640" t="s">
        <v>1054</v>
      </c>
    </row>
    <row r="1641" spans="1:52" hidden="1" x14ac:dyDescent="0.3">
      <c r="A1641">
        <v>327594</v>
      </c>
      <c r="B1641" t="s">
        <v>1087</v>
      </c>
      <c r="AA1641" t="s">
        <v>1055</v>
      </c>
      <c r="AE1641" t="s">
        <v>1055</v>
      </c>
      <c r="AO1641" t="s">
        <v>1055</v>
      </c>
      <c r="AX1641" t="s">
        <v>1055</v>
      </c>
    </row>
    <row r="1642" spans="1:52" hidden="1" x14ac:dyDescent="0.3">
      <c r="A1642">
        <v>327618</v>
      </c>
      <c r="B1642" t="s">
        <v>1087</v>
      </c>
      <c r="AQ1642" t="s">
        <v>1055</v>
      </c>
      <c r="AY1642" t="s">
        <v>1055</v>
      </c>
    </row>
    <row r="1643" spans="1:52" hidden="1" x14ac:dyDescent="0.3">
      <c r="A1643">
        <v>327620</v>
      </c>
      <c r="B1643" t="s">
        <v>1087</v>
      </c>
      <c r="AM1643" t="s">
        <v>9098</v>
      </c>
    </row>
    <row r="1644" spans="1:52" hidden="1" x14ac:dyDescent="0.3">
      <c r="A1644">
        <v>327638</v>
      </c>
      <c r="B1644" t="s">
        <v>1087</v>
      </c>
      <c r="AG1644" t="s">
        <v>1055</v>
      </c>
      <c r="AH1644" t="s">
        <v>1055</v>
      </c>
      <c r="AO1644" t="s">
        <v>1055</v>
      </c>
      <c r="AP1644" t="s">
        <v>1055</v>
      </c>
      <c r="AQ1644" t="s">
        <v>1055</v>
      </c>
      <c r="AU1644" t="s">
        <v>1055</v>
      </c>
      <c r="AX1644" t="s">
        <v>1054</v>
      </c>
      <c r="AY1644" t="s">
        <v>1055</v>
      </c>
    </row>
    <row r="1645" spans="1:52" hidden="1" x14ac:dyDescent="0.3">
      <c r="A1645">
        <v>327646</v>
      </c>
      <c r="B1645" t="s">
        <v>1087</v>
      </c>
      <c r="AG1645" t="s">
        <v>1055</v>
      </c>
      <c r="AI1645" t="s">
        <v>1055</v>
      </c>
      <c r="AK1645" t="s">
        <v>1055</v>
      </c>
      <c r="AO1645" t="s">
        <v>1055</v>
      </c>
      <c r="AP1645" t="s">
        <v>1055</v>
      </c>
      <c r="AT1645" t="s">
        <v>1055</v>
      </c>
      <c r="AY1645" t="s">
        <v>1054</v>
      </c>
    </row>
    <row r="1646" spans="1:52" hidden="1" x14ac:dyDescent="0.3">
      <c r="A1646">
        <v>327649</v>
      </c>
      <c r="B1646" t="s">
        <v>1087</v>
      </c>
      <c r="AG1646" t="s">
        <v>1055</v>
      </c>
      <c r="AO1646" t="s">
        <v>1055</v>
      </c>
      <c r="AP1646" t="s">
        <v>1055</v>
      </c>
      <c r="AQ1646" t="s">
        <v>1055</v>
      </c>
      <c r="AT1646" t="s">
        <v>1055</v>
      </c>
      <c r="AW1646" t="s">
        <v>1054</v>
      </c>
      <c r="AY1646" t="s">
        <v>1054</v>
      </c>
    </row>
    <row r="1647" spans="1:52" hidden="1" x14ac:dyDescent="0.3">
      <c r="A1647">
        <v>327656</v>
      </c>
      <c r="B1647" t="s">
        <v>1087</v>
      </c>
      <c r="R1647" t="s">
        <v>1055</v>
      </c>
      <c r="W1647" t="s">
        <v>1055</v>
      </c>
      <c r="AC1647" t="s">
        <v>1055</v>
      </c>
      <c r="AK1647" t="s">
        <v>1055</v>
      </c>
      <c r="AO1647" t="s">
        <v>1053</v>
      </c>
      <c r="AP1647" t="s">
        <v>1053</v>
      </c>
      <c r="AQ1647" t="s">
        <v>1053</v>
      </c>
      <c r="AS1647" t="s">
        <v>1054</v>
      </c>
      <c r="AT1647" t="s">
        <v>1054</v>
      </c>
      <c r="AU1647" t="s">
        <v>1053</v>
      </c>
      <c r="AV1647" t="s">
        <v>1053</v>
      </c>
      <c r="AW1647" t="s">
        <v>1053</v>
      </c>
      <c r="AX1647" t="s">
        <v>1053</v>
      </c>
      <c r="AY1647" t="s">
        <v>1053</v>
      </c>
      <c r="AZ1647" t="s">
        <v>1053</v>
      </c>
    </row>
    <row r="1648" spans="1:52" hidden="1" x14ac:dyDescent="0.3">
      <c r="A1648">
        <v>327660</v>
      </c>
      <c r="B1648" t="s">
        <v>1087</v>
      </c>
      <c r="AX1648" t="s">
        <v>1055</v>
      </c>
    </row>
    <row r="1649" spans="1:52" hidden="1" x14ac:dyDescent="0.3">
      <c r="A1649">
        <v>327668</v>
      </c>
      <c r="B1649" t="s">
        <v>1087</v>
      </c>
      <c r="AG1649" t="s">
        <v>1055</v>
      </c>
      <c r="AY1649" t="s">
        <v>1055</v>
      </c>
    </row>
    <row r="1650" spans="1:52" hidden="1" x14ac:dyDescent="0.3">
      <c r="A1650">
        <v>327677</v>
      </c>
      <c r="B1650" t="s">
        <v>1087</v>
      </c>
      <c r="AK1650" t="s">
        <v>9098</v>
      </c>
      <c r="AQ1650" t="s">
        <v>9098</v>
      </c>
      <c r="AU1650" t="s">
        <v>9098</v>
      </c>
      <c r="AV1650" t="s">
        <v>9098</v>
      </c>
      <c r="AW1650" t="s">
        <v>9098</v>
      </c>
      <c r="AX1650" t="s">
        <v>9098</v>
      </c>
      <c r="AY1650" t="s">
        <v>9098</v>
      </c>
      <c r="AZ1650" t="s">
        <v>9098</v>
      </c>
    </row>
    <row r="1651" spans="1:52" hidden="1" x14ac:dyDescent="0.3">
      <c r="A1651">
        <v>327718</v>
      </c>
      <c r="B1651" t="s">
        <v>1087</v>
      </c>
      <c r="AG1651" t="s">
        <v>1055</v>
      </c>
      <c r="AK1651" t="s">
        <v>1055</v>
      </c>
      <c r="AL1651" t="s">
        <v>1055</v>
      </c>
      <c r="AO1651" t="s">
        <v>1054</v>
      </c>
      <c r="AP1651" t="s">
        <v>1053</v>
      </c>
      <c r="AU1651" t="s">
        <v>1053</v>
      </c>
      <c r="AV1651" t="s">
        <v>1053</v>
      </c>
      <c r="AW1651" t="s">
        <v>1053</v>
      </c>
      <c r="AX1651" t="s">
        <v>1053</v>
      </c>
      <c r="AY1651" t="s">
        <v>1053</v>
      </c>
      <c r="AZ1651" t="s">
        <v>1053</v>
      </c>
    </row>
    <row r="1652" spans="1:52" hidden="1" x14ac:dyDescent="0.3">
      <c r="A1652">
        <v>327736</v>
      </c>
      <c r="B1652" t="s">
        <v>1087</v>
      </c>
      <c r="P1652" t="s">
        <v>1055</v>
      </c>
      <c r="AO1652" t="s">
        <v>1054</v>
      </c>
      <c r="AP1652" t="s">
        <v>1054</v>
      </c>
      <c r="AQ1652" t="s">
        <v>1054</v>
      </c>
      <c r="AT1652" t="s">
        <v>1054</v>
      </c>
      <c r="AU1652" t="s">
        <v>1053</v>
      </c>
      <c r="AV1652" t="s">
        <v>1053</v>
      </c>
      <c r="AW1652" t="s">
        <v>1053</v>
      </c>
      <c r="AX1652" t="s">
        <v>1053</v>
      </c>
      <c r="AY1652" t="s">
        <v>1053</v>
      </c>
      <c r="AZ1652" t="s">
        <v>1053</v>
      </c>
    </row>
    <row r="1653" spans="1:52" hidden="1" x14ac:dyDescent="0.3">
      <c r="A1653">
        <v>327748</v>
      </c>
      <c r="B1653" t="s">
        <v>1087</v>
      </c>
      <c r="AJ1653" t="s">
        <v>9098</v>
      </c>
      <c r="AY1653" t="s">
        <v>9098</v>
      </c>
    </row>
    <row r="1654" spans="1:52" hidden="1" x14ac:dyDescent="0.3">
      <c r="A1654">
        <v>327760</v>
      </c>
      <c r="B1654" t="s">
        <v>1087</v>
      </c>
      <c r="O1654" t="s">
        <v>1055</v>
      </c>
      <c r="AK1654" t="s">
        <v>1055</v>
      </c>
      <c r="AO1654" t="s">
        <v>1055</v>
      </c>
      <c r="AP1654" t="s">
        <v>1055</v>
      </c>
      <c r="AT1654" t="s">
        <v>1055</v>
      </c>
      <c r="AV1654" t="s">
        <v>1055</v>
      </c>
    </row>
    <row r="1655" spans="1:52" hidden="1" x14ac:dyDescent="0.3">
      <c r="A1655">
        <v>327774</v>
      </c>
      <c r="B1655" t="s">
        <v>1087</v>
      </c>
      <c r="AK1655" t="s">
        <v>1055</v>
      </c>
      <c r="AV1655" t="s">
        <v>1055</v>
      </c>
      <c r="AX1655" t="s">
        <v>1055</v>
      </c>
    </row>
    <row r="1656" spans="1:52" hidden="1" x14ac:dyDescent="0.3">
      <c r="A1656">
        <v>327784</v>
      </c>
      <c r="B1656" t="s">
        <v>1087</v>
      </c>
      <c r="AN1656" t="s">
        <v>1055</v>
      </c>
      <c r="AO1656" t="s">
        <v>1054</v>
      </c>
      <c r="AT1656" t="s">
        <v>1054</v>
      </c>
      <c r="AU1656" t="s">
        <v>1053</v>
      </c>
      <c r="AV1656" t="s">
        <v>1053</v>
      </c>
      <c r="AW1656" t="s">
        <v>1053</v>
      </c>
      <c r="AX1656" t="s">
        <v>1053</v>
      </c>
      <c r="AY1656" t="s">
        <v>1053</v>
      </c>
      <c r="AZ1656" t="s">
        <v>1053</v>
      </c>
    </row>
    <row r="1657" spans="1:52" hidden="1" x14ac:dyDescent="0.3">
      <c r="A1657">
        <v>327790</v>
      </c>
      <c r="B1657" t="s">
        <v>1087</v>
      </c>
      <c r="AG1657" t="s">
        <v>1055</v>
      </c>
      <c r="AI1657" t="s">
        <v>1055</v>
      </c>
      <c r="AJ1657" t="s">
        <v>1054</v>
      </c>
      <c r="AP1657" t="s">
        <v>1053</v>
      </c>
      <c r="AQ1657" t="s">
        <v>1053</v>
      </c>
      <c r="AR1657" t="s">
        <v>1053</v>
      </c>
      <c r="AT1657" t="s">
        <v>1053</v>
      </c>
      <c r="AW1657" t="s">
        <v>1055</v>
      </c>
      <c r="AX1657" t="s">
        <v>1054</v>
      </c>
      <c r="AY1657" t="s">
        <v>1055</v>
      </c>
    </row>
    <row r="1658" spans="1:52" hidden="1" x14ac:dyDescent="0.3">
      <c r="A1658">
        <v>327794</v>
      </c>
      <c r="B1658" t="s">
        <v>1087</v>
      </c>
      <c r="W1658" t="s">
        <v>1055</v>
      </c>
      <c r="AG1658" t="s">
        <v>1055</v>
      </c>
      <c r="AJ1658" t="s">
        <v>1055</v>
      </c>
      <c r="AO1658" t="s">
        <v>1055</v>
      </c>
      <c r="AP1658" t="s">
        <v>1054</v>
      </c>
      <c r="AQ1658" t="s">
        <v>1054</v>
      </c>
      <c r="AR1658" t="s">
        <v>1055</v>
      </c>
      <c r="AT1658" t="s">
        <v>1054</v>
      </c>
      <c r="AU1658" t="s">
        <v>1054</v>
      </c>
      <c r="AV1658" t="s">
        <v>1053</v>
      </c>
      <c r="AW1658" t="s">
        <v>1054</v>
      </c>
      <c r="AX1658" t="s">
        <v>1054</v>
      </c>
      <c r="AY1658" t="s">
        <v>1054</v>
      </c>
    </row>
    <row r="1659" spans="1:52" hidden="1" x14ac:dyDescent="0.3">
      <c r="A1659">
        <v>327803</v>
      </c>
      <c r="B1659" t="s">
        <v>1087</v>
      </c>
      <c r="AY1659" t="s">
        <v>1055</v>
      </c>
    </row>
    <row r="1660" spans="1:52" hidden="1" x14ac:dyDescent="0.3">
      <c r="A1660">
        <v>327812</v>
      </c>
      <c r="B1660" t="s">
        <v>1087</v>
      </c>
      <c r="AO1660" t="s">
        <v>1054</v>
      </c>
      <c r="AS1660" t="s">
        <v>1054</v>
      </c>
      <c r="AT1660" t="s">
        <v>1054</v>
      </c>
      <c r="AU1660" t="s">
        <v>1053</v>
      </c>
      <c r="AV1660" t="s">
        <v>1053</v>
      </c>
      <c r="AW1660" t="s">
        <v>1053</v>
      </c>
      <c r="AX1660" t="s">
        <v>1053</v>
      </c>
      <c r="AY1660" t="s">
        <v>1053</v>
      </c>
      <c r="AZ1660" t="s">
        <v>1053</v>
      </c>
    </row>
    <row r="1661" spans="1:52" hidden="1" x14ac:dyDescent="0.3">
      <c r="A1661">
        <v>327829</v>
      </c>
      <c r="B1661" t="s">
        <v>1087</v>
      </c>
      <c r="AG1661" t="s">
        <v>1053</v>
      </c>
      <c r="AO1661" t="s">
        <v>1054</v>
      </c>
      <c r="AP1661" t="s">
        <v>1054</v>
      </c>
      <c r="AQ1661" t="s">
        <v>1053</v>
      </c>
      <c r="AT1661" t="s">
        <v>1054</v>
      </c>
      <c r="AU1661" t="s">
        <v>1053</v>
      </c>
      <c r="AV1661" t="s">
        <v>1053</v>
      </c>
      <c r="AW1661" t="s">
        <v>1053</v>
      </c>
      <c r="AX1661" t="s">
        <v>1053</v>
      </c>
      <c r="AY1661" t="s">
        <v>1053</v>
      </c>
      <c r="AZ1661" t="s">
        <v>1053</v>
      </c>
    </row>
    <row r="1662" spans="1:52" hidden="1" x14ac:dyDescent="0.3">
      <c r="A1662">
        <v>327842</v>
      </c>
      <c r="B1662" t="s">
        <v>1087</v>
      </c>
      <c r="AC1662" t="s">
        <v>1055</v>
      </c>
      <c r="AF1662" t="s">
        <v>1055</v>
      </c>
      <c r="AJ1662" t="s">
        <v>1054</v>
      </c>
      <c r="AO1662" t="s">
        <v>1054</v>
      </c>
      <c r="AP1662" t="s">
        <v>1054</v>
      </c>
      <c r="AQ1662" t="s">
        <v>1054</v>
      </c>
      <c r="AR1662" t="s">
        <v>1054</v>
      </c>
      <c r="AS1662" t="s">
        <v>1055</v>
      </c>
      <c r="AU1662" t="s">
        <v>1053</v>
      </c>
      <c r="AV1662" t="s">
        <v>1053</v>
      </c>
      <c r="AX1662" t="s">
        <v>1053</v>
      </c>
      <c r="AZ1662" t="s">
        <v>1053</v>
      </c>
    </row>
    <row r="1663" spans="1:52" hidden="1" x14ac:dyDescent="0.3">
      <c r="A1663">
        <v>327850</v>
      </c>
      <c r="B1663" t="s">
        <v>1087</v>
      </c>
      <c r="P1663" t="s">
        <v>1055</v>
      </c>
      <c r="AC1663" t="s">
        <v>1055</v>
      </c>
      <c r="AF1663" t="s">
        <v>1055</v>
      </c>
      <c r="AJ1663" t="s">
        <v>1055</v>
      </c>
      <c r="AO1663" t="s">
        <v>1055</v>
      </c>
      <c r="AP1663" t="s">
        <v>1055</v>
      </c>
      <c r="AQ1663" t="s">
        <v>1055</v>
      </c>
      <c r="AR1663" t="s">
        <v>1055</v>
      </c>
      <c r="AT1663" t="s">
        <v>1055</v>
      </c>
      <c r="AU1663" t="s">
        <v>1054</v>
      </c>
      <c r="AV1663" t="s">
        <v>1054</v>
      </c>
      <c r="AW1663" t="s">
        <v>1054</v>
      </c>
      <c r="AX1663" t="s">
        <v>1054</v>
      </c>
      <c r="AY1663" t="s">
        <v>1054</v>
      </c>
      <c r="AZ1663" t="s">
        <v>1054</v>
      </c>
    </row>
    <row r="1664" spans="1:52" hidden="1" x14ac:dyDescent="0.3">
      <c r="A1664">
        <v>327862</v>
      </c>
      <c r="B1664" t="s">
        <v>1087</v>
      </c>
      <c r="AJ1664" t="s">
        <v>1054</v>
      </c>
      <c r="AL1664" t="s">
        <v>1054</v>
      </c>
      <c r="AO1664" t="s">
        <v>1053</v>
      </c>
      <c r="AP1664" t="s">
        <v>1053</v>
      </c>
      <c r="AQ1664" t="s">
        <v>1053</v>
      </c>
      <c r="AR1664" t="s">
        <v>1053</v>
      </c>
      <c r="AT1664" t="s">
        <v>1053</v>
      </c>
      <c r="AU1664" t="s">
        <v>1053</v>
      </c>
      <c r="AV1664" t="s">
        <v>1053</v>
      </c>
      <c r="AW1664" t="s">
        <v>1053</v>
      </c>
      <c r="AX1664" t="s">
        <v>1053</v>
      </c>
      <c r="AY1664" t="s">
        <v>1053</v>
      </c>
      <c r="AZ1664" t="s">
        <v>1053</v>
      </c>
    </row>
    <row r="1665" spans="1:52" hidden="1" x14ac:dyDescent="0.3">
      <c r="A1665">
        <v>327881</v>
      </c>
      <c r="B1665" t="s">
        <v>1087</v>
      </c>
      <c r="AH1665" t="s">
        <v>1055</v>
      </c>
      <c r="AM1665" t="s">
        <v>1055</v>
      </c>
      <c r="AX1665" t="s">
        <v>1055</v>
      </c>
    </row>
    <row r="1666" spans="1:52" hidden="1" x14ac:dyDescent="0.3">
      <c r="A1666">
        <v>327890</v>
      </c>
      <c r="B1666" t="s">
        <v>1087</v>
      </c>
      <c r="AH1666" t="s">
        <v>9098</v>
      </c>
      <c r="AI1666" t="s">
        <v>9098</v>
      </c>
      <c r="AP1666" t="s">
        <v>9098</v>
      </c>
      <c r="AQ1666" t="s">
        <v>9098</v>
      </c>
      <c r="AX1666" t="s">
        <v>9098</v>
      </c>
    </row>
    <row r="1667" spans="1:52" hidden="1" x14ac:dyDescent="0.3">
      <c r="A1667">
        <v>327949</v>
      </c>
      <c r="B1667" t="s">
        <v>1087</v>
      </c>
      <c r="AY1667" t="s">
        <v>1055</v>
      </c>
    </row>
    <row r="1668" spans="1:52" hidden="1" x14ac:dyDescent="0.3">
      <c r="A1668">
        <v>327963</v>
      </c>
      <c r="B1668" t="s">
        <v>1087</v>
      </c>
      <c r="H1668" t="s">
        <v>1055</v>
      </c>
      <c r="AP1668" t="s">
        <v>1054</v>
      </c>
      <c r="AR1668" t="s">
        <v>1054</v>
      </c>
      <c r="AW1668" t="s">
        <v>1054</v>
      </c>
      <c r="AY1668" t="s">
        <v>1055</v>
      </c>
    </row>
    <row r="1669" spans="1:52" hidden="1" x14ac:dyDescent="0.3">
      <c r="A1669">
        <v>327994</v>
      </c>
      <c r="B1669" t="s">
        <v>1087</v>
      </c>
      <c r="AP1669" t="s">
        <v>1053</v>
      </c>
      <c r="AQ1669" t="s">
        <v>1054</v>
      </c>
      <c r="AS1669" t="s">
        <v>1053</v>
      </c>
      <c r="AT1669" t="s">
        <v>1054</v>
      </c>
      <c r="AV1669" t="s">
        <v>1053</v>
      </c>
      <c r="AW1669" t="s">
        <v>1053</v>
      </c>
      <c r="AY1669" t="s">
        <v>1054</v>
      </c>
      <c r="AZ1669" t="s">
        <v>1053</v>
      </c>
    </row>
    <row r="1670" spans="1:52" hidden="1" x14ac:dyDescent="0.3">
      <c r="A1670">
        <v>328005</v>
      </c>
      <c r="B1670" t="s">
        <v>1087</v>
      </c>
      <c r="AH1670" t="s">
        <v>1055</v>
      </c>
      <c r="AO1670" t="s">
        <v>1054</v>
      </c>
      <c r="AP1670" t="s">
        <v>1054</v>
      </c>
      <c r="AQ1670" t="s">
        <v>1053</v>
      </c>
      <c r="AR1670" t="s">
        <v>1054</v>
      </c>
      <c r="AS1670" t="s">
        <v>1054</v>
      </c>
      <c r="AT1670" t="s">
        <v>1053</v>
      </c>
      <c r="AU1670" t="s">
        <v>1053</v>
      </c>
      <c r="AV1670" t="s">
        <v>1053</v>
      </c>
      <c r="AW1670" t="s">
        <v>1053</v>
      </c>
      <c r="AX1670" t="s">
        <v>1053</v>
      </c>
      <c r="AY1670" t="s">
        <v>1053</v>
      </c>
      <c r="AZ1670" t="s">
        <v>1053</v>
      </c>
    </row>
    <row r="1671" spans="1:52" hidden="1" x14ac:dyDescent="0.3">
      <c r="A1671">
        <v>328012</v>
      </c>
      <c r="B1671" t="s">
        <v>1087</v>
      </c>
      <c r="P1671" t="s">
        <v>1055</v>
      </c>
      <c r="AG1671" t="s">
        <v>1055</v>
      </c>
      <c r="AH1671" t="s">
        <v>1054</v>
      </c>
      <c r="AI1671" t="s">
        <v>1055</v>
      </c>
      <c r="AO1671" t="s">
        <v>1055</v>
      </c>
      <c r="AQ1671" t="s">
        <v>1053</v>
      </c>
      <c r="AT1671" t="s">
        <v>1055</v>
      </c>
      <c r="AV1671" t="s">
        <v>1053</v>
      </c>
      <c r="AW1671" t="s">
        <v>1054</v>
      </c>
      <c r="AX1671" t="s">
        <v>1053</v>
      </c>
    </row>
    <row r="1672" spans="1:52" hidden="1" x14ac:dyDescent="0.3">
      <c r="A1672">
        <v>328017</v>
      </c>
      <c r="B1672" t="s">
        <v>1087</v>
      </c>
      <c r="AM1672" t="s">
        <v>1055</v>
      </c>
      <c r="AP1672" t="s">
        <v>1054</v>
      </c>
      <c r="AW1672" t="s">
        <v>1054</v>
      </c>
      <c r="AY1672" t="s">
        <v>1055</v>
      </c>
    </row>
    <row r="1673" spans="1:52" hidden="1" x14ac:dyDescent="0.3">
      <c r="A1673">
        <v>328061</v>
      </c>
      <c r="B1673" t="s">
        <v>1087</v>
      </c>
      <c r="AM1673" t="s">
        <v>1055</v>
      </c>
      <c r="AX1673" t="s">
        <v>1055</v>
      </c>
      <c r="AY1673" t="s">
        <v>1055</v>
      </c>
    </row>
    <row r="1674" spans="1:52" hidden="1" x14ac:dyDescent="0.3">
      <c r="A1674">
        <v>328066</v>
      </c>
      <c r="B1674" t="s">
        <v>1087</v>
      </c>
      <c r="AP1674" t="s">
        <v>9098</v>
      </c>
      <c r="AQ1674" t="s">
        <v>9098</v>
      </c>
      <c r="AX1674" t="s">
        <v>9098</v>
      </c>
      <c r="AY1674" t="s">
        <v>9098</v>
      </c>
    </row>
    <row r="1675" spans="1:52" hidden="1" x14ac:dyDescent="0.3">
      <c r="A1675">
        <v>328070</v>
      </c>
      <c r="B1675" t="s">
        <v>1087</v>
      </c>
      <c r="AK1675" t="s">
        <v>1054</v>
      </c>
      <c r="AR1675" t="s">
        <v>1054</v>
      </c>
      <c r="AU1675" t="s">
        <v>1053</v>
      </c>
      <c r="AV1675" t="s">
        <v>1053</v>
      </c>
      <c r="AW1675" t="s">
        <v>1053</v>
      </c>
      <c r="AX1675" t="s">
        <v>1053</v>
      </c>
      <c r="AY1675" t="s">
        <v>1053</v>
      </c>
      <c r="AZ1675" t="s">
        <v>1053</v>
      </c>
    </row>
    <row r="1676" spans="1:52" hidden="1" x14ac:dyDescent="0.3">
      <c r="A1676">
        <v>328085</v>
      </c>
      <c r="B1676" t="s">
        <v>1087</v>
      </c>
      <c r="AH1676" t="s">
        <v>1054</v>
      </c>
      <c r="AK1676" t="s">
        <v>1055</v>
      </c>
      <c r="AP1676" t="s">
        <v>1053</v>
      </c>
      <c r="AQ1676" t="s">
        <v>1053</v>
      </c>
      <c r="AR1676" t="s">
        <v>1053</v>
      </c>
      <c r="AU1676" t="s">
        <v>1053</v>
      </c>
      <c r="AV1676" t="s">
        <v>1053</v>
      </c>
      <c r="AX1676" t="s">
        <v>1053</v>
      </c>
      <c r="AZ1676" t="s">
        <v>1054</v>
      </c>
    </row>
    <row r="1677" spans="1:52" hidden="1" x14ac:dyDescent="0.3">
      <c r="A1677">
        <v>328088</v>
      </c>
      <c r="B1677" t="s">
        <v>1087</v>
      </c>
      <c r="AG1677" t="s">
        <v>1055</v>
      </c>
    </row>
    <row r="1678" spans="1:52" hidden="1" x14ac:dyDescent="0.3">
      <c r="A1678">
        <v>328092</v>
      </c>
      <c r="B1678" t="s">
        <v>1087</v>
      </c>
      <c r="P1678" t="s">
        <v>1055</v>
      </c>
      <c r="AB1678" t="s">
        <v>1055</v>
      </c>
      <c r="AG1678" t="s">
        <v>1055</v>
      </c>
      <c r="AJ1678" t="s">
        <v>1055</v>
      </c>
      <c r="AO1678" t="s">
        <v>1055</v>
      </c>
      <c r="AP1678" t="s">
        <v>1053</v>
      </c>
      <c r="AQ1678" t="s">
        <v>1053</v>
      </c>
      <c r="AS1678" t="s">
        <v>1053</v>
      </c>
      <c r="AT1678" t="s">
        <v>1054</v>
      </c>
      <c r="AU1678" t="s">
        <v>1053</v>
      </c>
      <c r="AW1678" t="s">
        <v>1054</v>
      </c>
      <c r="AX1678" t="s">
        <v>1053</v>
      </c>
      <c r="AY1678" t="s">
        <v>1054</v>
      </c>
    </row>
    <row r="1679" spans="1:52" hidden="1" x14ac:dyDescent="0.3">
      <c r="A1679">
        <v>328107</v>
      </c>
      <c r="B1679" t="s">
        <v>1087</v>
      </c>
      <c r="AU1679" t="s">
        <v>1055</v>
      </c>
    </row>
    <row r="1680" spans="1:52" hidden="1" x14ac:dyDescent="0.3">
      <c r="A1680">
        <v>328142</v>
      </c>
      <c r="B1680" t="s">
        <v>1087</v>
      </c>
      <c r="AP1680" t="s">
        <v>1055</v>
      </c>
    </row>
    <row r="1681" spans="1:52" hidden="1" x14ac:dyDescent="0.3">
      <c r="A1681">
        <v>328163</v>
      </c>
      <c r="B1681" t="s">
        <v>1087</v>
      </c>
      <c r="AY1681" t="s">
        <v>9098</v>
      </c>
    </row>
    <row r="1682" spans="1:52" hidden="1" x14ac:dyDescent="0.3">
      <c r="A1682">
        <v>328176</v>
      </c>
      <c r="B1682" t="s">
        <v>1087</v>
      </c>
      <c r="Z1682" t="s">
        <v>1055</v>
      </c>
      <c r="AC1682" t="s">
        <v>1055</v>
      </c>
      <c r="AG1682" t="s">
        <v>1055</v>
      </c>
      <c r="AN1682" t="s">
        <v>1054</v>
      </c>
      <c r="AO1682" t="s">
        <v>1053</v>
      </c>
      <c r="AP1682" t="s">
        <v>1053</v>
      </c>
      <c r="AQ1682" t="s">
        <v>1053</v>
      </c>
      <c r="AR1682" t="s">
        <v>1053</v>
      </c>
      <c r="AS1682" t="s">
        <v>1053</v>
      </c>
      <c r="AT1682" t="s">
        <v>1053</v>
      </c>
      <c r="AU1682" t="s">
        <v>1053</v>
      </c>
      <c r="AV1682" t="s">
        <v>1053</v>
      </c>
      <c r="AW1682" t="s">
        <v>1053</v>
      </c>
      <c r="AX1682" t="s">
        <v>1053</v>
      </c>
      <c r="AY1682" t="s">
        <v>1053</v>
      </c>
      <c r="AZ1682" t="s">
        <v>1053</v>
      </c>
    </row>
    <row r="1683" spans="1:52" hidden="1" x14ac:dyDescent="0.3">
      <c r="A1683">
        <v>328198</v>
      </c>
      <c r="B1683" t="s">
        <v>1087</v>
      </c>
      <c r="AJ1683" t="s">
        <v>1055</v>
      </c>
      <c r="AS1683" t="s">
        <v>1055</v>
      </c>
      <c r="AU1683" t="s">
        <v>1054</v>
      </c>
      <c r="AY1683" t="s">
        <v>1054</v>
      </c>
    </row>
    <row r="1684" spans="1:52" hidden="1" x14ac:dyDescent="0.3">
      <c r="A1684">
        <v>328216</v>
      </c>
      <c r="B1684" t="s">
        <v>1087</v>
      </c>
      <c r="AH1684" t="s">
        <v>1055</v>
      </c>
      <c r="AO1684" t="s">
        <v>1054</v>
      </c>
      <c r="AP1684" t="s">
        <v>1053</v>
      </c>
      <c r="AQ1684" t="s">
        <v>1053</v>
      </c>
      <c r="AR1684" t="s">
        <v>1053</v>
      </c>
      <c r="AS1684" t="s">
        <v>1054</v>
      </c>
      <c r="AU1684" t="s">
        <v>1053</v>
      </c>
      <c r="AV1684" t="s">
        <v>1053</v>
      </c>
      <c r="AW1684" t="s">
        <v>1053</v>
      </c>
      <c r="AX1684" t="s">
        <v>1053</v>
      </c>
      <c r="AY1684" t="s">
        <v>1053</v>
      </c>
      <c r="AZ1684" t="s">
        <v>1053</v>
      </c>
    </row>
    <row r="1685" spans="1:52" hidden="1" x14ac:dyDescent="0.3">
      <c r="A1685">
        <v>328217</v>
      </c>
      <c r="B1685" t="s">
        <v>1087</v>
      </c>
      <c r="AG1685" t="s">
        <v>1053</v>
      </c>
      <c r="AO1685" t="s">
        <v>1055</v>
      </c>
      <c r="AP1685" t="s">
        <v>1054</v>
      </c>
      <c r="AQ1685" t="s">
        <v>1053</v>
      </c>
      <c r="AT1685" t="s">
        <v>1054</v>
      </c>
      <c r="AU1685" t="s">
        <v>1053</v>
      </c>
      <c r="AV1685" t="s">
        <v>1053</v>
      </c>
      <c r="AW1685" t="s">
        <v>1053</v>
      </c>
      <c r="AX1685" t="s">
        <v>1053</v>
      </c>
      <c r="AY1685" t="s">
        <v>1054</v>
      </c>
      <c r="AZ1685" t="s">
        <v>1053</v>
      </c>
    </row>
    <row r="1686" spans="1:52" hidden="1" x14ac:dyDescent="0.3">
      <c r="A1686">
        <v>328219</v>
      </c>
      <c r="B1686" t="s">
        <v>1087</v>
      </c>
      <c r="AP1686" t="s">
        <v>1055</v>
      </c>
      <c r="AR1686" t="s">
        <v>1055</v>
      </c>
      <c r="AT1686" t="s">
        <v>1055</v>
      </c>
      <c r="AV1686" t="s">
        <v>1054</v>
      </c>
      <c r="AY1686" t="s">
        <v>1054</v>
      </c>
    </row>
    <row r="1687" spans="1:52" hidden="1" x14ac:dyDescent="0.3">
      <c r="A1687">
        <v>328226</v>
      </c>
      <c r="B1687" t="s">
        <v>1087</v>
      </c>
      <c r="W1687" t="s">
        <v>1055</v>
      </c>
      <c r="AO1687" t="s">
        <v>1054</v>
      </c>
      <c r="AP1687" t="s">
        <v>1053</v>
      </c>
      <c r="AQ1687" t="s">
        <v>1053</v>
      </c>
      <c r="AR1687" t="s">
        <v>1053</v>
      </c>
      <c r="AT1687" t="s">
        <v>1053</v>
      </c>
      <c r="AU1687" t="s">
        <v>1053</v>
      </c>
      <c r="AV1687" t="s">
        <v>1053</v>
      </c>
      <c r="AW1687" t="s">
        <v>1053</v>
      </c>
      <c r="AX1687" t="s">
        <v>1053</v>
      </c>
      <c r="AY1687" t="s">
        <v>1053</v>
      </c>
      <c r="AZ1687" t="s">
        <v>1053</v>
      </c>
    </row>
    <row r="1688" spans="1:52" hidden="1" x14ac:dyDescent="0.3">
      <c r="A1688">
        <v>328232</v>
      </c>
      <c r="B1688" t="s">
        <v>1087</v>
      </c>
      <c r="AJ1688" t="s">
        <v>1055</v>
      </c>
      <c r="AT1688" t="s">
        <v>1055</v>
      </c>
    </row>
    <row r="1689" spans="1:52" hidden="1" x14ac:dyDescent="0.3">
      <c r="A1689">
        <v>328259</v>
      </c>
      <c r="B1689" t="s">
        <v>1087</v>
      </c>
      <c r="W1689" t="s">
        <v>1055</v>
      </c>
      <c r="AC1689" t="s">
        <v>1055</v>
      </c>
      <c r="AL1689" t="s">
        <v>1055</v>
      </c>
      <c r="AO1689" t="s">
        <v>1054</v>
      </c>
      <c r="AP1689" t="s">
        <v>1053</v>
      </c>
      <c r="AQ1689" t="s">
        <v>1053</v>
      </c>
      <c r="AT1689" t="s">
        <v>1054</v>
      </c>
      <c r="AU1689" t="s">
        <v>1053</v>
      </c>
      <c r="AV1689" t="s">
        <v>1053</v>
      </c>
      <c r="AW1689" t="s">
        <v>1053</v>
      </c>
      <c r="AX1689" t="s">
        <v>1053</v>
      </c>
      <c r="AY1689" t="s">
        <v>1053</v>
      </c>
      <c r="AZ1689" t="s">
        <v>1053</v>
      </c>
    </row>
    <row r="1690" spans="1:52" hidden="1" x14ac:dyDescent="0.3">
      <c r="A1690">
        <v>328270</v>
      </c>
      <c r="B1690" t="s">
        <v>1087</v>
      </c>
      <c r="AC1690" t="s">
        <v>1055</v>
      </c>
      <c r="AG1690" t="s">
        <v>1055</v>
      </c>
      <c r="AH1690" t="s">
        <v>1054</v>
      </c>
      <c r="AK1690" t="s">
        <v>1055</v>
      </c>
      <c r="AO1690" t="s">
        <v>1055</v>
      </c>
      <c r="AQ1690" t="s">
        <v>1053</v>
      </c>
      <c r="AT1690" t="s">
        <v>1055</v>
      </c>
      <c r="AV1690" t="s">
        <v>1053</v>
      </c>
      <c r="AW1690" t="s">
        <v>1053</v>
      </c>
      <c r="AX1690" t="s">
        <v>1053</v>
      </c>
    </row>
    <row r="1691" spans="1:52" hidden="1" x14ac:dyDescent="0.3">
      <c r="A1691">
        <v>328272</v>
      </c>
      <c r="B1691" t="s">
        <v>1087</v>
      </c>
      <c r="AM1691" t="s">
        <v>1055</v>
      </c>
    </row>
    <row r="1692" spans="1:52" hidden="1" x14ac:dyDescent="0.3">
      <c r="A1692">
        <v>328280</v>
      </c>
      <c r="B1692" t="s">
        <v>1087</v>
      </c>
      <c r="AC1692" t="s">
        <v>1055</v>
      </c>
      <c r="AG1692" t="s">
        <v>1055</v>
      </c>
      <c r="AX1692" t="s">
        <v>1055</v>
      </c>
    </row>
    <row r="1693" spans="1:52" hidden="1" x14ac:dyDescent="0.3">
      <c r="A1693">
        <v>328285</v>
      </c>
      <c r="B1693" t="s">
        <v>1087</v>
      </c>
      <c r="AD1693" t="s">
        <v>9098</v>
      </c>
      <c r="AG1693" t="s">
        <v>9098</v>
      </c>
      <c r="AI1693" t="s">
        <v>9098</v>
      </c>
      <c r="AO1693" t="s">
        <v>9098</v>
      </c>
      <c r="AP1693" t="s">
        <v>9098</v>
      </c>
      <c r="AQ1693" t="s">
        <v>9098</v>
      </c>
      <c r="AU1693" t="s">
        <v>9098</v>
      </c>
      <c r="AV1693" t="s">
        <v>9098</v>
      </c>
      <c r="AW1693" t="s">
        <v>9098</v>
      </c>
      <c r="AX1693" t="s">
        <v>9098</v>
      </c>
      <c r="AY1693" t="s">
        <v>9098</v>
      </c>
      <c r="AZ1693" t="s">
        <v>9098</v>
      </c>
    </row>
    <row r="1694" spans="1:52" hidden="1" x14ac:dyDescent="0.3">
      <c r="A1694">
        <v>328293</v>
      </c>
      <c r="B1694" t="s">
        <v>1087</v>
      </c>
      <c r="AJ1694" t="s">
        <v>1055</v>
      </c>
      <c r="AL1694" t="s">
        <v>1055</v>
      </c>
      <c r="AU1694" t="s">
        <v>1053</v>
      </c>
      <c r="AV1694" t="s">
        <v>1053</v>
      </c>
      <c r="AW1694" t="s">
        <v>1053</v>
      </c>
      <c r="AX1694" t="s">
        <v>1053</v>
      </c>
      <c r="AY1694" t="s">
        <v>1053</v>
      </c>
      <c r="AZ1694" t="s">
        <v>1053</v>
      </c>
    </row>
    <row r="1695" spans="1:52" hidden="1" x14ac:dyDescent="0.3">
      <c r="A1695">
        <v>328295</v>
      </c>
      <c r="B1695" t="s">
        <v>1087</v>
      </c>
      <c r="AG1695" t="s">
        <v>1055</v>
      </c>
      <c r="AO1695" t="s">
        <v>1055</v>
      </c>
      <c r="AP1695" t="s">
        <v>1055</v>
      </c>
      <c r="AQ1695" t="s">
        <v>1055</v>
      </c>
      <c r="AT1695" t="s">
        <v>1055</v>
      </c>
      <c r="AW1695" t="s">
        <v>1054</v>
      </c>
      <c r="AY1695" t="s">
        <v>1054</v>
      </c>
    </row>
    <row r="1696" spans="1:52" hidden="1" x14ac:dyDescent="0.3">
      <c r="A1696">
        <v>328304</v>
      </c>
      <c r="B1696" t="s">
        <v>1087</v>
      </c>
      <c r="W1696" t="s">
        <v>1055</v>
      </c>
      <c r="AK1696" t="s">
        <v>1055</v>
      </c>
      <c r="AP1696" t="s">
        <v>1055</v>
      </c>
      <c r="AQ1696" t="s">
        <v>1054</v>
      </c>
      <c r="AR1696" t="s">
        <v>1055</v>
      </c>
      <c r="AS1696" t="s">
        <v>1055</v>
      </c>
      <c r="AU1696" t="s">
        <v>1054</v>
      </c>
      <c r="AV1696" t="s">
        <v>1053</v>
      </c>
      <c r="AW1696" t="s">
        <v>1054</v>
      </c>
      <c r="AX1696" t="s">
        <v>1054</v>
      </c>
      <c r="AY1696" t="s">
        <v>1054</v>
      </c>
      <c r="AZ1696" t="s">
        <v>1054</v>
      </c>
    </row>
    <row r="1697" spans="1:52" hidden="1" x14ac:dyDescent="0.3">
      <c r="A1697">
        <v>328306</v>
      </c>
      <c r="B1697" t="s">
        <v>1087</v>
      </c>
      <c r="AG1697" t="s">
        <v>9098</v>
      </c>
      <c r="AP1697" t="s">
        <v>9098</v>
      </c>
      <c r="AQ1697" t="s">
        <v>9098</v>
      </c>
    </row>
    <row r="1698" spans="1:52" hidden="1" x14ac:dyDescent="0.3">
      <c r="A1698">
        <v>328316</v>
      </c>
      <c r="B1698" t="s">
        <v>1087</v>
      </c>
      <c r="AG1698" t="s">
        <v>1054</v>
      </c>
      <c r="AP1698" t="s">
        <v>1055</v>
      </c>
      <c r="AQ1698" t="s">
        <v>1054</v>
      </c>
      <c r="AW1698" t="s">
        <v>1054</v>
      </c>
    </row>
    <row r="1699" spans="1:52" hidden="1" x14ac:dyDescent="0.3">
      <c r="A1699">
        <v>328317</v>
      </c>
      <c r="B1699" t="s">
        <v>1087</v>
      </c>
      <c r="Z1699" t="s">
        <v>1055</v>
      </c>
      <c r="AG1699" t="s">
        <v>1055</v>
      </c>
      <c r="AM1699" t="s">
        <v>1055</v>
      </c>
      <c r="AP1699" t="s">
        <v>1054</v>
      </c>
      <c r="AQ1699" t="s">
        <v>1053</v>
      </c>
      <c r="AR1699" t="s">
        <v>1054</v>
      </c>
      <c r="AT1699" t="s">
        <v>1054</v>
      </c>
      <c r="AU1699" t="s">
        <v>1053</v>
      </c>
      <c r="AV1699" t="s">
        <v>1053</v>
      </c>
      <c r="AW1699" t="s">
        <v>1053</v>
      </c>
      <c r="AX1699" t="s">
        <v>1053</v>
      </c>
      <c r="AY1699" t="s">
        <v>1053</v>
      </c>
      <c r="AZ1699" t="s">
        <v>1053</v>
      </c>
    </row>
    <row r="1700" spans="1:52" hidden="1" x14ac:dyDescent="0.3">
      <c r="A1700">
        <v>328334</v>
      </c>
      <c r="B1700" t="s">
        <v>1087</v>
      </c>
      <c r="P1700" t="s">
        <v>1055</v>
      </c>
      <c r="AO1700" t="s">
        <v>1055</v>
      </c>
      <c r="AP1700" t="s">
        <v>1054</v>
      </c>
      <c r="AQ1700" t="s">
        <v>1054</v>
      </c>
      <c r="AR1700" t="s">
        <v>1054</v>
      </c>
      <c r="AS1700" t="s">
        <v>1055</v>
      </c>
      <c r="AT1700" t="s">
        <v>1055</v>
      </c>
      <c r="AV1700" t="s">
        <v>1053</v>
      </c>
      <c r="AW1700" t="s">
        <v>1053</v>
      </c>
      <c r="AX1700" t="s">
        <v>1054</v>
      </c>
      <c r="AY1700" t="s">
        <v>1054</v>
      </c>
      <c r="AZ1700" t="s">
        <v>1053</v>
      </c>
    </row>
    <row r="1701" spans="1:52" hidden="1" x14ac:dyDescent="0.3">
      <c r="A1701">
        <v>328336</v>
      </c>
      <c r="B1701" t="s">
        <v>1087</v>
      </c>
      <c r="AB1701" t="s">
        <v>9098</v>
      </c>
      <c r="AG1701" t="s">
        <v>9098</v>
      </c>
      <c r="AK1701" t="s">
        <v>9098</v>
      </c>
      <c r="AO1701" t="s">
        <v>9098</v>
      </c>
      <c r="AP1701" t="s">
        <v>9098</v>
      </c>
      <c r="AQ1701" t="s">
        <v>9098</v>
      </c>
      <c r="AR1701" t="s">
        <v>9098</v>
      </c>
      <c r="AT1701" t="s">
        <v>9098</v>
      </c>
      <c r="AU1701" t="s">
        <v>9098</v>
      </c>
      <c r="AV1701" t="s">
        <v>9098</v>
      </c>
      <c r="AW1701" t="s">
        <v>9098</v>
      </c>
      <c r="AX1701" t="s">
        <v>9098</v>
      </c>
      <c r="AY1701" t="s">
        <v>9098</v>
      </c>
      <c r="AZ1701" t="s">
        <v>9098</v>
      </c>
    </row>
    <row r="1702" spans="1:52" hidden="1" x14ac:dyDescent="0.3">
      <c r="A1702">
        <v>328347</v>
      </c>
      <c r="B1702" t="s">
        <v>1087</v>
      </c>
      <c r="AG1702" t="s">
        <v>1055</v>
      </c>
      <c r="AI1702" t="s">
        <v>1055</v>
      </c>
      <c r="AP1702" t="s">
        <v>1055</v>
      </c>
      <c r="AQ1702" t="s">
        <v>1055</v>
      </c>
    </row>
    <row r="1703" spans="1:52" hidden="1" x14ac:dyDescent="0.3">
      <c r="A1703">
        <v>328349</v>
      </c>
      <c r="B1703" t="s">
        <v>1087</v>
      </c>
      <c r="K1703" t="s">
        <v>1055</v>
      </c>
      <c r="AL1703" t="s">
        <v>1054</v>
      </c>
      <c r="AO1703" t="s">
        <v>1054</v>
      </c>
      <c r="AP1703" t="s">
        <v>1054</v>
      </c>
      <c r="AU1703" t="s">
        <v>1054</v>
      </c>
      <c r="AV1703" t="s">
        <v>1054</v>
      </c>
      <c r="AW1703" t="s">
        <v>1053</v>
      </c>
      <c r="AX1703" t="s">
        <v>1053</v>
      </c>
      <c r="AY1703" t="s">
        <v>1053</v>
      </c>
      <c r="AZ1703" t="s">
        <v>1053</v>
      </c>
    </row>
    <row r="1704" spans="1:52" hidden="1" x14ac:dyDescent="0.3">
      <c r="A1704">
        <v>328385</v>
      </c>
      <c r="B1704" t="s">
        <v>1087</v>
      </c>
      <c r="AG1704" t="s">
        <v>1055</v>
      </c>
      <c r="AH1704" t="s">
        <v>1055</v>
      </c>
      <c r="AO1704" t="s">
        <v>1054</v>
      </c>
      <c r="AP1704" t="s">
        <v>1054</v>
      </c>
      <c r="AQ1704" t="s">
        <v>1054</v>
      </c>
      <c r="AR1704" t="s">
        <v>1054</v>
      </c>
      <c r="AT1704" t="s">
        <v>1054</v>
      </c>
      <c r="AU1704" t="s">
        <v>1053</v>
      </c>
      <c r="AV1704" t="s">
        <v>1053</v>
      </c>
      <c r="AW1704" t="s">
        <v>1053</v>
      </c>
      <c r="AX1704" t="s">
        <v>1053</v>
      </c>
      <c r="AY1704" t="s">
        <v>1053</v>
      </c>
      <c r="AZ1704" t="s">
        <v>1053</v>
      </c>
    </row>
    <row r="1705" spans="1:52" hidden="1" x14ac:dyDescent="0.3">
      <c r="A1705">
        <v>328387</v>
      </c>
      <c r="B1705" t="s">
        <v>1087</v>
      </c>
      <c r="AJ1705" t="s">
        <v>9098</v>
      </c>
      <c r="AW1705" t="s">
        <v>9098</v>
      </c>
    </row>
    <row r="1706" spans="1:52" hidden="1" x14ac:dyDescent="0.3">
      <c r="A1706">
        <v>328404</v>
      </c>
      <c r="B1706" t="s">
        <v>1087</v>
      </c>
      <c r="AG1706" t="s">
        <v>1055</v>
      </c>
      <c r="AP1706" t="s">
        <v>1055</v>
      </c>
    </row>
    <row r="1707" spans="1:52" hidden="1" x14ac:dyDescent="0.3">
      <c r="A1707">
        <v>328406</v>
      </c>
      <c r="B1707" t="s">
        <v>1087</v>
      </c>
      <c r="AN1707" t="s">
        <v>1053</v>
      </c>
      <c r="AT1707" t="s">
        <v>1055</v>
      </c>
      <c r="AY1707" t="s">
        <v>1055</v>
      </c>
    </row>
    <row r="1708" spans="1:52" hidden="1" x14ac:dyDescent="0.3">
      <c r="A1708">
        <v>328414</v>
      </c>
      <c r="B1708" t="s">
        <v>1087</v>
      </c>
      <c r="W1708" t="s">
        <v>1055</v>
      </c>
      <c r="AQ1708" t="s">
        <v>1055</v>
      </c>
    </row>
    <row r="1709" spans="1:52" hidden="1" x14ac:dyDescent="0.3">
      <c r="A1709">
        <v>328419</v>
      </c>
      <c r="B1709" t="s">
        <v>1087</v>
      </c>
      <c r="AM1709" t="s">
        <v>1055</v>
      </c>
      <c r="AO1709" t="s">
        <v>1055</v>
      </c>
      <c r="AP1709" t="s">
        <v>1053</v>
      </c>
      <c r="AT1709" t="s">
        <v>1053</v>
      </c>
      <c r="AU1709" t="s">
        <v>1053</v>
      </c>
      <c r="AV1709" t="s">
        <v>1053</v>
      </c>
      <c r="AW1709" t="s">
        <v>1053</v>
      </c>
      <c r="AX1709" t="s">
        <v>1053</v>
      </c>
      <c r="AY1709" t="s">
        <v>1054</v>
      </c>
    </row>
    <row r="1710" spans="1:52" hidden="1" x14ac:dyDescent="0.3">
      <c r="A1710">
        <v>328426</v>
      </c>
      <c r="B1710" t="s">
        <v>1087</v>
      </c>
      <c r="AC1710" t="s">
        <v>1055</v>
      </c>
      <c r="AI1710" t="s">
        <v>1055</v>
      </c>
      <c r="AM1710" t="s">
        <v>1055</v>
      </c>
      <c r="AP1710" t="s">
        <v>1055</v>
      </c>
      <c r="AQ1710" t="s">
        <v>1055</v>
      </c>
      <c r="AS1710" t="s">
        <v>1055</v>
      </c>
      <c r="AU1710" t="s">
        <v>1053</v>
      </c>
      <c r="AW1710" t="s">
        <v>1055</v>
      </c>
      <c r="AX1710" t="s">
        <v>1054</v>
      </c>
      <c r="AY1710" t="s">
        <v>1055</v>
      </c>
    </row>
    <row r="1711" spans="1:52" hidden="1" x14ac:dyDescent="0.3">
      <c r="A1711">
        <v>328435</v>
      </c>
      <c r="B1711" t="s">
        <v>1087</v>
      </c>
      <c r="AP1711" t="s">
        <v>9098</v>
      </c>
    </row>
    <row r="1712" spans="1:52" hidden="1" x14ac:dyDescent="0.3">
      <c r="A1712">
        <v>328440</v>
      </c>
      <c r="B1712" t="s">
        <v>1087</v>
      </c>
      <c r="AM1712" t="s">
        <v>1055</v>
      </c>
      <c r="AO1712" t="s">
        <v>1055</v>
      </c>
      <c r="AP1712" t="s">
        <v>1055</v>
      </c>
      <c r="AQ1712" t="s">
        <v>1054</v>
      </c>
      <c r="AR1712" t="s">
        <v>1055</v>
      </c>
      <c r="AW1712" t="s">
        <v>1055</v>
      </c>
      <c r="AY1712" t="s">
        <v>1055</v>
      </c>
    </row>
    <row r="1713" spans="1:52" hidden="1" x14ac:dyDescent="0.3">
      <c r="A1713">
        <v>328456</v>
      </c>
      <c r="B1713" t="s">
        <v>1087</v>
      </c>
      <c r="AG1713" t="s">
        <v>9098</v>
      </c>
    </row>
    <row r="1714" spans="1:52" hidden="1" x14ac:dyDescent="0.3">
      <c r="A1714">
        <v>328464</v>
      </c>
      <c r="B1714" t="s">
        <v>1087</v>
      </c>
      <c r="AG1714" t="s">
        <v>9098</v>
      </c>
      <c r="AJ1714" t="s">
        <v>9098</v>
      </c>
      <c r="AK1714" t="s">
        <v>9098</v>
      </c>
      <c r="AP1714" t="s">
        <v>9098</v>
      </c>
      <c r="AQ1714" t="s">
        <v>9098</v>
      </c>
      <c r="AT1714" t="s">
        <v>9098</v>
      </c>
      <c r="AU1714" t="s">
        <v>9098</v>
      </c>
      <c r="AV1714" t="s">
        <v>9098</v>
      </c>
      <c r="AW1714" t="s">
        <v>9098</v>
      </c>
      <c r="AX1714" t="s">
        <v>9098</v>
      </c>
      <c r="AY1714" t="s">
        <v>9098</v>
      </c>
      <c r="AZ1714" t="s">
        <v>9098</v>
      </c>
    </row>
    <row r="1715" spans="1:52" hidden="1" x14ac:dyDescent="0.3">
      <c r="A1715">
        <v>328477</v>
      </c>
      <c r="B1715" t="s">
        <v>1087</v>
      </c>
      <c r="AQ1715" t="s">
        <v>1053</v>
      </c>
    </row>
    <row r="1716" spans="1:52" hidden="1" x14ac:dyDescent="0.3">
      <c r="A1716">
        <v>328480</v>
      </c>
      <c r="B1716" t="s">
        <v>1087</v>
      </c>
      <c r="AY1716" t="s">
        <v>1055</v>
      </c>
    </row>
    <row r="1717" spans="1:52" hidden="1" x14ac:dyDescent="0.3">
      <c r="A1717">
        <v>328552</v>
      </c>
      <c r="B1717" t="s">
        <v>1087</v>
      </c>
      <c r="AP1717" t="s">
        <v>9098</v>
      </c>
      <c r="AY1717" t="s">
        <v>9098</v>
      </c>
      <c r="AZ1717" t="s">
        <v>9098</v>
      </c>
    </row>
    <row r="1718" spans="1:52" hidden="1" x14ac:dyDescent="0.3">
      <c r="A1718">
        <v>328564</v>
      </c>
      <c r="B1718" t="s">
        <v>1087</v>
      </c>
      <c r="P1718" t="s">
        <v>1055</v>
      </c>
      <c r="AI1718" t="s">
        <v>1055</v>
      </c>
      <c r="AK1718" t="s">
        <v>1055</v>
      </c>
      <c r="AO1718" t="s">
        <v>1055</v>
      </c>
      <c r="AP1718" t="s">
        <v>1055</v>
      </c>
      <c r="AQ1718" t="s">
        <v>1055</v>
      </c>
      <c r="AS1718" t="s">
        <v>1055</v>
      </c>
      <c r="AV1718" t="s">
        <v>1055</v>
      </c>
      <c r="AW1718" t="s">
        <v>1054</v>
      </c>
      <c r="AY1718" t="s">
        <v>1055</v>
      </c>
    </row>
    <row r="1719" spans="1:52" hidden="1" x14ac:dyDescent="0.3">
      <c r="A1719">
        <v>328598</v>
      </c>
      <c r="B1719" t="s">
        <v>1087</v>
      </c>
      <c r="AG1719" t="s">
        <v>1055</v>
      </c>
      <c r="AJ1719" t="s">
        <v>1055</v>
      </c>
      <c r="AN1719" t="s">
        <v>1055</v>
      </c>
      <c r="AO1719" t="s">
        <v>1055</v>
      </c>
      <c r="AP1719" t="s">
        <v>1053</v>
      </c>
      <c r="AQ1719" t="s">
        <v>1053</v>
      </c>
      <c r="AR1719" t="s">
        <v>1053</v>
      </c>
      <c r="AT1719" t="s">
        <v>1055</v>
      </c>
      <c r="AW1719" t="s">
        <v>1053</v>
      </c>
      <c r="AX1719" t="s">
        <v>1053</v>
      </c>
      <c r="AY1719" t="s">
        <v>1054</v>
      </c>
      <c r="AZ1719" t="s">
        <v>1053</v>
      </c>
    </row>
    <row r="1720" spans="1:52" hidden="1" x14ac:dyDescent="0.3">
      <c r="A1720">
        <v>328609</v>
      </c>
      <c r="B1720" t="s">
        <v>1087</v>
      </c>
      <c r="AF1720" t="s">
        <v>1055</v>
      </c>
      <c r="AG1720" t="s">
        <v>1054</v>
      </c>
      <c r="AK1720" t="s">
        <v>1055</v>
      </c>
      <c r="AP1720" t="s">
        <v>1053</v>
      </c>
      <c r="AQ1720" t="s">
        <v>1053</v>
      </c>
      <c r="AR1720" t="s">
        <v>1054</v>
      </c>
      <c r="AS1720" t="s">
        <v>1055</v>
      </c>
      <c r="AT1720" t="s">
        <v>1054</v>
      </c>
      <c r="AU1720" t="s">
        <v>1053</v>
      </c>
      <c r="AV1720" t="s">
        <v>1053</v>
      </c>
      <c r="AW1720" t="s">
        <v>1053</v>
      </c>
      <c r="AX1720" t="s">
        <v>1053</v>
      </c>
      <c r="AY1720" t="s">
        <v>1054</v>
      </c>
      <c r="AZ1720" t="s">
        <v>1053</v>
      </c>
    </row>
    <row r="1721" spans="1:52" hidden="1" x14ac:dyDescent="0.3">
      <c r="A1721">
        <v>328612</v>
      </c>
      <c r="B1721" t="s">
        <v>1087</v>
      </c>
      <c r="AK1721" t="s">
        <v>9098</v>
      </c>
      <c r="AM1721" t="s">
        <v>9098</v>
      </c>
      <c r="AP1721" t="s">
        <v>9098</v>
      </c>
      <c r="AQ1721" t="s">
        <v>9098</v>
      </c>
      <c r="AU1721" t="s">
        <v>9098</v>
      </c>
      <c r="AV1721" t="s">
        <v>9098</v>
      </c>
      <c r="AW1721" t="s">
        <v>9098</v>
      </c>
      <c r="AX1721" t="s">
        <v>9098</v>
      </c>
      <c r="AY1721" t="s">
        <v>9098</v>
      </c>
      <c r="AZ1721" t="s">
        <v>9098</v>
      </c>
    </row>
    <row r="1722" spans="1:52" hidden="1" x14ac:dyDescent="0.3">
      <c r="A1722">
        <v>328616</v>
      </c>
      <c r="B1722" t="s">
        <v>1087</v>
      </c>
      <c r="AH1722" t="s">
        <v>9098</v>
      </c>
      <c r="AP1722" t="s">
        <v>9098</v>
      </c>
      <c r="AS1722" t="s">
        <v>9098</v>
      </c>
      <c r="AU1722" t="s">
        <v>9098</v>
      </c>
    </row>
    <row r="1723" spans="1:52" hidden="1" x14ac:dyDescent="0.3">
      <c r="A1723">
        <v>328618</v>
      </c>
      <c r="B1723" t="s">
        <v>1087</v>
      </c>
      <c r="AG1723" t="s">
        <v>1055</v>
      </c>
      <c r="AV1723" t="s">
        <v>1055</v>
      </c>
      <c r="AW1723" t="s">
        <v>1055</v>
      </c>
    </row>
    <row r="1724" spans="1:52" hidden="1" x14ac:dyDescent="0.3">
      <c r="A1724">
        <v>328622</v>
      </c>
      <c r="B1724" t="s">
        <v>1087</v>
      </c>
      <c r="AK1724" t="s">
        <v>1055</v>
      </c>
      <c r="AP1724" t="s">
        <v>1055</v>
      </c>
      <c r="AW1724" t="s">
        <v>1055</v>
      </c>
      <c r="AY1724" t="s">
        <v>1055</v>
      </c>
    </row>
    <row r="1725" spans="1:52" hidden="1" x14ac:dyDescent="0.3">
      <c r="A1725">
        <v>328629</v>
      </c>
      <c r="B1725" t="s">
        <v>1087</v>
      </c>
      <c r="W1725" t="s">
        <v>9098</v>
      </c>
      <c r="AF1725" t="s">
        <v>9098</v>
      </c>
      <c r="AG1725" t="s">
        <v>9098</v>
      </c>
      <c r="AN1725" t="s">
        <v>9098</v>
      </c>
      <c r="AO1725" t="s">
        <v>9098</v>
      </c>
      <c r="AQ1725" t="s">
        <v>9098</v>
      </c>
      <c r="AT1725" t="s">
        <v>9098</v>
      </c>
      <c r="AY1725" t="s">
        <v>9098</v>
      </c>
    </row>
    <row r="1726" spans="1:52" hidden="1" x14ac:dyDescent="0.3">
      <c r="A1726">
        <v>328635</v>
      </c>
      <c r="B1726" t="s">
        <v>1087</v>
      </c>
      <c r="AD1726" t="s">
        <v>1055</v>
      </c>
      <c r="AG1726" t="s">
        <v>1054</v>
      </c>
      <c r="AN1726" t="s">
        <v>1055</v>
      </c>
      <c r="AO1726" t="s">
        <v>1055</v>
      </c>
      <c r="AP1726" t="s">
        <v>1055</v>
      </c>
      <c r="AQ1726" t="s">
        <v>1055</v>
      </c>
      <c r="AT1726" t="s">
        <v>1054</v>
      </c>
      <c r="AU1726" t="s">
        <v>1053</v>
      </c>
      <c r="AV1726" t="s">
        <v>1054</v>
      </c>
      <c r="AW1726" t="s">
        <v>1053</v>
      </c>
      <c r="AX1726" t="s">
        <v>1053</v>
      </c>
      <c r="AY1726" t="s">
        <v>1054</v>
      </c>
    </row>
    <row r="1727" spans="1:52" hidden="1" x14ac:dyDescent="0.3">
      <c r="A1727">
        <v>328644</v>
      </c>
      <c r="B1727" t="s">
        <v>1087</v>
      </c>
      <c r="P1727" t="s">
        <v>1055</v>
      </c>
      <c r="W1727" t="s">
        <v>1055</v>
      </c>
      <c r="AO1727" t="s">
        <v>1055</v>
      </c>
      <c r="AP1727" t="s">
        <v>1055</v>
      </c>
      <c r="AQ1727" t="s">
        <v>1055</v>
      </c>
      <c r="AS1727" t="s">
        <v>1055</v>
      </c>
      <c r="AV1727" t="s">
        <v>1054</v>
      </c>
      <c r="AX1727" t="s">
        <v>1054</v>
      </c>
      <c r="AY1727" t="s">
        <v>1055</v>
      </c>
      <c r="AZ1727" t="s">
        <v>1053</v>
      </c>
    </row>
    <row r="1728" spans="1:52" hidden="1" x14ac:dyDescent="0.3">
      <c r="A1728">
        <v>328648</v>
      </c>
      <c r="B1728" t="s">
        <v>1087</v>
      </c>
      <c r="AC1728" t="s">
        <v>1055</v>
      </c>
      <c r="AG1728" t="s">
        <v>1055</v>
      </c>
      <c r="AO1728" t="s">
        <v>1055</v>
      </c>
      <c r="AP1728" t="s">
        <v>1054</v>
      </c>
      <c r="AQ1728" t="s">
        <v>1054</v>
      </c>
      <c r="AR1728" t="s">
        <v>1054</v>
      </c>
      <c r="AT1728" t="s">
        <v>1054</v>
      </c>
      <c r="AV1728" t="s">
        <v>1053</v>
      </c>
      <c r="AW1728" t="s">
        <v>1053</v>
      </c>
      <c r="AY1728" t="s">
        <v>1054</v>
      </c>
      <c r="AZ1728" t="s">
        <v>1053</v>
      </c>
    </row>
    <row r="1729" spans="1:52" hidden="1" x14ac:dyDescent="0.3">
      <c r="A1729">
        <v>328650</v>
      </c>
      <c r="B1729" t="s">
        <v>1087</v>
      </c>
      <c r="AG1729" t="s">
        <v>9098</v>
      </c>
      <c r="AK1729" t="s">
        <v>9098</v>
      </c>
      <c r="AP1729" t="s">
        <v>9098</v>
      </c>
      <c r="AU1729" t="s">
        <v>9098</v>
      </c>
      <c r="AV1729" t="s">
        <v>9098</v>
      </c>
      <c r="AX1729" t="s">
        <v>9098</v>
      </c>
      <c r="AZ1729" t="s">
        <v>9098</v>
      </c>
    </row>
    <row r="1730" spans="1:52" hidden="1" x14ac:dyDescent="0.3">
      <c r="A1730">
        <v>328652</v>
      </c>
      <c r="B1730" t="s">
        <v>1087</v>
      </c>
      <c r="AP1730" t="s">
        <v>1054</v>
      </c>
      <c r="AR1730" t="s">
        <v>1054</v>
      </c>
      <c r="AU1730" t="s">
        <v>1053</v>
      </c>
      <c r="AV1730" t="s">
        <v>1053</v>
      </c>
      <c r="AW1730" t="s">
        <v>1053</v>
      </c>
      <c r="AX1730" t="s">
        <v>1053</v>
      </c>
      <c r="AY1730" t="s">
        <v>1053</v>
      </c>
      <c r="AZ1730" t="s">
        <v>1053</v>
      </c>
    </row>
    <row r="1731" spans="1:52" hidden="1" x14ac:dyDescent="0.3">
      <c r="A1731">
        <v>328653</v>
      </c>
      <c r="B1731" t="s">
        <v>1087</v>
      </c>
      <c r="D1731" t="s">
        <v>9098</v>
      </c>
      <c r="AA1731" t="s">
        <v>9098</v>
      </c>
    </row>
    <row r="1732" spans="1:52" hidden="1" x14ac:dyDescent="0.3">
      <c r="A1732">
        <v>328658</v>
      </c>
      <c r="B1732" t="s">
        <v>1087</v>
      </c>
      <c r="AG1732" t="s">
        <v>9098</v>
      </c>
      <c r="AO1732" t="s">
        <v>9098</v>
      </c>
      <c r="AY1732" t="s">
        <v>9098</v>
      </c>
    </row>
    <row r="1733" spans="1:52" hidden="1" x14ac:dyDescent="0.3">
      <c r="A1733">
        <v>328663</v>
      </c>
      <c r="B1733" t="s">
        <v>1087</v>
      </c>
      <c r="AY1733" t="s">
        <v>1055</v>
      </c>
    </row>
    <row r="1734" spans="1:52" hidden="1" x14ac:dyDescent="0.3">
      <c r="A1734">
        <v>328670</v>
      </c>
      <c r="B1734" t="s">
        <v>1087</v>
      </c>
      <c r="AP1734" t="s">
        <v>1055</v>
      </c>
      <c r="AQ1734" t="s">
        <v>1055</v>
      </c>
      <c r="AU1734" t="s">
        <v>1054</v>
      </c>
    </row>
    <row r="1735" spans="1:52" hidden="1" x14ac:dyDescent="0.3">
      <c r="A1735">
        <v>328674</v>
      </c>
      <c r="B1735" t="s">
        <v>1087</v>
      </c>
      <c r="P1735" t="s">
        <v>9098</v>
      </c>
      <c r="AK1735" t="s">
        <v>9098</v>
      </c>
      <c r="AO1735" t="s">
        <v>9098</v>
      </c>
      <c r="AU1735" t="s">
        <v>9098</v>
      </c>
      <c r="AV1735" t="s">
        <v>9098</v>
      </c>
      <c r="AW1735" t="s">
        <v>9098</v>
      </c>
      <c r="AX1735" t="s">
        <v>9098</v>
      </c>
      <c r="AY1735" t="s">
        <v>9098</v>
      </c>
      <c r="AZ1735" t="s">
        <v>9098</v>
      </c>
    </row>
    <row r="1736" spans="1:52" hidden="1" x14ac:dyDescent="0.3">
      <c r="A1736">
        <v>328681</v>
      </c>
      <c r="B1736" t="s">
        <v>1087</v>
      </c>
      <c r="AC1736" t="s">
        <v>1055</v>
      </c>
      <c r="AK1736" t="s">
        <v>1055</v>
      </c>
      <c r="AL1736" t="s">
        <v>1055</v>
      </c>
      <c r="AO1736" t="s">
        <v>1054</v>
      </c>
      <c r="AT1736" t="s">
        <v>1054</v>
      </c>
      <c r="AU1736" t="s">
        <v>1053</v>
      </c>
      <c r="AV1736" t="s">
        <v>1053</v>
      </c>
      <c r="AW1736" t="s">
        <v>1053</v>
      </c>
      <c r="AX1736" t="s">
        <v>1053</v>
      </c>
      <c r="AY1736" t="s">
        <v>1053</v>
      </c>
      <c r="AZ1736" t="s">
        <v>1053</v>
      </c>
    </row>
    <row r="1737" spans="1:52" hidden="1" x14ac:dyDescent="0.3">
      <c r="A1737">
        <v>328689</v>
      </c>
      <c r="B1737" t="s">
        <v>1087</v>
      </c>
      <c r="AG1737" t="s">
        <v>1054</v>
      </c>
      <c r="AJ1737" t="s">
        <v>1055</v>
      </c>
      <c r="AL1737" t="s">
        <v>1055</v>
      </c>
      <c r="AO1737" t="s">
        <v>1054</v>
      </c>
      <c r="AP1737" t="s">
        <v>1053</v>
      </c>
      <c r="AQ1737" t="s">
        <v>1053</v>
      </c>
      <c r="AR1737" t="s">
        <v>1053</v>
      </c>
      <c r="AT1737" t="s">
        <v>1053</v>
      </c>
      <c r="AU1737" t="s">
        <v>1053</v>
      </c>
      <c r="AV1737" t="s">
        <v>1053</v>
      </c>
      <c r="AW1737" t="s">
        <v>1053</v>
      </c>
      <c r="AX1737" t="s">
        <v>1053</v>
      </c>
      <c r="AY1737" t="s">
        <v>1053</v>
      </c>
      <c r="AZ1737" t="s">
        <v>1053</v>
      </c>
    </row>
    <row r="1738" spans="1:52" hidden="1" x14ac:dyDescent="0.3">
      <c r="A1738">
        <v>328713</v>
      </c>
      <c r="B1738" t="s">
        <v>1087</v>
      </c>
      <c r="W1738" t="s">
        <v>9098</v>
      </c>
      <c r="AD1738" t="s">
        <v>9098</v>
      </c>
      <c r="AG1738" t="s">
        <v>9098</v>
      </c>
      <c r="AP1738" t="s">
        <v>9098</v>
      </c>
      <c r="AV1738" t="s">
        <v>9098</v>
      </c>
      <c r="AW1738" t="s">
        <v>9098</v>
      </c>
      <c r="AX1738" t="s">
        <v>9098</v>
      </c>
      <c r="AY1738" t="s">
        <v>9098</v>
      </c>
      <c r="AZ1738" t="s">
        <v>9098</v>
      </c>
    </row>
    <row r="1739" spans="1:52" hidden="1" x14ac:dyDescent="0.3">
      <c r="A1739">
        <v>328734</v>
      </c>
      <c r="B1739" t="s">
        <v>1087</v>
      </c>
      <c r="AQ1739" t="s">
        <v>1055</v>
      </c>
      <c r="AX1739" t="s">
        <v>1055</v>
      </c>
    </row>
    <row r="1740" spans="1:52" hidden="1" x14ac:dyDescent="0.3">
      <c r="A1740">
        <v>328758</v>
      </c>
      <c r="B1740" t="s">
        <v>1087</v>
      </c>
      <c r="AG1740" t="s">
        <v>1055</v>
      </c>
      <c r="AP1740" t="s">
        <v>1054</v>
      </c>
      <c r="AY1740" t="s">
        <v>1055</v>
      </c>
    </row>
    <row r="1741" spans="1:52" hidden="1" x14ac:dyDescent="0.3">
      <c r="A1741">
        <v>328760</v>
      </c>
      <c r="B1741" t="s">
        <v>1087</v>
      </c>
      <c r="AA1741" t="s">
        <v>9098</v>
      </c>
    </row>
    <row r="1742" spans="1:52" hidden="1" x14ac:dyDescent="0.3">
      <c r="A1742">
        <v>328761</v>
      </c>
      <c r="B1742" t="s">
        <v>1087</v>
      </c>
      <c r="N1742" t="s">
        <v>1054</v>
      </c>
      <c r="W1742" t="s">
        <v>1055</v>
      </c>
      <c r="AM1742" t="s">
        <v>1055</v>
      </c>
      <c r="AX1742" t="s">
        <v>1053</v>
      </c>
      <c r="AY1742" t="s">
        <v>1053</v>
      </c>
    </row>
    <row r="1743" spans="1:52" hidden="1" x14ac:dyDescent="0.3">
      <c r="A1743">
        <v>328762</v>
      </c>
      <c r="B1743" t="s">
        <v>1087</v>
      </c>
      <c r="AP1743" t="s">
        <v>1055</v>
      </c>
      <c r="AQ1743" t="s">
        <v>1055</v>
      </c>
      <c r="AW1743" t="s">
        <v>1055</v>
      </c>
      <c r="AX1743" t="s">
        <v>1055</v>
      </c>
      <c r="AY1743" t="s">
        <v>1055</v>
      </c>
    </row>
    <row r="1744" spans="1:52" hidden="1" x14ac:dyDescent="0.3">
      <c r="A1744">
        <v>328769</v>
      </c>
      <c r="B1744" t="s">
        <v>1087</v>
      </c>
      <c r="AI1744" t="s">
        <v>1055</v>
      </c>
    </row>
    <row r="1745" spans="1:52" hidden="1" x14ac:dyDescent="0.3">
      <c r="A1745">
        <v>328773</v>
      </c>
      <c r="B1745" t="s">
        <v>1087</v>
      </c>
      <c r="P1745" t="s">
        <v>1055</v>
      </c>
      <c r="AP1745" t="s">
        <v>1055</v>
      </c>
      <c r="AX1745" t="s">
        <v>1055</v>
      </c>
      <c r="AY1745" t="s">
        <v>1055</v>
      </c>
    </row>
    <row r="1746" spans="1:52" hidden="1" x14ac:dyDescent="0.3">
      <c r="A1746">
        <v>328794</v>
      </c>
      <c r="B1746" t="s">
        <v>1087</v>
      </c>
      <c r="W1746" t="s">
        <v>1055</v>
      </c>
      <c r="AI1746" t="s">
        <v>1055</v>
      </c>
      <c r="AL1746" t="s">
        <v>1055</v>
      </c>
      <c r="AO1746" t="s">
        <v>1055</v>
      </c>
      <c r="AR1746" t="s">
        <v>1055</v>
      </c>
      <c r="AS1746" t="s">
        <v>1055</v>
      </c>
      <c r="AU1746" t="s">
        <v>1054</v>
      </c>
      <c r="AV1746" t="s">
        <v>1054</v>
      </c>
      <c r="AW1746" t="s">
        <v>1054</v>
      </c>
    </row>
    <row r="1747" spans="1:52" hidden="1" x14ac:dyDescent="0.3">
      <c r="A1747">
        <v>328795</v>
      </c>
      <c r="B1747" t="s">
        <v>1087</v>
      </c>
      <c r="AD1747" t="s">
        <v>9098</v>
      </c>
      <c r="AL1747" t="s">
        <v>9098</v>
      </c>
      <c r="AM1747" t="s">
        <v>9098</v>
      </c>
      <c r="AN1747" t="s">
        <v>9098</v>
      </c>
      <c r="AO1747" t="s">
        <v>9098</v>
      </c>
      <c r="AP1747" t="s">
        <v>9098</v>
      </c>
      <c r="AQ1747" t="s">
        <v>9098</v>
      </c>
      <c r="AR1747" t="s">
        <v>9098</v>
      </c>
      <c r="AS1747" t="s">
        <v>9098</v>
      </c>
      <c r="AT1747" t="s">
        <v>9098</v>
      </c>
      <c r="AU1747" t="s">
        <v>9098</v>
      </c>
      <c r="AV1747" t="s">
        <v>9098</v>
      </c>
      <c r="AW1747" t="s">
        <v>9098</v>
      </c>
      <c r="AX1747" t="s">
        <v>9098</v>
      </c>
      <c r="AY1747" t="s">
        <v>9098</v>
      </c>
      <c r="AZ1747" t="s">
        <v>9098</v>
      </c>
    </row>
    <row r="1748" spans="1:52" hidden="1" x14ac:dyDescent="0.3">
      <c r="A1748">
        <v>328815</v>
      </c>
      <c r="B1748" t="s">
        <v>1087</v>
      </c>
      <c r="AC1748" t="s">
        <v>9098</v>
      </c>
      <c r="AI1748" t="s">
        <v>9098</v>
      </c>
      <c r="AO1748" t="s">
        <v>9098</v>
      </c>
      <c r="AP1748" t="s">
        <v>9098</v>
      </c>
      <c r="AQ1748" t="s">
        <v>9098</v>
      </c>
      <c r="AS1748" t="s">
        <v>9098</v>
      </c>
      <c r="AT1748" t="s">
        <v>9098</v>
      </c>
      <c r="AU1748" t="s">
        <v>9098</v>
      </c>
      <c r="AV1748" t="s">
        <v>9098</v>
      </c>
      <c r="AW1748" t="s">
        <v>9098</v>
      </c>
      <c r="AY1748" t="s">
        <v>9098</v>
      </c>
      <c r="AZ1748" t="s">
        <v>9098</v>
      </c>
    </row>
    <row r="1749" spans="1:52" hidden="1" x14ac:dyDescent="0.3">
      <c r="A1749">
        <v>328847</v>
      </c>
      <c r="B1749" t="s">
        <v>1087</v>
      </c>
      <c r="H1749" t="s">
        <v>1054</v>
      </c>
      <c r="AO1749" t="s">
        <v>1054</v>
      </c>
      <c r="AQ1749" t="s">
        <v>1053</v>
      </c>
      <c r="AT1749" t="s">
        <v>1054</v>
      </c>
      <c r="AW1749" t="s">
        <v>1054</v>
      </c>
      <c r="AX1749" t="s">
        <v>1054</v>
      </c>
      <c r="AY1749" t="s">
        <v>1053</v>
      </c>
    </row>
    <row r="1750" spans="1:52" hidden="1" x14ac:dyDescent="0.3">
      <c r="A1750">
        <v>328870</v>
      </c>
      <c r="B1750" t="s">
        <v>1087</v>
      </c>
      <c r="AP1750" t="s">
        <v>9098</v>
      </c>
      <c r="AQ1750" t="s">
        <v>9098</v>
      </c>
      <c r="AR1750" t="s">
        <v>9098</v>
      </c>
    </row>
    <row r="1751" spans="1:52" hidden="1" x14ac:dyDescent="0.3">
      <c r="A1751">
        <v>328890</v>
      </c>
      <c r="B1751" t="s">
        <v>1087</v>
      </c>
      <c r="AO1751" t="s">
        <v>1054</v>
      </c>
      <c r="AP1751" t="s">
        <v>1054</v>
      </c>
      <c r="AU1751" t="s">
        <v>1053</v>
      </c>
      <c r="AV1751" t="s">
        <v>1053</v>
      </c>
      <c r="AW1751" t="s">
        <v>1053</v>
      </c>
      <c r="AX1751" t="s">
        <v>1053</v>
      </c>
      <c r="AY1751" t="s">
        <v>1053</v>
      </c>
      <c r="AZ1751" t="s">
        <v>1053</v>
      </c>
    </row>
    <row r="1752" spans="1:52" hidden="1" x14ac:dyDescent="0.3">
      <c r="A1752">
        <v>328902</v>
      </c>
      <c r="B1752" t="s">
        <v>1087</v>
      </c>
      <c r="AG1752" t="s">
        <v>1055</v>
      </c>
      <c r="AM1752" t="s">
        <v>1055</v>
      </c>
      <c r="AP1752" t="s">
        <v>1055</v>
      </c>
      <c r="AW1752" t="s">
        <v>1055</v>
      </c>
      <c r="AY1752" t="s">
        <v>1055</v>
      </c>
    </row>
    <row r="1753" spans="1:52" hidden="1" x14ac:dyDescent="0.3">
      <c r="A1753">
        <v>328907</v>
      </c>
      <c r="B1753" t="s">
        <v>1087</v>
      </c>
      <c r="V1753" t="s">
        <v>1055</v>
      </c>
      <c r="AG1753" t="s">
        <v>1054</v>
      </c>
      <c r="AO1753" t="s">
        <v>1054</v>
      </c>
      <c r="AR1753" t="s">
        <v>1053</v>
      </c>
      <c r="AT1753" t="s">
        <v>1054</v>
      </c>
      <c r="AU1753" t="s">
        <v>1053</v>
      </c>
      <c r="AV1753" t="s">
        <v>1053</v>
      </c>
      <c r="AW1753" t="s">
        <v>1053</v>
      </c>
      <c r="AX1753" t="s">
        <v>1053</v>
      </c>
      <c r="AY1753" t="s">
        <v>1053</v>
      </c>
      <c r="AZ1753" t="s">
        <v>1053</v>
      </c>
    </row>
    <row r="1754" spans="1:52" hidden="1" x14ac:dyDescent="0.3">
      <c r="A1754">
        <v>328917</v>
      </c>
      <c r="B1754" t="s">
        <v>1087</v>
      </c>
      <c r="AO1754" t="s">
        <v>9098</v>
      </c>
      <c r="AP1754" t="s">
        <v>9098</v>
      </c>
      <c r="AQ1754" t="s">
        <v>9098</v>
      </c>
      <c r="AU1754" t="s">
        <v>9098</v>
      </c>
      <c r="AV1754" t="s">
        <v>9098</v>
      </c>
      <c r="AW1754" t="s">
        <v>9098</v>
      </c>
      <c r="AX1754" t="s">
        <v>9098</v>
      </c>
      <c r="AY1754" t="s">
        <v>9098</v>
      </c>
      <c r="AZ1754" t="s">
        <v>9098</v>
      </c>
    </row>
    <row r="1755" spans="1:52" hidden="1" x14ac:dyDescent="0.3">
      <c r="A1755">
        <v>328922</v>
      </c>
      <c r="B1755" t="s">
        <v>1087</v>
      </c>
      <c r="W1755" t="s">
        <v>9098</v>
      </c>
      <c r="AI1755" t="s">
        <v>9098</v>
      </c>
      <c r="AO1755" t="s">
        <v>9098</v>
      </c>
      <c r="AP1755" t="s">
        <v>9098</v>
      </c>
      <c r="AQ1755" t="s">
        <v>9098</v>
      </c>
      <c r="AT1755" t="s">
        <v>9098</v>
      </c>
      <c r="AU1755" t="s">
        <v>9098</v>
      </c>
      <c r="AV1755" t="s">
        <v>9098</v>
      </c>
      <c r="AW1755" t="s">
        <v>9098</v>
      </c>
      <c r="AX1755" t="s">
        <v>9098</v>
      </c>
      <c r="AY1755" t="s">
        <v>9098</v>
      </c>
      <c r="AZ1755" t="s">
        <v>9098</v>
      </c>
    </row>
    <row r="1756" spans="1:52" hidden="1" x14ac:dyDescent="0.3">
      <c r="A1756">
        <v>328924</v>
      </c>
      <c r="B1756" t="s">
        <v>1087</v>
      </c>
      <c r="AP1756" t="s">
        <v>1055</v>
      </c>
      <c r="AW1756" t="s">
        <v>1055</v>
      </c>
    </row>
    <row r="1757" spans="1:52" hidden="1" x14ac:dyDescent="0.3">
      <c r="A1757">
        <v>328930</v>
      </c>
      <c r="B1757" t="s">
        <v>1087</v>
      </c>
      <c r="Z1757" t="s">
        <v>1055</v>
      </c>
      <c r="AB1757" t="s">
        <v>1054</v>
      </c>
      <c r="AC1757" t="s">
        <v>1055</v>
      </c>
      <c r="AJ1757" t="s">
        <v>1055</v>
      </c>
      <c r="AO1757" t="s">
        <v>1054</v>
      </c>
      <c r="AP1757" t="s">
        <v>1054</v>
      </c>
      <c r="AQ1757" t="s">
        <v>1055</v>
      </c>
      <c r="AT1757" t="s">
        <v>1055</v>
      </c>
      <c r="AU1757" t="s">
        <v>1054</v>
      </c>
    </row>
    <row r="1758" spans="1:52" hidden="1" x14ac:dyDescent="0.3">
      <c r="A1758">
        <v>328937</v>
      </c>
      <c r="B1758" t="s">
        <v>1087</v>
      </c>
      <c r="AG1758" t="s">
        <v>1054</v>
      </c>
      <c r="AP1758" t="s">
        <v>1054</v>
      </c>
      <c r="AQ1758" t="s">
        <v>1054</v>
      </c>
      <c r="AR1758" t="s">
        <v>1054</v>
      </c>
      <c r="AU1758" t="s">
        <v>1053</v>
      </c>
      <c r="AV1758" t="s">
        <v>1053</v>
      </c>
      <c r="AW1758" t="s">
        <v>1053</v>
      </c>
      <c r="AX1758" t="s">
        <v>1053</v>
      </c>
      <c r="AY1758" t="s">
        <v>1053</v>
      </c>
      <c r="AZ1758" t="s">
        <v>1053</v>
      </c>
    </row>
    <row r="1759" spans="1:52" hidden="1" x14ac:dyDescent="0.3">
      <c r="A1759">
        <v>328957</v>
      </c>
      <c r="B1759" t="s">
        <v>1087</v>
      </c>
      <c r="AY1759" t="s">
        <v>1055</v>
      </c>
    </row>
    <row r="1760" spans="1:52" hidden="1" x14ac:dyDescent="0.3">
      <c r="A1760">
        <v>328969</v>
      </c>
      <c r="B1760" t="s">
        <v>1087</v>
      </c>
      <c r="AG1760" t="s">
        <v>1054</v>
      </c>
      <c r="AP1760" t="s">
        <v>1054</v>
      </c>
      <c r="AQ1760" t="s">
        <v>1053</v>
      </c>
      <c r="AR1760" t="s">
        <v>1055</v>
      </c>
    </row>
    <row r="1761" spans="1:52" hidden="1" x14ac:dyDescent="0.3">
      <c r="A1761">
        <v>329003</v>
      </c>
      <c r="B1761" t="s">
        <v>1087</v>
      </c>
      <c r="AK1761" t="s">
        <v>1054</v>
      </c>
    </row>
    <row r="1762" spans="1:52" hidden="1" x14ac:dyDescent="0.3">
      <c r="A1762">
        <v>329027</v>
      </c>
      <c r="B1762" t="s">
        <v>1087</v>
      </c>
      <c r="AM1762" t="s">
        <v>1055</v>
      </c>
      <c r="AO1762" t="s">
        <v>1054</v>
      </c>
      <c r="AP1762" t="s">
        <v>1054</v>
      </c>
      <c r="AQ1762" t="s">
        <v>1054</v>
      </c>
      <c r="AR1762" t="s">
        <v>1054</v>
      </c>
      <c r="AT1762" t="s">
        <v>1054</v>
      </c>
      <c r="AU1762" t="s">
        <v>1053</v>
      </c>
      <c r="AV1762" t="s">
        <v>1053</v>
      </c>
      <c r="AW1762" t="s">
        <v>1053</v>
      </c>
      <c r="AX1762" t="s">
        <v>1053</v>
      </c>
      <c r="AY1762" t="s">
        <v>1053</v>
      </c>
      <c r="AZ1762" t="s">
        <v>1053</v>
      </c>
    </row>
    <row r="1763" spans="1:52" hidden="1" x14ac:dyDescent="0.3">
      <c r="A1763">
        <v>329061</v>
      </c>
      <c r="B1763" t="s">
        <v>1087</v>
      </c>
      <c r="AG1763" t="s">
        <v>1055</v>
      </c>
      <c r="AJ1763" t="s">
        <v>1055</v>
      </c>
      <c r="AL1763" t="s">
        <v>1055</v>
      </c>
      <c r="AO1763" t="s">
        <v>1054</v>
      </c>
      <c r="AP1763" t="s">
        <v>1053</v>
      </c>
      <c r="AQ1763" t="s">
        <v>1053</v>
      </c>
      <c r="AT1763" t="s">
        <v>1054</v>
      </c>
      <c r="AU1763" t="s">
        <v>1053</v>
      </c>
      <c r="AV1763" t="s">
        <v>1053</v>
      </c>
      <c r="AW1763" t="s">
        <v>1053</v>
      </c>
      <c r="AX1763" t="s">
        <v>1053</v>
      </c>
      <c r="AY1763" t="s">
        <v>1053</v>
      </c>
      <c r="AZ1763" t="s">
        <v>1053</v>
      </c>
    </row>
    <row r="1764" spans="1:52" hidden="1" x14ac:dyDescent="0.3">
      <c r="A1764">
        <v>329080</v>
      </c>
      <c r="B1764" t="s">
        <v>1087</v>
      </c>
      <c r="AM1764" t="s">
        <v>1055</v>
      </c>
      <c r="AO1764" t="s">
        <v>1055</v>
      </c>
      <c r="AT1764" t="s">
        <v>1055</v>
      </c>
    </row>
    <row r="1765" spans="1:52" hidden="1" x14ac:dyDescent="0.3">
      <c r="A1765">
        <v>329088</v>
      </c>
      <c r="B1765" t="s">
        <v>1087</v>
      </c>
      <c r="AP1765" t="s">
        <v>1054</v>
      </c>
      <c r="AQ1765" t="s">
        <v>1054</v>
      </c>
      <c r="AR1765" t="s">
        <v>1054</v>
      </c>
      <c r="AU1765" t="s">
        <v>1053</v>
      </c>
      <c r="AV1765" t="s">
        <v>1053</v>
      </c>
      <c r="AW1765" t="s">
        <v>1053</v>
      </c>
      <c r="AX1765" t="s">
        <v>1053</v>
      </c>
      <c r="AY1765" t="s">
        <v>1053</v>
      </c>
      <c r="AZ1765" t="s">
        <v>1053</v>
      </c>
    </row>
    <row r="1766" spans="1:52" hidden="1" x14ac:dyDescent="0.3">
      <c r="A1766">
        <v>329092</v>
      </c>
      <c r="B1766" t="s">
        <v>1087</v>
      </c>
      <c r="W1766" t="s">
        <v>9098</v>
      </c>
      <c r="AP1766" t="s">
        <v>9098</v>
      </c>
      <c r="AV1766" t="s">
        <v>9098</v>
      </c>
    </row>
    <row r="1767" spans="1:52" hidden="1" x14ac:dyDescent="0.3">
      <c r="A1767">
        <v>329140</v>
      </c>
      <c r="B1767" t="s">
        <v>1087</v>
      </c>
      <c r="AG1767" t="s">
        <v>1054</v>
      </c>
      <c r="AI1767" t="s">
        <v>1055</v>
      </c>
      <c r="AJ1767" t="s">
        <v>1054</v>
      </c>
      <c r="AM1767" t="s">
        <v>1055</v>
      </c>
      <c r="AO1767" t="s">
        <v>1053</v>
      </c>
      <c r="AP1767" t="s">
        <v>1053</v>
      </c>
      <c r="AQ1767" t="s">
        <v>1053</v>
      </c>
      <c r="AR1767" t="s">
        <v>1053</v>
      </c>
      <c r="AS1767" t="s">
        <v>1053</v>
      </c>
      <c r="AT1767" t="s">
        <v>1053</v>
      </c>
      <c r="AU1767" t="s">
        <v>1053</v>
      </c>
      <c r="AV1767" t="s">
        <v>1053</v>
      </c>
      <c r="AW1767" t="s">
        <v>1053</v>
      </c>
      <c r="AX1767" t="s">
        <v>1053</v>
      </c>
      <c r="AY1767" t="s">
        <v>1053</v>
      </c>
      <c r="AZ1767" t="s">
        <v>1053</v>
      </c>
    </row>
    <row r="1768" spans="1:52" hidden="1" x14ac:dyDescent="0.3">
      <c r="A1768">
        <v>329147</v>
      </c>
      <c r="B1768" t="s">
        <v>1087</v>
      </c>
      <c r="AY1768" t="s">
        <v>1055</v>
      </c>
    </row>
    <row r="1769" spans="1:52" hidden="1" x14ac:dyDescent="0.3">
      <c r="A1769">
        <v>329150</v>
      </c>
      <c r="B1769" t="s">
        <v>1087</v>
      </c>
      <c r="AX1769" t="s">
        <v>1055</v>
      </c>
    </row>
    <row r="1770" spans="1:52" hidden="1" x14ac:dyDescent="0.3">
      <c r="A1770">
        <v>329159</v>
      </c>
      <c r="B1770" t="s">
        <v>1087</v>
      </c>
      <c r="W1770" t="s">
        <v>1055</v>
      </c>
      <c r="AO1770" t="s">
        <v>1054</v>
      </c>
      <c r="AP1770" t="s">
        <v>1054</v>
      </c>
      <c r="AU1770" t="s">
        <v>1053</v>
      </c>
      <c r="AV1770" t="s">
        <v>1053</v>
      </c>
      <c r="AW1770" t="s">
        <v>1053</v>
      </c>
      <c r="AX1770" t="s">
        <v>1053</v>
      </c>
      <c r="AY1770" t="s">
        <v>1053</v>
      </c>
      <c r="AZ1770" t="s">
        <v>1053</v>
      </c>
    </row>
    <row r="1771" spans="1:52" hidden="1" x14ac:dyDescent="0.3">
      <c r="A1771">
        <v>329163</v>
      </c>
      <c r="B1771" t="s">
        <v>1087</v>
      </c>
      <c r="AG1771" t="s">
        <v>1055</v>
      </c>
      <c r="AM1771" t="s">
        <v>1055</v>
      </c>
      <c r="AY1771" t="s">
        <v>1054</v>
      </c>
    </row>
    <row r="1772" spans="1:52" hidden="1" x14ac:dyDescent="0.3">
      <c r="A1772">
        <v>329175</v>
      </c>
      <c r="B1772" t="s">
        <v>1087</v>
      </c>
      <c r="AP1772" t="s">
        <v>1055</v>
      </c>
      <c r="AV1772" t="s">
        <v>1055</v>
      </c>
    </row>
    <row r="1773" spans="1:52" hidden="1" x14ac:dyDescent="0.3">
      <c r="A1773">
        <v>329178</v>
      </c>
      <c r="B1773" t="s">
        <v>1087</v>
      </c>
      <c r="AC1773" t="s">
        <v>1055</v>
      </c>
      <c r="AJ1773" t="s">
        <v>1055</v>
      </c>
      <c r="AM1773" t="s">
        <v>1055</v>
      </c>
      <c r="AO1773" t="s">
        <v>1054</v>
      </c>
      <c r="AP1773" t="s">
        <v>1054</v>
      </c>
      <c r="AQ1773" t="s">
        <v>1054</v>
      </c>
      <c r="AT1773" t="s">
        <v>1054</v>
      </c>
      <c r="AU1773" t="s">
        <v>1053</v>
      </c>
      <c r="AV1773" t="s">
        <v>1053</v>
      </c>
      <c r="AW1773" t="s">
        <v>1053</v>
      </c>
      <c r="AX1773" t="s">
        <v>1053</v>
      </c>
      <c r="AY1773" t="s">
        <v>1053</v>
      </c>
      <c r="AZ1773" t="s">
        <v>1053</v>
      </c>
    </row>
    <row r="1774" spans="1:52" hidden="1" x14ac:dyDescent="0.3">
      <c r="A1774">
        <v>329200</v>
      </c>
      <c r="B1774" t="s">
        <v>1087</v>
      </c>
      <c r="AJ1774" t="s">
        <v>1055</v>
      </c>
      <c r="AO1774" t="s">
        <v>1054</v>
      </c>
      <c r="AP1774" t="s">
        <v>1054</v>
      </c>
      <c r="AR1774" t="s">
        <v>1054</v>
      </c>
      <c r="AS1774" t="s">
        <v>1054</v>
      </c>
      <c r="AT1774" t="s">
        <v>1054</v>
      </c>
      <c r="AU1774" t="s">
        <v>1053</v>
      </c>
      <c r="AV1774" t="s">
        <v>1053</v>
      </c>
      <c r="AW1774" t="s">
        <v>1053</v>
      </c>
      <c r="AX1774" t="s">
        <v>1053</v>
      </c>
      <c r="AY1774" t="s">
        <v>1053</v>
      </c>
      <c r="AZ1774" t="s">
        <v>1053</v>
      </c>
    </row>
    <row r="1775" spans="1:52" hidden="1" x14ac:dyDescent="0.3">
      <c r="A1775">
        <v>329201</v>
      </c>
      <c r="B1775" t="s">
        <v>1087</v>
      </c>
      <c r="AG1775" t="s">
        <v>1055</v>
      </c>
      <c r="AN1775" t="s">
        <v>1055</v>
      </c>
      <c r="AP1775" t="s">
        <v>1055</v>
      </c>
      <c r="AQ1775" t="s">
        <v>1055</v>
      </c>
      <c r="AU1775" t="s">
        <v>1055</v>
      </c>
      <c r="AV1775" t="s">
        <v>1055</v>
      </c>
      <c r="AX1775" t="s">
        <v>1055</v>
      </c>
      <c r="AY1775" t="s">
        <v>1055</v>
      </c>
    </row>
    <row r="1776" spans="1:52" hidden="1" x14ac:dyDescent="0.3">
      <c r="A1776">
        <v>329208</v>
      </c>
      <c r="B1776" t="s">
        <v>1087</v>
      </c>
      <c r="AP1776" t="s">
        <v>1054</v>
      </c>
      <c r="AR1776" t="s">
        <v>1054</v>
      </c>
      <c r="AU1776" t="s">
        <v>1053</v>
      </c>
      <c r="AV1776" t="s">
        <v>1053</v>
      </c>
      <c r="AW1776" t="s">
        <v>1053</v>
      </c>
      <c r="AX1776" t="s">
        <v>1053</v>
      </c>
      <c r="AY1776" t="s">
        <v>1053</v>
      </c>
      <c r="AZ1776" t="s">
        <v>1053</v>
      </c>
    </row>
    <row r="1777" spans="1:52" hidden="1" x14ac:dyDescent="0.3">
      <c r="A1777">
        <v>329215</v>
      </c>
      <c r="B1777" t="s">
        <v>1087</v>
      </c>
      <c r="AG1777" t="s">
        <v>1055</v>
      </c>
      <c r="AK1777" t="s">
        <v>1053</v>
      </c>
      <c r="AL1777" t="s">
        <v>1054</v>
      </c>
      <c r="AM1777" t="s">
        <v>1055</v>
      </c>
      <c r="AO1777" t="s">
        <v>1054</v>
      </c>
      <c r="AP1777" t="s">
        <v>1054</v>
      </c>
      <c r="AQ1777" t="s">
        <v>1053</v>
      </c>
      <c r="AR1777" t="s">
        <v>1053</v>
      </c>
      <c r="AS1777" t="s">
        <v>1054</v>
      </c>
      <c r="AT1777" t="s">
        <v>1053</v>
      </c>
      <c r="AU1777" t="s">
        <v>1053</v>
      </c>
      <c r="AV1777" t="s">
        <v>1053</v>
      </c>
      <c r="AW1777" t="s">
        <v>1053</v>
      </c>
      <c r="AX1777" t="s">
        <v>1053</v>
      </c>
      <c r="AY1777" t="s">
        <v>1053</v>
      </c>
      <c r="AZ1777" t="s">
        <v>1053</v>
      </c>
    </row>
    <row r="1778" spans="1:52" hidden="1" x14ac:dyDescent="0.3">
      <c r="A1778">
        <v>329247</v>
      </c>
      <c r="B1778" t="s">
        <v>1087</v>
      </c>
      <c r="AP1778" t="s">
        <v>9098</v>
      </c>
      <c r="AW1778" t="s">
        <v>9098</v>
      </c>
    </row>
    <row r="1779" spans="1:52" hidden="1" x14ac:dyDescent="0.3">
      <c r="A1779">
        <v>329248</v>
      </c>
      <c r="B1779" t="s">
        <v>1087</v>
      </c>
      <c r="AH1779" t="s">
        <v>9098</v>
      </c>
      <c r="AO1779" t="s">
        <v>9098</v>
      </c>
      <c r="AU1779" t="s">
        <v>9098</v>
      </c>
      <c r="AV1779" t="s">
        <v>9098</v>
      </c>
      <c r="AW1779" t="s">
        <v>9098</v>
      </c>
      <c r="AX1779" t="s">
        <v>9098</v>
      </c>
      <c r="AY1779" t="s">
        <v>9098</v>
      </c>
      <c r="AZ1779" t="s">
        <v>9098</v>
      </c>
    </row>
    <row r="1780" spans="1:52" hidden="1" x14ac:dyDescent="0.3">
      <c r="A1780">
        <v>329255</v>
      </c>
      <c r="B1780" t="s">
        <v>1087</v>
      </c>
      <c r="AP1780" t="s">
        <v>1055</v>
      </c>
    </row>
    <row r="1781" spans="1:52" hidden="1" x14ac:dyDescent="0.3">
      <c r="A1781">
        <v>329272</v>
      </c>
      <c r="B1781" t="s">
        <v>1087</v>
      </c>
      <c r="O1781" t="s">
        <v>1055</v>
      </c>
      <c r="AA1781" t="s">
        <v>1054</v>
      </c>
      <c r="AI1781" t="s">
        <v>1055</v>
      </c>
      <c r="AJ1781" t="s">
        <v>1055</v>
      </c>
      <c r="AO1781" t="s">
        <v>1055</v>
      </c>
      <c r="AQ1781" t="s">
        <v>1055</v>
      </c>
      <c r="AS1781" t="s">
        <v>1053</v>
      </c>
      <c r="AT1781" t="s">
        <v>1054</v>
      </c>
      <c r="AU1781" t="s">
        <v>1053</v>
      </c>
      <c r="AV1781" t="s">
        <v>1053</v>
      </c>
      <c r="AW1781" t="s">
        <v>1053</v>
      </c>
      <c r="AX1781" t="s">
        <v>1053</v>
      </c>
      <c r="AY1781" t="s">
        <v>1053</v>
      </c>
      <c r="AZ1781" t="s">
        <v>1053</v>
      </c>
    </row>
    <row r="1782" spans="1:52" hidden="1" x14ac:dyDescent="0.3">
      <c r="A1782">
        <v>329276</v>
      </c>
      <c r="B1782" t="s">
        <v>1087</v>
      </c>
      <c r="P1782" t="s">
        <v>1055</v>
      </c>
      <c r="W1782" t="s">
        <v>1055</v>
      </c>
      <c r="AO1782" t="s">
        <v>1055</v>
      </c>
      <c r="AP1782" t="s">
        <v>1054</v>
      </c>
      <c r="AQ1782" t="s">
        <v>1055</v>
      </c>
      <c r="AR1782" t="s">
        <v>1055</v>
      </c>
      <c r="AS1782" t="s">
        <v>1054</v>
      </c>
      <c r="AT1782" t="s">
        <v>1055</v>
      </c>
      <c r="AU1782" t="s">
        <v>1055</v>
      </c>
      <c r="AV1782" t="s">
        <v>1055</v>
      </c>
      <c r="AW1782" t="s">
        <v>1055</v>
      </c>
      <c r="AX1782" t="s">
        <v>1055</v>
      </c>
      <c r="AY1782" t="s">
        <v>1055</v>
      </c>
      <c r="AZ1782" t="s">
        <v>1055</v>
      </c>
    </row>
    <row r="1783" spans="1:52" hidden="1" x14ac:dyDescent="0.3">
      <c r="A1783">
        <v>329282</v>
      </c>
      <c r="B1783" t="s">
        <v>1087</v>
      </c>
      <c r="AF1783" t="s">
        <v>9098</v>
      </c>
      <c r="AG1783" t="s">
        <v>9098</v>
      </c>
      <c r="AJ1783" t="s">
        <v>9098</v>
      </c>
      <c r="AP1783" t="s">
        <v>9098</v>
      </c>
      <c r="AQ1783" t="s">
        <v>9098</v>
      </c>
      <c r="AR1783" t="s">
        <v>9098</v>
      </c>
      <c r="AU1783" t="s">
        <v>9098</v>
      </c>
      <c r="AV1783" t="s">
        <v>9098</v>
      </c>
      <c r="AW1783" t="s">
        <v>9098</v>
      </c>
      <c r="AX1783" t="s">
        <v>9098</v>
      </c>
      <c r="AY1783" t="s">
        <v>9098</v>
      </c>
      <c r="AZ1783" t="s">
        <v>9098</v>
      </c>
    </row>
    <row r="1784" spans="1:52" hidden="1" x14ac:dyDescent="0.3">
      <c r="A1784">
        <v>329331</v>
      </c>
      <c r="B1784" t="s">
        <v>1087</v>
      </c>
      <c r="AW1784" t="s">
        <v>9098</v>
      </c>
    </row>
    <row r="1785" spans="1:52" hidden="1" x14ac:dyDescent="0.3">
      <c r="A1785">
        <v>329339</v>
      </c>
      <c r="B1785" t="s">
        <v>1087</v>
      </c>
      <c r="P1785" t="s">
        <v>1055</v>
      </c>
      <c r="AC1785" t="s">
        <v>1055</v>
      </c>
      <c r="AL1785" t="s">
        <v>1055</v>
      </c>
      <c r="AO1785" t="s">
        <v>1055</v>
      </c>
      <c r="AP1785" t="s">
        <v>1055</v>
      </c>
      <c r="AQ1785" t="s">
        <v>1055</v>
      </c>
      <c r="AR1785" t="s">
        <v>1055</v>
      </c>
      <c r="AS1785" t="s">
        <v>1055</v>
      </c>
      <c r="AT1785" t="s">
        <v>1055</v>
      </c>
      <c r="AU1785" t="s">
        <v>1054</v>
      </c>
      <c r="AV1785" t="s">
        <v>1054</v>
      </c>
      <c r="AX1785" t="s">
        <v>1054</v>
      </c>
      <c r="AY1785" t="s">
        <v>1054</v>
      </c>
      <c r="AZ1785" t="s">
        <v>1054</v>
      </c>
    </row>
    <row r="1786" spans="1:52" hidden="1" x14ac:dyDescent="0.3">
      <c r="A1786">
        <v>329357</v>
      </c>
      <c r="B1786" t="s">
        <v>1087</v>
      </c>
      <c r="V1786" t="s">
        <v>1053</v>
      </c>
      <c r="AG1786" t="s">
        <v>1054</v>
      </c>
      <c r="AO1786" t="s">
        <v>1054</v>
      </c>
      <c r="AP1786" t="s">
        <v>1054</v>
      </c>
      <c r="AQ1786" t="s">
        <v>1053</v>
      </c>
      <c r="AS1786" t="s">
        <v>1053</v>
      </c>
      <c r="AT1786" t="s">
        <v>1054</v>
      </c>
      <c r="AU1786" t="s">
        <v>1053</v>
      </c>
      <c r="AV1786" t="s">
        <v>1053</v>
      </c>
      <c r="AW1786" t="s">
        <v>1053</v>
      </c>
      <c r="AX1786" t="s">
        <v>1053</v>
      </c>
      <c r="AY1786" t="s">
        <v>1053</v>
      </c>
      <c r="AZ1786" t="s">
        <v>1053</v>
      </c>
    </row>
    <row r="1787" spans="1:52" hidden="1" x14ac:dyDescent="0.3">
      <c r="A1787">
        <v>329363</v>
      </c>
      <c r="B1787" t="s">
        <v>1087</v>
      </c>
      <c r="I1787" t="s">
        <v>1054</v>
      </c>
      <c r="N1787" t="s">
        <v>1055</v>
      </c>
      <c r="AI1787" t="s">
        <v>1055</v>
      </c>
      <c r="AM1787" t="s">
        <v>1055</v>
      </c>
      <c r="AO1787" t="s">
        <v>1054</v>
      </c>
      <c r="AP1787" t="s">
        <v>1054</v>
      </c>
      <c r="AQ1787" t="s">
        <v>1053</v>
      </c>
      <c r="AR1787" t="s">
        <v>1053</v>
      </c>
      <c r="AT1787" t="s">
        <v>1053</v>
      </c>
      <c r="AU1787" t="s">
        <v>1053</v>
      </c>
      <c r="AV1787" t="s">
        <v>1053</v>
      </c>
      <c r="AW1787" t="s">
        <v>1053</v>
      </c>
      <c r="AX1787" t="s">
        <v>1053</v>
      </c>
      <c r="AY1787" t="s">
        <v>1053</v>
      </c>
      <c r="AZ1787" t="s">
        <v>1053</v>
      </c>
    </row>
    <row r="1788" spans="1:52" hidden="1" x14ac:dyDescent="0.3">
      <c r="A1788">
        <v>329371</v>
      </c>
      <c r="B1788" t="s">
        <v>1087</v>
      </c>
      <c r="AM1788" t="s">
        <v>1054</v>
      </c>
      <c r="AS1788" t="s">
        <v>1054</v>
      </c>
      <c r="AT1788" t="s">
        <v>1054</v>
      </c>
      <c r="AU1788" t="s">
        <v>1053</v>
      </c>
      <c r="AV1788" t="s">
        <v>1053</v>
      </c>
      <c r="AW1788" t="s">
        <v>1054</v>
      </c>
      <c r="AX1788" t="s">
        <v>1054</v>
      </c>
      <c r="AY1788" t="s">
        <v>1053</v>
      </c>
    </row>
    <row r="1789" spans="1:52" hidden="1" x14ac:dyDescent="0.3">
      <c r="A1789">
        <v>329392</v>
      </c>
      <c r="B1789" t="s">
        <v>1087</v>
      </c>
      <c r="AL1789" t="s">
        <v>1055</v>
      </c>
      <c r="AO1789" t="s">
        <v>1054</v>
      </c>
      <c r="AP1789" t="s">
        <v>1053</v>
      </c>
      <c r="AQ1789" t="s">
        <v>1053</v>
      </c>
      <c r="AU1789" t="s">
        <v>1053</v>
      </c>
      <c r="AV1789" t="s">
        <v>1053</v>
      </c>
      <c r="AW1789" t="s">
        <v>1053</v>
      </c>
      <c r="AX1789" t="s">
        <v>1053</v>
      </c>
      <c r="AY1789" t="s">
        <v>1053</v>
      </c>
      <c r="AZ1789" t="s">
        <v>1053</v>
      </c>
    </row>
    <row r="1790" spans="1:52" hidden="1" x14ac:dyDescent="0.3">
      <c r="A1790">
        <v>329396</v>
      </c>
      <c r="B1790" t="s">
        <v>1087</v>
      </c>
      <c r="AK1790" t="s">
        <v>1055</v>
      </c>
      <c r="AO1790" t="s">
        <v>1053</v>
      </c>
      <c r="AP1790" t="s">
        <v>1053</v>
      </c>
      <c r="AQ1790" t="s">
        <v>1054</v>
      </c>
      <c r="AR1790" t="s">
        <v>1055</v>
      </c>
      <c r="AT1790" t="s">
        <v>1053</v>
      </c>
      <c r="AU1790" t="s">
        <v>1053</v>
      </c>
      <c r="AX1790" t="s">
        <v>1053</v>
      </c>
      <c r="AZ1790" t="s">
        <v>1054</v>
      </c>
    </row>
    <row r="1791" spans="1:52" hidden="1" x14ac:dyDescent="0.3">
      <c r="A1791">
        <v>329427</v>
      </c>
      <c r="B1791" t="s">
        <v>1087</v>
      </c>
      <c r="AG1791" t="s">
        <v>1055</v>
      </c>
      <c r="AO1791" t="s">
        <v>1055</v>
      </c>
      <c r="AP1791" t="s">
        <v>1053</v>
      </c>
      <c r="AQ1791" t="s">
        <v>1053</v>
      </c>
      <c r="AR1791" t="s">
        <v>1053</v>
      </c>
      <c r="AU1791" t="s">
        <v>1053</v>
      </c>
      <c r="AV1791" t="s">
        <v>1053</v>
      </c>
      <c r="AX1791" t="s">
        <v>1053</v>
      </c>
    </row>
    <row r="1792" spans="1:52" hidden="1" x14ac:dyDescent="0.3">
      <c r="A1792">
        <v>329431</v>
      </c>
      <c r="B1792" t="s">
        <v>1087</v>
      </c>
      <c r="O1792" t="s">
        <v>1055</v>
      </c>
      <c r="AG1792" t="s">
        <v>1054</v>
      </c>
      <c r="AM1792" t="s">
        <v>1055</v>
      </c>
      <c r="AN1792" t="s">
        <v>1055</v>
      </c>
      <c r="AO1792" t="s">
        <v>1054</v>
      </c>
      <c r="AP1792" t="s">
        <v>1054</v>
      </c>
      <c r="AQ1792" t="s">
        <v>1053</v>
      </c>
      <c r="AR1792" t="s">
        <v>1054</v>
      </c>
      <c r="AT1792" t="s">
        <v>1054</v>
      </c>
      <c r="AU1792" t="s">
        <v>1053</v>
      </c>
      <c r="AV1792" t="s">
        <v>1053</v>
      </c>
      <c r="AW1792" t="s">
        <v>1053</v>
      </c>
      <c r="AX1792" t="s">
        <v>1053</v>
      </c>
      <c r="AY1792" t="s">
        <v>1053</v>
      </c>
      <c r="AZ1792" t="s">
        <v>1053</v>
      </c>
    </row>
    <row r="1793" spans="1:52" hidden="1" x14ac:dyDescent="0.3">
      <c r="A1793">
        <v>329441</v>
      </c>
      <c r="B1793" t="s">
        <v>1087</v>
      </c>
      <c r="AG1793" t="s">
        <v>1055</v>
      </c>
      <c r="AP1793" t="s">
        <v>1055</v>
      </c>
    </row>
    <row r="1794" spans="1:52" hidden="1" x14ac:dyDescent="0.3">
      <c r="A1794">
        <v>329442</v>
      </c>
      <c r="B1794" t="s">
        <v>1087</v>
      </c>
      <c r="AG1794" t="s">
        <v>1055</v>
      </c>
      <c r="AV1794" t="s">
        <v>1055</v>
      </c>
      <c r="AX1794" t="s">
        <v>1055</v>
      </c>
    </row>
    <row r="1795" spans="1:52" hidden="1" x14ac:dyDescent="0.3">
      <c r="A1795">
        <v>329444</v>
      </c>
      <c r="B1795" t="s">
        <v>1087</v>
      </c>
      <c r="AO1795" t="s">
        <v>1054</v>
      </c>
      <c r="AQ1795" t="s">
        <v>1054</v>
      </c>
      <c r="AU1795" t="s">
        <v>1053</v>
      </c>
      <c r="AV1795" t="s">
        <v>1053</v>
      </c>
      <c r="AW1795" t="s">
        <v>1053</v>
      </c>
      <c r="AX1795" t="s">
        <v>1053</v>
      </c>
      <c r="AY1795" t="s">
        <v>1053</v>
      </c>
      <c r="AZ1795" t="s">
        <v>1053</v>
      </c>
    </row>
    <row r="1796" spans="1:52" hidden="1" x14ac:dyDescent="0.3">
      <c r="A1796">
        <v>329456</v>
      </c>
      <c r="B1796" t="s">
        <v>1087</v>
      </c>
      <c r="I1796" t="s">
        <v>1055</v>
      </c>
      <c r="AO1796" t="s">
        <v>1054</v>
      </c>
      <c r="AP1796" t="s">
        <v>1054</v>
      </c>
      <c r="AT1796" t="s">
        <v>1054</v>
      </c>
      <c r="AU1796" t="s">
        <v>1053</v>
      </c>
      <c r="AV1796" t="s">
        <v>1053</v>
      </c>
      <c r="AW1796" t="s">
        <v>1053</v>
      </c>
      <c r="AX1796" t="s">
        <v>1053</v>
      </c>
      <c r="AY1796" t="s">
        <v>1053</v>
      </c>
      <c r="AZ1796" t="s">
        <v>1053</v>
      </c>
    </row>
    <row r="1797" spans="1:52" hidden="1" x14ac:dyDescent="0.3">
      <c r="A1797">
        <v>329462</v>
      </c>
      <c r="B1797" t="s">
        <v>1087</v>
      </c>
      <c r="AG1797" t="s">
        <v>1055</v>
      </c>
      <c r="AQ1797" t="s">
        <v>1055</v>
      </c>
    </row>
    <row r="1798" spans="1:52" hidden="1" x14ac:dyDescent="0.3">
      <c r="A1798">
        <v>329503</v>
      </c>
      <c r="B1798" t="s">
        <v>1087</v>
      </c>
      <c r="AG1798" t="s">
        <v>1055</v>
      </c>
      <c r="AJ1798" t="s">
        <v>1055</v>
      </c>
      <c r="AQ1798" t="s">
        <v>1055</v>
      </c>
    </row>
    <row r="1799" spans="1:52" hidden="1" x14ac:dyDescent="0.3">
      <c r="A1799">
        <v>329506</v>
      </c>
      <c r="B1799" t="s">
        <v>1087</v>
      </c>
      <c r="P1799" t="s">
        <v>1055</v>
      </c>
      <c r="AC1799" t="s">
        <v>1055</v>
      </c>
      <c r="AK1799" t="s">
        <v>1055</v>
      </c>
      <c r="AO1799" t="s">
        <v>1055</v>
      </c>
      <c r="AP1799" t="s">
        <v>1054</v>
      </c>
      <c r="AQ1799" t="s">
        <v>1054</v>
      </c>
      <c r="AT1799" t="s">
        <v>1054</v>
      </c>
      <c r="AU1799" t="s">
        <v>1053</v>
      </c>
      <c r="AV1799" t="s">
        <v>1053</v>
      </c>
      <c r="AW1799" t="s">
        <v>1054</v>
      </c>
      <c r="AY1799" t="s">
        <v>1054</v>
      </c>
    </row>
    <row r="1800" spans="1:52" hidden="1" x14ac:dyDescent="0.3">
      <c r="A1800">
        <v>329509</v>
      </c>
      <c r="B1800" t="s">
        <v>1087</v>
      </c>
      <c r="AM1800" t="s">
        <v>1055</v>
      </c>
    </row>
    <row r="1801" spans="1:52" hidden="1" x14ac:dyDescent="0.3">
      <c r="A1801">
        <v>329535</v>
      </c>
      <c r="B1801" t="s">
        <v>1087</v>
      </c>
      <c r="AK1801" t="s">
        <v>9098</v>
      </c>
    </row>
    <row r="1802" spans="1:52" hidden="1" x14ac:dyDescent="0.3">
      <c r="A1802">
        <v>329547</v>
      </c>
      <c r="B1802" t="s">
        <v>1087</v>
      </c>
      <c r="AL1802" t="s">
        <v>1055</v>
      </c>
      <c r="AP1802" t="s">
        <v>1054</v>
      </c>
      <c r="AU1802" t="s">
        <v>1053</v>
      </c>
      <c r="AV1802" t="s">
        <v>1053</v>
      </c>
      <c r="AW1802" t="s">
        <v>1053</v>
      </c>
      <c r="AX1802" t="s">
        <v>1053</v>
      </c>
      <c r="AY1802" t="s">
        <v>1053</v>
      </c>
      <c r="AZ1802" t="s">
        <v>1053</v>
      </c>
    </row>
    <row r="1803" spans="1:52" hidden="1" x14ac:dyDescent="0.3">
      <c r="A1803">
        <v>329550</v>
      </c>
      <c r="B1803" t="s">
        <v>1087</v>
      </c>
      <c r="AM1803" t="s">
        <v>1055</v>
      </c>
      <c r="AP1803" t="s">
        <v>1055</v>
      </c>
      <c r="AS1803" t="s">
        <v>1055</v>
      </c>
    </row>
    <row r="1804" spans="1:52" hidden="1" x14ac:dyDescent="0.3">
      <c r="A1804">
        <v>329551</v>
      </c>
      <c r="B1804" t="s">
        <v>1087</v>
      </c>
      <c r="AW1804" t="s">
        <v>1055</v>
      </c>
    </row>
    <row r="1805" spans="1:52" hidden="1" x14ac:dyDescent="0.3">
      <c r="A1805">
        <v>329567</v>
      </c>
      <c r="B1805" t="s">
        <v>1087</v>
      </c>
      <c r="V1805" t="s">
        <v>1054</v>
      </c>
      <c r="AA1805" t="s">
        <v>1054</v>
      </c>
      <c r="AG1805" t="s">
        <v>1055</v>
      </c>
      <c r="AM1805" t="s">
        <v>1055</v>
      </c>
      <c r="AO1805" t="s">
        <v>1054</v>
      </c>
      <c r="AP1805" t="s">
        <v>1054</v>
      </c>
      <c r="AQ1805" t="s">
        <v>1053</v>
      </c>
      <c r="AR1805" t="s">
        <v>1054</v>
      </c>
      <c r="AS1805" t="s">
        <v>1054</v>
      </c>
      <c r="AT1805" t="s">
        <v>1053</v>
      </c>
      <c r="AU1805" t="s">
        <v>1053</v>
      </c>
      <c r="AV1805" t="s">
        <v>1053</v>
      </c>
      <c r="AW1805" t="s">
        <v>1053</v>
      </c>
      <c r="AX1805" t="s">
        <v>1053</v>
      </c>
      <c r="AY1805" t="s">
        <v>1053</v>
      </c>
      <c r="AZ1805" t="s">
        <v>1053</v>
      </c>
    </row>
    <row r="1806" spans="1:52" hidden="1" x14ac:dyDescent="0.3">
      <c r="A1806">
        <v>329569</v>
      </c>
      <c r="B1806" t="s">
        <v>1087</v>
      </c>
      <c r="H1806" t="s">
        <v>1054</v>
      </c>
      <c r="Z1806" t="s">
        <v>1055</v>
      </c>
      <c r="AC1806" t="s">
        <v>1055</v>
      </c>
      <c r="AI1806" t="s">
        <v>1054</v>
      </c>
      <c r="AO1806" t="s">
        <v>1054</v>
      </c>
      <c r="AP1806" t="s">
        <v>1053</v>
      </c>
      <c r="AQ1806" t="s">
        <v>1054</v>
      </c>
      <c r="AU1806" t="s">
        <v>1053</v>
      </c>
      <c r="AX1806" t="s">
        <v>1053</v>
      </c>
    </row>
    <row r="1807" spans="1:52" hidden="1" x14ac:dyDescent="0.3">
      <c r="A1807">
        <v>329595</v>
      </c>
      <c r="B1807" t="s">
        <v>1087</v>
      </c>
      <c r="AE1807" t="s">
        <v>1055</v>
      </c>
      <c r="AG1807" t="s">
        <v>1055</v>
      </c>
      <c r="AM1807" t="s">
        <v>1055</v>
      </c>
      <c r="AO1807" t="s">
        <v>1054</v>
      </c>
      <c r="AP1807" t="s">
        <v>1054</v>
      </c>
      <c r="AQ1807" t="s">
        <v>1054</v>
      </c>
      <c r="AS1807" t="s">
        <v>1054</v>
      </c>
      <c r="AU1807" t="s">
        <v>1053</v>
      </c>
      <c r="AV1807" t="s">
        <v>1053</v>
      </c>
      <c r="AW1807" t="s">
        <v>1053</v>
      </c>
      <c r="AX1807" t="s">
        <v>1053</v>
      </c>
      <c r="AY1807" t="s">
        <v>1053</v>
      </c>
      <c r="AZ1807" t="s">
        <v>1053</v>
      </c>
    </row>
    <row r="1808" spans="1:52" hidden="1" x14ac:dyDescent="0.3">
      <c r="A1808">
        <v>329611</v>
      </c>
      <c r="B1808" t="s">
        <v>1087</v>
      </c>
      <c r="AF1808" t="s">
        <v>1055</v>
      </c>
      <c r="AG1808" t="s">
        <v>1054</v>
      </c>
      <c r="AL1808" t="s">
        <v>1055</v>
      </c>
      <c r="AO1808" t="s">
        <v>1054</v>
      </c>
      <c r="AP1808" t="s">
        <v>1054</v>
      </c>
      <c r="AQ1808" t="s">
        <v>1053</v>
      </c>
      <c r="AT1808" t="s">
        <v>1054</v>
      </c>
      <c r="AU1808" t="s">
        <v>1053</v>
      </c>
      <c r="AV1808" t="s">
        <v>1053</v>
      </c>
      <c r="AW1808" t="s">
        <v>1053</v>
      </c>
      <c r="AX1808" t="s">
        <v>1053</v>
      </c>
      <c r="AY1808" t="s">
        <v>1053</v>
      </c>
      <c r="AZ1808" t="s">
        <v>1053</v>
      </c>
    </row>
    <row r="1809" spans="1:52" hidden="1" x14ac:dyDescent="0.3">
      <c r="A1809">
        <v>329627</v>
      </c>
      <c r="B1809" t="s">
        <v>1087</v>
      </c>
      <c r="AY1809" t="s">
        <v>1055</v>
      </c>
    </row>
    <row r="1810" spans="1:52" hidden="1" x14ac:dyDescent="0.3">
      <c r="A1810">
        <v>329636</v>
      </c>
      <c r="B1810" t="s">
        <v>1087</v>
      </c>
      <c r="AG1810" t="s">
        <v>1055</v>
      </c>
      <c r="AL1810" t="s">
        <v>1055</v>
      </c>
      <c r="AO1810" t="s">
        <v>1054</v>
      </c>
      <c r="AP1810" t="s">
        <v>1053</v>
      </c>
      <c r="AQ1810" t="s">
        <v>1053</v>
      </c>
      <c r="AR1810" t="s">
        <v>1053</v>
      </c>
      <c r="AT1810" t="s">
        <v>1053</v>
      </c>
      <c r="AU1810" t="s">
        <v>1053</v>
      </c>
      <c r="AV1810" t="s">
        <v>1053</v>
      </c>
      <c r="AW1810" t="s">
        <v>1053</v>
      </c>
      <c r="AX1810" t="s">
        <v>1053</v>
      </c>
      <c r="AY1810" t="s">
        <v>1053</v>
      </c>
      <c r="AZ1810" t="s">
        <v>1053</v>
      </c>
    </row>
    <row r="1811" spans="1:52" hidden="1" x14ac:dyDescent="0.3">
      <c r="A1811">
        <v>329637</v>
      </c>
      <c r="B1811" t="s">
        <v>1087</v>
      </c>
      <c r="AJ1811" t="s">
        <v>1053</v>
      </c>
      <c r="AO1811" t="s">
        <v>1053</v>
      </c>
      <c r="AP1811" t="s">
        <v>1053</v>
      </c>
      <c r="AQ1811" t="s">
        <v>1053</v>
      </c>
      <c r="AR1811" t="s">
        <v>1053</v>
      </c>
      <c r="AS1811" t="s">
        <v>1053</v>
      </c>
      <c r="AT1811" t="s">
        <v>1053</v>
      </c>
      <c r="AU1811" t="s">
        <v>1053</v>
      </c>
      <c r="AV1811" t="s">
        <v>1053</v>
      </c>
      <c r="AW1811" t="s">
        <v>1053</v>
      </c>
      <c r="AX1811" t="s">
        <v>1053</v>
      </c>
      <c r="AY1811" t="s">
        <v>1053</v>
      </c>
      <c r="AZ1811" t="s">
        <v>1053</v>
      </c>
    </row>
    <row r="1812" spans="1:52" hidden="1" x14ac:dyDescent="0.3">
      <c r="A1812">
        <v>329640</v>
      </c>
      <c r="B1812" t="s">
        <v>1087</v>
      </c>
      <c r="AL1812" t="s">
        <v>1055</v>
      </c>
      <c r="AM1812" t="s">
        <v>1055</v>
      </c>
      <c r="AO1812" t="s">
        <v>1054</v>
      </c>
      <c r="AP1812" t="s">
        <v>1053</v>
      </c>
      <c r="AU1812" t="s">
        <v>1053</v>
      </c>
      <c r="AV1812" t="s">
        <v>1053</v>
      </c>
      <c r="AW1812" t="s">
        <v>1053</v>
      </c>
      <c r="AX1812" t="s">
        <v>1053</v>
      </c>
      <c r="AY1812" t="s">
        <v>1053</v>
      </c>
      <c r="AZ1812" t="s">
        <v>1053</v>
      </c>
    </row>
    <row r="1813" spans="1:52" hidden="1" x14ac:dyDescent="0.3">
      <c r="A1813">
        <v>329642</v>
      </c>
      <c r="B1813" t="s">
        <v>1087</v>
      </c>
      <c r="AB1813" t="s">
        <v>1054</v>
      </c>
      <c r="AC1813" t="s">
        <v>1055</v>
      </c>
      <c r="AM1813" t="s">
        <v>1055</v>
      </c>
      <c r="AO1813" t="s">
        <v>1054</v>
      </c>
      <c r="AU1813" t="s">
        <v>1054</v>
      </c>
      <c r="AV1813" t="s">
        <v>1054</v>
      </c>
      <c r="AW1813" t="s">
        <v>1054</v>
      </c>
      <c r="AX1813" t="s">
        <v>1053</v>
      </c>
      <c r="AY1813" t="s">
        <v>1053</v>
      </c>
      <c r="AZ1813" t="s">
        <v>1053</v>
      </c>
    </row>
    <row r="1814" spans="1:52" hidden="1" x14ac:dyDescent="0.3">
      <c r="A1814">
        <v>329650</v>
      </c>
      <c r="B1814" t="s">
        <v>1087</v>
      </c>
      <c r="AJ1814" t="s">
        <v>9098</v>
      </c>
    </row>
    <row r="1815" spans="1:52" hidden="1" x14ac:dyDescent="0.3">
      <c r="A1815">
        <v>329652</v>
      </c>
      <c r="B1815" t="s">
        <v>1087</v>
      </c>
      <c r="AG1815" t="s">
        <v>1055</v>
      </c>
      <c r="AW1815" t="s">
        <v>1054</v>
      </c>
    </row>
    <row r="1816" spans="1:52" hidden="1" x14ac:dyDescent="0.3">
      <c r="A1816">
        <v>329672</v>
      </c>
      <c r="B1816" t="s">
        <v>1087</v>
      </c>
      <c r="AI1816" t="s">
        <v>9098</v>
      </c>
      <c r="AK1816" t="s">
        <v>9098</v>
      </c>
      <c r="AM1816" t="s">
        <v>9098</v>
      </c>
      <c r="AP1816" t="s">
        <v>9098</v>
      </c>
      <c r="AQ1816" t="s">
        <v>9098</v>
      </c>
      <c r="AR1816" t="s">
        <v>9098</v>
      </c>
      <c r="AT1816" t="s">
        <v>9098</v>
      </c>
      <c r="AU1816" t="s">
        <v>9098</v>
      </c>
      <c r="AV1816" t="s">
        <v>9098</v>
      </c>
      <c r="AX1816" t="s">
        <v>9098</v>
      </c>
      <c r="AY1816" t="s">
        <v>9098</v>
      </c>
      <c r="AZ1816" t="s">
        <v>9098</v>
      </c>
    </row>
    <row r="1817" spans="1:52" hidden="1" x14ac:dyDescent="0.3">
      <c r="A1817">
        <v>329676</v>
      </c>
      <c r="B1817" t="s">
        <v>1087</v>
      </c>
      <c r="AI1817" t="s">
        <v>1055</v>
      </c>
      <c r="AK1817" t="s">
        <v>1055</v>
      </c>
      <c r="AM1817" t="s">
        <v>1055</v>
      </c>
      <c r="AO1817" t="s">
        <v>1055</v>
      </c>
      <c r="AP1817" t="s">
        <v>1054</v>
      </c>
      <c r="AT1817" t="s">
        <v>1054</v>
      </c>
      <c r="AX1817" t="s">
        <v>1053</v>
      </c>
    </row>
    <row r="1818" spans="1:52" hidden="1" x14ac:dyDescent="0.3">
      <c r="A1818">
        <v>329700</v>
      </c>
      <c r="B1818" t="s">
        <v>1087</v>
      </c>
      <c r="AG1818" t="s">
        <v>1055</v>
      </c>
      <c r="AH1818" t="s">
        <v>1054</v>
      </c>
      <c r="AI1818" t="s">
        <v>1055</v>
      </c>
      <c r="AL1818" t="s">
        <v>1055</v>
      </c>
      <c r="AO1818" t="s">
        <v>1054</v>
      </c>
      <c r="AP1818" t="s">
        <v>1053</v>
      </c>
      <c r="AQ1818" t="s">
        <v>1054</v>
      </c>
      <c r="AR1818" t="s">
        <v>1054</v>
      </c>
      <c r="AS1818" t="s">
        <v>1054</v>
      </c>
      <c r="AT1818" t="s">
        <v>1054</v>
      </c>
      <c r="AU1818" t="s">
        <v>1053</v>
      </c>
      <c r="AV1818" t="s">
        <v>1053</v>
      </c>
      <c r="AW1818" t="s">
        <v>1053</v>
      </c>
      <c r="AX1818" t="s">
        <v>1053</v>
      </c>
      <c r="AY1818" t="s">
        <v>1053</v>
      </c>
      <c r="AZ1818" t="s">
        <v>1053</v>
      </c>
    </row>
    <row r="1819" spans="1:52" hidden="1" x14ac:dyDescent="0.3">
      <c r="A1819">
        <v>329715</v>
      </c>
      <c r="B1819" t="s">
        <v>1087</v>
      </c>
      <c r="AC1819" t="s">
        <v>1055</v>
      </c>
      <c r="AG1819" t="s">
        <v>1055</v>
      </c>
      <c r="AK1819" t="s">
        <v>1055</v>
      </c>
      <c r="AN1819" t="s">
        <v>1055</v>
      </c>
      <c r="AO1819" t="s">
        <v>1053</v>
      </c>
      <c r="AP1819" t="s">
        <v>1053</v>
      </c>
      <c r="AQ1819" t="s">
        <v>1053</v>
      </c>
      <c r="AR1819" t="s">
        <v>1053</v>
      </c>
      <c r="AS1819" t="s">
        <v>1053</v>
      </c>
      <c r="AT1819" t="s">
        <v>1053</v>
      </c>
      <c r="AU1819" t="s">
        <v>1053</v>
      </c>
      <c r="AV1819" t="s">
        <v>1053</v>
      </c>
      <c r="AW1819" t="s">
        <v>1053</v>
      </c>
      <c r="AX1819" t="s">
        <v>1053</v>
      </c>
      <c r="AY1819" t="s">
        <v>1053</v>
      </c>
      <c r="AZ1819" t="s">
        <v>1053</v>
      </c>
    </row>
    <row r="1820" spans="1:52" hidden="1" x14ac:dyDescent="0.3">
      <c r="A1820">
        <v>329716</v>
      </c>
      <c r="B1820" t="s">
        <v>1087</v>
      </c>
      <c r="I1820" t="s">
        <v>1055</v>
      </c>
      <c r="AA1820" t="s">
        <v>1055</v>
      </c>
      <c r="AJ1820" t="s">
        <v>1055</v>
      </c>
      <c r="AM1820" t="s">
        <v>1054</v>
      </c>
      <c r="AO1820" t="s">
        <v>1054</v>
      </c>
      <c r="AP1820" t="s">
        <v>1054</v>
      </c>
      <c r="AQ1820" t="s">
        <v>1054</v>
      </c>
      <c r="AT1820" t="s">
        <v>1054</v>
      </c>
      <c r="AU1820" t="s">
        <v>1053</v>
      </c>
      <c r="AV1820" t="s">
        <v>1053</v>
      </c>
      <c r="AW1820" t="s">
        <v>1053</v>
      </c>
      <c r="AX1820" t="s">
        <v>1053</v>
      </c>
      <c r="AY1820" t="s">
        <v>1053</v>
      </c>
      <c r="AZ1820" t="s">
        <v>1053</v>
      </c>
    </row>
    <row r="1821" spans="1:52" hidden="1" x14ac:dyDescent="0.3">
      <c r="A1821">
        <v>329732</v>
      </c>
      <c r="B1821" t="s">
        <v>1087</v>
      </c>
      <c r="P1821" t="s">
        <v>1055</v>
      </c>
      <c r="AC1821" t="s">
        <v>1055</v>
      </c>
      <c r="AM1821" t="s">
        <v>1055</v>
      </c>
      <c r="AO1821" t="s">
        <v>1055</v>
      </c>
      <c r="AP1821" t="s">
        <v>1055</v>
      </c>
      <c r="AQ1821" t="s">
        <v>1055</v>
      </c>
      <c r="AT1821" t="s">
        <v>1055</v>
      </c>
      <c r="AU1821" t="s">
        <v>1054</v>
      </c>
      <c r="AV1821" t="s">
        <v>1054</v>
      </c>
      <c r="AX1821" t="s">
        <v>1054</v>
      </c>
      <c r="AY1821" t="s">
        <v>1054</v>
      </c>
    </row>
    <row r="1822" spans="1:52" hidden="1" x14ac:dyDescent="0.3">
      <c r="A1822">
        <v>329734</v>
      </c>
      <c r="B1822" t="s">
        <v>1087</v>
      </c>
      <c r="X1822" t="s">
        <v>9098</v>
      </c>
      <c r="AG1822" t="s">
        <v>9098</v>
      </c>
      <c r="AP1822" t="s">
        <v>9098</v>
      </c>
      <c r="AR1822" t="s">
        <v>9098</v>
      </c>
      <c r="AS1822" t="s">
        <v>9098</v>
      </c>
      <c r="AT1822" t="s">
        <v>9098</v>
      </c>
      <c r="AW1822" t="s">
        <v>9098</v>
      </c>
    </row>
    <row r="1823" spans="1:52" hidden="1" x14ac:dyDescent="0.3">
      <c r="A1823">
        <v>329735</v>
      </c>
      <c r="B1823" t="s">
        <v>1087</v>
      </c>
      <c r="P1823" t="s">
        <v>1055</v>
      </c>
      <c r="AO1823" t="s">
        <v>1055</v>
      </c>
      <c r="AS1823" t="s">
        <v>1055</v>
      </c>
      <c r="AU1823" t="s">
        <v>1055</v>
      </c>
      <c r="AV1823" t="s">
        <v>1055</v>
      </c>
    </row>
    <row r="1824" spans="1:52" hidden="1" x14ac:dyDescent="0.3">
      <c r="A1824">
        <v>329736</v>
      </c>
      <c r="B1824" t="s">
        <v>1087</v>
      </c>
      <c r="AI1824" t="s">
        <v>1055</v>
      </c>
      <c r="AP1824" t="s">
        <v>1055</v>
      </c>
      <c r="AS1824" t="s">
        <v>1055</v>
      </c>
      <c r="AU1824" t="s">
        <v>1055</v>
      </c>
      <c r="AV1824" t="s">
        <v>1055</v>
      </c>
      <c r="AW1824" t="s">
        <v>1055</v>
      </c>
      <c r="AX1824" t="s">
        <v>1055</v>
      </c>
      <c r="AY1824" t="s">
        <v>1055</v>
      </c>
      <c r="AZ1824" t="s">
        <v>1055</v>
      </c>
    </row>
    <row r="1825" spans="1:52" hidden="1" x14ac:dyDescent="0.3">
      <c r="A1825">
        <v>329748</v>
      </c>
      <c r="B1825" t="s">
        <v>1087</v>
      </c>
      <c r="AI1825" t="s">
        <v>1055</v>
      </c>
      <c r="AJ1825" t="s">
        <v>1055</v>
      </c>
      <c r="AN1825" t="s">
        <v>1055</v>
      </c>
      <c r="AP1825" t="s">
        <v>1055</v>
      </c>
      <c r="AQ1825" t="s">
        <v>1055</v>
      </c>
      <c r="AR1825" t="s">
        <v>1055</v>
      </c>
      <c r="AT1825" t="s">
        <v>1054</v>
      </c>
      <c r="AU1825" t="s">
        <v>1054</v>
      </c>
      <c r="AV1825" t="s">
        <v>1054</v>
      </c>
      <c r="AW1825" t="s">
        <v>1053</v>
      </c>
      <c r="AX1825" t="s">
        <v>1053</v>
      </c>
      <c r="AY1825" t="s">
        <v>1055</v>
      </c>
      <c r="AZ1825" t="s">
        <v>1053</v>
      </c>
    </row>
    <row r="1826" spans="1:52" hidden="1" x14ac:dyDescent="0.3">
      <c r="A1826">
        <v>329763</v>
      </c>
      <c r="B1826" t="s">
        <v>1087</v>
      </c>
      <c r="AK1826" t="s">
        <v>9098</v>
      </c>
      <c r="AM1826" t="s">
        <v>9098</v>
      </c>
      <c r="AP1826" t="s">
        <v>9098</v>
      </c>
      <c r="AY1826" t="s">
        <v>9098</v>
      </c>
    </row>
    <row r="1827" spans="1:52" hidden="1" x14ac:dyDescent="0.3">
      <c r="A1827">
        <v>329768</v>
      </c>
      <c r="B1827" t="s">
        <v>1087</v>
      </c>
      <c r="AC1827" t="s">
        <v>1055</v>
      </c>
      <c r="AO1827" t="s">
        <v>1055</v>
      </c>
      <c r="AP1827" t="s">
        <v>1055</v>
      </c>
      <c r="AQ1827" t="s">
        <v>1055</v>
      </c>
    </row>
    <row r="1828" spans="1:52" hidden="1" x14ac:dyDescent="0.3">
      <c r="A1828">
        <v>329781</v>
      </c>
      <c r="B1828" t="s">
        <v>1087</v>
      </c>
      <c r="W1828" t="s">
        <v>9098</v>
      </c>
      <c r="Z1828" t="s">
        <v>9098</v>
      </c>
      <c r="AC1828" t="s">
        <v>9098</v>
      </c>
      <c r="AO1828" t="s">
        <v>9098</v>
      </c>
      <c r="AP1828" t="s">
        <v>9098</v>
      </c>
      <c r="AQ1828" t="s">
        <v>9098</v>
      </c>
      <c r="AR1828" t="s">
        <v>9098</v>
      </c>
      <c r="AV1828" t="s">
        <v>9098</v>
      </c>
      <c r="AW1828" t="s">
        <v>9098</v>
      </c>
      <c r="AX1828" t="s">
        <v>9098</v>
      </c>
      <c r="AY1828" t="s">
        <v>9098</v>
      </c>
    </row>
    <row r="1829" spans="1:52" hidden="1" x14ac:dyDescent="0.3">
      <c r="A1829">
        <v>329785</v>
      </c>
      <c r="B1829" t="s">
        <v>1087</v>
      </c>
      <c r="AO1829" t="s">
        <v>1054</v>
      </c>
      <c r="AP1829" t="s">
        <v>1054</v>
      </c>
      <c r="AQ1829" t="s">
        <v>1054</v>
      </c>
      <c r="AR1829" t="s">
        <v>1054</v>
      </c>
      <c r="AT1829" t="s">
        <v>1054</v>
      </c>
      <c r="AU1829" t="s">
        <v>1053</v>
      </c>
      <c r="AV1829" t="s">
        <v>1053</v>
      </c>
      <c r="AW1829" t="s">
        <v>1053</v>
      </c>
      <c r="AX1829" t="s">
        <v>1053</v>
      </c>
      <c r="AY1829" t="s">
        <v>1053</v>
      </c>
      <c r="AZ1829" t="s">
        <v>1053</v>
      </c>
    </row>
    <row r="1830" spans="1:52" hidden="1" x14ac:dyDescent="0.3">
      <c r="A1830">
        <v>329789</v>
      </c>
      <c r="B1830" t="s">
        <v>1087</v>
      </c>
      <c r="AH1830" t="s">
        <v>1055</v>
      </c>
      <c r="AO1830" t="s">
        <v>1055</v>
      </c>
      <c r="AP1830" t="s">
        <v>1055</v>
      </c>
      <c r="AU1830" t="s">
        <v>1055</v>
      </c>
    </row>
    <row r="1831" spans="1:52" hidden="1" x14ac:dyDescent="0.3">
      <c r="A1831">
        <v>329797</v>
      </c>
      <c r="B1831" t="s">
        <v>1087</v>
      </c>
      <c r="X1831" t="s">
        <v>1055</v>
      </c>
      <c r="AO1831" t="s">
        <v>1055</v>
      </c>
      <c r="AP1831" t="s">
        <v>1055</v>
      </c>
      <c r="AX1831" t="s">
        <v>1055</v>
      </c>
      <c r="AY1831" t="s">
        <v>1055</v>
      </c>
    </row>
    <row r="1832" spans="1:52" hidden="1" x14ac:dyDescent="0.3">
      <c r="A1832">
        <v>329802</v>
      </c>
      <c r="B1832" t="s">
        <v>1087</v>
      </c>
      <c r="AG1832" t="s">
        <v>1055</v>
      </c>
      <c r="AJ1832" t="s">
        <v>1055</v>
      </c>
      <c r="AL1832" t="s">
        <v>1055</v>
      </c>
      <c r="AM1832" t="s">
        <v>1055</v>
      </c>
      <c r="AO1832" t="s">
        <v>1055</v>
      </c>
      <c r="AP1832" t="s">
        <v>1055</v>
      </c>
      <c r="AQ1832" t="s">
        <v>1055</v>
      </c>
      <c r="AR1832" t="s">
        <v>1055</v>
      </c>
      <c r="AU1832" t="s">
        <v>1054</v>
      </c>
      <c r="AV1832" t="s">
        <v>1054</v>
      </c>
      <c r="AW1832" t="s">
        <v>1054</v>
      </c>
      <c r="AZ1832" t="s">
        <v>1054</v>
      </c>
    </row>
    <row r="1833" spans="1:52" hidden="1" x14ac:dyDescent="0.3">
      <c r="A1833">
        <v>329820</v>
      </c>
      <c r="B1833" t="s">
        <v>1087</v>
      </c>
      <c r="AN1833" t="s">
        <v>1053</v>
      </c>
      <c r="AO1833" t="s">
        <v>1055</v>
      </c>
      <c r="AR1833" t="s">
        <v>1054</v>
      </c>
      <c r="AU1833" t="s">
        <v>1055</v>
      </c>
    </row>
    <row r="1834" spans="1:52" hidden="1" x14ac:dyDescent="0.3">
      <c r="A1834">
        <v>329829</v>
      </c>
      <c r="B1834" t="s">
        <v>1087</v>
      </c>
      <c r="W1834" t="s">
        <v>1055</v>
      </c>
      <c r="AO1834" t="s">
        <v>1054</v>
      </c>
      <c r="AP1834" t="s">
        <v>1054</v>
      </c>
      <c r="AR1834" t="s">
        <v>1054</v>
      </c>
      <c r="AS1834" t="s">
        <v>1054</v>
      </c>
      <c r="AT1834" t="s">
        <v>1054</v>
      </c>
    </row>
    <row r="1835" spans="1:52" hidden="1" x14ac:dyDescent="0.3">
      <c r="A1835">
        <v>329833</v>
      </c>
      <c r="B1835" t="s">
        <v>1087</v>
      </c>
      <c r="AG1835" t="s">
        <v>1055</v>
      </c>
      <c r="AU1835" t="s">
        <v>1054</v>
      </c>
      <c r="AX1835" t="s">
        <v>1055</v>
      </c>
    </row>
    <row r="1836" spans="1:52" hidden="1" x14ac:dyDescent="0.3">
      <c r="A1836">
        <v>329841</v>
      </c>
      <c r="B1836" t="s">
        <v>1087</v>
      </c>
      <c r="N1836" t="s">
        <v>1055</v>
      </c>
      <c r="AA1836" t="s">
        <v>1055</v>
      </c>
    </row>
    <row r="1837" spans="1:52" hidden="1" x14ac:dyDescent="0.3">
      <c r="A1837">
        <v>329874</v>
      </c>
      <c r="B1837" t="s">
        <v>1087</v>
      </c>
      <c r="AV1837" t="s">
        <v>1054</v>
      </c>
      <c r="AZ1837" t="s">
        <v>1054</v>
      </c>
    </row>
    <row r="1838" spans="1:52" hidden="1" x14ac:dyDescent="0.3">
      <c r="A1838">
        <v>329893</v>
      </c>
      <c r="B1838" t="s">
        <v>1087</v>
      </c>
      <c r="AG1838" t="s">
        <v>1055</v>
      </c>
      <c r="AM1838" t="s">
        <v>1055</v>
      </c>
      <c r="AU1838" t="s">
        <v>1054</v>
      </c>
      <c r="AW1838" t="s">
        <v>1054</v>
      </c>
      <c r="AX1838" t="s">
        <v>1054</v>
      </c>
      <c r="AY1838" t="s">
        <v>1054</v>
      </c>
    </row>
    <row r="1839" spans="1:52" hidden="1" x14ac:dyDescent="0.3">
      <c r="A1839">
        <v>329896</v>
      </c>
      <c r="B1839" t="s">
        <v>1087</v>
      </c>
      <c r="AM1839" t="s">
        <v>1055</v>
      </c>
      <c r="AO1839" t="s">
        <v>1055</v>
      </c>
      <c r="AW1839" t="s">
        <v>1055</v>
      </c>
    </row>
    <row r="1840" spans="1:52" hidden="1" x14ac:dyDescent="0.3">
      <c r="A1840">
        <v>329919</v>
      </c>
      <c r="B1840" t="s">
        <v>1087</v>
      </c>
      <c r="AO1840" t="s">
        <v>1055</v>
      </c>
    </row>
    <row r="1841" spans="1:52" hidden="1" x14ac:dyDescent="0.3">
      <c r="A1841">
        <v>329930</v>
      </c>
      <c r="B1841" t="s">
        <v>1087</v>
      </c>
      <c r="AG1841" t="s">
        <v>1055</v>
      </c>
      <c r="AI1841" t="s">
        <v>1055</v>
      </c>
      <c r="AL1841" t="s">
        <v>1055</v>
      </c>
      <c r="AO1841" t="s">
        <v>1054</v>
      </c>
      <c r="AP1841" t="s">
        <v>1054</v>
      </c>
      <c r="AQ1841" t="s">
        <v>1054</v>
      </c>
      <c r="AS1841" t="s">
        <v>1054</v>
      </c>
      <c r="AU1841" t="s">
        <v>1053</v>
      </c>
      <c r="AV1841" t="s">
        <v>1053</v>
      </c>
      <c r="AW1841" t="s">
        <v>1053</v>
      </c>
      <c r="AX1841" t="s">
        <v>1053</v>
      </c>
      <c r="AY1841" t="s">
        <v>1053</v>
      </c>
      <c r="AZ1841" t="s">
        <v>1053</v>
      </c>
    </row>
    <row r="1842" spans="1:52" hidden="1" x14ac:dyDescent="0.3">
      <c r="A1842">
        <v>329944</v>
      </c>
      <c r="B1842" t="s">
        <v>1087</v>
      </c>
      <c r="P1842" t="s">
        <v>1055</v>
      </c>
      <c r="AO1842" t="s">
        <v>1055</v>
      </c>
    </row>
    <row r="1843" spans="1:52" hidden="1" x14ac:dyDescent="0.3">
      <c r="A1843">
        <v>329947</v>
      </c>
      <c r="B1843" t="s">
        <v>1087</v>
      </c>
      <c r="AC1843" t="s">
        <v>9098</v>
      </c>
    </row>
    <row r="1844" spans="1:52" hidden="1" x14ac:dyDescent="0.3">
      <c r="A1844">
        <v>329948</v>
      </c>
      <c r="B1844" t="s">
        <v>1087</v>
      </c>
      <c r="AK1844" t="s">
        <v>1055</v>
      </c>
      <c r="AM1844" t="s">
        <v>1055</v>
      </c>
      <c r="AP1844" t="s">
        <v>1055</v>
      </c>
      <c r="AQ1844" t="s">
        <v>1054</v>
      </c>
      <c r="AU1844" t="s">
        <v>1054</v>
      </c>
      <c r="AV1844" t="s">
        <v>1054</v>
      </c>
      <c r="AW1844" t="s">
        <v>1054</v>
      </c>
      <c r="AX1844" t="s">
        <v>1053</v>
      </c>
      <c r="AY1844" t="s">
        <v>1054</v>
      </c>
      <c r="AZ1844" t="s">
        <v>1053</v>
      </c>
    </row>
    <row r="1845" spans="1:52" hidden="1" x14ac:dyDescent="0.3">
      <c r="A1845">
        <v>329988</v>
      </c>
      <c r="B1845" t="s">
        <v>1087</v>
      </c>
      <c r="W1845" t="s">
        <v>1055</v>
      </c>
      <c r="AC1845" t="s">
        <v>1055</v>
      </c>
      <c r="AG1845" t="s">
        <v>1055</v>
      </c>
      <c r="AM1845" t="s">
        <v>1055</v>
      </c>
      <c r="AO1845" t="s">
        <v>1054</v>
      </c>
      <c r="AP1845" t="s">
        <v>1053</v>
      </c>
      <c r="AQ1845" t="s">
        <v>1053</v>
      </c>
      <c r="AS1845" t="s">
        <v>1054</v>
      </c>
      <c r="AT1845" t="s">
        <v>1054</v>
      </c>
      <c r="AU1845" t="s">
        <v>1053</v>
      </c>
      <c r="AV1845" t="s">
        <v>1053</v>
      </c>
      <c r="AW1845" t="s">
        <v>1053</v>
      </c>
      <c r="AX1845" t="s">
        <v>1053</v>
      </c>
      <c r="AY1845" t="s">
        <v>1053</v>
      </c>
      <c r="AZ1845" t="s">
        <v>1053</v>
      </c>
    </row>
    <row r="1846" spans="1:52" hidden="1" x14ac:dyDescent="0.3">
      <c r="A1846">
        <v>329991</v>
      </c>
      <c r="B1846" t="s">
        <v>1087</v>
      </c>
      <c r="AM1846" t="s">
        <v>1055</v>
      </c>
      <c r="AO1846" t="s">
        <v>1055</v>
      </c>
      <c r="AP1846" t="s">
        <v>1054</v>
      </c>
      <c r="AQ1846" t="s">
        <v>1054</v>
      </c>
      <c r="AR1846" t="s">
        <v>1054</v>
      </c>
      <c r="AS1846" t="s">
        <v>1054</v>
      </c>
      <c r="AT1846" t="s">
        <v>1054</v>
      </c>
      <c r="AU1846" t="s">
        <v>1053</v>
      </c>
      <c r="AV1846" t="s">
        <v>1053</v>
      </c>
      <c r="AW1846" t="s">
        <v>1053</v>
      </c>
      <c r="AX1846" t="s">
        <v>1053</v>
      </c>
      <c r="AY1846" t="s">
        <v>1053</v>
      </c>
      <c r="AZ1846" t="s">
        <v>1053</v>
      </c>
    </row>
    <row r="1847" spans="1:52" hidden="1" x14ac:dyDescent="0.3">
      <c r="A1847">
        <v>330018</v>
      </c>
      <c r="B1847" t="s">
        <v>1087</v>
      </c>
      <c r="AG1847" t="s">
        <v>1055</v>
      </c>
      <c r="AI1847" t="s">
        <v>1055</v>
      </c>
      <c r="AO1847" t="s">
        <v>1054</v>
      </c>
      <c r="AP1847" t="s">
        <v>1053</v>
      </c>
      <c r="AQ1847" t="s">
        <v>1053</v>
      </c>
      <c r="AR1847" t="s">
        <v>1054</v>
      </c>
      <c r="AT1847" t="s">
        <v>1054</v>
      </c>
      <c r="AU1847" t="s">
        <v>1053</v>
      </c>
      <c r="AV1847" t="s">
        <v>1053</v>
      </c>
      <c r="AW1847" t="s">
        <v>1053</v>
      </c>
      <c r="AX1847" t="s">
        <v>1053</v>
      </c>
      <c r="AY1847" t="s">
        <v>1053</v>
      </c>
      <c r="AZ1847" t="s">
        <v>1053</v>
      </c>
    </row>
    <row r="1848" spans="1:52" hidden="1" x14ac:dyDescent="0.3">
      <c r="A1848">
        <v>330051</v>
      </c>
      <c r="B1848" t="s">
        <v>1087</v>
      </c>
      <c r="AI1848" t="s">
        <v>1055</v>
      </c>
      <c r="AM1848" t="s">
        <v>1055</v>
      </c>
      <c r="AO1848" t="s">
        <v>1054</v>
      </c>
      <c r="AP1848" t="s">
        <v>1054</v>
      </c>
      <c r="AU1848" t="s">
        <v>1053</v>
      </c>
      <c r="AV1848" t="s">
        <v>1053</v>
      </c>
      <c r="AW1848" t="s">
        <v>1053</v>
      </c>
      <c r="AX1848" t="s">
        <v>1053</v>
      </c>
      <c r="AY1848" t="s">
        <v>1053</v>
      </c>
      <c r="AZ1848" t="s">
        <v>1053</v>
      </c>
    </row>
    <row r="1849" spans="1:52" hidden="1" x14ac:dyDescent="0.3">
      <c r="A1849">
        <v>330114</v>
      </c>
      <c r="B1849" t="s">
        <v>1087</v>
      </c>
      <c r="P1849" t="s">
        <v>9098</v>
      </c>
      <c r="AC1849" t="s">
        <v>9098</v>
      </c>
      <c r="AG1849" t="s">
        <v>9098</v>
      </c>
      <c r="AO1849" t="s">
        <v>9098</v>
      </c>
      <c r="AP1849" t="s">
        <v>9098</v>
      </c>
      <c r="AU1849" t="s">
        <v>9098</v>
      </c>
      <c r="AV1849" t="s">
        <v>9098</v>
      </c>
      <c r="AW1849" t="s">
        <v>9098</v>
      </c>
      <c r="AX1849" t="s">
        <v>9098</v>
      </c>
      <c r="AY1849" t="s">
        <v>9098</v>
      </c>
      <c r="AZ1849" t="s">
        <v>9098</v>
      </c>
    </row>
    <row r="1850" spans="1:52" hidden="1" x14ac:dyDescent="0.3">
      <c r="A1850">
        <v>330130</v>
      </c>
      <c r="B1850" t="s">
        <v>1087</v>
      </c>
      <c r="AG1850" t="s">
        <v>1054</v>
      </c>
      <c r="AM1850" t="s">
        <v>1055</v>
      </c>
      <c r="AQ1850" t="s">
        <v>1054</v>
      </c>
    </row>
    <row r="1851" spans="1:52" hidden="1" x14ac:dyDescent="0.3">
      <c r="A1851">
        <v>330148</v>
      </c>
      <c r="B1851" t="s">
        <v>1087</v>
      </c>
      <c r="AP1851" t="s">
        <v>9098</v>
      </c>
    </row>
    <row r="1852" spans="1:52" hidden="1" x14ac:dyDescent="0.3">
      <c r="A1852">
        <v>330150</v>
      </c>
      <c r="B1852" t="s">
        <v>1087</v>
      </c>
      <c r="AC1852" t="s">
        <v>1055</v>
      </c>
      <c r="AF1852" t="s">
        <v>1055</v>
      </c>
      <c r="AG1852" t="s">
        <v>1055</v>
      </c>
      <c r="AJ1852" t="s">
        <v>1054</v>
      </c>
      <c r="AP1852" t="s">
        <v>1053</v>
      </c>
      <c r="AQ1852" t="s">
        <v>1053</v>
      </c>
      <c r="AS1852" t="s">
        <v>1055</v>
      </c>
      <c r="AT1852" t="s">
        <v>1054</v>
      </c>
      <c r="AU1852" t="s">
        <v>1053</v>
      </c>
      <c r="AV1852" t="s">
        <v>1053</v>
      </c>
      <c r="AW1852" t="s">
        <v>1053</v>
      </c>
      <c r="AX1852" t="s">
        <v>1053</v>
      </c>
    </row>
    <row r="1853" spans="1:52" hidden="1" x14ac:dyDescent="0.3">
      <c r="A1853">
        <v>330157</v>
      </c>
      <c r="B1853" t="s">
        <v>1087</v>
      </c>
      <c r="N1853" t="s">
        <v>1055</v>
      </c>
      <c r="AA1853" t="s">
        <v>1055</v>
      </c>
      <c r="AG1853" t="s">
        <v>1055</v>
      </c>
      <c r="AO1853" t="s">
        <v>1054</v>
      </c>
      <c r="AP1853" t="s">
        <v>1053</v>
      </c>
      <c r="AQ1853" t="s">
        <v>1053</v>
      </c>
      <c r="AT1853" t="s">
        <v>1054</v>
      </c>
      <c r="AU1853" t="s">
        <v>1053</v>
      </c>
      <c r="AV1853" t="s">
        <v>1053</v>
      </c>
      <c r="AW1853" t="s">
        <v>1053</v>
      </c>
      <c r="AX1853" t="s">
        <v>1053</v>
      </c>
      <c r="AY1853" t="s">
        <v>1053</v>
      </c>
      <c r="AZ1853" t="s">
        <v>1053</v>
      </c>
    </row>
    <row r="1854" spans="1:52" hidden="1" x14ac:dyDescent="0.3">
      <c r="A1854">
        <v>330168</v>
      </c>
      <c r="B1854" t="s">
        <v>1087</v>
      </c>
      <c r="AG1854" t="s">
        <v>1054</v>
      </c>
      <c r="AO1854" t="s">
        <v>1054</v>
      </c>
      <c r="AP1854" t="s">
        <v>1053</v>
      </c>
      <c r="AQ1854" t="s">
        <v>1053</v>
      </c>
      <c r="AT1854" t="s">
        <v>1054</v>
      </c>
      <c r="AU1854" t="s">
        <v>1053</v>
      </c>
      <c r="AW1854" t="s">
        <v>1053</v>
      </c>
      <c r="AZ1854" t="s">
        <v>1053</v>
      </c>
    </row>
    <row r="1855" spans="1:52" hidden="1" x14ac:dyDescent="0.3">
      <c r="A1855">
        <v>330187</v>
      </c>
      <c r="B1855" t="s">
        <v>1087</v>
      </c>
      <c r="AB1855" t="s">
        <v>1055</v>
      </c>
      <c r="AJ1855" t="s">
        <v>1055</v>
      </c>
      <c r="AO1855" t="s">
        <v>1054</v>
      </c>
      <c r="AR1855" t="s">
        <v>1054</v>
      </c>
      <c r="AS1855" t="s">
        <v>1054</v>
      </c>
      <c r="AU1855" t="s">
        <v>1054</v>
      </c>
      <c r="AV1855" t="s">
        <v>1053</v>
      </c>
      <c r="AW1855" t="s">
        <v>1053</v>
      </c>
      <c r="AX1855" t="s">
        <v>1053</v>
      </c>
      <c r="AY1855" t="s">
        <v>1054</v>
      </c>
      <c r="AZ1855" t="s">
        <v>1053</v>
      </c>
    </row>
    <row r="1856" spans="1:52" hidden="1" x14ac:dyDescent="0.3">
      <c r="A1856">
        <v>330193</v>
      </c>
      <c r="B1856" t="s">
        <v>1087</v>
      </c>
      <c r="AF1856" t="s">
        <v>9098</v>
      </c>
      <c r="AG1856" t="s">
        <v>9098</v>
      </c>
      <c r="AK1856" t="s">
        <v>9098</v>
      </c>
      <c r="AM1856" t="s">
        <v>9098</v>
      </c>
      <c r="AP1856" t="s">
        <v>9098</v>
      </c>
      <c r="AQ1856" t="s">
        <v>9098</v>
      </c>
      <c r="AT1856" t="s">
        <v>9098</v>
      </c>
    </row>
    <row r="1857" spans="1:52" hidden="1" x14ac:dyDescent="0.3">
      <c r="A1857">
        <v>330214</v>
      </c>
      <c r="B1857" t="s">
        <v>1087</v>
      </c>
      <c r="AI1857" t="s">
        <v>1055</v>
      </c>
      <c r="AJ1857" t="s">
        <v>1055</v>
      </c>
      <c r="AO1857" t="s">
        <v>1054</v>
      </c>
      <c r="AP1857" t="s">
        <v>1054</v>
      </c>
      <c r="AQ1857" t="s">
        <v>1054</v>
      </c>
      <c r="AR1857" t="s">
        <v>1054</v>
      </c>
      <c r="AT1857" t="s">
        <v>1054</v>
      </c>
      <c r="AU1857" t="s">
        <v>1053</v>
      </c>
      <c r="AV1857" t="s">
        <v>1053</v>
      </c>
      <c r="AW1857" t="s">
        <v>1053</v>
      </c>
      <c r="AX1857" t="s">
        <v>1053</v>
      </c>
      <c r="AY1857" t="s">
        <v>1053</v>
      </c>
      <c r="AZ1857" t="s">
        <v>1053</v>
      </c>
    </row>
    <row r="1858" spans="1:52" hidden="1" x14ac:dyDescent="0.3">
      <c r="A1858">
        <v>330219</v>
      </c>
      <c r="B1858" t="s">
        <v>1087</v>
      </c>
      <c r="AO1858" t="s">
        <v>1055</v>
      </c>
      <c r="AP1858" t="s">
        <v>1055</v>
      </c>
    </row>
    <row r="1859" spans="1:52" hidden="1" x14ac:dyDescent="0.3">
      <c r="A1859">
        <v>330239</v>
      </c>
      <c r="B1859" t="s">
        <v>1087</v>
      </c>
      <c r="AF1859" t="s">
        <v>1055</v>
      </c>
      <c r="AI1859" t="s">
        <v>1055</v>
      </c>
      <c r="AK1859" t="s">
        <v>1055</v>
      </c>
      <c r="AM1859" t="s">
        <v>1055</v>
      </c>
      <c r="AP1859" t="s">
        <v>1055</v>
      </c>
      <c r="AR1859" t="s">
        <v>1054</v>
      </c>
      <c r="AS1859" t="s">
        <v>1055</v>
      </c>
      <c r="AU1859" t="s">
        <v>1053</v>
      </c>
      <c r="AV1859" t="s">
        <v>1053</v>
      </c>
      <c r="AX1859" t="s">
        <v>1054</v>
      </c>
      <c r="AY1859" t="s">
        <v>1053</v>
      </c>
    </row>
    <row r="1860" spans="1:52" hidden="1" x14ac:dyDescent="0.3">
      <c r="A1860">
        <v>330273</v>
      </c>
      <c r="B1860" t="s">
        <v>1087</v>
      </c>
      <c r="AG1860" t="s">
        <v>1055</v>
      </c>
      <c r="AM1860" t="s">
        <v>1055</v>
      </c>
      <c r="AQ1860" t="s">
        <v>1054</v>
      </c>
    </row>
    <row r="1861" spans="1:52" hidden="1" x14ac:dyDescent="0.3">
      <c r="A1861">
        <v>330304</v>
      </c>
      <c r="B1861" t="s">
        <v>1087</v>
      </c>
      <c r="AC1861" t="s">
        <v>1055</v>
      </c>
      <c r="AI1861" t="s">
        <v>1055</v>
      </c>
      <c r="AJ1861" t="s">
        <v>1055</v>
      </c>
      <c r="AM1861" t="s">
        <v>1055</v>
      </c>
      <c r="AO1861" t="s">
        <v>1054</v>
      </c>
      <c r="AP1861" t="s">
        <v>1054</v>
      </c>
      <c r="AQ1861" t="s">
        <v>1054</v>
      </c>
      <c r="AR1861" t="s">
        <v>1054</v>
      </c>
      <c r="AU1861" t="s">
        <v>1053</v>
      </c>
      <c r="AV1861" t="s">
        <v>1053</v>
      </c>
      <c r="AW1861" t="s">
        <v>1053</v>
      </c>
      <c r="AX1861" t="s">
        <v>1053</v>
      </c>
      <c r="AY1861" t="s">
        <v>1053</v>
      </c>
      <c r="AZ1861" t="s">
        <v>1053</v>
      </c>
    </row>
    <row r="1862" spans="1:52" hidden="1" x14ac:dyDescent="0.3">
      <c r="A1862">
        <v>330326</v>
      </c>
      <c r="B1862" t="s">
        <v>1087</v>
      </c>
      <c r="AK1862" t="s">
        <v>1055</v>
      </c>
      <c r="AL1862" t="s">
        <v>1055</v>
      </c>
      <c r="AO1862" t="s">
        <v>1054</v>
      </c>
      <c r="AP1862" t="s">
        <v>1054</v>
      </c>
      <c r="AQ1862" t="s">
        <v>1054</v>
      </c>
      <c r="AU1862" t="s">
        <v>1053</v>
      </c>
      <c r="AV1862" t="s">
        <v>1053</v>
      </c>
      <c r="AW1862" t="s">
        <v>1053</v>
      </c>
      <c r="AX1862" t="s">
        <v>1053</v>
      </c>
      <c r="AY1862" t="s">
        <v>1053</v>
      </c>
      <c r="AZ1862" t="s">
        <v>1053</v>
      </c>
    </row>
    <row r="1863" spans="1:52" hidden="1" x14ac:dyDescent="0.3">
      <c r="A1863">
        <v>330327</v>
      </c>
      <c r="B1863" t="s">
        <v>1087</v>
      </c>
      <c r="AV1863" t="s">
        <v>1054</v>
      </c>
    </row>
    <row r="1864" spans="1:52" hidden="1" x14ac:dyDescent="0.3">
      <c r="A1864">
        <v>330357</v>
      </c>
      <c r="B1864" t="s">
        <v>1087</v>
      </c>
      <c r="AO1864" t="s">
        <v>1054</v>
      </c>
      <c r="AP1864" t="s">
        <v>1053</v>
      </c>
      <c r="AQ1864" t="s">
        <v>1053</v>
      </c>
      <c r="AR1864" t="s">
        <v>1053</v>
      </c>
      <c r="AT1864" t="s">
        <v>1053</v>
      </c>
      <c r="AU1864" t="s">
        <v>1053</v>
      </c>
      <c r="AV1864" t="s">
        <v>1053</v>
      </c>
      <c r="AW1864" t="s">
        <v>1053</v>
      </c>
      <c r="AX1864" t="s">
        <v>1053</v>
      </c>
      <c r="AY1864" t="s">
        <v>1053</v>
      </c>
      <c r="AZ1864" t="s">
        <v>1053</v>
      </c>
    </row>
    <row r="1865" spans="1:52" hidden="1" x14ac:dyDescent="0.3">
      <c r="A1865">
        <v>330372</v>
      </c>
      <c r="B1865" t="s">
        <v>1087</v>
      </c>
      <c r="AG1865" t="s">
        <v>1055</v>
      </c>
      <c r="AM1865" t="s">
        <v>1054</v>
      </c>
    </row>
    <row r="1866" spans="1:52" hidden="1" x14ac:dyDescent="0.3">
      <c r="A1866">
        <v>330384</v>
      </c>
      <c r="B1866" t="s">
        <v>1087</v>
      </c>
      <c r="Z1866" t="s">
        <v>1055</v>
      </c>
      <c r="AG1866" t="s">
        <v>1055</v>
      </c>
      <c r="AI1866" t="s">
        <v>1055</v>
      </c>
      <c r="AK1866" t="s">
        <v>1055</v>
      </c>
      <c r="AP1866" t="s">
        <v>1053</v>
      </c>
      <c r="AQ1866" t="s">
        <v>1053</v>
      </c>
      <c r="AS1866" t="s">
        <v>1053</v>
      </c>
      <c r="AT1866" t="s">
        <v>1054</v>
      </c>
      <c r="AU1866" t="s">
        <v>1053</v>
      </c>
      <c r="AV1866" t="s">
        <v>1053</v>
      </c>
      <c r="AW1866" t="s">
        <v>1053</v>
      </c>
      <c r="AX1866" t="s">
        <v>1053</v>
      </c>
      <c r="AY1866" t="s">
        <v>1053</v>
      </c>
      <c r="AZ1866" t="s">
        <v>1053</v>
      </c>
    </row>
    <row r="1867" spans="1:52" hidden="1" x14ac:dyDescent="0.3">
      <c r="A1867">
        <v>330415</v>
      </c>
      <c r="B1867" t="s">
        <v>1087</v>
      </c>
      <c r="AC1867" t="s">
        <v>1055</v>
      </c>
      <c r="AI1867" t="s">
        <v>1055</v>
      </c>
      <c r="AK1867" t="s">
        <v>1054</v>
      </c>
      <c r="AO1867" t="s">
        <v>1055</v>
      </c>
      <c r="AP1867" t="s">
        <v>1055</v>
      </c>
      <c r="AS1867" t="s">
        <v>1055</v>
      </c>
      <c r="AX1867" t="s">
        <v>1054</v>
      </c>
    </row>
    <row r="1868" spans="1:52" hidden="1" x14ac:dyDescent="0.3">
      <c r="A1868">
        <v>330426</v>
      </c>
      <c r="B1868" t="s">
        <v>1087</v>
      </c>
      <c r="AC1868" t="s">
        <v>1055</v>
      </c>
      <c r="AI1868" t="s">
        <v>1055</v>
      </c>
      <c r="AO1868" t="s">
        <v>1055</v>
      </c>
      <c r="AQ1868" t="s">
        <v>1054</v>
      </c>
      <c r="AS1868" t="s">
        <v>1054</v>
      </c>
      <c r="AT1868" t="s">
        <v>1055</v>
      </c>
      <c r="AV1868" t="s">
        <v>1053</v>
      </c>
    </row>
    <row r="1869" spans="1:52" hidden="1" x14ac:dyDescent="0.3">
      <c r="A1869">
        <v>330428</v>
      </c>
      <c r="B1869" t="s">
        <v>1087</v>
      </c>
      <c r="Z1869" t="s">
        <v>1055</v>
      </c>
      <c r="AO1869" t="s">
        <v>1054</v>
      </c>
      <c r="AP1869" t="s">
        <v>1054</v>
      </c>
      <c r="AQ1869" t="s">
        <v>1054</v>
      </c>
      <c r="AS1869" t="s">
        <v>1054</v>
      </c>
      <c r="AT1869" t="s">
        <v>1054</v>
      </c>
      <c r="AU1869" t="s">
        <v>1053</v>
      </c>
      <c r="AV1869" t="s">
        <v>1053</v>
      </c>
      <c r="AW1869" t="s">
        <v>1053</v>
      </c>
      <c r="AX1869" t="s">
        <v>1053</v>
      </c>
      <c r="AY1869" t="s">
        <v>1053</v>
      </c>
      <c r="AZ1869" t="s">
        <v>1053</v>
      </c>
    </row>
    <row r="1870" spans="1:52" hidden="1" x14ac:dyDescent="0.3">
      <c r="A1870">
        <v>330430</v>
      </c>
      <c r="B1870" t="s">
        <v>1087</v>
      </c>
      <c r="AP1870" t="s">
        <v>1055</v>
      </c>
      <c r="AQ1870" t="s">
        <v>1055</v>
      </c>
    </row>
    <row r="1871" spans="1:52" hidden="1" x14ac:dyDescent="0.3">
      <c r="A1871">
        <v>330431</v>
      </c>
      <c r="B1871" t="s">
        <v>1087</v>
      </c>
      <c r="AG1871" t="s">
        <v>1055</v>
      </c>
      <c r="AI1871" t="s">
        <v>1055</v>
      </c>
      <c r="AO1871" t="s">
        <v>1055</v>
      </c>
      <c r="AQ1871" t="s">
        <v>1055</v>
      </c>
    </row>
    <row r="1872" spans="1:52" hidden="1" x14ac:dyDescent="0.3">
      <c r="A1872">
        <v>330449</v>
      </c>
      <c r="B1872" t="s">
        <v>1087</v>
      </c>
      <c r="AI1872" t="s">
        <v>1055</v>
      </c>
    </row>
    <row r="1873" spans="1:52" hidden="1" x14ac:dyDescent="0.3">
      <c r="A1873">
        <v>330473</v>
      </c>
      <c r="B1873" t="s">
        <v>1087</v>
      </c>
      <c r="AU1873" t="s">
        <v>1055</v>
      </c>
      <c r="AV1873" t="s">
        <v>1055</v>
      </c>
      <c r="AY1873" t="s">
        <v>1055</v>
      </c>
    </row>
    <row r="1874" spans="1:52" hidden="1" x14ac:dyDescent="0.3">
      <c r="A1874">
        <v>330476</v>
      </c>
      <c r="B1874" t="s">
        <v>1087</v>
      </c>
      <c r="AG1874" t="s">
        <v>1053</v>
      </c>
      <c r="AJ1874" t="s">
        <v>1054</v>
      </c>
      <c r="AO1874" t="s">
        <v>1054</v>
      </c>
      <c r="AP1874" t="s">
        <v>1053</v>
      </c>
      <c r="AQ1874" t="s">
        <v>1053</v>
      </c>
      <c r="AR1874" t="s">
        <v>1053</v>
      </c>
      <c r="AT1874" t="s">
        <v>1053</v>
      </c>
      <c r="AU1874" t="s">
        <v>1053</v>
      </c>
      <c r="AV1874" t="s">
        <v>1053</v>
      </c>
      <c r="AW1874" t="s">
        <v>1053</v>
      </c>
      <c r="AX1874" t="s">
        <v>1053</v>
      </c>
      <c r="AY1874" t="s">
        <v>1053</v>
      </c>
      <c r="AZ1874" t="s">
        <v>1053</v>
      </c>
    </row>
    <row r="1875" spans="1:52" hidden="1" x14ac:dyDescent="0.3">
      <c r="A1875">
        <v>330492</v>
      </c>
      <c r="B1875" t="s">
        <v>1087</v>
      </c>
      <c r="N1875" t="s">
        <v>1055</v>
      </c>
      <c r="AM1875" t="s">
        <v>1055</v>
      </c>
      <c r="AO1875" t="s">
        <v>1055</v>
      </c>
      <c r="AP1875" t="s">
        <v>1053</v>
      </c>
      <c r="AQ1875" t="s">
        <v>1053</v>
      </c>
      <c r="AW1875" t="s">
        <v>1054</v>
      </c>
      <c r="AY1875" t="s">
        <v>1054</v>
      </c>
    </row>
    <row r="1876" spans="1:52" hidden="1" x14ac:dyDescent="0.3">
      <c r="A1876">
        <v>330500</v>
      </c>
      <c r="B1876" t="s">
        <v>1087</v>
      </c>
      <c r="AG1876" t="s">
        <v>1055</v>
      </c>
      <c r="AJ1876" t="s">
        <v>1054</v>
      </c>
      <c r="AO1876" t="s">
        <v>1055</v>
      </c>
      <c r="AQ1876" t="s">
        <v>1055</v>
      </c>
    </row>
    <row r="1877" spans="1:52" hidden="1" x14ac:dyDescent="0.3">
      <c r="A1877">
        <v>330505</v>
      </c>
      <c r="B1877" t="s">
        <v>1087</v>
      </c>
      <c r="Z1877" t="s">
        <v>9098</v>
      </c>
      <c r="AD1877" t="s">
        <v>9098</v>
      </c>
      <c r="AL1877" t="s">
        <v>9098</v>
      </c>
      <c r="AM1877" t="s">
        <v>9098</v>
      </c>
      <c r="AO1877" t="s">
        <v>9098</v>
      </c>
      <c r="AP1877" t="s">
        <v>9098</v>
      </c>
      <c r="AQ1877" t="s">
        <v>9098</v>
      </c>
      <c r="AR1877" t="s">
        <v>9098</v>
      </c>
      <c r="AS1877" t="s">
        <v>9098</v>
      </c>
      <c r="AT1877" t="s">
        <v>9098</v>
      </c>
      <c r="AU1877" t="s">
        <v>9098</v>
      </c>
      <c r="AV1877" t="s">
        <v>9098</v>
      </c>
      <c r="AW1877" t="s">
        <v>9098</v>
      </c>
      <c r="AX1877" t="s">
        <v>9098</v>
      </c>
      <c r="AY1877" t="s">
        <v>9098</v>
      </c>
      <c r="AZ1877" t="s">
        <v>9098</v>
      </c>
    </row>
    <row r="1878" spans="1:52" hidden="1" x14ac:dyDescent="0.3">
      <c r="A1878">
        <v>330530</v>
      </c>
      <c r="B1878" t="s">
        <v>1087</v>
      </c>
      <c r="H1878" t="s">
        <v>1055</v>
      </c>
      <c r="AH1878" t="s">
        <v>1054</v>
      </c>
      <c r="AL1878" t="s">
        <v>1054</v>
      </c>
      <c r="AO1878" t="s">
        <v>1054</v>
      </c>
      <c r="AP1878" t="s">
        <v>1054</v>
      </c>
      <c r="AQ1878" t="s">
        <v>1053</v>
      </c>
      <c r="AR1878" t="s">
        <v>1053</v>
      </c>
      <c r="AS1878" t="s">
        <v>1053</v>
      </c>
      <c r="AT1878" t="s">
        <v>1053</v>
      </c>
      <c r="AU1878" t="s">
        <v>1053</v>
      </c>
      <c r="AV1878" t="s">
        <v>1053</v>
      </c>
      <c r="AW1878" t="s">
        <v>1053</v>
      </c>
      <c r="AX1878" t="s">
        <v>1053</v>
      </c>
      <c r="AY1878" t="s">
        <v>1053</v>
      </c>
      <c r="AZ1878" t="s">
        <v>1053</v>
      </c>
    </row>
    <row r="1879" spans="1:52" hidden="1" x14ac:dyDescent="0.3">
      <c r="A1879">
        <v>330537</v>
      </c>
      <c r="B1879" t="s">
        <v>1087</v>
      </c>
      <c r="AC1879" t="s">
        <v>1055</v>
      </c>
      <c r="AF1879" t="s">
        <v>1055</v>
      </c>
      <c r="AG1879" t="s">
        <v>1055</v>
      </c>
      <c r="AO1879" t="s">
        <v>1054</v>
      </c>
      <c r="AQ1879" t="s">
        <v>1054</v>
      </c>
      <c r="AT1879" t="s">
        <v>1054</v>
      </c>
      <c r="AU1879" t="s">
        <v>1053</v>
      </c>
      <c r="AV1879" t="s">
        <v>1053</v>
      </c>
      <c r="AW1879" t="s">
        <v>1053</v>
      </c>
      <c r="AX1879" t="s">
        <v>1053</v>
      </c>
      <c r="AY1879" t="s">
        <v>1053</v>
      </c>
      <c r="AZ1879" t="s">
        <v>1053</v>
      </c>
    </row>
    <row r="1880" spans="1:52" hidden="1" x14ac:dyDescent="0.3">
      <c r="A1880">
        <v>330545</v>
      </c>
      <c r="B1880" t="s">
        <v>1087</v>
      </c>
      <c r="AP1880" t="s">
        <v>9098</v>
      </c>
      <c r="AU1880" t="s">
        <v>9098</v>
      </c>
      <c r="AZ1880" t="s">
        <v>9098</v>
      </c>
    </row>
    <row r="1881" spans="1:52" hidden="1" x14ac:dyDescent="0.3">
      <c r="A1881">
        <v>330555</v>
      </c>
      <c r="B1881" t="s">
        <v>1087</v>
      </c>
      <c r="AG1881" t="s">
        <v>1055</v>
      </c>
      <c r="AP1881" t="s">
        <v>1053</v>
      </c>
      <c r="AQ1881" t="s">
        <v>1053</v>
      </c>
      <c r="AR1881" t="s">
        <v>1053</v>
      </c>
      <c r="AS1881" t="s">
        <v>1053</v>
      </c>
      <c r="AT1881" t="s">
        <v>1054</v>
      </c>
      <c r="AU1881" t="s">
        <v>1053</v>
      </c>
      <c r="AV1881" t="s">
        <v>1053</v>
      </c>
      <c r="AW1881" t="s">
        <v>1053</v>
      </c>
      <c r="AX1881" t="s">
        <v>1053</v>
      </c>
      <c r="AY1881" t="s">
        <v>1053</v>
      </c>
      <c r="AZ1881" t="s">
        <v>1053</v>
      </c>
    </row>
    <row r="1882" spans="1:52" hidden="1" x14ac:dyDescent="0.3">
      <c r="A1882">
        <v>330586</v>
      </c>
      <c r="B1882" t="s">
        <v>1087</v>
      </c>
      <c r="Z1882" t="s">
        <v>1055</v>
      </c>
      <c r="AE1882" t="s">
        <v>1055</v>
      </c>
      <c r="AI1882" t="s">
        <v>1055</v>
      </c>
      <c r="AK1882" t="s">
        <v>1055</v>
      </c>
      <c r="AO1882" t="s">
        <v>1055</v>
      </c>
      <c r="AQ1882" t="s">
        <v>1054</v>
      </c>
      <c r="AS1882" t="s">
        <v>1054</v>
      </c>
      <c r="AT1882" t="s">
        <v>1054</v>
      </c>
      <c r="AU1882" t="s">
        <v>1053</v>
      </c>
      <c r="AW1882" t="s">
        <v>1053</v>
      </c>
      <c r="AX1882" t="s">
        <v>1053</v>
      </c>
    </row>
    <row r="1883" spans="1:52" hidden="1" x14ac:dyDescent="0.3">
      <c r="A1883">
        <v>330598</v>
      </c>
      <c r="B1883" t="s">
        <v>1087</v>
      </c>
      <c r="AF1883" t="s">
        <v>1054</v>
      </c>
      <c r="AG1883" t="s">
        <v>1054</v>
      </c>
    </row>
    <row r="1884" spans="1:52" hidden="1" x14ac:dyDescent="0.3">
      <c r="A1884">
        <v>330610</v>
      </c>
      <c r="B1884" t="s">
        <v>1087</v>
      </c>
      <c r="AO1884" t="s">
        <v>1053</v>
      </c>
      <c r="AR1884" t="s">
        <v>1053</v>
      </c>
      <c r="AU1884" t="s">
        <v>1053</v>
      </c>
      <c r="AV1884" t="s">
        <v>1053</v>
      </c>
      <c r="AW1884" t="s">
        <v>1053</v>
      </c>
      <c r="AX1884" t="s">
        <v>1053</v>
      </c>
      <c r="AY1884" t="s">
        <v>1053</v>
      </c>
      <c r="AZ1884" t="s">
        <v>1053</v>
      </c>
    </row>
    <row r="1885" spans="1:52" hidden="1" x14ac:dyDescent="0.3">
      <c r="A1885">
        <v>330616</v>
      </c>
      <c r="B1885" t="s">
        <v>1087</v>
      </c>
      <c r="AE1885" t="s">
        <v>1055</v>
      </c>
      <c r="AG1885" t="s">
        <v>1053</v>
      </c>
      <c r="AL1885" t="s">
        <v>1054</v>
      </c>
      <c r="AO1885" t="s">
        <v>1055</v>
      </c>
      <c r="AQ1885" t="s">
        <v>1053</v>
      </c>
      <c r="AR1885" t="s">
        <v>1054</v>
      </c>
      <c r="AV1885" t="s">
        <v>1053</v>
      </c>
      <c r="AW1885" t="s">
        <v>1053</v>
      </c>
      <c r="AZ1885" t="s">
        <v>1053</v>
      </c>
    </row>
    <row r="1886" spans="1:52" hidden="1" x14ac:dyDescent="0.3">
      <c r="A1886">
        <v>330617</v>
      </c>
      <c r="B1886" t="s">
        <v>1087</v>
      </c>
      <c r="AC1886" t="s">
        <v>1055</v>
      </c>
      <c r="AV1886" t="s">
        <v>1055</v>
      </c>
    </row>
    <row r="1887" spans="1:52" hidden="1" x14ac:dyDescent="0.3">
      <c r="A1887">
        <v>330648</v>
      </c>
      <c r="B1887" t="s">
        <v>1087</v>
      </c>
      <c r="AO1887" t="s">
        <v>1054</v>
      </c>
      <c r="AQ1887" t="s">
        <v>1053</v>
      </c>
      <c r="AT1887" t="s">
        <v>1053</v>
      </c>
      <c r="AU1887" t="s">
        <v>1053</v>
      </c>
      <c r="AV1887" t="s">
        <v>1053</v>
      </c>
      <c r="AW1887" t="s">
        <v>1053</v>
      </c>
      <c r="AX1887" t="s">
        <v>1053</v>
      </c>
      <c r="AY1887" t="s">
        <v>1053</v>
      </c>
      <c r="AZ1887" t="s">
        <v>1053</v>
      </c>
    </row>
    <row r="1888" spans="1:52" hidden="1" x14ac:dyDescent="0.3">
      <c r="A1888">
        <v>330660</v>
      </c>
      <c r="B1888" t="s">
        <v>1087</v>
      </c>
      <c r="AC1888" t="s">
        <v>9098</v>
      </c>
      <c r="AG1888" t="s">
        <v>9098</v>
      </c>
      <c r="AK1888" t="s">
        <v>9098</v>
      </c>
      <c r="AO1888" t="s">
        <v>9098</v>
      </c>
      <c r="AP1888" t="s">
        <v>9098</v>
      </c>
      <c r="AQ1888" t="s">
        <v>9098</v>
      </c>
      <c r="AS1888" t="s">
        <v>9098</v>
      </c>
      <c r="AT1888" t="s">
        <v>9098</v>
      </c>
      <c r="AU1888" t="s">
        <v>9098</v>
      </c>
      <c r="AV1888" t="s">
        <v>9098</v>
      </c>
      <c r="AW1888" t="s">
        <v>9098</v>
      </c>
      <c r="AX1888" t="s">
        <v>9098</v>
      </c>
      <c r="AY1888" t="s">
        <v>9098</v>
      </c>
      <c r="AZ1888" t="s">
        <v>9098</v>
      </c>
    </row>
    <row r="1889" spans="1:52" hidden="1" x14ac:dyDescent="0.3">
      <c r="A1889">
        <v>330665</v>
      </c>
      <c r="B1889" t="s">
        <v>1087</v>
      </c>
      <c r="Z1889" t="s">
        <v>1055</v>
      </c>
      <c r="AG1889" t="s">
        <v>1055</v>
      </c>
      <c r="AP1889" t="s">
        <v>1055</v>
      </c>
      <c r="AQ1889" t="s">
        <v>1055</v>
      </c>
      <c r="AR1889" t="s">
        <v>1054</v>
      </c>
      <c r="AT1889" t="s">
        <v>1055</v>
      </c>
      <c r="AZ1889" t="s">
        <v>1054</v>
      </c>
    </row>
    <row r="1890" spans="1:52" hidden="1" x14ac:dyDescent="0.3">
      <c r="A1890">
        <v>330673</v>
      </c>
      <c r="B1890" t="s">
        <v>1087</v>
      </c>
      <c r="AU1890" t="s">
        <v>9098</v>
      </c>
    </row>
    <row r="1891" spans="1:52" hidden="1" x14ac:dyDescent="0.3">
      <c r="A1891">
        <v>330716</v>
      </c>
      <c r="B1891" t="s">
        <v>1087</v>
      </c>
      <c r="I1891" t="s">
        <v>1055</v>
      </c>
      <c r="AK1891" t="s">
        <v>1055</v>
      </c>
      <c r="AP1891" t="s">
        <v>1055</v>
      </c>
      <c r="AQ1891" t="s">
        <v>1055</v>
      </c>
      <c r="AU1891" t="s">
        <v>1054</v>
      </c>
      <c r="AV1891" t="s">
        <v>1053</v>
      </c>
      <c r="AW1891" t="s">
        <v>1053</v>
      </c>
    </row>
    <row r="1892" spans="1:52" hidden="1" x14ac:dyDescent="0.3">
      <c r="A1892">
        <v>330717</v>
      </c>
      <c r="B1892" t="s">
        <v>1087</v>
      </c>
      <c r="AP1892" t="s">
        <v>1054</v>
      </c>
      <c r="AQ1892" t="s">
        <v>1055</v>
      </c>
    </row>
    <row r="1893" spans="1:52" hidden="1" x14ac:dyDescent="0.3">
      <c r="A1893">
        <v>330725</v>
      </c>
      <c r="B1893" t="s">
        <v>1087</v>
      </c>
      <c r="AO1893" t="s">
        <v>1055</v>
      </c>
      <c r="AP1893" t="s">
        <v>1055</v>
      </c>
      <c r="AQ1893" t="s">
        <v>1055</v>
      </c>
      <c r="AW1893" t="s">
        <v>1055</v>
      </c>
    </row>
    <row r="1894" spans="1:52" hidden="1" x14ac:dyDescent="0.3">
      <c r="A1894">
        <v>330733</v>
      </c>
      <c r="B1894" t="s">
        <v>1087</v>
      </c>
      <c r="AC1894" t="s">
        <v>1055</v>
      </c>
      <c r="AM1894" t="s">
        <v>1055</v>
      </c>
    </row>
    <row r="1895" spans="1:52" hidden="1" x14ac:dyDescent="0.3">
      <c r="A1895">
        <v>330747</v>
      </c>
      <c r="B1895" t="s">
        <v>1087</v>
      </c>
      <c r="AP1895" t="s">
        <v>1055</v>
      </c>
      <c r="AR1895" t="s">
        <v>1055</v>
      </c>
    </row>
    <row r="1896" spans="1:52" hidden="1" x14ac:dyDescent="0.3">
      <c r="A1896">
        <v>330750</v>
      </c>
      <c r="B1896" t="s">
        <v>1087</v>
      </c>
      <c r="O1896" t="s">
        <v>1055</v>
      </c>
      <c r="AG1896" t="s">
        <v>1055</v>
      </c>
      <c r="AM1896" t="s">
        <v>1055</v>
      </c>
      <c r="AN1896" t="s">
        <v>1055</v>
      </c>
      <c r="AO1896" t="s">
        <v>1054</v>
      </c>
      <c r="AP1896" t="s">
        <v>1054</v>
      </c>
      <c r="AQ1896" t="s">
        <v>1054</v>
      </c>
      <c r="AR1896" t="s">
        <v>1053</v>
      </c>
      <c r="AS1896" t="s">
        <v>1054</v>
      </c>
      <c r="AT1896" t="s">
        <v>1053</v>
      </c>
      <c r="AU1896" t="s">
        <v>1053</v>
      </c>
      <c r="AV1896" t="s">
        <v>1053</v>
      </c>
      <c r="AW1896" t="s">
        <v>1053</v>
      </c>
      <c r="AX1896" t="s">
        <v>1053</v>
      </c>
      <c r="AY1896" t="s">
        <v>1053</v>
      </c>
      <c r="AZ1896" t="s">
        <v>1053</v>
      </c>
    </row>
    <row r="1897" spans="1:52" hidden="1" x14ac:dyDescent="0.3">
      <c r="A1897">
        <v>330752</v>
      </c>
      <c r="B1897" t="s">
        <v>1087</v>
      </c>
      <c r="AO1897" t="s">
        <v>1055</v>
      </c>
      <c r="AP1897" t="s">
        <v>1054</v>
      </c>
      <c r="AS1897" t="s">
        <v>1055</v>
      </c>
      <c r="AT1897" t="s">
        <v>1055</v>
      </c>
      <c r="AU1897" t="s">
        <v>1054</v>
      </c>
      <c r="AV1897" t="s">
        <v>1054</v>
      </c>
      <c r="AX1897" t="s">
        <v>1054</v>
      </c>
      <c r="AY1897" t="s">
        <v>1054</v>
      </c>
    </row>
    <row r="1898" spans="1:52" hidden="1" x14ac:dyDescent="0.3">
      <c r="A1898">
        <v>330757</v>
      </c>
      <c r="B1898" t="s">
        <v>1087</v>
      </c>
      <c r="AQ1898" t="s">
        <v>1054</v>
      </c>
      <c r="AR1898" t="s">
        <v>1054</v>
      </c>
      <c r="AU1898" t="s">
        <v>1053</v>
      </c>
      <c r="AV1898" t="s">
        <v>1053</v>
      </c>
      <c r="AW1898" t="s">
        <v>1053</v>
      </c>
      <c r="AX1898" t="s">
        <v>1053</v>
      </c>
      <c r="AY1898" t="s">
        <v>1053</v>
      </c>
      <c r="AZ1898" t="s">
        <v>1053</v>
      </c>
    </row>
    <row r="1899" spans="1:52" hidden="1" x14ac:dyDescent="0.3">
      <c r="A1899">
        <v>330763</v>
      </c>
      <c r="B1899" t="s">
        <v>1087</v>
      </c>
      <c r="AP1899" t="s">
        <v>1054</v>
      </c>
      <c r="AT1899" t="s">
        <v>1054</v>
      </c>
      <c r="AY1899" t="s">
        <v>1055</v>
      </c>
    </row>
    <row r="1900" spans="1:52" hidden="1" x14ac:dyDescent="0.3">
      <c r="A1900">
        <v>330764</v>
      </c>
      <c r="B1900" t="s">
        <v>1087</v>
      </c>
      <c r="AG1900" t="s">
        <v>1053</v>
      </c>
      <c r="AL1900" t="s">
        <v>1055</v>
      </c>
      <c r="AM1900" t="s">
        <v>1055</v>
      </c>
      <c r="AO1900" t="s">
        <v>1055</v>
      </c>
      <c r="AP1900" t="s">
        <v>1053</v>
      </c>
      <c r="AQ1900" t="s">
        <v>1053</v>
      </c>
      <c r="AR1900" t="s">
        <v>1053</v>
      </c>
      <c r="AS1900" t="s">
        <v>1054</v>
      </c>
      <c r="AT1900" t="s">
        <v>1054</v>
      </c>
      <c r="AU1900" t="s">
        <v>1054</v>
      </c>
      <c r="AV1900" t="s">
        <v>1053</v>
      </c>
      <c r="AW1900" t="s">
        <v>1053</v>
      </c>
      <c r="AX1900" t="s">
        <v>1054</v>
      </c>
      <c r="AY1900" t="s">
        <v>1053</v>
      </c>
      <c r="AZ1900" t="s">
        <v>1053</v>
      </c>
    </row>
    <row r="1901" spans="1:52" hidden="1" x14ac:dyDescent="0.3">
      <c r="A1901">
        <v>330772</v>
      </c>
      <c r="B1901" t="s">
        <v>1087</v>
      </c>
      <c r="AJ1901" t="s">
        <v>1054</v>
      </c>
      <c r="AK1901" t="s">
        <v>1054</v>
      </c>
      <c r="AL1901" t="s">
        <v>1054</v>
      </c>
      <c r="AO1901" t="s">
        <v>1053</v>
      </c>
      <c r="AP1901" t="s">
        <v>1053</v>
      </c>
      <c r="AQ1901" t="s">
        <v>1053</v>
      </c>
      <c r="AR1901" t="s">
        <v>1053</v>
      </c>
      <c r="AS1901" t="s">
        <v>1053</v>
      </c>
      <c r="AT1901" t="s">
        <v>1053</v>
      </c>
      <c r="AU1901" t="s">
        <v>1053</v>
      </c>
      <c r="AV1901" t="s">
        <v>1053</v>
      </c>
      <c r="AW1901" t="s">
        <v>1053</v>
      </c>
      <c r="AX1901" t="s">
        <v>1053</v>
      </c>
      <c r="AY1901" t="s">
        <v>1053</v>
      </c>
      <c r="AZ1901" t="s">
        <v>1053</v>
      </c>
    </row>
    <row r="1902" spans="1:52" hidden="1" x14ac:dyDescent="0.3">
      <c r="A1902">
        <v>330777</v>
      </c>
      <c r="B1902" t="s">
        <v>1087</v>
      </c>
      <c r="AG1902" t="s">
        <v>1053</v>
      </c>
      <c r="AN1902" t="s">
        <v>1055</v>
      </c>
      <c r="AP1902" t="s">
        <v>1053</v>
      </c>
      <c r="AQ1902" t="s">
        <v>1053</v>
      </c>
      <c r="AR1902" t="s">
        <v>1053</v>
      </c>
      <c r="AW1902" t="s">
        <v>1053</v>
      </c>
      <c r="AX1902" t="s">
        <v>1053</v>
      </c>
      <c r="AY1902" t="s">
        <v>1054</v>
      </c>
    </row>
    <row r="1903" spans="1:52" hidden="1" x14ac:dyDescent="0.3">
      <c r="A1903">
        <v>330783</v>
      </c>
      <c r="B1903" t="s">
        <v>1087</v>
      </c>
      <c r="AL1903" t="s">
        <v>1055</v>
      </c>
      <c r="AM1903" t="s">
        <v>1055</v>
      </c>
      <c r="AO1903" t="s">
        <v>1054</v>
      </c>
      <c r="AQ1903" t="s">
        <v>1054</v>
      </c>
      <c r="AT1903" t="s">
        <v>1054</v>
      </c>
      <c r="AU1903" t="s">
        <v>1053</v>
      </c>
      <c r="AV1903" t="s">
        <v>1053</v>
      </c>
      <c r="AW1903" t="s">
        <v>1053</v>
      </c>
      <c r="AX1903" t="s">
        <v>1053</v>
      </c>
      <c r="AY1903" t="s">
        <v>1053</v>
      </c>
      <c r="AZ1903" t="s">
        <v>1053</v>
      </c>
    </row>
    <row r="1904" spans="1:52" hidden="1" x14ac:dyDescent="0.3">
      <c r="A1904">
        <v>330800</v>
      </c>
      <c r="B1904" t="s">
        <v>1087</v>
      </c>
      <c r="AU1904" t="s">
        <v>1055</v>
      </c>
      <c r="AW1904" t="s">
        <v>1055</v>
      </c>
    </row>
    <row r="1905" spans="1:52" hidden="1" x14ac:dyDescent="0.3">
      <c r="A1905">
        <v>330819</v>
      </c>
      <c r="B1905" t="s">
        <v>1087</v>
      </c>
      <c r="AY1905" t="s">
        <v>1055</v>
      </c>
    </row>
    <row r="1906" spans="1:52" hidden="1" x14ac:dyDescent="0.3">
      <c r="A1906">
        <v>330854</v>
      </c>
      <c r="B1906" t="s">
        <v>1087</v>
      </c>
      <c r="AO1906" t="s">
        <v>1055</v>
      </c>
    </row>
    <row r="1907" spans="1:52" hidden="1" x14ac:dyDescent="0.3">
      <c r="A1907">
        <v>330859</v>
      </c>
      <c r="B1907" t="s">
        <v>1087</v>
      </c>
      <c r="AK1907" t="s">
        <v>1055</v>
      </c>
      <c r="AL1907" t="s">
        <v>1055</v>
      </c>
      <c r="AO1907" t="s">
        <v>1054</v>
      </c>
      <c r="AU1907" t="s">
        <v>1053</v>
      </c>
      <c r="AV1907" t="s">
        <v>1053</v>
      </c>
      <c r="AW1907" t="s">
        <v>1053</v>
      </c>
      <c r="AX1907" t="s">
        <v>1053</v>
      </c>
      <c r="AY1907" t="s">
        <v>1053</v>
      </c>
      <c r="AZ1907" t="s">
        <v>1053</v>
      </c>
    </row>
    <row r="1908" spans="1:52" hidden="1" x14ac:dyDescent="0.3">
      <c r="A1908">
        <v>330861</v>
      </c>
      <c r="B1908" t="s">
        <v>1087</v>
      </c>
      <c r="AM1908" t="s">
        <v>1055</v>
      </c>
      <c r="AO1908" t="s">
        <v>1054</v>
      </c>
      <c r="AP1908" t="s">
        <v>1053</v>
      </c>
      <c r="AR1908" t="s">
        <v>1053</v>
      </c>
      <c r="AU1908" t="s">
        <v>1053</v>
      </c>
      <c r="AV1908" t="s">
        <v>1053</v>
      </c>
      <c r="AW1908" t="s">
        <v>1053</v>
      </c>
      <c r="AX1908" t="s">
        <v>1053</v>
      </c>
      <c r="AY1908" t="s">
        <v>1053</v>
      </c>
      <c r="AZ1908" t="s">
        <v>1053</v>
      </c>
    </row>
    <row r="1909" spans="1:52" hidden="1" x14ac:dyDescent="0.3">
      <c r="A1909">
        <v>330876</v>
      </c>
      <c r="B1909" t="s">
        <v>1087</v>
      </c>
      <c r="AC1909" t="s">
        <v>1055</v>
      </c>
      <c r="AO1909" t="s">
        <v>1055</v>
      </c>
      <c r="AP1909" t="s">
        <v>1055</v>
      </c>
      <c r="AQ1909" t="s">
        <v>1055</v>
      </c>
      <c r="AR1909" t="s">
        <v>1055</v>
      </c>
      <c r="AV1909" t="s">
        <v>1053</v>
      </c>
      <c r="AW1909" t="s">
        <v>1053</v>
      </c>
      <c r="AX1909" t="s">
        <v>1053</v>
      </c>
      <c r="AY1909" t="s">
        <v>1055</v>
      </c>
    </row>
    <row r="1910" spans="1:52" hidden="1" x14ac:dyDescent="0.3">
      <c r="A1910">
        <v>330884</v>
      </c>
      <c r="B1910" t="s">
        <v>1087</v>
      </c>
      <c r="AM1910" t="s">
        <v>1055</v>
      </c>
      <c r="AO1910" t="s">
        <v>1055</v>
      </c>
      <c r="AQ1910" t="s">
        <v>1055</v>
      </c>
    </row>
    <row r="1911" spans="1:52" hidden="1" x14ac:dyDescent="0.3">
      <c r="A1911">
        <v>330893</v>
      </c>
      <c r="B1911" t="s">
        <v>1087</v>
      </c>
      <c r="N1911" t="s">
        <v>9098</v>
      </c>
      <c r="AI1911" t="s">
        <v>9098</v>
      </c>
      <c r="AJ1911" t="s">
        <v>9098</v>
      </c>
      <c r="AM1911" t="s">
        <v>9098</v>
      </c>
      <c r="AO1911" t="s">
        <v>9098</v>
      </c>
      <c r="AQ1911" t="s">
        <v>9098</v>
      </c>
      <c r="AR1911" t="s">
        <v>9098</v>
      </c>
      <c r="AT1911" t="s">
        <v>9098</v>
      </c>
      <c r="AV1911" t="s">
        <v>9098</v>
      </c>
      <c r="AW1911" t="s">
        <v>9098</v>
      </c>
      <c r="AX1911" t="s">
        <v>9098</v>
      </c>
      <c r="AZ1911" t="s">
        <v>9098</v>
      </c>
    </row>
    <row r="1912" spans="1:52" hidden="1" x14ac:dyDescent="0.3">
      <c r="A1912">
        <v>330896</v>
      </c>
      <c r="B1912" t="s">
        <v>1087</v>
      </c>
      <c r="AP1912" t="s">
        <v>1055</v>
      </c>
      <c r="AW1912" t="s">
        <v>1055</v>
      </c>
    </row>
    <row r="1913" spans="1:52" hidden="1" x14ac:dyDescent="0.3">
      <c r="A1913">
        <v>330903</v>
      </c>
      <c r="B1913" t="s">
        <v>1087</v>
      </c>
      <c r="W1913" t="s">
        <v>1055</v>
      </c>
      <c r="AC1913" t="s">
        <v>1055</v>
      </c>
      <c r="AE1913" t="s">
        <v>1055</v>
      </c>
      <c r="AO1913" t="s">
        <v>1055</v>
      </c>
      <c r="AP1913" t="s">
        <v>1055</v>
      </c>
      <c r="AS1913" t="s">
        <v>1055</v>
      </c>
      <c r="AT1913" t="s">
        <v>1055</v>
      </c>
      <c r="AU1913" t="s">
        <v>1054</v>
      </c>
      <c r="AW1913" t="s">
        <v>1054</v>
      </c>
    </row>
    <row r="1914" spans="1:52" hidden="1" x14ac:dyDescent="0.3">
      <c r="A1914">
        <v>330910</v>
      </c>
      <c r="B1914" t="s">
        <v>1087</v>
      </c>
      <c r="AB1914" t="s">
        <v>9098</v>
      </c>
      <c r="AC1914" t="s">
        <v>9098</v>
      </c>
      <c r="AI1914" t="s">
        <v>9098</v>
      </c>
      <c r="AO1914" t="s">
        <v>9098</v>
      </c>
      <c r="AP1914" t="s">
        <v>9098</v>
      </c>
      <c r="AQ1914" t="s">
        <v>9098</v>
      </c>
      <c r="AS1914" t="s">
        <v>9098</v>
      </c>
      <c r="AT1914" t="s">
        <v>9098</v>
      </c>
      <c r="AU1914" t="s">
        <v>9098</v>
      </c>
      <c r="AV1914" t="s">
        <v>9098</v>
      </c>
      <c r="AW1914" t="s">
        <v>9098</v>
      </c>
      <c r="AX1914" t="s">
        <v>9098</v>
      </c>
      <c r="AY1914" t="s">
        <v>9098</v>
      </c>
      <c r="AZ1914" t="s">
        <v>9098</v>
      </c>
    </row>
    <row r="1915" spans="1:52" hidden="1" x14ac:dyDescent="0.3">
      <c r="A1915">
        <v>330911</v>
      </c>
      <c r="B1915" t="s">
        <v>1087</v>
      </c>
      <c r="AB1915" t="s">
        <v>1054</v>
      </c>
      <c r="AI1915" t="s">
        <v>1055</v>
      </c>
      <c r="AO1915" t="s">
        <v>1054</v>
      </c>
      <c r="AP1915" t="s">
        <v>1054</v>
      </c>
      <c r="AQ1915" t="s">
        <v>1054</v>
      </c>
      <c r="AU1915" t="s">
        <v>1053</v>
      </c>
      <c r="AV1915" t="s">
        <v>1053</v>
      </c>
      <c r="AW1915" t="s">
        <v>1053</v>
      </c>
      <c r="AX1915" t="s">
        <v>1053</v>
      </c>
      <c r="AY1915" t="s">
        <v>1053</v>
      </c>
      <c r="AZ1915" t="s">
        <v>1053</v>
      </c>
    </row>
    <row r="1916" spans="1:52" hidden="1" x14ac:dyDescent="0.3">
      <c r="A1916">
        <v>330921</v>
      </c>
      <c r="B1916" t="s">
        <v>1087</v>
      </c>
      <c r="AG1916" t="s">
        <v>1055</v>
      </c>
    </row>
    <row r="1917" spans="1:52" hidden="1" x14ac:dyDescent="0.3">
      <c r="A1917">
        <v>330923</v>
      </c>
      <c r="B1917" t="s">
        <v>1087</v>
      </c>
      <c r="AG1917" t="s">
        <v>1055</v>
      </c>
      <c r="AP1917" t="s">
        <v>1055</v>
      </c>
      <c r="AQ1917" t="s">
        <v>1055</v>
      </c>
    </row>
    <row r="1918" spans="1:52" hidden="1" x14ac:dyDescent="0.3">
      <c r="A1918">
        <v>330925</v>
      </c>
      <c r="B1918" t="s">
        <v>1087</v>
      </c>
      <c r="AP1918" t="s">
        <v>1055</v>
      </c>
      <c r="AQ1918" t="s">
        <v>1055</v>
      </c>
    </row>
    <row r="1919" spans="1:52" hidden="1" x14ac:dyDescent="0.3">
      <c r="A1919">
        <v>330938</v>
      </c>
      <c r="B1919" t="s">
        <v>1087</v>
      </c>
      <c r="P1919" t="s">
        <v>1055</v>
      </c>
      <c r="AO1919" t="s">
        <v>1055</v>
      </c>
      <c r="AQ1919" t="s">
        <v>1055</v>
      </c>
      <c r="AT1919" t="s">
        <v>1055</v>
      </c>
    </row>
    <row r="1920" spans="1:52" hidden="1" x14ac:dyDescent="0.3">
      <c r="A1920">
        <v>330968</v>
      </c>
      <c r="B1920" t="s">
        <v>1087</v>
      </c>
      <c r="R1920" t="s">
        <v>1055</v>
      </c>
      <c r="AG1920" t="s">
        <v>1055</v>
      </c>
      <c r="AL1920" t="s">
        <v>1055</v>
      </c>
      <c r="AO1920" t="s">
        <v>1053</v>
      </c>
      <c r="AP1920" t="s">
        <v>1053</v>
      </c>
      <c r="AQ1920" t="s">
        <v>1053</v>
      </c>
      <c r="AR1920" t="s">
        <v>1053</v>
      </c>
      <c r="AS1920" t="s">
        <v>1053</v>
      </c>
      <c r="AT1920" t="s">
        <v>1054</v>
      </c>
      <c r="AU1920" t="s">
        <v>1053</v>
      </c>
      <c r="AV1920" t="s">
        <v>1053</v>
      </c>
      <c r="AW1920" t="s">
        <v>1053</v>
      </c>
      <c r="AX1920" t="s">
        <v>1053</v>
      </c>
      <c r="AY1920" t="s">
        <v>1053</v>
      </c>
      <c r="AZ1920" t="s">
        <v>1053</v>
      </c>
    </row>
    <row r="1921" spans="1:52" hidden="1" x14ac:dyDescent="0.3">
      <c r="A1921">
        <v>330974</v>
      </c>
      <c r="B1921" t="s">
        <v>1087</v>
      </c>
      <c r="AG1921" t="s">
        <v>1054</v>
      </c>
      <c r="AW1921" t="s">
        <v>1055</v>
      </c>
    </row>
    <row r="1922" spans="1:52" hidden="1" x14ac:dyDescent="0.3">
      <c r="A1922">
        <v>330995</v>
      </c>
      <c r="B1922" t="s">
        <v>1087</v>
      </c>
      <c r="AJ1922" t="s">
        <v>1055</v>
      </c>
      <c r="AM1922" t="s">
        <v>1055</v>
      </c>
      <c r="AP1922" t="s">
        <v>1053</v>
      </c>
      <c r="AQ1922" t="s">
        <v>1054</v>
      </c>
      <c r="AV1922" t="s">
        <v>1053</v>
      </c>
      <c r="AW1922" t="s">
        <v>1053</v>
      </c>
      <c r="AY1922" t="s">
        <v>1055</v>
      </c>
    </row>
    <row r="1923" spans="1:52" hidden="1" x14ac:dyDescent="0.3">
      <c r="A1923">
        <v>330997</v>
      </c>
      <c r="B1923" t="s">
        <v>1087</v>
      </c>
      <c r="AQ1923" t="s">
        <v>1055</v>
      </c>
      <c r="AX1923" t="s">
        <v>1055</v>
      </c>
      <c r="AY1923" t="s">
        <v>1055</v>
      </c>
    </row>
    <row r="1924" spans="1:52" hidden="1" x14ac:dyDescent="0.3">
      <c r="A1924">
        <v>331002</v>
      </c>
      <c r="B1924" t="s">
        <v>1087</v>
      </c>
      <c r="W1924" t="s">
        <v>1055</v>
      </c>
      <c r="AO1924" t="s">
        <v>1055</v>
      </c>
      <c r="AP1924" t="s">
        <v>1054</v>
      </c>
      <c r="AQ1924" t="s">
        <v>1054</v>
      </c>
      <c r="AW1924" t="s">
        <v>1054</v>
      </c>
      <c r="AX1924" t="s">
        <v>1054</v>
      </c>
      <c r="AY1924" t="s">
        <v>1054</v>
      </c>
    </row>
    <row r="1925" spans="1:52" hidden="1" x14ac:dyDescent="0.3">
      <c r="A1925">
        <v>331003</v>
      </c>
      <c r="B1925" t="s">
        <v>1087</v>
      </c>
      <c r="AY1925" t="s">
        <v>9098</v>
      </c>
    </row>
    <row r="1926" spans="1:52" hidden="1" x14ac:dyDescent="0.3">
      <c r="A1926">
        <v>331022</v>
      </c>
      <c r="B1926" t="s">
        <v>1087</v>
      </c>
      <c r="AG1926" t="s">
        <v>9098</v>
      </c>
      <c r="AJ1926" t="s">
        <v>9098</v>
      </c>
      <c r="AM1926" t="s">
        <v>9098</v>
      </c>
      <c r="AP1926" t="s">
        <v>9098</v>
      </c>
      <c r="AQ1926" t="s">
        <v>9098</v>
      </c>
      <c r="AR1926" t="s">
        <v>9098</v>
      </c>
      <c r="AS1926" t="s">
        <v>9098</v>
      </c>
      <c r="AT1926" t="s">
        <v>9098</v>
      </c>
      <c r="AU1926" t="s">
        <v>9098</v>
      </c>
      <c r="AV1926" t="s">
        <v>9098</v>
      </c>
      <c r="AY1926" t="s">
        <v>9098</v>
      </c>
      <c r="AZ1926" t="s">
        <v>9098</v>
      </c>
    </row>
    <row r="1927" spans="1:52" hidden="1" x14ac:dyDescent="0.3">
      <c r="A1927">
        <v>331027</v>
      </c>
      <c r="B1927" t="s">
        <v>1087</v>
      </c>
      <c r="W1927" t="s">
        <v>9098</v>
      </c>
      <c r="AB1927" t="s">
        <v>9098</v>
      </c>
      <c r="AK1927" t="s">
        <v>9098</v>
      </c>
      <c r="AM1927" t="s">
        <v>9098</v>
      </c>
      <c r="AO1927" t="s">
        <v>9098</v>
      </c>
      <c r="AP1927" t="s">
        <v>9098</v>
      </c>
      <c r="AQ1927" t="s">
        <v>9098</v>
      </c>
      <c r="AR1927" t="s">
        <v>9098</v>
      </c>
      <c r="AS1927" t="s">
        <v>9098</v>
      </c>
      <c r="AT1927" t="s">
        <v>9098</v>
      </c>
      <c r="AU1927" t="s">
        <v>9098</v>
      </c>
      <c r="AV1927" t="s">
        <v>9098</v>
      </c>
      <c r="AW1927" t="s">
        <v>9098</v>
      </c>
      <c r="AX1927" t="s">
        <v>9098</v>
      </c>
      <c r="AY1927" t="s">
        <v>9098</v>
      </c>
      <c r="AZ1927" t="s">
        <v>9098</v>
      </c>
    </row>
    <row r="1928" spans="1:52" hidden="1" x14ac:dyDescent="0.3">
      <c r="A1928">
        <v>331044</v>
      </c>
      <c r="B1928" t="s">
        <v>1087</v>
      </c>
      <c r="Z1928" t="s">
        <v>1054</v>
      </c>
      <c r="AF1928" t="s">
        <v>1054</v>
      </c>
      <c r="AG1928" t="s">
        <v>1054</v>
      </c>
      <c r="AM1928" t="s">
        <v>1055</v>
      </c>
      <c r="AO1928" t="s">
        <v>1054</v>
      </c>
      <c r="AP1928" t="s">
        <v>1054</v>
      </c>
      <c r="AQ1928" t="s">
        <v>1054</v>
      </c>
      <c r="AR1928" t="s">
        <v>1053</v>
      </c>
      <c r="AT1928" t="s">
        <v>1054</v>
      </c>
      <c r="AU1928" t="s">
        <v>1053</v>
      </c>
      <c r="AV1928" t="s">
        <v>1053</v>
      </c>
      <c r="AW1928" t="s">
        <v>1053</v>
      </c>
      <c r="AX1928" t="s">
        <v>1053</v>
      </c>
      <c r="AY1928" t="s">
        <v>1053</v>
      </c>
      <c r="AZ1928" t="s">
        <v>1053</v>
      </c>
    </row>
    <row r="1929" spans="1:52" hidden="1" x14ac:dyDescent="0.3">
      <c r="A1929">
        <v>331049</v>
      </c>
      <c r="B1929" t="s">
        <v>1087</v>
      </c>
      <c r="AL1929" t="s">
        <v>1054</v>
      </c>
      <c r="AO1929" t="s">
        <v>1054</v>
      </c>
      <c r="AP1929" t="s">
        <v>1053</v>
      </c>
      <c r="AQ1929" t="s">
        <v>1053</v>
      </c>
      <c r="AR1929" t="s">
        <v>1053</v>
      </c>
      <c r="AT1929" t="s">
        <v>1053</v>
      </c>
      <c r="AU1929" t="s">
        <v>1053</v>
      </c>
      <c r="AV1929" t="s">
        <v>1053</v>
      </c>
      <c r="AW1929" t="s">
        <v>1053</v>
      </c>
      <c r="AX1929" t="s">
        <v>1053</v>
      </c>
      <c r="AY1929" t="s">
        <v>1053</v>
      </c>
      <c r="AZ1929" t="s">
        <v>1053</v>
      </c>
    </row>
    <row r="1930" spans="1:52" hidden="1" x14ac:dyDescent="0.3">
      <c r="A1930">
        <v>331050</v>
      </c>
      <c r="B1930" t="s">
        <v>1087</v>
      </c>
      <c r="AK1930" t="s">
        <v>9098</v>
      </c>
      <c r="AO1930" t="s">
        <v>9098</v>
      </c>
      <c r="AP1930" t="s">
        <v>9098</v>
      </c>
      <c r="AQ1930" t="s">
        <v>9098</v>
      </c>
      <c r="AR1930" t="s">
        <v>9098</v>
      </c>
      <c r="AS1930" t="s">
        <v>9098</v>
      </c>
      <c r="AT1930" t="s">
        <v>9098</v>
      </c>
      <c r="AU1930" t="s">
        <v>9098</v>
      </c>
      <c r="AV1930" t="s">
        <v>9098</v>
      </c>
      <c r="AW1930" t="s">
        <v>9098</v>
      </c>
      <c r="AX1930" t="s">
        <v>9098</v>
      </c>
      <c r="AY1930" t="s">
        <v>9098</v>
      </c>
      <c r="AZ1930" t="s">
        <v>9098</v>
      </c>
    </row>
    <row r="1931" spans="1:52" hidden="1" x14ac:dyDescent="0.3">
      <c r="A1931">
        <v>331073</v>
      </c>
      <c r="B1931" t="s">
        <v>1087</v>
      </c>
      <c r="AA1931" t="s">
        <v>1055</v>
      </c>
      <c r="AH1931" t="s">
        <v>1054</v>
      </c>
      <c r="AM1931" t="s">
        <v>1053</v>
      </c>
      <c r="AO1931" t="s">
        <v>1054</v>
      </c>
      <c r="AP1931" t="s">
        <v>1053</v>
      </c>
      <c r="AR1931" t="s">
        <v>1053</v>
      </c>
      <c r="AS1931" t="s">
        <v>1054</v>
      </c>
      <c r="AT1931" t="s">
        <v>1054</v>
      </c>
      <c r="AU1931" t="s">
        <v>1053</v>
      </c>
      <c r="AV1931" t="s">
        <v>1053</v>
      </c>
      <c r="AW1931" t="s">
        <v>1053</v>
      </c>
      <c r="AX1931" t="s">
        <v>1053</v>
      </c>
      <c r="AY1931" t="s">
        <v>1053</v>
      </c>
      <c r="AZ1931" t="s">
        <v>1053</v>
      </c>
    </row>
    <row r="1932" spans="1:52" hidden="1" x14ac:dyDescent="0.3">
      <c r="A1932">
        <v>331074</v>
      </c>
      <c r="B1932" t="s">
        <v>1087</v>
      </c>
      <c r="AP1932" t="s">
        <v>9098</v>
      </c>
      <c r="AQ1932" t="s">
        <v>9098</v>
      </c>
      <c r="AW1932" t="s">
        <v>9098</v>
      </c>
    </row>
    <row r="1933" spans="1:52" hidden="1" x14ac:dyDescent="0.3">
      <c r="A1933">
        <v>331076</v>
      </c>
      <c r="B1933" t="s">
        <v>1087</v>
      </c>
      <c r="AG1933" t="s">
        <v>1055</v>
      </c>
      <c r="AN1933" t="s">
        <v>1055</v>
      </c>
      <c r="AP1933" t="s">
        <v>1053</v>
      </c>
      <c r="AQ1933" t="s">
        <v>1053</v>
      </c>
      <c r="AS1933" t="s">
        <v>1055</v>
      </c>
      <c r="AT1933" t="s">
        <v>1054</v>
      </c>
      <c r="AU1933" t="s">
        <v>1053</v>
      </c>
      <c r="AV1933" t="s">
        <v>1054</v>
      </c>
      <c r="AX1933" t="s">
        <v>1053</v>
      </c>
    </row>
    <row r="1934" spans="1:52" hidden="1" x14ac:dyDescent="0.3">
      <c r="A1934">
        <v>331078</v>
      </c>
      <c r="B1934" t="s">
        <v>1087</v>
      </c>
      <c r="AE1934" t="s">
        <v>9098</v>
      </c>
      <c r="AM1934" t="s">
        <v>9098</v>
      </c>
      <c r="AO1934" t="s">
        <v>9098</v>
      </c>
      <c r="AP1934" t="s">
        <v>9098</v>
      </c>
      <c r="AQ1934" t="s">
        <v>9098</v>
      </c>
      <c r="AR1934" t="s">
        <v>9098</v>
      </c>
      <c r="AS1934" t="s">
        <v>9098</v>
      </c>
      <c r="AT1934" t="s">
        <v>9098</v>
      </c>
      <c r="AU1934" t="s">
        <v>9098</v>
      </c>
      <c r="AV1934" t="s">
        <v>9098</v>
      </c>
      <c r="AW1934" t="s">
        <v>9098</v>
      </c>
      <c r="AX1934" t="s">
        <v>9098</v>
      </c>
      <c r="AY1934" t="s">
        <v>9098</v>
      </c>
      <c r="AZ1934" t="s">
        <v>9098</v>
      </c>
    </row>
    <row r="1935" spans="1:52" hidden="1" x14ac:dyDescent="0.3">
      <c r="A1935">
        <v>331086</v>
      </c>
      <c r="B1935" t="s">
        <v>1087</v>
      </c>
      <c r="AC1935" t="s">
        <v>1055</v>
      </c>
      <c r="AO1935" t="s">
        <v>1055</v>
      </c>
      <c r="AP1935" t="s">
        <v>1055</v>
      </c>
      <c r="AS1935" t="s">
        <v>1055</v>
      </c>
      <c r="AU1935" t="s">
        <v>1054</v>
      </c>
      <c r="AV1935" t="s">
        <v>1054</v>
      </c>
      <c r="AX1935" t="s">
        <v>1054</v>
      </c>
      <c r="AY1935" t="s">
        <v>1054</v>
      </c>
      <c r="AZ1935" t="s">
        <v>1054</v>
      </c>
    </row>
    <row r="1936" spans="1:52" hidden="1" x14ac:dyDescent="0.3">
      <c r="A1936">
        <v>331087</v>
      </c>
      <c r="B1936" t="s">
        <v>1087</v>
      </c>
      <c r="AC1936" t="s">
        <v>1055</v>
      </c>
      <c r="AI1936" t="s">
        <v>1055</v>
      </c>
      <c r="AK1936" t="s">
        <v>1055</v>
      </c>
      <c r="AO1936" t="s">
        <v>1055</v>
      </c>
      <c r="AR1936" t="s">
        <v>1055</v>
      </c>
    </row>
    <row r="1937" spans="1:52" hidden="1" x14ac:dyDescent="0.3">
      <c r="A1937">
        <v>331090</v>
      </c>
      <c r="B1937" t="s">
        <v>1087</v>
      </c>
      <c r="P1937" t="s">
        <v>1055</v>
      </c>
      <c r="AO1937" t="s">
        <v>1055</v>
      </c>
      <c r="AU1937" t="s">
        <v>1054</v>
      </c>
      <c r="AV1937" t="s">
        <v>1053</v>
      </c>
      <c r="AW1937" t="s">
        <v>1053</v>
      </c>
      <c r="AX1937" t="s">
        <v>1053</v>
      </c>
      <c r="AY1937" t="s">
        <v>1054</v>
      </c>
    </row>
    <row r="1938" spans="1:52" hidden="1" x14ac:dyDescent="0.3">
      <c r="A1938">
        <v>331094</v>
      </c>
      <c r="B1938" t="s">
        <v>1087</v>
      </c>
      <c r="W1938" t="s">
        <v>1055</v>
      </c>
      <c r="AG1938" t="s">
        <v>1054</v>
      </c>
      <c r="AL1938" t="s">
        <v>1054</v>
      </c>
      <c r="AO1938" t="s">
        <v>1054</v>
      </c>
      <c r="AQ1938" t="s">
        <v>1054</v>
      </c>
      <c r="AU1938" t="s">
        <v>1053</v>
      </c>
      <c r="AV1938" t="s">
        <v>1053</v>
      </c>
      <c r="AW1938" t="s">
        <v>1053</v>
      </c>
      <c r="AX1938" t="s">
        <v>1053</v>
      </c>
      <c r="AY1938" t="s">
        <v>1053</v>
      </c>
      <c r="AZ1938" t="s">
        <v>1053</v>
      </c>
    </row>
    <row r="1939" spans="1:52" hidden="1" x14ac:dyDescent="0.3">
      <c r="A1939">
        <v>331101</v>
      </c>
      <c r="B1939" t="s">
        <v>1087</v>
      </c>
      <c r="AK1939" t="s">
        <v>1055</v>
      </c>
      <c r="AP1939" t="s">
        <v>1055</v>
      </c>
      <c r="AV1939" t="s">
        <v>1055</v>
      </c>
    </row>
    <row r="1940" spans="1:52" hidden="1" x14ac:dyDescent="0.3">
      <c r="A1940">
        <v>331107</v>
      </c>
      <c r="B1940" t="s">
        <v>1087</v>
      </c>
      <c r="AK1940" t="s">
        <v>1055</v>
      </c>
      <c r="AP1940" t="s">
        <v>1055</v>
      </c>
    </row>
    <row r="1941" spans="1:52" hidden="1" x14ac:dyDescent="0.3">
      <c r="A1941">
        <v>331116</v>
      </c>
      <c r="B1941" t="s">
        <v>1087</v>
      </c>
      <c r="N1941" t="s">
        <v>1055</v>
      </c>
      <c r="AG1941" t="s">
        <v>1055</v>
      </c>
      <c r="AM1941" t="s">
        <v>1055</v>
      </c>
      <c r="AP1941" t="s">
        <v>1055</v>
      </c>
      <c r="AR1941" t="s">
        <v>1055</v>
      </c>
      <c r="AX1941" t="s">
        <v>1055</v>
      </c>
      <c r="AY1941" t="s">
        <v>1055</v>
      </c>
    </row>
    <row r="1942" spans="1:52" hidden="1" x14ac:dyDescent="0.3">
      <c r="A1942">
        <v>331118</v>
      </c>
      <c r="B1942" t="s">
        <v>1087</v>
      </c>
      <c r="AG1942" t="s">
        <v>1055</v>
      </c>
      <c r="AI1942" t="s">
        <v>1055</v>
      </c>
      <c r="AP1942" t="s">
        <v>1054</v>
      </c>
      <c r="AQ1942" t="s">
        <v>1054</v>
      </c>
      <c r="AR1942" t="s">
        <v>1054</v>
      </c>
      <c r="AS1942" t="s">
        <v>1054</v>
      </c>
      <c r="AT1942" t="s">
        <v>1054</v>
      </c>
      <c r="AU1942" t="s">
        <v>1053</v>
      </c>
      <c r="AV1942" t="s">
        <v>1053</v>
      </c>
      <c r="AW1942" t="s">
        <v>1053</v>
      </c>
      <c r="AX1942" t="s">
        <v>1053</v>
      </c>
      <c r="AY1942" t="s">
        <v>1053</v>
      </c>
      <c r="AZ1942" t="s">
        <v>1053</v>
      </c>
    </row>
    <row r="1943" spans="1:52" hidden="1" x14ac:dyDescent="0.3">
      <c r="A1943">
        <v>331126</v>
      </c>
      <c r="B1943" t="s">
        <v>1087</v>
      </c>
      <c r="AP1943" t="s">
        <v>9098</v>
      </c>
      <c r="AQ1943" t="s">
        <v>9098</v>
      </c>
      <c r="AR1943" t="s">
        <v>9098</v>
      </c>
      <c r="AT1943" t="s">
        <v>9098</v>
      </c>
      <c r="AV1943" t="s">
        <v>9098</v>
      </c>
      <c r="AW1943" t="s">
        <v>9098</v>
      </c>
      <c r="AY1943" t="s">
        <v>9098</v>
      </c>
      <c r="AZ1943" t="s">
        <v>9098</v>
      </c>
    </row>
    <row r="1944" spans="1:52" hidden="1" x14ac:dyDescent="0.3">
      <c r="A1944">
        <v>331134</v>
      </c>
      <c r="B1944" t="s">
        <v>1087</v>
      </c>
      <c r="AG1944" t="s">
        <v>1055</v>
      </c>
      <c r="AP1944" t="s">
        <v>1054</v>
      </c>
      <c r="AQ1944" t="s">
        <v>1055</v>
      </c>
    </row>
    <row r="1945" spans="1:52" hidden="1" x14ac:dyDescent="0.3">
      <c r="A1945">
        <v>331137</v>
      </c>
      <c r="B1945" t="s">
        <v>1087</v>
      </c>
      <c r="AG1945" t="s">
        <v>1055</v>
      </c>
    </row>
    <row r="1946" spans="1:52" hidden="1" x14ac:dyDescent="0.3">
      <c r="A1946">
        <v>331143</v>
      </c>
      <c r="B1946" t="s">
        <v>1087</v>
      </c>
      <c r="AG1946" t="s">
        <v>1055</v>
      </c>
    </row>
    <row r="1947" spans="1:52" hidden="1" x14ac:dyDescent="0.3">
      <c r="A1947">
        <v>331162</v>
      </c>
      <c r="B1947" t="s">
        <v>1087</v>
      </c>
      <c r="AE1947" t="s">
        <v>9098</v>
      </c>
      <c r="AI1947" t="s">
        <v>9098</v>
      </c>
      <c r="AK1947" t="s">
        <v>9098</v>
      </c>
      <c r="AM1947" t="s">
        <v>9098</v>
      </c>
      <c r="AO1947" t="s">
        <v>9098</v>
      </c>
      <c r="AP1947" t="s">
        <v>9098</v>
      </c>
      <c r="AQ1947" t="s">
        <v>9098</v>
      </c>
      <c r="AS1947" t="s">
        <v>9098</v>
      </c>
      <c r="AU1947" t="s">
        <v>9098</v>
      </c>
      <c r="AV1947" t="s">
        <v>9098</v>
      </c>
      <c r="AW1947" t="s">
        <v>9098</v>
      </c>
      <c r="AX1947" t="s">
        <v>9098</v>
      </c>
      <c r="AY1947" t="s">
        <v>9098</v>
      </c>
      <c r="AZ1947" t="s">
        <v>9098</v>
      </c>
    </row>
    <row r="1948" spans="1:52" hidden="1" x14ac:dyDescent="0.3">
      <c r="A1948">
        <v>331165</v>
      </c>
      <c r="B1948" t="s">
        <v>1087</v>
      </c>
      <c r="AK1948" t="s">
        <v>9098</v>
      </c>
      <c r="AM1948" t="s">
        <v>9098</v>
      </c>
      <c r="AY1948" t="s">
        <v>9098</v>
      </c>
    </row>
    <row r="1949" spans="1:52" hidden="1" x14ac:dyDescent="0.3">
      <c r="A1949">
        <v>331166</v>
      </c>
      <c r="B1949" t="s">
        <v>1087</v>
      </c>
      <c r="N1949" t="s">
        <v>9098</v>
      </c>
      <c r="AK1949" t="s">
        <v>9098</v>
      </c>
      <c r="AP1949" t="s">
        <v>9098</v>
      </c>
      <c r="AV1949" t="s">
        <v>9098</v>
      </c>
    </row>
    <row r="1950" spans="1:52" hidden="1" x14ac:dyDescent="0.3">
      <c r="A1950">
        <v>331182</v>
      </c>
      <c r="B1950" t="s">
        <v>1087</v>
      </c>
      <c r="AM1950" t="s">
        <v>9098</v>
      </c>
      <c r="AW1950" t="s">
        <v>9098</v>
      </c>
    </row>
    <row r="1951" spans="1:52" hidden="1" x14ac:dyDescent="0.3">
      <c r="A1951">
        <v>331185</v>
      </c>
      <c r="B1951" t="s">
        <v>1087</v>
      </c>
      <c r="AF1951" t="s">
        <v>9098</v>
      </c>
      <c r="AG1951" t="s">
        <v>9098</v>
      </c>
      <c r="AJ1951" t="s">
        <v>9098</v>
      </c>
      <c r="AO1951" t="s">
        <v>9098</v>
      </c>
      <c r="AP1951" t="s">
        <v>9098</v>
      </c>
      <c r="AQ1951" t="s">
        <v>9098</v>
      </c>
      <c r="AR1951" t="s">
        <v>9098</v>
      </c>
      <c r="AT1951" t="s">
        <v>9098</v>
      </c>
      <c r="AU1951" t="s">
        <v>9098</v>
      </c>
      <c r="AV1951" t="s">
        <v>9098</v>
      </c>
      <c r="AW1951" t="s">
        <v>9098</v>
      </c>
      <c r="AX1951" t="s">
        <v>9098</v>
      </c>
      <c r="AY1951" t="s">
        <v>9098</v>
      </c>
      <c r="AZ1951" t="s">
        <v>9098</v>
      </c>
    </row>
    <row r="1952" spans="1:52" hidden="1" x14ac:dyDescent="0.3">
      <c r="A1952">
        <v>331186</v>
      </c>
      <c r="B1952" t="s">
        <v>1087</v>
      </c>
      <c r="AH1952" t="s">
        <v>9098</v>
      </c>
      <c r="AM1952" t="s">
        <v>9098</v>
      </c>
      <c r="AN1952" t="s">
        <v>9098</v>
      </c>
      <c r="AO1952" t="s">
        <v>9098</v>
      </c>
      <c r="AP1952" t="s">
        <v>9098</v>
      </c>
      <c r="AQ1952" t="s">
        <v>9098</v>
      </c>
      <c r="AV1952" t="s">
        <v>9098</v>
      </c>
      <c r="AY1952" t="s">
        <v>9098</v>
      </c>
    </row>
    <row r="1953" spans="1:52" hidden="1" x14ac:dyDescent="0.3">
      <c r="A1953">
        <v>331193</v>
      </c>
      <c r="B1953" t="s">
        <v>1087</v>
      </c>
      <c r="H1953" t="s">
        <v>1055</v>
      </c>
      <c r="AI1953" t="s">
        <v>1054</v>
      </c>
      <c r="AJ1953" t="s">
        <v>1055</v>
      </c>
      <c r="AO1953" t="s">
        <v>1054</v>
      </c>
      <c r="AP1953" t="s">
        <v>1054</v>
      </c>
      <c r="AQ1953" t="s">
        <v>1053</v>
      </c>
      <c r="AT1953" t="s">
        <v>1054</v>
      </c>
      <c r="AU1953" t="s">
        <v>1053</v>
      </c>
      <c r="AV1953" t="s">
        <v>1053</v>
      </c>
      <c r="AW1953" t="s">
        <v>1053</v>
      </c>
      <c r="AX1953" t="s">
        <v>1053</v>
      </c>
      <c r="AY1953" t="s">
        <v>1053</v>
      </c>
      <c r="AZ1953" t="s">
        <v>1053</v>
      </c>
    </row>
    <row r="1954" spans="1:52" hidden="1" x14ac:dyDescent="0.3">
      <c r="A1954">
        <v>331194</v>
      </c>
      <c r="B1954" t="s">
        <v>1087</v>
      </c>
      <c r="AA1954" t="s">
        <v>1055</v>
      </c>
      <c r="AY1954" t="s">
        <v>1055</v>
      </c>
    </row>
    <row r="1955" spans="1:52" hidden="1" x14ac:dyDescent="0.3">
      <c r="A1955">
        <v>331204</v>
      </c>
      <c r="B1955" t="s">
        <v>1087</v>
      </c>
      <c r="AI1955" t="s">
        <v>1055</v>
      </c>
      <c r="AP1955" t="s">
        <v>1055</v>
      </c>
      <c r="AV1955" t="s">
        <v>1055</v>
      </c>
    </row>
    <row r="1956" spans="1:52" hidden="1" x14ac:dyDescent="0.3">
      <c r="A1956">
        <v>331220</v>
      </c>
      <c r="B1956" t="s">
        <v>1087</v>
      </c>
      <c r="AG1956" t="s">
        <v>1055</v>
      </c>
      <c r="AH1956" t="s">
        <v>1055</v>
      </c>
      <c r="AP1956" t="s">
        <v>1055</v>
      </c>
      <c r="AQ1956" t="s">
        <v>1055</v>
      </c>
      <c r="AR1956" t="s">
        <v>1055</v>
      </c>
      <c r="AT1956" t="s">
        <v>1055</v>
      </c>
      <c r="AV1956" t="s">
        <v>1054</v>
      </c>
      <c r="AW1956" t="s">
        <v>1055</v>
      </c>
      <c r="AX1956" t="s">
        <v>1055</v>
      </c>
      <c r="AZ1956" t="s">
        <v>1055</v>
      </c>
    </row>
    <row r="1957" spans="1:52" hidden="1" x14ac:dyDescent="0.3">
      <c r="A1957">
        <v>331236</v>
      </c>
      <c r="B1957" t="s">
        <v>1087</v>
      </c>
      <c r="AK1957" t="s">
        <v>9098</v>
      </c>
      <c r="AQ1957" t="s">
        <v>9098</v>
      </c>
    </row>
    <row r="1958" spans="1:52" hidden="1" x14ac:dyDescent="0.3">
      <c r="A1958">
        <v>331238</v>
      </c>
      <c r="B1958" t="s">
        <v>1087</v>
      </c>
      <c r="AM1958" t="s">
        <v>1055</v>
      </c>
    </row>
    <row r="1959" spans="1:52" hidden="1" x14ac:dyDescent="0.3">
      <c r="A1959">
        <v>331242</v>
      </c>
      <c r="B1959" t="s">
        <v>1087</v>
      </c>
      <c r="I1959" t="s">
        <v>1054</v>
      </c>
      <c r="AA1959" t="s">
        <v>1054</v>
      </c>
      <c r="AM1959" t="s">
        <v>1054</v>
      </c>
      <c r="AO1959" t="s">
        <v>1053</v>
      </c>
      <c r="AP1959" t="s">
        <v>1053</v>
      </c>
      <c r="AQ1959" t="s">
        <v>1053</v>
      </c>
      <c r="AR1959" t="s">
        <v>1053</v>
      </c>
      <c r="AS1959" t="s">
        <v>1054</v>
      </c>
      <c r="AT1959" t="s">
        <v>1054</v>
      </c>
      <c r="AU1959" t="s">
        <v>1053</v>
      </c>
      <c r="AV1959" t="s">
        <v>1053</v>
      </c>
      <c r="AW1959" t="s">
        <v>1053</v>
      </c>
      <c r="AX1959" t="s">
        <v>1053</v>
      </c>
      <c r="AY1959" t="s">
        <v>1053</v>
      </c>
      <c r="AZ1959" t="s">
        <v>1053</v>
      </c>
    </row>
    <row r="1960" spans="1:52" hidden="1" x14ac:dyDescent="0.3">
      <c r="A1960">
        <v>331247</v>
      </c>
      <c r="B1960" t="s">
        <v>1087</v>
      </c>
      <c r="K1960" t="s">
        <v>9098</v>
      </c>
      <c r="AW1960" t="s">
        <v>9098</v>
      </c>
    </row>
    <row r="1961" spans="1:52" hidden="1" x14ac:dyDescent="0.3">
      <c r="A1961">
        <v>331250</v>
      </c>
      <c r="B1961" t="s">
        <v>1087</v>
      </c>
      <c r="AI1961" t="s">
        <v>9098</v>
      </c>
      <c r="AP1961" t="s">
        <v>9098</v>
      </c>
    </row>
    <row r="1962" spans="1:52" hidden="1" x14ac:dyDescent="0.3">
      <c r="A1962">
        <v>331253</v>
      </c>
      <c r="B1962" t="s">
        <v>1087</v>
      </c>
      <c r="AC1962" t="s">
        <v>9098</v>
      </c>
    </row>
    <row r="1963" spans="1:52" hidden="1" x14ac:dyDescent="0.3">
      <c r="A1963">
        <v>331255</v>
      </c>
      <c r="B1963" t="s">
        <v>1087</v>
      </c>
      <c r="R1963" t="s">
        <v>1055</v>
      </c>
      <c r="W1963" t="s">
        <v>1055</v>
      </c>
      <c r="AI1963" t="s">
        <v>1055</v>
      </c>
      <c r="AK1963" t="s">
        <v>1055</v>
      </c>
      <c r="AO1963" t="s">
        <v>1054</v>
      </c>
      <c r="AP1963" t="s">
        <v>1054</v>
      </c>
      <c r="AR1963" t="s">
        <v>1053</v>
      </c>
      <c r="AT1963" t="s">
        <v>1054</v>
      </c>
      <c r="AU1963" t="s">
        <v>1053</v>
      </c>
      <c r="AV1963" t="s">
        <v>1053</v>
      </c>
      <c r="AW1963" t="s">
        <v>1053</v>
      </c>
      <c r="AX1963" t="s">
        <v>1053</v>
      </c>
      <c r="AY1963" t="s">
        <v>1053</v>
      </c>
      <c r="AZ1963" t="s">
        <v>1053</v>
      </c>
    </row>
    <row r="1964" spans="1:52" hidden="1" x14ac:dyDescent="0.3">
      <c r="A1964">
        <v>331256</v>
      </c>
      <c r="B1964" t="s">
        <v>1087</v>
      </c>
      <c r="AM1964" t="s">
        <v>9098</v>
      </c>
      <c r="AO1964" t="s">
        <v>9098</v>
      </c>
      <c r="AP1964" t="s">
        <v>9098</v>
      </c>
      <c r="AQ1964" t="s">
        <v>9098</v>
      </c>
      <c r="AR1964" t="s">
        <v>9098</v>
      </c>
      <c r="AT1964" t="s">
        <v>9098</v>
      </c>
      <c r="AV1964" t="s">
        <v>9098</v>
      </c>
      <c r="AW1964" t="s">
        <v>9098</v>
      </c>
      <c r="AX1964" t="s">
        <v>9098</v>
      </c>
      <c r="AY1964" t="s">
        <v>9098</v>
      </c>
    </row>
    <row r="1965" spans="1:52" hidden="1" x14ac:dyDescent="0.3">
      <c r="A1965">
        <v>331258</v>
      </c>
      <c r="B1965" t="s">
        <v>1087</v>
      </c>
      <c r="N1965" t="s">
        <v>9098</v>
      </c>
      <c r="V1965" t="s">
        <v>9098</v>
      </c>
      <c r="AC1965" t="s">
        <v>9098</v>
      </c>
      <c r="AM1965" t="s">
        <v>9098</v>
      </c>
      <c r="AO1965" t="s">
        <v>9098</v>
      </c>
      <c r="AP1965" t="s">
        <v>9098</v>
      </c>
      <c r="AQ1965" t="s">
        <v>9098</v>
      </c>
      <c r="AR1965" t="s">
        <v>9098</v>
      </c>
      <c r="AS1965" t="s">
        <v>9098</v>
      </c>
      <c r="AT1965" t="s">
        <v>9098</v>
      </c>
      <c r="AU1965" t="s">
        <v>9098</v>
      </c>
      <c r="AV1965" t="s">
        <v>9098</v>
      </c>
      <c r="AW1965" t="s">
        <v>9098</v>
      </c>
      <c r="AX1965" t="s">
        <v>9098</v>
      </c>
      <c r="AY1965" t="s">
        <v>9098</v>
      </c>
      <c r="AZ1965" t="s">
        <v>9098</v>
      </c>
    </row>
    <row r="1966" spans="1:52" hidden="1" x14ac:dyDescent="0.3">
      <c r="A1966">
        <v>331275</v>
      </c>
      <c r="B1966" t="s">
        <v>1087</v>
      </c>
      <c r="N1966" t="s">
        <v>1055</v>
      </c>
      <c r="AA1966" t="s">
        <v>1055</v>
      </c>
      <c r="AM1966" t="s">
        <v>1055</v>
      </c>
      <c r="AQ1966" t="s">
        <v>1055</v>
      </c>
      <c r="AY1966" t="s">
        <v>1055</v>
      </c>
    </row>
    <row r="1967" spans="1:52" hidden="1" x14ac:dyDescent="0.3">
      <c r="A1967">
        <v>331276</v>
      </c>
      <c r="B1967" t="s">
        <v>1087</v>
      </c>
      <c r="N1967" t="s">
        <v>9098</v>
      </c>
      <c r="AM1967" t="s">
        <v>9098</v>
      </c>
      <c r="AN1967" t="s">
        <v>9098</v>
      </c>
      <c r="AP1967" t="s">
        <v>9098</v>
      </c>
      <c r="AQ1967" t="s">
        <v>9098</v>
      </c>
      <c r="AY1967" t="s">
        <v>9098</v>
      </c>
    </row>
    <row r="1968" spans="1:52" hidden="1" x14ac:dyDescent="0.3">
      <c r="A1968">
        <v>331280</v>
      </c>
      <c r="B1968" t="s">
        <v>1087</v>
      </c>
      <c r="AG1968" t="s">
        <v>9098</v>
      </c>
    </row>
    <row r="1969" spans="1:52" hidden="1" x14ac:dyDescent="0.3">
      <c r="A1969">
        <v>331282</v>
      </c>
      <c r="B1969" t="s">
        <v>1087</v>
      </c>
      <c r="AG1969" t="s">
        <v>1055</v>
      </c>
    </row>
    <row r="1970" spans="1:52" hidden="1" x14ac:dyDescent="0.3">
      <c r="A1970">
        <v>331284</v>
      </c>
      <c r="B1970" t="s">
        <v>1087</v>
      </c>
      <c r="Z1970" t="s">
        <v>9098</v>
      </c>
      <c r="AH1970" t="s">
        <v>9098</v>
      </c>
      <c r="AO1970" t="s">
        <v>9098</v>
      </c>
      <c r="AP1970" t="s">
        <v>9098</v>
      </c>
      <c r="AQ1970" t="s">
        <v>9098</v>
      </c>
      <c r="AR1970" t="s">
        <v>9098</v>
      </c>
      <c r="AS1970" t="s">
        <v>9098</v>
      </c>
      <c r="AT1970" t="s">
        <v>9098</v>
      </c>
      <c r="AU1970" t="s">
        <v>9098</v>
      </c>
      <c r="AV1970" t="s">
        <v>9098</v>
      </c>
      <c r="AW1970" t="s">
        <v>9098</v>
      </c>
      <c r="AX1970" t="s">
        <v>9098</v>
      </c>
      <c r="AY1970" t="s">
        <v>9098</v>
      </c>
      <c r="AZ1970" t="s">
        <v>9098</v>
      </c>
    </row>
    <row r="1971" spans="1:52" hidden="1" x14ac:dyDescent="0.3">
      <c r="A1971">
        <v>331289</v>
      </c>
      <c r="B1971" t="s">
        <v>1087</v>
      </c>
      <c r="AG1971" t="s">
        <v>9098</v>
      </c>
      <c r="AP1971" t="s">
        <v>9098</v>
      </c>
      <c r="AY1971" t="s">
        <v>9098</v>
      </c>
    </row>
    <row r="1972" spans="1:52" hidden="1" x14ac:dyDescent="0.3">
      <c r="A1972">
        <v>331299</v>
      </c>
      <c r="B1972" t="s">
        <v>1087</v>
      </c>
      <c r="AG1972" t="s">
        <v>1055</v>
      </c>
    </row>
    <row r="1973" spans="1:52" hidden="1" x14ac:dyDescent="0.3">
      <c r="A1973">
        <v>331304</v>
      </c>
      <c r="B1973" t="s">
        <v>1087</v>
      </c>
      <c r="AG1973" t="s">
        <v>9098</v>
      </c>
      <c r="AO1973" t="s">
        <v>9098</v>
      </c>
      <c r="AV1973" t="s">
        <v>9098</v>
      </c>
    </row>
    <row r="1974" spans="1:52" hidden="1" x14ac:dyDescent="0.3">
      <c r="A1974">
        <v>331307</v>
      </c>
      <c r="B1974" t="s">
        <v>1087</v>
      </c>
      <c r="AN1974" t="s">
        <v>1055</v>
      </c>
      <c r="AR1974" t="s">
        <v>1055</v>
      </c>
      <c r="AU1974" t="s">
        <v>1054</v>
      </c>
      <c r="AV1974" t="s">
        <v>1053</v>
      </c>
      <c r="AW1974" t="s">
        <v>1055</v>
      </c>
      <c r="AZ1974" t="s">
        <v>1055</v>
      </c>
    </row>
    <row r="1975" spans="1:52" hidden="1" x14ac:dyDescent="0.3">
      <c r="A1975">
        <v>331316</v>
      </c>
      <c r="B1975" t="s">
        <v>1087</v>
      </c>
      <c r="W1975" t="s">
        <v>1053</v>
      </c>
      <c r="AQ1975" t="s">
        <v>1055</v>
      </c>
      <c r="AU1975" t="s">
        <v>1053</v>
      </c>
      <c r="AX1975" t="s">
        <v>1053</v>
      </c>
    </row>
    <row r="1976" spans="1:52" hidden="1" x14ac:dyDescent="0.3">
      <c r="A1976">
        <v>331322</v>
      </c>
      <c r="B1976" t="s">
        <v>1087</v>
      </c>
      <c r="AI1976" t="s">
        <v>9098</v>
      </c>
      <c r="AK1976" t="s">
        <v>9098</v>
      </c>
      <c r="AL1976" t="s">
        <v>9098</v>
      </c>
      <c r="AM1976" t="s">
        <v>9098</v>
      </c>
      <c r="AO1976" t="s">
        <v>9098</v>
      </c>
      <c r="AP1976" t="s">
        <v>9098</v>
      </c>
      <c r="AQ1976" t="s">
        <v>9098</v>
      </c>
      <c r="AR1976" t="s">
        <v>9098</v>
      </c>
      <c r="AS1976" t="s">
        <v>9098</v>
      </c>
      <c r="AT1976" t="s">
        <v>9098</v>
      </c>
      <c r="AU1976" t="s">
        <v>9098</v>
      </c>
      <c r="AV1976" t="s">
        <v>9098</v>
      </c>
      <c r="AW1976" t="s">
        <v>9098</v>
      </c>
      <c r="AX1976" t="s">
        <v>9098</v>
      </c>
      <c r="AY1976" t="s">
        <v>9098</v>
      </c>
      <c r="AZ1976" t="s">
        <v>9098</v>
      </c>
    </row>
    <row r="1977" spans="1:52" hidden="1" x14ac:dyDescent="0.3">
      <c r="A1977">
        <v>331342</v>
      </c>
      <c r="B1977" t="s">
        <v>1087</v>
      </c>
      <c r="AF1977" t="s">
        <v>1055</v>
      </c>
      <c r="AK1977" t="s">
        <v>1055</v>
      </c>
      <c r="AP1977" t="s">
        <v>1055</v>
      </c>
      <c r="AQ1977" t="s">
        <v>1055</v>
      </c>
      <c r="AT1977" t="s">
        <v>1055</v>
      </c>
      <c r="AU1977" t="s">
        <v>1054</v>
      </c>
      <c r="AV1977" t="s">
        <v>1054</v>
      </c>
      <c r="AW1977" t="s">
        <v>1054</v>
      </c>
      <c r="AY1977" t="s">
        <v>1054</v>
      </c>
      <c r="AZ1977" t="s">
        <v>1054</v>
      </c>
    </row>
    <row r="1978" spans="1:52" hidden="1" x14ac:dyDescent="0.3">
      <c r="A1978">
        <v>331358</v>
      </c>
      <c r="B1978" t="s">
        <v>1087</v>
      </c>
      <c r="AV1978" t="s">
        <v>1055</v>
      </c>
      <c r="AW1978" t="s">
        <v>1055</v>
      </c>
    </row>
    <row r="1979" spans="1:52" hidden="1" x14ac:dyDescent="0.3">
      <c r="A1979">
        <v>331362</v>
      </c>
      <c r="B1979" t="s">
        <v>1087</v>
      </c>
      <c r="AG1979" t="s">
        <v>1055</v>
      </c>
    </row>
    <row r="1980" spans="1:52" hidden="1" x14ac:dyDescent="0.3">
      <c r="A1980">
        <v>331371</v>
      </c>
      <c r="B1980" t="s">
        <v>1087</v>
      </c>
      <c r="AB1980" t="s">
        <v>1055</v>
      </c>
      <c r="AL1980" t="s">
        <v>1055</v>
      </c>
      <c r="AO1980" t="s">
        <v>1054</v>
      </c>
      <c r="AP1980" t="s">
        <v>1054</v>
      </c>
      <c r="AQ1980" t="s">
        <v>1054</v>
      </c>
      <c r="AT1980" t="s">
        <v>1054</v>
      </c>
      <c r="AU1980" t="s">
        <v>1053</v>
      </c>
      <c r="AV1980" t="s">
        <v>1053</v>
      </c>
      <c r="AW1980" t="s">
        <v>1053</v>
      </c>
      <c r="AX1980" t="s">
        <v>1053</v>
      </c>
      <c r="AY1980" t="s">
        <v>1053</v>
      </c>
      <c r="AZ1980" t="s">
        <v>1053</v>
      </c>
    </row>
    <row r="1981" spans="1:52" hidden="1" x14ac:dyDescent="0.3">
      <c r="A1981">
        <v>331377</v>
      </c>
      <c r="B1981" t="s">
        <v>1087</v>
      </c>
      <c r="AG1981" t="s">
        <v>1055</v>
      </c>
      <c r="AI1981" t="s">
        <v>1055</v>
      </c>
      <c r="AJ1981" t="s">
        <v>1055</v>
      </c>
      <c r="AO1981" t="s">
        <v>1055</v>
      </c>
      <c r="AP1981" t="s">
        <v>1055</v>
      </c>
      <c r="AQ1981" t="s">
        <v>1055</v>
      </c>
      <c r="AR1981" t="s">
        <v>1055</v>
      </c>
      <c r="AT1981" t="s">
        <v>1055</v>
      </c>
      <c r="AU1981" t="s">
        <v>1055</v>
      </c>
      <c r="AW1981" t="s">
        <v>1055</v>
      </c>
      <c r="AX1981" t="s">
        <v>1055</v>
      </c>
      <c r="AZ1981" t="s">
        <v>1055</v>
      </c>
    </row>
    <row r="1982" spans="1:52" hidden="1" x14ac:dyDescent="0.3">
      <c r="A1982">
        <v>331394</v>
      </c>
      <c r="B1982" t="s">
        <v>1087</v>
      </c>
      <c r="N1982" t="s">
        <v>1055</v>
      </c>
      <c r="AG1982" t="s">
        <v>1055</v>
      </c>
      <c r="AO1982" t="s">
        <v>1055</v>
      </c>
      <c r="AQ1982" t="s">
        <v>1055</v>
      </c>
      <c r="AR1982" t="s">
        <v>1055</v>
      </c>
      <c r="AS1982" t="s">
        <v>1055</v>
      </c>
      <c r="AU1982" t="s">
        <v>1055</v>
      </c>
      <c r="AV1982" t="s">
        <v>1055</v>
      </c>
      <c r="AX1982" t="s">
        <v>1055</v>
      </c>
      <c r="AY1982" t="s">
        <v>1055</v>
      </c>
      <c r="AZ1982" t="s">
        <v>1055</v>
      </c>
    </row>
    <row r="1983" spans="1:52" hidden="1" x14ac:dyDescent="0.3">
      <c r="A1983">
        <v>331398</v>
      </c>
      <c r="B1983" t="s">
        <v>1087</v>
      </c>
      <c r="AG1983" t="s">
        <v>1055</v>
      </c>
      <c r="AP1983" t="s">
        <v>1053</v>
      </c>
      <c r="AQ1983" t="s">
        <v>1054</v>
      </c>
      <c r="AR1983" t="s">
        <v>1053</v>
      </c>
      <c r="AT1983" t="s">
        <v>1053</v>
      </c>
      <c r="AU1983" t="s">
        <v>1053</v>
      </c>
      <c r="AV1983" t="s">
        <v>1053</v>
      </c>
      <c r="AW1983" t="s">
        <v>1053</v>
      </c>
      <c r="AY1983" t="s">
        <v>1053</v>
      </c>
      <c r="AZ1983" t="s">
        <v>1053</v>
      </c>
    </row>
    <row r="1984" spans="1:52" hidden="1" x14ac:dyDescent="0.3">
      <c r="A1984">
        <v>331401</v>
      </c>
      <c r="B1984" t="s">
        <v>1087</v>
      </c>
      <c r="AL1984" t="s">
        <v>1055</v>
      </c>
      <c r="AO1984" t="s">
        <v>1054</v>
      </c>
      <c r="AP1984" t="s">
        <v>1054</v>
      </c>
      <c r="AQ1984" t="s">
        <v>1053</v>
      </c>
      <c r="AS1984" t="s">
        <v>1054</v>
      </c>
      <c r="AT1984" t="s">
        <v>1054</v>
      </c>
      <c r="AU1984" t="s">
        <v>1053</v>
      </c>
      <c r="AV1984" t="s">
        <v>1053</v>
      </c>
      <c r="AW1984" t="s">
        <v>1053</v>
      </c>
      <c r="AX1984" t="s">
        <v>1053</v>
      </c>
      <c r="AY1984" t="s">
        <v>1053</v>
      </c>
      <c r="AZ1984" t="s">
        <v>1053</v>
      </c>
    </row>
    <row r="1985" spans="1:52" hidden="1" x14ac:dyDescent="0.3">
      <c r="A1985">
        <v>331416</v>
      </c>
      <c r="B1985" t="s">
        <v>1087</v>
      </c>
      <c r="AM1985" t="s">
        <v>1055</v>
      </c>
      <c r="AQ1985" t="s">
        <v>1055</v>
      </c>
    </row>
    <row r="1986" spans="1:52" hidden="1" x14ac:dyDescent="0.3">
      <c r="A1986">
        <v>331418</v>
      </c>
      <c r="B1986" t="s">
        <v>1087</v>
      </c>
      <c r="AC1986" t="s">
        <v>1055</v>
      </c>
      <c r="AE1986" t="s">
        <v>1055</v>
      </c>
      <c r="AJ1986" t="s">
        <v>1054</v>
      </c>
      <c r="AL1986" t="s">
        <v>1054</v>
      </c>
      <c r="AO1986" t="s">
        <v>1055</v>
      </c>
      <c r="AQ1986" t="s">
        <v>1053</v>
      </c>
      <c r="AR1986" t="s">
        <v>1054</v>
      </c>
      <c r="AS1986" t="s">
        <v>1055</v>
      </c>
      <c r="AT1986" t="s">
        <v>1054</v>
      </c>
      <c r="AV1986" t="s">
        <v>1053</v>
      </c>
      <c r="AW1986" t="s">
        <v>1053</v>
      </c>
      <c r="AX1986" t="s">
        <v>1054</v>
      </c>
    </row>
    <row r="1987" spans="1:52" hidden="1" x14ac:dyDescent="0.3">
      <c r="A1987">
        <v>331443</v>
      </c>
      <c r="B1987" t="s">
        <v>1087</v>
      </c>
      <c r="U1987" t="s">
        <v>1053</v>
      </c>
      <c r="AC1987" t="s">
        <v>1055</v>
      </c>
      <c r="AH1987" t="s">
        <v>1053</v>
      </c>
      <c r="AO1987" t="s">
        <v>1054</v>
      </c>
      <c r="AP1987" t="s">
        <v>1053</v>
      </c>
      <c r="AQ1987" t="s">
        <v>1053</v>
      </c>
      <c r="AS1987" t="s">
        <v>1054</v>
      </c>
      <c r="AT1987" t="s">
        <v>1053</v>
      </c>
      <c r="AU1987" t="s">
        <v>1053</v>
      </c>
      <c r="AV1987" t="s">
        <v>1053</v>
      </c>
      <c r="AW1987" t="s">
        <v>1053</v>
      </c>
      <c r="AX1987" t="s">
        <v>1053</v>
      </c>
      <c r="AY1987" t="s">
        <v>1053</v>
      </c>
      <c r="AZ1987" t="s">
        <v>1053</v>
      </c>
    </row>
    <row r="1988" spans="1:52" hidden="1" x14ac:dyDescent="0.3">
      <c r="A1988">
        <v>331450</v>
      </c>
      <c r="B1988" t="s">
        <v>1087</v>
      </c>
      <c r="AC1988" t="s">
        <v>1055</v>
      </c>
      <c r="AG1988" t="s">
        <v>1054</v>
      </c>
      <c r="AJ1988" t="s">
        <v>1053</v>
      </c>
      <c r="AO1988" t="s">
        <v>1053</v>
      </c>
      <c r="AP1988" t="s">
        <v>1053</v>
      </c>
      <c r="AQ1988" t="s">
        <v>1053</v>
      </c>
      <c r="AR1988" t="s">
        <v>1053</v>
      </c>
      <c r="AS1988" t="s">
        <v>1053</v>
      </c>
      <c r="AT1988" t="s">
        <v>1053</v>
      </c>
      <c r="AU1988" t="s">
        <v>1053</v>
      </c>
      <c r="AV1988" t="s">
        <v>1053</v>
      </c>
      <c r="AW1988" t="s">
        <v>1053</v>
      </c>
      <c r="AX1988" t="s">
        <v>1053</v>
      </c>
      <c r="AY1988" t="s">
        <v>1053</v>
      </c>
      <c r="AZ1988" t="s">
        <v>1053</v>
      </c>
    </row>
    <row r="1989" spans="1:52" hidden="1" x14ac:dyDescent="0.3">
      <c r="A1989">
        <v>331456</v>
      </c>
      <c r="B1989" t="s">
        <v>1087</v>
      </c>
      <c r="AL1989" t="s">
        <v>1053</v>
      </c>
      <c r="AM1989" t="s">
        <v>1055</v>
      </c>
      <c r="AO1989" t="s">
        <v>1053</v>
      </c>
      <c r="AP1989" t="s">
        <v>1053</v>
      </c>
      <c r="AQ1989" t="s">
        <v>1053</v>
      </c>
      <c r="AT1989" t="s">
        <v>1053</v>
      </c>
      <c r="AU1989" t="s">
        <v>1053</v>
      </c>
      <c r="AV1989" t="s">
        <v>1053</v>
      </c>
      <c r="AW1989" t="s">
        <v>1053</v>
      </c>
      <c r="AX1989" t="s">
        <v>1053</v>
      </c>
      <c r="AY1989" t="s">
        <v>1053</v>
      </c>
      <c r="AZ1989" t="s">
        <v>1053</v>
      </c>
    </row>
    <row r="1990" spans="1:52" hidden="1" x14ac:dyDescent="0.3">
      <c r="A1990">
        <v>331457</v>
      </c>
      <c r="B1990" t="s">
        <v>1087</v>
      </c>
      <c r="X1990" t="s">
        <v>1055</v>
      </c>
      <c r="Z1990" t="s">
        <v>1055</v>
      </c>
      <c r="AO1990" t="s">
        <v>1054</v>
      </c>
      <c r="AP1990" t="s">
        <v>1053</v>
      </c>
      <c r="AQ1990" t="s">
        <v>1053</v>
      </c>
      <c r="AR1990" t="s">
        <v>1053</v>
      </c>
      <c r="AS1990" t="s">
        <v>1054</v>
      </c>
      <c r="AT1990" t="s">
        <v>1053</v>
      </c>
      <c r="AU1990" t="s">
        <v>1053</v>
      </c>
      <c r="AV1990" t="s">
        <v>1053</v>
      </c>
      <c r="AW1990" t="s">
        <v>1053</v>
      </c>
      <c r="AX1990" t="s">
        <v>1053</v>
      </c>
      <c r="AY1990" t="s">
        <v>1053</v>
      </c>
      <c r="AZ1990" t="s">
        <v>1053</v>
      </c>
    </row>
    <row r="1991" spans="1:52" hidden="1" x14ac:dyDescent="0.3">
      <c r="A1991">
        <v>331464</v>
      </c>
      <c r="B1991" t="s">
        <v>1087</v>
      </c>
      <c r="AO1991" t="s">
        <v>1054</v>
      </c>
      <c r="AQ1991" t="s">
        <v>1054</v>
      </c>
      <c r="AU1991" t="s">
        <v>1053</v>
      </c>
      <c r="AV1991" t="s">
        <v>1053</v>
      </c>
      <c r="AW1991" t="s">
        <v>1053</v>
      </c>
      <c r="AX1991" t="s">
        <v>1053</v>
      </c>
      <c r="AY1991" t="s">
        <v>1053</v>
      </c>
      <c r="AZ1991" t="s">
        <v>1053</v>
      </c>
    </row>
    <row r="1992" spans="1:52" hidden="1" x14ac:dyDescent="0.3">
      <c r="A1992">
        <v>331465</v>
      </c>
      <c r="B1992" t="s">
        <v>1087</v>
      </c>
      <c r="AJ1992" t="s">
        <v>1055</v>
      </c>
      <c r="AK1992" t="s">
        <v>1055</v>
      </c>
      <c r="AP1992" t="s">
        <v>1055</v>
      </c>
      <c r="AX1992" t="s">
        <v>1055</v>
      </c>
      <c r="AY1992" t="s">
        <v>1055</v>
      </c>
    </row>
    <row r="1993" spans="1:52" hidden="1" x14ac:dyDescent="0.3">
      <c r="A1993">
        <v>331475</v>
      </c>
      <c r="B1993" t="s">
        <v>1087</v>
      </c>
      <c r="P1993" t="s">
        <v>1055</v>
      </c>
      <c r="AG1993" t="s">
        <v>1055</v>
      </c>
      <c r="AL1993" t="s">
        <v>1055</v>
      </c>
      <c r="AO1993" t="s">
        <v>1054</v>
      </c>
      <c r="AP1993" t="s">
        <v>1054</v>
      </c>
      <c r="AT1993" t="s">
        <v>1054</v>
      </c>
      <c r="AU1993" t="s">
        <v>1053</v>
      </c>
      <c r="AV1993" t="s">
        <v>1053</v>
      </c>
      <c r="AW1993" t="s">
        <v>1053</v>
      </c>
      <c r="AX1993" t="s">
        <v>1053</v>
      </c>
      <c r="AY1993" t="s">
        <v>1053</v>
      </c>
      <c r="AZ1993" t="s">
        <v>1053</v>
      </c>
    </row>
    <row r="1994" spans="1:52" hidden="1" x14ac:dyDescent="0.3">
      <c r="A1994">
        <v>331481</v>
      </c>
      <c r="B1994" t="s">
        <v>1087</v>
      </c>
      <c r="AI1994" t="s">
        <v>1055</v>
      </c>
      <c r="AL1994" t="s">
        <v>1055</v>
      </c>
      <c r="AO1994" t="s">
        <v>1054</v>
      </c>
      <c r="AP1994" t="s">
        <v>1054</v>
      </c>
      <c r="AQ1994" t="s">
        <v>1054</v>
      </c>
      <c r="AS1994" t="s">
        <v>1054</v>
      </c>
      <c r="AT1994" t="s">
        <v>1053</v>
      </c>
      <c r="AU1994" t="s">
        <v>1053</v>
      </c>
      <c r="AV1994" t="s">
        <v>1053</v>
      </c>
      <c r="AW1994" t="s">
        <v>1053</v>
      </c>
      <c r="AX1994" t="s">
        <v>1053</v>
      </c>
      <c r="AY1994" t="s">
        <v>1053</v>
      </c>
      <c r="AZ1994" t="s">
        <v>1053</v>
      </c>
    </row>
    <row r="1995" spans="1:52" hidden="1" x14ac:dyDescent="0.3">
      <c r="A1995">
        <v>331490</v>
      </c>
      <c r="B1995" t="s">
        <v>1087</v>
      </c>
      <c r="M1995" t="s">
        <v>1055</v>
      </c>
      <c r="AG1995" t="s">
        <v>1055</v>
      </c>
      <c r="AS1995" t="s">
        <v>1054</v>
      </c>
      <c r="AU1995" t="s">
        <v>1053</v>
      </c>
      <c r="AV1995" t="s">
        <v>1053</v>
      </c>
      <c r="AY1995" t="s">
        <v>1053</v>
      </c>
      <c r="AZ1995" t="s">
        <v>1054</v>
      </c>
    </row>
    <row r="1996" spans="1:52" hidden="1" x14ac:dyDescent="0.3">
      <c r="A1996">
        <v>331501</v>
      </c>
      <c r="B1996" t="s">
        <v>1087</v>
      </c>
      <c r="AY1996" t="s">
        <v>1055</v>
      </c>
    </row>
    <row r="1997" spans="1:52" hidden="1" x14ac:dyDescent="0.3">
      <c r="A1997">
        <v>331502</v>
      </c>
      <c r="B1997" t="s">
        <v>1087</v>
      </c>
      <c r="AO1997" t="s">
        <v>1053</v>
      </c>
      <c r="AP1997" t="s">
        <v>1053</v>
      </c>
      <c r="AQ1997" t="s">
        <v>1053</v>
      </c>
      <c r="AS1997" t="s">
        <v>1054</v>
      </c>
      <c r="AT1997" t="s">
        <v>1054</v>
      </c>
      <c r="AU1997" t="s">
        <v>1053</v>
      </c>
      <c r="AV1997" t="s">
        <v>1053</v>
      </c>
      <c r="AW1997" t="s">
        <v>1053</v>
      </c>
      <c r="AX1997" t="s">
        <v>1053</v>
      </c>
      <c r="AY1997" t="s">
        <v>1053</v>
      </c>
      <c r="AZ1997" t="s">
        <v>1053</v>
      </c>
    </row>
    <row r="1998" spans="1:52" hidden="1" x14ac:dyDescent="0.3">
      <c r="A1998">
        <v>331506</v>
      </c>
      <c r="B1998" t="s">
        <v>1087</v>
      </c>
      <c r="AQ1998" t="s">
        <v>1055</v>
      </c>
    </row>
    <row r="1999" spans="1:52" hidden="1" x14ac:dyDescent="0.3">
      <c r="A1999">
        <v>331508</v>
      </c>
      <c r="B1999" t="s">
        <v>1087</v>
      </c>
      <c r="AO1999" t="s">
        <v>1054</v>
      </c>
      <c r="AT1999" t="s">
        <v>1054</v>
      </c>
      <c r="AU1999" t="s">
        <v>1053</v>
      </c>
      <c r="AV1999" t="s">
        <v>1053</v>
      </c>
      <c r="AW1999" t="s">
        <v>1053</v>
      </c>
      <c r="AX1999" t="s">
        <v>1053</v>
      </c>
      <c r="AY1999" t="s">
        <v>1053</v>
      </c>
      <c r="AZ1999" t="s">
        <v>1053</v>
      </c>
    </row>
    <row r="2000" spans="1:52" hidden="1" x14ac:dyDescent="0.3">
      <c r="A2000">
        <v>331517</v>
      </c>
      <c r="B2000" t="s">
        <v>1087</v>
      </c>
      <c r="AG2000" t="s">
        <v>1055</v>
      </c>
      <c r="AO2000" t="s">
        <v>1055</v>
      </c>
      <c r="AP2000" t="s">
        <v>1054</v>
      </c>
      <c r="AQ2000" t="s">
        <v>1054</v>
      </c>
      <c r="AR2000" t="s">
        <v>1054</v>
      </c>
      <c r="AT2000" t="s">
        <v>1055</v>
      </c>
      <c r="AV2000" t="s">
        <v>1053</v>
      </c>
      <c r="AW2000" t="s">
        <v>1053</v>
      </c>
      <c r="AY2000" t="s">
        <v>1054</v>
      </c>
      <c r="AZ2000" t="s">
        <v>1053</v>
      </c>
    </row>
    <row r="2001" spans="1:52" hidden="1" x14ac:dyDescent="0.3">
      <c r="A2001">
        <v>331536</v>
      </c>
      <c r="B2001" t="s">
        <v>1087</v>
      </c>
      <c r="AE2001" t="s">
        <v>1055</v>
      </c>
      <c r="AG2001" t="s">
        <v>1055</v>
      </c>
      <c r="AI2001" t="s">
        <v>1055</v>
      </c>
      <c r="AN2001" t="s">
        <v>1053</v>
      </c>
      <c r="AO2001" t="s">
        <v>1054</v>
      </c>
      <c r="AP2001" t="s">
        <v>1054</v>
      </c>
      <c r="AS2001" t="s">
        <v>1054</v>
      </c>
      <c r="AT2001" t="s">
        <v>1054</v>
      </c>
      <c r="AU2001" t="s">
        <v>1053</v>
      </c>
      <c r="AV2001" t="s">
        <v>1053</v>
      </c>
      <c r="AW2001" t="s">
        <v>1053</v>
      </c>
      <c r="AX2001" t="s">
        <v>1053</v>
      </c>
      <c r="AY2001" t="s">
        <v>1053</v>
      </c>
      <c r="AZ2001" t="s">
        <v>1053</v>
      </c>
    </row>
    <row r="2002" spans="1:52" hidden="1" x14ac:dyDescent="0.3">
      <c r="A2002">
        <v>331539</v>
      </c>
      <c r="B2002" t="s">
        <v>1087</v>
      </c>
      <c r="AC2002" t="s">
        <v>1055</v>
      </c>
      <c r="AI2002" t="s">
        <v>1055</v>
      </c>
      <c r="AN2002" t="s">
        <v>1055</v>
      </c>
      <c r="AO2002" t="s">
        <v>1055</v>
      </c>
      <c r="AP2002" t="s">
        <v>1055</v>
      </c>
      <c r="AR2002" t="s">
        <v>1055</v>
      </c>
      <c r="AT2002" t="s">
        <v>1055</v>
      </c>
      <c r="AU2002" t="s">
        <v>1053</v>
      </c>
      <c r="AV2002" t="s">
        <v>1053</v>
      </c>
      <c r="AW2002" t="s">
        <v>1053</v>
      </c>
      <c r="AX2002" t="s">
        <v>1053</v>
      </c>
      <c r="AY2002" t="s">
        <v>1053</v>
      </c>
      <c r="AZ2002" t="s">
        <v>1053</v>
      </c>
    </row>
    <row r="2003" spans="1:52" hidden="1" x14ac:dyDescent="0.3">
      <c r="A2003">
        <v>331547</v>
      </c>
      <c r="B2003" t="s">
        <v>1087</v>
      </c>
      <c r="AG2003" t="s">
        <v>1053</v>
      </c>
      <c r="AH2003" t="s">
        <v>1055</v>
      </c>
      <c r="AI2003" t="s">
        <v>1055</v>
      </c>
      <c r="AO2003" t="s">
        <v>1055</v>
      </c>
      <c r="AP2003" t="s">
        <v>1053</v>
      </c>
      <c r="AQ2003" t="s">
        <v>1053</v>
      </c>
      <c r="AR2003" t="s">
        <v>1054</v>
      </c>
      <c r="AT2003" t="s">
        <v>1055</v>
      </c>
      <c r="AV2003" t="s">
        <v>1053</v>
      </c>
      <c r="AW2003" t="s">
        <v>1053</v>
      </c>
      <c r="AX2003" t="s">
        <v>1053</v>
      </c>
      <c r="AY2003" t="s">
        <v>1054</v>
      </c>
      <c r="AZ2003" t="s">
        <v>1053</v>
      </c>
    </row>
    <row r="2004" spans="1:52" hidden="1" x14ac:dyDescent="0.3">
      <c r="A2004">
        <v>331551</v>
      </c>
      <c r="B2004" t="s">
        <v>1087</v>
      </c>
      <c r="AP2004" t="s">
        <v>1054</v>
      </c>
    </row>
    <row r="2005" spans="1:52" hidden="1" x14ac:dyDescent="0.3">
      <c r="A2005">
        <v>331559</v>
      </c>
      <c r="B2005" t="s">
        <v>1087</v>
      </c>
      <c r="AV2005" t="s">
        <v>9098</v>
      </c>
    </row>
    <row r="2006" spans="1:52" hidden="1" x14ac:dyDescent="0.3">
      <c r="A2006">
        <v>331568</v>
      </c>
      <c r="B2006" t="s">
        <v>1087</v>
      </c>
      <c r="P2006" t="s">
        <v>1055</v>
      </c>
      <c r="AG2006" t="s">
        <v>1055</v>
      </c>
      <c r="AO2006" t="s">
        <v>1055</v>
      </c>
      <c r="AP2006" t="s">
        <v>1053</v>
      </c>
      <c r="AQ2006" t="s">
        <v>1053</v>
      </c>
      <c r="AR2006" t="s">
        <v>1053</v>
      </c>
      <c r="AV2006" t="s">
        <v>1053</v>
      </c>
      <c r="AW2006" t="s">
        <v>1053</v>
      </c>
      <c r="AZ2006" t="s">
        <v>1053</v>
      </c>
    </row>
    <row r="2007" spans="1:52" hidden="1" x14ac:dyDescent="0.3">
      <c r="A2007">
        <v>331578</v>
      </c>
      <c r="B2007" t="s">
        <v>1087</v>
      </c>
      <c r="AP2007" t="s">
        <v>1055</v>
      </c>
      <c r="AV2007" t="s">
        <v>1055</v>
      </c>
      <c r="AW2007" t="s">
        <v>1055</v>
      </c>
    </row>
    <row r="2008" spans="1:52" hidden="1" x14ac:dyDescent="0.3">
      <c r="A2008">
        <v>331581</v>
      </c>
      <c r="B2008" t="s">
        <v>1087</v>
      </c>
      <c r="AG2008" t="s">
        <v>1055</v>
      </c>
      <c r="AI2008" t="s">
        <v>1055</v>
      </c>
      <c r="AL2008" t="s">
        <v>1055</v>
      </c>
      <c r="AO2008" t="s">
        <v>1054</v>
      </c>
      <c r="AQ2008" t="s">
        <v>1054</v>
      </c>
      <c r="AS2008" t="s">
        <v>1054</v>
      </c>
      <c r="AU2008" t="s">
        <v>1053</v>
      </c>
      <c r="AV2008" t="s">
        <v>1053</v>
      </c>
      <c r="AW2008" t="s">
        <v>1053</v>
      </c>
      <c r="AX2008" t="s">
        <v>1053</v>
      </c>
      <c r="AY2008" t="s">
        <v>1053</v>
      </c>
      <c r="AZ2008" t="s">
        <v>1053</v>
      </c>
    </row>
    <row r="2009" spans="1:52" hidden="1" x14ac:dyDescent="0.3">
      <c r="A2009">
        <v>331609</v>
      </c>
      <c r="B2009" t="s">
        <v>1087</v>
      </c>
      <c r="AF2009" t="s">
        <v>1055</v>
      </c>
      <c r="AG2009" t="s">
        <v>1055</v>
      </c>
      <c r="AH2009" t="s">
        <v>1055</v>
      </c>
      <c r="AN2009" t="s">
        <v>1055</v>
      </c>
      <c r="AO2009" t="s">
        <v>1054</v>
      </c>
      <c r="AP2009" t="s">
        <v>1053</v>
      </c>
      <c r="AQ2009" t="s">
        <v>1053</v>
      </c>
      <c r="AR2009" t="s">
        <v>1053</v>
      </c>
      <c r="AU2009" t="s">
        <v>1053</v>
      </c>
      <c r="AV2009" t="s">
        <v>1053</v>
      </c>
      <c r="AW2009" t="s">
        <v>1053</v>
      </c>
      <c r="AX2009" t="s">
        <v>1053</v>
      </c>
      <c r="AY2009" t="s">
        <v>1053</v>
      </c>
      <c r="AZ2009" t="s">
        <v>1053</v>
      </c>
    </row>
    <row r="2010" spans="1:52" hidden="1" x14ac:dyDescent="0.3">
      <c r="A2010">
        <v>331611</v>
      </c>
      <c r="B2010" t="s">
        <v>1087</v>
      </c>
      <c r="AG2010" t="s">
        <v>1055</v>
      </c>
      <c r="AM2010" t="s">
        <v>1055</v>
      </c>
      <c r="AO2010" t="s">
        <v>1055</v>
      </c>
      <c r="AP2010" t="s">
        <v>1053</v>
      </c>
      <c r="AQ2010" t="s">
        <v>1054</v>
      </c>
      <c r="AS2010" t="s">
        <v>1055</v>
      </c>
      <c r="AU2010" t="s">
        <v>1053</v>
      </c>
      <c r="AX2010" t="s">
        <v>1054</v>
      </c>
      <c r="AZ2010" t="s">
        <v>1053</v>
      </c>
    </row>
    <row r="2011" spans="1:52" hidden="1" x14ac:dyDescent="0.3">
      <c r="A2011">
        <v>331613</v>
      </c>
      <c r="B2011" t="s">
        <v>1087</v>
      </c>
      <c r="AC2011" t="s">
        <v>1055</v>
      </c>
      <c r="AO2011" t="s">
        <v>1055</v>
      </c>
      <c r="AP2011" t="s">
        <v>1053</v>
      </c>
      <c r="AQ2011" t="s">
        <v>1055</v>
      </c>
      <c r="AT2011" t="s">
        <v>1055</v>
      </c>
      <c r="AV2011" t="s">
        <v>1054</v>
      </c>
      <c r="AY2011" t="s">
        <v>1054</v>
      </c>
    </row>
    <row r="2012" spans="1:52" hidden="1" x14ac:dyDescent="0.3">
      <c r="A2012">
        <v>331630</v>
      </c>
      <c r="B2012" t="s">
        <v>1087</v>
      </c>
      <c r="AG2012" t="s">
        <v>1055</v>
      </c>
      <c r="AP2012" t="s">
        <v>1053</v>
      </c>
      <c r="AQ2012" t="s">
        <v>1053</v>
      </c>
      <c r="AR2012" t="s">
        <v>1053</v>
      </c>
      <c r="AU2012" t="s">
        <v>1053</v>
      </c>
      <c r="AV2012" t="s">
        <v>1053</v>
      </c>
      <c r="AW2012" t="s">
        <v>1053</v>
      </c>
      <c r="AX2012" t="s">
        <v>1053</v>
      </c>
      <c r="AY2012" t="s">
        <v>1053</v>
      </c>
      <c r="AZ2012" t="s">
        <v>1053</v>
      </c>
    </row>
    <row r="2013" spans="1:52" hidden="1" x14ac:dyDescent="0.3">
      <c r="A2013">
        <v>331642</v>
      </c>
      <c r="B2013" t="s">
        <v>1087</v>
      </c>
      <c r="AM2013" t="s">
        <v>1055</v>
      </c>
      <c r="AO2013" t="s">
        <v>1055</v>
      </c>
      <c r="AP2013" t="s">
        <v>1055</v>
      </c>
      <c r="AQ2013" t="s">
        <v>1055</v>
      </c>
      <c r="AS2013" t="s">
        <v>1055</v>
      </c>
      <c r="AT2013" t="s">
        <v>1055</v>
      </c>
      <c r="AV2013" t="s">
        <v>1055</v>
      </c>
    </row>
    <row r="2014" spans="1:52" hidden="1" x14ac:dyDescent="0.3">
      <c r="A2014">
        <v>331654</v>
      </c>
      <c r="B2014" t="s">
        <v>1087</v>
      </c>
      <c r="AP2014" t="s">
        <v>9098</v>
      </c>
    </row>
    <row r="2015" spans="1:52" hidden="1" x14ac:dyDescent="0.3">
      <c r="A2015">
        <v>331655</v>
      </c>
      <c r="B2015" t="s">
        <v>1087</v>
      </c>
      <c r="E2015" t="s">
        <v>1053</v>
      </c>
      <c r="AG2015" t="s">
        <v>1055</v>
      </c>
      <c r="AI2015" t="s">
        <v>1055</v>
      </c>
      <c r="AN2015" t="s">
        <v>1054</v>
      </c>
      <c r="AO2015" t="s">
        <v>1054</v>
      </c>
      <c r="AP2015" t="s">
        <v>1054</v>
      </c>
      <c r="AQ2015" t="s">
        <v>1054</v>
      </c>
      <c r="AR2015" t="s">
        <v>1054</v>
      </c>
      <c r="AS2015" t="s">
        <v>1054</v>
      </c>
      <c r="AT2015" t="s">
        <v>1054</v>
      </c>
      <c r="AU2015" t="s">
        <v>1053</v>
      </c>
      <c r="AV2015" t="s">
        <v>1053</v>
      </c>
      <c r="AW2015" t="s">
        <v>1053</v>
      </c>
      <c r="AX2015" t="s">
        <v>1053</v>
      </c>
      <c r="AY2015" t="s">
        <v>1053</v>
      </c>
      <c r="AZ2015" t="s">
        <v>1053</v>
      </c>
    </row>
    <row r="2016" spans="1:52" hidden="1" x14ac:dyDescent="0.3">
      <c r="A2016">
        <v>331663</v>
      </c>
      <c r="B2016" t="s">
        <v>1087</v>
      </c>
      <c r="AO2016" t="s">
        <v>1055</v>
      </c>
      <c r="AP2016" t="s">
        <v>1054</v>
      </c>
      <c r="AQ2016" t="s">
        <v>1054</v>
      </c>
      <c r="AT2016" t="s">
        <v>1054</v>
      </c>
      <c r="AU2016" t="s">
        <v>1053</v>
      </c>
      <c r="AV2016" t="s">
        <v>1053</v>
      </c>
      <c r="AW2016" t="s">
        <v>1053</v>
      </c>
      <c r="AX2016" t="s">
        <v>1053</v>
      </c>
      <c r="AY2016" t="s">
        <v>1053</v>
      </c>
      <c r="AZ2016" t="s">
        <v>1053</v>
      </c>
    </row>
    <row r="2017" spans="1:52" hidden="1" x14ac:dyDescent="0.3">
      <c r="A2017">
        <v>331678</v>
      </c>
      <c r="B2017" t="s">
        <v>1087</v>
      </c>
      <c r="AG2017" t="s">
        <v>1055</v>
      </c>
      <c r="AI2017" t="s">
        <v>1055</v>
      </c>
      <c r="AO2017" t="s">
        <v>1054</v>
      </c>
      <c r="AP2017" t="s">
        <v>1053</v>
      </c>
      <c r="AQ2017" t="s">
        <v>1053</v>
      </c>
      <c r="AS2017" t="s">
        <v>1054</v>
      </c>
      <c r="AT2017" t="s">
        <v>1054</v>
      </c>
      <c r="AU2017" t="s">
        <v>1053</v>
      </c>
      <c r="AV2017" t="s">
        <v>1053</v>
      </c>
      <c r="AW2017" t="s">
        <v>1053</v>
      </c>
      <c r="AX2017" t="s">
        <v>1053</v>
      </c>
      <c r="AY2017" t="s">
        <v>1053</v>
      </c>
      <c r="AZ2017" t="s">
        <v>1053</v>
      </c>
    </row>
    <row r="2018" spans="1:52" hidden="1" x14ac:dyDescent="0.3">
      <c r="A2018">
        <v>331685</v>
      </c>
      <c r="B2018" t="s">
        <v>1087</v>
      </c>
      <c r="AM2018" t="s">
        <v>1055</v>
      </c>
      <c r="AO2018" t="s">
        <v>1054</v>
      </c>
      <c r="AP2018" t="s">
        <v>1054</v>
      </c>
      <c r="AU2018" t="s">
        <v>1053</v>
      </c>
      <c r="AV2018" t="s">
        <v>1053</v>
      </c>
      <c r="AW2018" t="s">
        <v>1053</v>
      </c>
      <c r="AX2018" t="s">
        <v>1053</v>
      </c>
      <c r="AY2018" t="s">
        <v>1053</v>
      </c>
      <c r="AZ2018" t="s">
        <v>1053</v>
      </c>
    </row>
    <row r="2019" spans="1:52" hidden="1" x14ac:dyDescent="0.3">
      <c r="A2019">
        <v>331695</v>
      </c>
      <c r="B2019" t="s">
        <v>1087</v>
      </c>
      <c r="AG2019" t="s">
        <v>1054</v>
      </c>
      <c r="AI2019" t="s">
        <v>1054</v>
      </c>
      <c r="AK2019" t="s">
        <v>1054</v>
      </c>
      <c r="AL2019" t="s">
        <v>1054</v>
      </c>
      <c r="AO2019" t="s">
        <v>1054</v>
      </c>
      <c r="AP2019" t="s">
        <v>1053</v>
      </c>
      <c r="AQ2019" t="s">
        <v>1053</v>
      </c>
      <c r="AR2019" t="s">
        <v>1054</v>
      </c>
      <c r="AS2019" t="s">
        <v>1054</v>
      </c>
      <c r="AT2019" t="s">
        <v>1054</v>
      </c>
      <c r="AU2019" t="s">
        <v>1053</v>
      </c>
      <c r="AV2019" t="s">
        <v>1053</v>
      </c>
      <c r="AW2019" t="s">
        <v>1053</v>
      </c>
      <c r="AX2019" t="s">
        <v>1053</v>
      </c>
      <c r="AY2019" t="s">
        <v>1053</v>
      </c>
      <c r="AZ2019" t="s">
        <v>1053</v>
      </c>
    </row>
    <row r="2020" spans="1:52" hidden="1" x14ac:dyDescent="0.3">
      <c r="A2020">
        <v>331698</v>
      </c>
      <c r="B2020" t="s">
        <v>1087</v>
      </c>
      <c r="AL2020" t="s">
        <v>1055</v>
      </c>
      <c r="AN2020" t="s">
        <v>1055</v>
      </c>
      <c r="AO2020" t="s">
        <v>1054</v>
      </c>
      <c r="AP2020" t="s">
        <v>1053</v>
      </c>
      <c r="AQ2020" t="s">
        <v>1053</v>
      </c>
      <c r="AR2020" t="s">
        <v>1054</v>
      </c>
      <c r="AS2020" t="s">
        <v>1054</v>
      </c>
      <c r="AT2020" t="s">
        <v>1054</v>
      </c>
      <c r="AU2020" t="s">
        <v>1053</v>
      </c>
      <c r="AV2020" t="s">
        <v>1053</v>
      </c>
      <c r="AW2020" t="s">
        <v>1053</v>
      </c>
      <c r="AX2020" t="s">
        <v>1053</v>
      </c>
      <c r="AY2020" t="s">
        <v>1053</v>
      </c>
      <c r="AZ2020" t="s">
        <v>1053</v>
      </c>
    </row>
    <row r="2021" spans="1:52" hidden="1" x14ac:dyDescent="0.3">
      <c r="A2021">
        <v>331712</v>
      </c>
      <c r="B2021" t="s">
        <v>1087</v>
      </c>
      <c r="AG2021" t="s">
        <v>1055</v>
      </c>
      <c r="AM2021" t="s">
        <v>1055</v>
      </c>
      <c r="AP2021" t="s">
        <v>1055</v>
      </c>
      <c r="AW2021" t="s">
        <v>1055</v>
      </c>
    </row>
    <row r="2022" spans="1:52" hidden="1" x14ac:dyDescent="0.3">
      <c r="A2022">
        <v>331735</v>
      </c>
      <c r="B2022" t="s">
        <v>1087</v>
      </c>
      <c r="AG2022" t="s">
        <v>1055</v>
      </c>
      <c r="AP2022" t="s">
        <v>1055</v>
      </c>
      <c r="AX2022" t="s">
        <v>1055</v>
      </c>
    </row>
    <row r="2023" spans="1:52" hidden="1" x14ac:dyDescent="0.3">
      <c r="A2023">
        <v>331739</v>
      </c>
      <c r="B2023" t="s">
        <v>1087</v>
      </c>
      <c r="AP2023" t="s">
        <v>9098</v>
      </c>
      <c r="AU2023" t="s">
        <v>9098</v>
      </c>
      <c r="AV2023" t="s">
        <v>9098</v>
      </c>
      <c r="AW2023" t="s">
        <v>9098</v>
      </c>
      <c r="AY2023" t="s">
        <v>9098</v>
      </c>
    </row>
    <row r="2024" spans="1:52" hidden="1" x14ac:dyDescent="0.3">
      <c r="A2024">
        <v>331740</v>
      </c>
      <c r="B2024" t="s">
        <v>1087</v>
      </c>
      <c r="AC2024" t="s">
        <v>1055</v>
      </c>
      <c r="AK2024" t="s">
        <v>1055</v>
      </c>
      <c r="AO2024" t="s">
        <v>1054</v>
      </c>
      <c r="AP2024" t="s">
        <v>1054</v>
      </c>
      <c r="AQ2024" t="s">
        <v>1054</v>
      </c>
      <c r="AT2024" t="s">
        <v>1054</v>
      </c>
      <c r="AU2024" t="s">
        <v>1053</v>
      </c>
      <c r="AV2024" t="s">
        <v>1053</v>
      </c>
      <c r="AW2024" t="s">
        <v>1053</v>
      </c>
      <c r="AX2024" t="s">
        <v>1053</v>
      </c>
      <c r="AY2024" t="s">
        <v>1053</v>
      </c>
      <c r="AZ2024" t="s">
        <v>1053</v>
      </c>
    </row>
    <row r="2025" spans="1:52" hidden="1" x14ac:dyDescent="0.3">
      <c r="A2025">
        <v>331760</v>
      </c>
      <c r="B2025" t="s">
        <v>1087</v>
      </c>
      <c r="AC2025" t="s">
        <v>1055</v>
      </c>
      <c r="AD2025" t="s">
        <v>1055</v>
      </c>
      <c r="AL2025" t="s">
        <v>1055</v>
      </c>
      <c r="AM2025" t="s">
        <v>1053</v>
      </c>
      <c r="AO2025" t="s">
        <v>1054</v>
      </c>
      <c r="AR2025" t="s">
        <v>1054</v>
      </c>
      <c r="AS2025" t="s">
        <v>1054</v>
      </c>
      <c r="AT2025" t="s">
        <v>1054</v>
      </c>
      <c r="AU2025" t="s">
        <v>1053</v>
      </c>
      <c r="AV2025" t="s">
        <v>1053</v>
      </c>
      <c r="AW2025" t="s">
        <v>1053</v>
      </c>
      <c r="AX2025" t="s">
        <v>1053</v>
      </c>
      <c r="AY2025" t="s">
        <v>1053</v>
      </c>
      <c r="AZ2025" t="s">
        <v>1053</v>
      </c>
    </row>
    <row r="2026" spans="1:52" hidden="1" x14ac:dyDescent="0.3">
      <c r="A2026">
        <v>331771</v>
      </c>
      <c r="B2026" t="s">
        <v>1087</v>
      </c>
      <c r="AC2026" t="s">
        <v>1055</v>
      </c>
      <c r="AK2026" t="s">
        <v>1055</v>
      </c>
      <c r="AO2026" t="s">
        <v>1055</v>
      </c>
      <c r="AP2026" t="s">
        <v>1055</v>
      </c>
      <c r="AQ2026" t="s">
        <v>1054</v>
      </c>
      <c r="AT2026" t="s">
        <v>1055</v>
      </c>
      <c r="AV2026" t="s">
        <v>1053</v>
      </c>
      <c r="AW2026" t="s">
        <v>1053</v>
      </c>
      <c r="AX2026" t="s">
        <v>1054</v>
      </c>
      <c r="AY2026" t="s">
        <v>1054</v>
      </c>
      <c r="AZ2026" t="s">
        <v>1053</v>
      </c>
    </row>
    <row r="2027" spans="1:52" hidden="1" x14ac:dyDescent="0.3">
      <c r="A2027">
        <v>331795</v>
      </c>
      <c r="B2027" t="s">
        <v>1087</v>
      </c>
      <c r="AK2027" t="s">
        <v>1055</v>
      </c>
      <c r="AL2027" t="s">
        <v>1055</v>
      </c>
      <c r="AM2027" t="s">
        <v>1055</v>
      </c>
      <c r="AO2027" t="s">
        <v>1054</v>
      </c>
      <c r="AT2027" t="s">
        <v>1054</v>
      </c>
      <c r="AU2027" t="s">
        <v>1053</v>
      </c>
      <c r="AV2027" t="s">
        <v>1053</v>
      </c>
      <c r="AW2027" t="s">
        <v>1053</v>
      </c>
      <c r="AX2027" t="s">
        <v>1053</v>
      </c>
      <c r="AY2027" t="s">
        <v>1053</v>
      </c>
      <c r="AZ2027" t="s">
        <v>1053</v>
      </c>
    </row>
    <row r="2028" spans="1:52" hidden="1" x14ac:dyDescent="0.3">
      <c r="A2028">
        <v>331802</v>
      </c>
      <c r="B2028" t="s">
        <v>1087</v>
      </c>
      <c r="AG2028" t="s">
        <v>1055</v>
      </c>
      <c r="AI2028" t="s">
        <v>1055</v>
      </c>
      <c r="AK2028" t="s">
        <v>1055</v>
      </c>
      <c r="AO2028" t="s">
        <v>1054</v>
      </c>
      <c r="AP2028" t="s">
        <v>1054</v>
      </c>
      <c r="AT2028" t="s">
        <v>1054</v>
      </c>
      <c r="AU2028" t="s">
        <v>1053</v>
      </c>
      <c r="AV2028" t="s">
        <v>1053</v>
      </c>
      <c r="AW2028" t="s">
        <v>1053</v>
      </c>
      <c r="AX2028" t="s">
        <v>1053</v>
      </c>
      <c r="AY2028" t="s">
        <v>1053</v>
      </c>
      <c r="AZ2028" t="s">
        <v>1053</v>
      </c>
    </row>
    <row r="2029" spans="1:52" hidden="1" x14ac:dyDescent="0.3">
      <c r="A2029">
        <v>331810</v>
      </c>
      <c r="B2029" t="s">
        <v>1087</v>
      </c>
      <c r="AL2029" t="s">
        <v>1055</v>
      </c>
      <c r="AN2029" t="s">
        <v>1055</v>
      </c>
      <c r="AP2029" t="s">
        <v>1054</v>
      </c>
      <c r="AQ2029" t="s">
        <v>1055</v>
      </c>
      <c r="AT2029" t="s">
        <v>1055</v>
      </c>
      <c r="AW2029" t="s">
        <v>1054</v>
      </c>
      <c r="AX2029" t="s">
        <v>1054</v>
      </c>
      <c r="AY2029" t="s">
        <v>1054</v>
      </c>
      <c r="AZ2029" t="s">
        <v>1054</v>
      </c>
    </row>
    <row r="2030" spans="1:52" hidden="1" x14ac:dyDescent="0.3">
      <c r="A2030">
        <v>331838</v>
      </c>
      <c r="B2030" t="s">
        <v>1087</v>
      </c>
      <c r="AF2030" t="s">
        <v>1055</v>
      </c>
      <c r="AI2030" t="s">
        <v>1055</v>
      </c>
      <c r="AN2030" t="s">
        <v>1053</v>
      </c>
      <c r="AQ2030" t="s">
        <v>1055</v>
      </c>
      <c r="AU2030" t="s">
        <v>1053</v>
      </c>
      <c r="AV2030" t="s">
        <v>1053</v>
      </c>
      <c r="AW2030" t="s">
        <v>1053</v>
      </c>
      <c r="AX2030" t="s">
        <v>1053</v>
      </c>
      <c r="AY2030" t="s">
        <v>1053</v>
      </c>
      <c r="AZ2030" t="s">
        <v>1053</v>
      </c>
    </row>
    <row r="2031" spans="1:52" hidden="1" x14ac:dyDescent="0.3">
      <c r="A2031">
        <v>331839</v>
      </c>
      <c r="B2031" t="s">
        <v>1087</v>
      </c>
      <c r="AF2031" t="s">
        <v>1055</v>
      </c>
      <c r="AG2031" t="s">
        <v>1055</v>
      </c>
      <c r="AJ2031" t="s">
        <v>1055</v>
      </c>
      <c r="AP2031" t="s">
        <v>1054</v>
      </c>
      <c r="AQ2031" t="s">
        <v>1053</v>
      </c>
      <c r="AT2031" t="s">
        <v>1055</v>
      </c>
      <c r="AX2031" t="s">
        <v>1054</v>
      </c>
    </row>
    <row r="2032" spans="1:52" hidden="1" x14ac:dyDescent="0.3">
      <c r="A2032">
        <v>331886</v>
      </c>
      <c r="B2032" t="s">
        <v>1087</v>
      </c>
      <c r="F2032" t="s">
        <v>1055</v>
      </c>
      <c r="AC2032" t="s">
        <v>1055</v>
      </c>
      <c r="AM2032" t="s">
        <v>1055</v>
      </c>
      <c r="AO2032" t="s">
        <v>1054</v>
      </c>
      <c r="AP2032" t="s">
        <v>1054</v>
      </c>
      <c r="AQ2032" t="s">
        <v>1054</v>
      </c>
      <c r="AT2032" t="s">
        <v>1054</v>
      </c>
      <c r="AU2032" t="s">
        <v>1053</v>
      </c>
      <c r="AV2032" t="s">
        <v>1053</v>
      </c>
      <c r="AW2032" t="s">
        <v>1053</v>
      </c>
      <c r="AX2032" t="s">
        <v>1053</v>
      </c>
      <c r="AY2032" t="s">
        <v>1053</v>
      </c>
      <c r="AZ2032" t="s">
        <v>1053</v>
      </c>
    </row>
    <row r="2033" spans="1:52" hidden="1" x14ac:dyDescent="0.3">
      <c r="A2033">
        <v>331893</v>
      </c>
      <c r="B2033" t="s">
        <v>1087</v>
      </c>
      <c r="AJ2033" t="s">
        <v>1055</v>
      </c>
      <c r="AL2033" t="s">
        <v>1055</v>
      </c>
      <c r="AM2033" t="s">
        <v>1055</v>
      </c>
      <c r="AN2033" t="s">
        <v>1055</v>
      </c>
      <c r="AO2033" t="s">
        <v>1054</v>
      </c>
      <c r="AP2033" t="s">
        <v>1054</v>
      </c>
      <c r="AQ2033" t="s">
        <v>1054</v>
      </c>
      <c r="AU2033" t="s">
        <v>1053</v>
      </c>
      <c r="AV2033" t="s">
        <v>1053</v>
      </c>
      <c r="AW2033" t="s">
        <v>1053</v>
      </c>
      <c r="AX2033" t="s">
        <v>1053</v>
      </c>
      <c r="AY2033" t="s">
        <v>1053</v>
      </c>
      <c r="AZ2033" t="s">
        <v>1053</v>
      </c>
    </row>
    <row r="2034" spans="1:52" hidden="1" x14ac:dyDescent="0.3">
      <c r="A2034">
        <v>331934</v>
      </c>
      <c r="B2034" t="s">
        <v>1087</v>
      </c>
      <c r="AQ2034" t="s">
        <v>1054</v>
      </c>
      <c r="AU2034" t="s">
        <v>1054</v>
      </c>
    </row>
    <row r="2035" spans="1:52" hidden="1" x14ac:dyDescent="0.3">
      <c r="A2035">
        <v>331943</v>
      </c>
      <c r="B2035" t="s">
        <v>1087</v>
      </c>
      <c r="AG2035" t="s">
        <v>1055</v>
      </c>
      <c r="AI2035" t="s">
        <v>1055</v>
      </c>
      <c r="AJ2035" t="s">
        <v>1055</v>
      </c>
      <c r="AO2035" t="s">
        <v>1054</v>
      </c>
      <c r="AP2035" t="s">
        <v>1054</v>
      </c>
      <c r="AQ2035" t="s">
        <v>1053</v>
      </c>
      <c r="AR2035" t="s">
        <v>1054</v>
      </c>
      <c r="AS2035" t="s">
        <v>1053</v>
      </c>
      <c r="AT2035" t="s">
        <v>1053</v>
      </c>
      <c r="AU2035" t="s">
        <v>1053</v>
      </c>
      <c r="AV2035" t="s">
        <v>1053</v>
      </c>
      <c r="AW2035" t="s">
        <v>1053</v>
      </c>
      <c r="AX2035" t="s">
        <v>1053</v>
      </c>
      <c r="AY2035" t="s">
        <v>1053</v>
      </c>
      <c r="AZ2035" t="s">
        <v>1053</v>
      </c>
    </row>
    <row r="2036" spans="1:52" hidden="1" x14ac:dyDescent="0.3">
      <c r="A2036">
        <v>331945</v>
      </c>
      <c r="B2036" t="s">
        <v>1087</v>
      </c>
      <c r="AX2036" t="s">
        <v>1055</v>
      </c>
    </row>
    <row r="2037" spans="1:52" hidden="1" x14ac:dyDescent="0.3">
      <c r="A2037">
        <v>331973</v>
      </c>
      <c r="B2037" t="s">
        <v>1087</v>
      </c>
      <c r="AO2037" t="s">
        <v>1055</v>
      </c>
    </row>
    <row r="2038" spans="1:52" hidden="1" x14ac:dyDescent="0.3">
      <c r="A2038">
        <v>331974</v>
      </c>
      <c r="B2038" t="s">
        <v>1087</v>
      </c>
      <c r="AC2038" t="s">
        <v>1055</v>
      </c>
      <c r="AG2038" t="s">
        <v>1055</v>
      </c>
      <c r="AI2038" t="s">
        <v>1055</v>
      </c>
      <c r="AK2038" t="s">
        <v>1055</v>
      </c>
      <c r="AO2038" t="s">
        <v>1053</v>
      </c>
      <c r="AP2038" t="s">
        <v>1053</v>
      </c>
      <c r="AQ2038" t="s">
        <v>1053</v>
      </c>
      <c r="AR2038" t="s">
        <v>1053</v>
      </c>
      <c r="AT2038" t="s">
        <v>1054</v>
      </c>
      <c r="AU2038" t="s">
        <v>1053</v>
      </c>
      <c r="AV2038" t="s">
        <v>1053</v>
      </c>
      <c r="AW2038" t="s">
        <v>1053</v>
      </c>
      <c r="AX2038" t="s">
        <v>1053</v>
      </c>
      <c r="AY2038" t="s">
        <v>1053</v>
      </c>
      <c r="AZ2038" t="s">
        <v>1053</v>
      </c>
    </row>
    <row r="2039" spans="1:52" hidden="1" x14ac:dyDescent="0.3">
      <c r="A2039">
        <v>331975</v>
      </c>
      <c r="B2039" t="s">
        <v>1087</v>
      </c>
      <c r="AO2039" t="s">
        <v>1055</v>
      </c>
      <c r="AW2039" t="s">
        <v>1054</v>
      </c>
    </row>
    <row r="2040" spans="1:52" hidden="1" x14ac:dyDescent="0.3">
      <c r="A2040">
        <v>331979</v>
      </c>
      <c r="B2040" t="s">
        <v>1087</v>
      </c>
      <c r="AQ2040" t="s">
        <v>1055</v>
      </c>
    </row>
    <row r="2041" spans="1:52" hidden="1" x14ac:dyDescent="0.3">
      <c r="A2041">
        <v>331992</v>
      </c>
      <c r="B2041" t="s">
        <v>1087</v>
      </c>
      <c r="AG2041" t="s">
        <v>1055</v>
      </c>
    </row>
    <row r="2042" spans="1:52" hidden="1" x14ac:dyDescent="0.3">
      <c r="A2042">
        <v>332003</v>
      </c>
      <c r="B2042" t="s">
        <v>1087</v>
      </c>
      <c r="AG2042" t="s">
        <v>1055</v>
      </c>
    </row>
    <row r="2043" spans="1:52" hidden="1" x14ac:dyDescent="0.3">
      <c r="A2043">
        <v>332008</v>
      </c>
      <c r="B2043" t="s">
        <v>1087</v>
      </c>
      <c r="AL2043" t="s">
        <v>1054</v>
      </c>
      <c r="AN2043" t="s">
        <v>1053</v>
      </c>
      <c r="AO2043" t="s">
        <v>1054</v>
      </c>
      <c r="AP2043" t="s">
        <v>1053</v>
      </c>
      <c r="AQ2043" t="s">
        <v>1053</v>
      </c>
      <c r="AR2043" t="s">
        <v>1054</v>
      </c>
      <c r="AU2043" t="s">
        <v>1053</v>
      </c>
      <c r="AV2043" t="s">
        <v>1053</v>
      </c>
      <c r="AW2043" t="s">
        <v>1053</v>
      </c>
      <c r="AX2043" t="s">
        <v>1053</v>
      </c>
      <c r="AY2043" t="s">
        <v>1053</v>
      </c>
      <c r="AZ2043" t="s">
        <v>1053</v>
      </c>
    </row>
    <row r="2044" spans="1:52" hidden="1" x14ac:dyDescent="0.3">
      <c r="A2044">
        <v>332019</v>
      </c>
      <c r="B2044" t="s">
        <v>1087</v>
      </c>
      <c r="AP2044" t="s">
        <v>1055</v>
      </c>
    </row>
    <row r="2045" spans="1:52" hidden="1" x14ac:dyDescent="0.3">
      <c r="A2045">
        <v>332025</v>
      </c>
      <c r="B2045" t="s">
        <v>1087</v>
      </c>
      <c r="AP2045" t="s">
        <v>1055</v>
      </c>
    </row>
    <row r="2046" spans="1:52" hidden="1" x14ac:dyDescent="0.3">
      <c r="A2046">
        <v>332045</v>
      </c>
      <c r="B2046" t="s">
        <v>1087</v>
      </c>
      <c r="V2046" t="s">
        <v>1055</v>
      </c>
      <c r="AO2046" t="s">
        <v>1055</v>
      </c>
      <c r="AP2046" t="s">
        <v>1054</v>
      </c>
      <c r="AT2046" t="s">
        <v>1055</v>
      </c>
      <c r="AU2046" t="s">
        <v>1054</v>
      </c>
      <c r="AW2046" t="s">
        <v>1055</v>
      </c>
      <c r="AY2046" t="s">
        <v>1053</v>
      </c>
    </row>
    <row r="2047" spans="1:52" hidden="1" x14ac:dyDescent="0.3">
      <c r="A2047">
        <v>332047</v>
      </c>
      <c r="B2047" t="s">
        <v>1087</v>
      </c>
      <c r="AM2047" t="s">
        <v>1055</v>
      </c>
      <c r="AO2047" t="s">
        <v>1055</v>
      </c>
    </row>
    <row r="2048" spans="1:52" hidden="1" x14ac:dyDescent="0.3">
      <c r="A2048">
        <v>332049</v>
      </c>
      <c r="B2048" t="s">
        <v>1087</v>
      </c>
      <c r="C2048" t="s">
        <v>1054</v>
      </c>
      <c r="AG2048" t="s">
        <v>1055</v>
      </c>
      <c r="AO2048" t="s">
        <v>1055</v>
      </c>
      <c r="AS2048" t="s">
        <v>1055</v>
      </c>
      <c r="AV2048" t="s">
        <v>1054</v>
      </c>
      <c r="AW2048" t="s">
        <v>1054</v>
      </c>
      <c r="AY2048" t="s">
        <v>1054</v>
      </c>
    </row>
    <row r="2049" spans="1:52" hidden="1" x14ac:dyDescent="0.3">
      <c r="A2049">
        <v>332051</v>
      </c>
      <c r="B2049" t="s">
        <v>1087</v>
      </c>
      <c r="S2049" t="s">
        <v>1055</v>
      </c>
      <c r="AC2049" t="s">
        <v>1055</v>
      </c>
      <c r="AG2049" t="s">
        <v>1055</v>
      </c>
      <c r="AJ2049" t="s">
        <v>1055</v>
      </c>
      <c r="AO2049" t="s">
        <v>1054</v>
      </c>
      <c r="AP2049" t="s">
        <v>1054</v>
      </c>
      <c r="AQ2049" t="s">
        <v>1054</v>
      </c>
      <c r="AR2049" t="s">
        <v>1054</v>
      </c>
      <c r="AT2049" t="s">
        <v>1055</v>
      </c>
      <c r="AU2049" t="s">
        <v>1053</v>
      </c>
      <c r="AW2049" t="s">
        <v>1053</v>
      </c>
      <c r="AX2049" t="s">
        <v>1053</v>
      </c>
      <c r="AY2049" t="s">
        <v>1053</v>
      </c>
      <c r="AZ2049" t="s">
        <v>1053</v>
      </c>
    </row>
    <row r="2050" spans="1:52" hidden="1" x14ac:dyDescent="0.3">
      <c r="A2050">
        <v>332059</v>
      </c>
      <c r="B2050" t="s">
        <v>1087</v>
      </c>
      <c r="AM2050" t="s">
        <v>1054</v>
      </c>
      <c r="AQ2050" t="s">
        <v>1053</v>
      </c>
      <c r="AT2050" t="s">
        <v>1054</v>
      </c>
      <c r="AU2050" t="s">
        <v>1053</v>
      </c>
      <c r="AW2050" t="s">
        <v>1054</v>
      </c>
      <c r="AX2050" t="s">
        <v>1054</v>
      </c>
      <c r="AY2050" t="s">
        <v>1053</v>
      </c>
      <c r="AZ2050" t="s">
        <v>1054</v>
      </c>
    </row>
    <row r="2051" spans="1:52" hidden="1" x14ac:dyDescent="0.3">
      <c r="A2051">
        <v>332062</v>
      </c>
      <c r="B2051" t="s">
        <v>1087</v>
      </c>
      <c r="AO2051" t="s">
        <v>1055</v>
      </c>
      <c r="AP2051" t="s">
        <v>1055</v>
      </c>
      <c r="AQ2051" t="s">
        <v>1055</v>
      </c>
    </row>
    <row r="2052" spans="1:52" hidden="1" x14ac:dyDescent="0.3">
      <c r="A2052">
        <v>332066</v>
      </c>
      <c r="B2052" t="s">
        <v>1087</v>
      </c>
      <c r="AG2052" t="s">
        <v>1055</v>
      </c>
      <c r="AJ2052" t="s">
        <v>1055</v>
      </c>
      <c r="AO2052" t="s">
        <v>1055</v>
      </c>
      <c r="AP2052" t="s">
        <v>1053</v>
      </c>
      <c r="AQ2052" t="s">
        <v>1054</v>
      </c>
      <c r="AU2052" t="s">
        <v>1053</v>
      </c>
      <c r="AX2052" t="s">
        <v>1053</v>
      </c>
    </row>
    <row r="2053" spans="1:52" hidden="1" x14ac:dyDescent="0.3">
      <c r="A2053">
        <v>332068</v>
      </c>
      <c r="B2053" t="s">
        <v>1087</v>
      </c>
      <c r="P2053" t="s">
        <v>1055</v>
      </c>
      <c r="AG2053" t="s">
        <v>1054</v>
      </c>
      <c r="AL2053" t="s">
        <v>1054</v>
      </c>
      <c r="AO2053" t="s">
        <v>1053</v>
      </c>
      <c r="AP2053" t="s">
        <v>1053</v>
      </c>
      <c r="AQ2053" t="s">
        <v>1053</v>
      </c>
      <c r="AR2053" t="s">
        <v>1053</v>
      </c>
      <c r="AT2053" t="s">
        <v>1053</v>
      </c>
      <c r="AU2053" t="s">
        <v>1053</v>
      </c>
      <c r="AV2053" t="s">
        <v>1053</v>
      </c>
      <c r="AW2053" t="s">
        <v>1053</v>
      </c>
      <c r="AX2053" t="s">
        <v>1053</v>
      </c>
      <c r="AY2053" t="s">
        <v>1053</v>
      </c>
      <c r="AZ2053" t="s">
        <v>1053</v>
      </c>
    </row>
    <row r="2054" spans="1:52" hidden="1" x14ac:dyDescent="0.3">
      <c r="A2054">
        <v>332078</v>
      </c>
      <c r="B2054" t="s">
        <v>1087</v>
      </c>
      <c r="AG2054" t="s">
        <v>1053</v>
      </c>
      <c r="AH2054" t="s">
        <v>1053</v>
      </c>
      <c r="AK2054" t="s">
        <v>1055</v>
      </c>
      <c r="AL2054" t="s">
        <v>1055</v>
      </c>
      <c r="AO2054" t="s">
        <v>1054</v>
      </c>
      <c r="AP2054" t="s">
        <v>1053</v>
      </c>
      <c r="AQ2054" t="s">
        <v>1053</v>
      </c>
      <c r="AR2054" t="s">
        <v>1053</v>
      </c>
      <c r="AT2054" t="s">
        <v>1054</v>
      </c>
      <c r="AU2054" t="s">
        <v>1053</v>
      </c>
      <c r="AV2054" t="s">
        <v>1053</v>
      </c>
      <c r="AW2054" t="s">
        <v>1053</v>
      </c>
      <c r="AX2054" t="s">
        <v>1053</v>
      </c>
      <c r="AY2054" t="s">
        <v>1053</v>
      </c>
      <c r="AZ2054" t="s">
        <v>1053</v>
      </c>
    </row>
    <row r="2055" spans="1:52" hidden="1" x14ac:dyDescent="0.3">
      <c r="A2055">
        <v>332083</v>
      </c>
      <c r="B2055" t="s">
        <v>1087</v>
      </c>
      <c r="Z2055" t="s">
        <v>1054</v>
      </c>
      <c r="AO2055" t="s">
        <v>1054</v>
      </c>
      <c r="AP2055" t="s">
        <v>1054</v>
      </c>
      <c r="AR2055" t="s">
        <v>1053</v>
      </c>
      <c r="AT2055" t="s">
        <v>1053</v>
      </c>
      <c r="AU2055" t="s">
        <v>1053</v>
      </c>
      <c r="AV2055" t="s">
        <v>1053</v>
      </c>
      <c r="AW2055" t="s">
        <v>1053</v>
      </c>
      <c r="AX2055" t="s">
        <v>1053</v>
      </c>
      <c r="AY2055" t="s">
        <v>1053</v>
      </c>
      <c r="AZ2055" t="s">
        <v>1053</v>
      </c>
    </row>
    <row r="2056" spans="1:52" hidden="1" x14ac:dyDescent="0.3">
      <c r="A2056">
        <v>332084</v>
      </c>
      <c r="B2056" t="s">
        <v>1087</v>
      </c>
      <c r="AL2056" t="s">
        <v>1055</v>
      </c>
      <c r="AM2056" t="s">
        <v>1055</v>
      </c>
      <c r="AP2056" t="s">
        <v>1053</v>
      </c>
      <c r="AQ2056" t="s">
        <v>1055</v>
      </c>
      <c r="AT2056" t="s">
        <v>1055</v>
      </c>
      <c r="AV2056" t="s">
        <v>1053</v>
      </c>
      <c r="AW2056" t="s">
        <v>1053</v>
      </c>
      <c r="AX2056" t="s">
        <v>1054</v>
      </c>
      <c r="AY2056" t="s">
        <v>1054</v>
      </c>
    </row>
    <row r="2057" spans="1:52" hidden="1" x14ac:dyDescent="0.3">
      <c r="A2057">
        <v>332086</v>
      </c>
      <c r="B2057" t="s">
        <v>1087</v>
      </c>
      <c r="AM2057" t="s">
        <v>1055</v>
      </c>
      <c r="AO2057" t="s">
        <v>1054</v>
      </c>
      <c r="AP2057" t="s">
        <v>1053</v>
      </c>
      <c r="AQ2057" t="s">
        <v>1054</v>
      </c>
      <c r="AT2057" t="s">
        <v>1055</v>
      </c>
      <c r="AU2057" t="s">
        <v>1053</v>
      </c>
      <c r="AV2057" t="s">
        <v>1053</v>
      </c>
      <c r="AW2057" t="s">
        <v>1054</v>
      </c>
      <c r="AX2057" t="s">
        <v>1053</v>
      </c>
      <c r="AY2057" t="s">
        <v>1054</v>
      </c>
    </row>
    <row r="2058" spans="1:52" hidden="1" x14ac:dyDescent="0.3">
      <c r="A2058">
        <v>332095</v>
      </c>
      <c r="B2058" t="s">
        <v>1087</v>
      </c>
      <c r="AW2058" t="s">
        <v>1055</v>
      </c>
      <c r="AY2058" t="s">
        <v>1055</v>
      </c>
    </row>
    <row r="2059" spans="1:52" hidden="1" x14ac:dyDescent="0.3">
      <c r="A2059">
        <v>332108</v>
      </c>
      <c r="B2059" t="s">
        <v>1087</v>
      </c>
      <c r="AH2059" t="s">
        <v>1055</v>
      </c>
      <c r="AO2059" t="s">
        <v>1055</v>
      </c>
      <c r="AP2059" t="s">
        <v>1055</v>
      </c>
      <c r="AS2059" t="s">
        <v>1055</v>
      </c>
      <c r="AU2059" t="s">
        <v>1054</v>
      </c>
      <c r="AV2059" t="s">
        <v>1054</v>
      </c>
      <c r="AW2059" t="s">
        <v>1054</v>
      </c>
      <c r="AX2059" t="s">
        <v>1054</v>
      </c>
      <c r="AY2059" t="s">
        <v>1053</v>
      </c>
      <c r="AZ2059" t="s">
        <v>1053</v>
      </c>
    </row>
    <row r="2060" spans="1:52" hidden="1" x14ac:dyDescent="0.3">
      <c r="A2060">
        <v>332115</v>
      </c>
      <c r="B2060" t="s">
        <v>1087</v>
      </c>
      <c r="K2060" t="s">
        <v>1055</v>
      </c>
      <c r="AS2060" t="s">
        <v>1055</v>
      </c>
      <c r="AT2060" t="s">
        <v>1055</v>
      </c>
      <c r="AU2060" t="s">
        <v>1054</v>
      </c>
      <c r="AV2060" t="s">
        <v>1054</v>
      </c>
      <c r="AW2060" t="s">
        <v>1054</v>
      </c>
      <c r="AX2060" t="s">
        <v>1054</v>
      </c>
      <c r="AY2060" t="s">
        <v>1054</v>
      </c>
      <c r="AZ2060" t="s">
        <v>1054</v>
      </c>
    </row>
    <row r="2061" spans="1:52" hidden="1" x14ac:dyDescent="0.3">
      <c r="A2061">
        <v>332133</v>
      </c>
      <c r="B2061" t="s">
        <v>1087</v>
      </c>
      <c r="AH2061" t="s">
        <v>1054</v>
      </c>
      <c r="AN2061" t="s">
        <v>1055</v>
      </c>
      <c r="AO2061" t="s">
        <v>1054</v>
      </c>
      <c r="AP2061" t="s">
        <v>1053</v>
      </c>
      <c r="AQ2061" t="s">
        <v>1053</v>
      </c>
      <c r="AR2061" t="s">
        <v>1053</v>
      </c>
      <c r="AS2061" t="s">
        <v>1054</v>
      </c>
      <c r="AU2061" t="s">
        <v>1053</v>
      </c>
      <c r="AV2061" t="s">
        <v>1053</v>
      </c>
      <c r="AW2061" t="s">
        <v>1053</v>
      </c>
      <c r="AX2061" t="s">
        <v>1053</v>
      </c>
      <c r="AY2061" t="s">
        <v>1053</v>
      </c>
      <c r="AZ2061" t="s">
        <v>1053</v>
      </c>
    </row>
    <row r="2062" spans="1:52" hidden="1" x14ac:dyDescent="0.3">
      <c r="A2062">
        <v>332172</v>
      </c>
      <c r="B2062" t="s">
        <v>1087</v>
      </c>
      <c r="AO2062" t="s">
        <v>1054</v>
      </c>
      <c r="AP2062" t="s">
        <v>1053</v>
      </c>
      <c r="AS2062" t="s">
        <v>1054</v>
      </c>
      <c r="AU2062" t="s">
        <v>1053</v>
      </c>
      <c r="AV2062" t="s">
        <v>1053</v>
      </c>
      <c r="AW2062" t="s">
        <v>1053</v>
      </c>
      <c r="AX2062" t="s">
        <v>1053</v>
      </c>
      <c r="AY2062" t="s">
        <v>1053</v>
      </c>
      <c r="AZ2062" t="s">
        <v>1053</v>
      </c>
    </row>
    <row r="2063" spans="1:52" hidden="1" x14ac:dyDescent="0.3">
      <c r="A2063">
        <v>332175</v>
      </c>
      <c r="B2063" t="s">
        <v>1087</v>
      </c>
      <c r="H2063" t="s">
        <v>1055</v>
      </c>
      <c r="AL2063" t="s">
        <v>1054</v>
      </c>
      <c r="AM2063" t="s">
        <v>1054</v>
      </c>
      <c r="AO2063" t="s">
        <v>1055</v>
      </c>
      <c r="AQ2063" t="s">
        <v>1054</v>
      </c>
      <c r="AV2063" t="s">
        <v>1053</v>
      </c>
      <c r="AW2063" t="s">
        <v>1053</v>
      </c>
      <c r="AY2063" t="s">
        <v>1053</v>
      </c>
      <c r="AZ2063" t="s">
        <v>1053</v>
      </c>
    </row>
    <row r="2064" spans="1:52" hidden="1" x14ac:dyDescent="0.3">
      <c r="A2064">
        <v>332176</v>
      </c>
      <c r="B2064" t="s">
        <v>1087</v>
      </c>
      <c r="AO2064" t="s">
        <v>1055</v>
      </c>
      <c r="AP2064" t="s">
        <v>1055</v>
      </c>
    </row>
    <row r="2065" spans="1:52" hidden="1" x14ac:dyDescent="0.3">
      <c r="A2065">
        <v>332194</v>
      </c>
      <c r="B2065" t="s">
        <v>1087</v>
      </c>
      <c r="AO2065" t="s">
        <v>1055</v>
      </c>
    </row>
    <row r="2066" spans="1:52" hidden="1" x14ac:dyDescent="0.3">
      <c r="A2066">
        <v>332196</v>
      </c>
      <c r="B2066" t="s">
        <v>1087</v>
      </c>
      <c r="Z2066" t="s">
        <v>1055</v>
      </c>
      <c r="AG2066" t="s">
        <v>1055</v>
      </c>
      <c r="AK2066" t="s">
        <v>1055</v>
      </c>
      <c r="AM2066" t="s">
        <v>1055</v>
      </c>
      <c r="AO2066" t="s">
        <v>1053</v>
      </c>
      <c r="AP2066" t="s">
        <v>1053</v>
      </c>
      <c r="AQ2066" t="s">
        <v>1053</v>
      </c>
      <c r="AR2066" t="s">
        <v>1053</v>
      </c>
      <c r="AS2066" t="s">
        <v>1053</v>
      </c>
      <c r="AT2066" t="s">
        <v>1053</v>
      </c>
      <c r="AU2066" t="s">
        <v>1053</v>
      </c>
      <c r="AV2066" t="s">
        <v>1053</v>
      </c>
      <c r="AW2066" t="s">
        <v>1053</v>
      </c>
      <c r="AX2066" t="s">
        <v>1053</v>
      </c>
      <c r="AY2066" t="s">
        <v>1053</v>
      </c>
      <c r="AZ2066" t="s">
        <v>1053</v>
      </c>
    </row>
    <row r="2067" spans="1:52" hidden="1" x14ac:dyDescent="0.3">
      <c r="A2067">
        <v>332199</v>
      </c>
      <c r="B2067" t="s">
        <v>1087</v>
      </c>
      <c r="AC2067" t="s">
        <v>1055</v>
      </c>
      <c r="AK2067" t="s">
        <v>1055</v>
      </c>
      <c r="AO2067" t="s">
        <v>1054</v>
      </c>
      <c r="AP2067" t="s">
        <v>1053</v>
      </c>
      <c r="AQ2067" t="s">
        <v>1053</v>
      </c>
      <c r="AR2067" t="s">
        <v>1053</v>
      </c>
      <c r="AT2067" t="s">
        <v>1054</v>
      </c>
      <c r="AU2067" t="s">
        <v>1053</v>
      </c>
      <c r="AV2067" t="s">
        <v>1053</v>
      </c>
      <c r="AW2067" t="s">
        <v>1053</v>
      </c>
      <c r="AX2067" t="s">
        <v>1053</v>
      </c>
      <c r="AY2067" t="s">
        <v>1053</v>
      </c>
      <c r="AZ2067" t="s">
        <v>1053</v>
      </c>
    </row>
    <row r="2068" spans="1:52" hidden="1" x14ac:dyDescent="0.3">
      <c r="A2068">
        <v>332202</v>
      </c>
      <c r="B2068" t="s">
        <v>1087</v>
      </c>
      <c r="AA2068" t="s">
        <v>1055</v>
      </c>
      <c r="AJ2068" t="s">
        <v>1054</v>
      </c>
      <c r="AP2068" t="s">
        <v>1054</v>
      </c>
      <c r="AS2068" t="s">
        <v>1055</v>
      </c>
      <c r="AT2068" t="s">
        <v>1054</v>
      </c>
      <c r="AW2068" t="s">
        <v>1053</v>
      </c>
      <c r="AY2068" t="s">
        <v>1053</v>
      </c>
      <c r="AZ2068" t="s">
        <v>1053</v>
      </c>
    </row>
    <row r="2069" spans="1:52" hidden="1" x14ac:dyDescent="0.3">
      <c r="A2069">
        <v>332203</v>
      </c>
      <c r="B2069" t="s">
        <v>1087</v>
      </c>
      <c r="AG2069" t="s">
        <v>1055</v>
      </c>
      <c r="AI2069" t="s">
        <v>1055</v>
      </c>
      <c r="AP2069" t="s">
        <v>1055</v>
      </c>
      <c r="AS2069" t="s">
        <v>1055</v>
      </c>
    </row>
    <row r="2070" spans="1:52" hidden="1" x14ac:dyDescent="0.3">
      <c r="A2070">
        <v>332205</v>
      </c>
      <c r="B2070" t="s">
        <v>1087</v>
      </c>
      <c r="AN2070" t="s">
        <v>1053</v>
      </c>
      <c r="AO2070" t="s">
        <v>1054</v>
      </c>
      <c r="AP2070" t="s">
        <v>1053</v>
      </c>
      <c r="AQ2070" t="s">
        <v>1053</v>
      </c>
      <c r="AR2070" t="s">
        <v>1054</v>
      </c>
      <c r="AT2070" t="s">
        <v>1054</v>
      </c>
      <c r="AU2070" t="s">
        <v>1053</v>
      </c>
      <c r="AV2070" t="s">
        <v>1053</v>
      </c>
      <c r="AW2070" t="s">
        <v>1054</v>
      </c>
      <c r="AX2070" t="s">
        <v>1054</v>
      </c>
    </row>
    <row r="2071" spans="1:52" hidden="1" x14ac:dyDescent="0.3">
      <c r="A2071">
        <v>332210</v>
      </c>
      <c r="B2071" t="s">
        <v>1087</v>
      </c>
      <c r="AR2071" t="s">
        <v>1054</v>
      </c>
      <c r="AU2071" t="s">
        <v>1053</v>
      </c>
      <c r="AV2071" t="s">
        <v>1053</v>
      </c>
      <c r="AW2071" t="s">
        <v>1053</v>
      </c>
      <c r="AX2071" t="s">
        <v>1053</v>
      </c>
      <c r="AY2071" t="s">
        <v>1053</v>
      </c>
      <c r="AZ2071" t="s">
        <v>1053</v>
      </c>
    </row>
    <row r="2072" spans="1:52" hidden="1" x14ac:dyDescent="0.3">
      <c r="A2072">
        <v>332244</v>
      </c>
      <c r="B2072" t="s">
        <v>1087</v>
      </c>
      <c r="AM2072" t="s">
        <v>1055</v>
      </c>
      <c r="AO2072" t="s">
        <v>1055</v>
      </c>
    </row>
    <row r="2073" spans="1:52" hidden="1" x14ac:dyDescent="0.3">
      <c r="A2073">
        <v>332250</v>
      </c>
      <c r="B2073" t="s">
        <v>1087</v>
      </c>
      <c r="AC2073" t="s">
        <v>1055</v>
      </c>
      <c r="AM2073" t="s">
        <v>1055</v>
      </c>
      <c r="AO2073" t="s">
        <v>1055</v>
      </c>
      <c r="AP2073" t="s">
        <v>1055</v>
      </c>
      <c r="AQ2073" t="s">
        <v>1055</v>
      </c>
      <c r="AT2073" t="s">
        <v>1055</v>
      </c>
      <c r="AV2073" t="s">
        <v>1054</v>
      </c>
      <c r="AY2073" t="s">
        <v>1054</v>
      </c>
    </row>
    <row r="2074" spans="1:52" hidden="1" x14ac:dyDescent="0.3">
      <c r="A2074">
        <v>332270</v>
      </c>
      <c r="B2074" t="s">
        <v>1087</v>
      </c>
      <c r="AR2074" t="s">
        <v>1054</v>
      </c>
      <c r="AU2074" t="s">
        <v>1053</v>
      </c>
      <c r="AV2074" t="s">
        <v>1053</v>
      </c>
      <c r="AW2074" t="s">
        <v>1053</v>
      </c>
      <c r="AX2074" t="s">
        <v>1053</v>
      </c>
      <c r="AY2074" t="s">
        <v>1053</v>
      </c>
      <c r="AZ2074" t="s">
        <v>1053</v>
      </c>
    </row>
    <row r="2075" spans="1:52" hidden="1" x14ac:dyDescent="0.3">
      <c r="A2075">
        <v>332284</v>
      </c>
      <c r="B2075" t="s">
        <v>1087</v>
      </c>
      <c r="AJ2075" t="s">
        <v>1055</v>
      </c>
      <c r="AK2075" t="s">
        <v>1055</v>
      </c>
      <c r="AO2075" t="s">
        <v>1055</v>
      </c>
      <c r="AP2075" t="s">
        <v>1055</v>
      </c>
      <c r="AQ2075" t="s">
        <v>1054</v>
      </c>
      <c r="AT2075" t="s">
        <v>1055</v>
      </c>
      <c r="AU2075" t="s">
        <v>1053</v>
      </c>
      <c r="AV2075" t="s">
        <v>1053</v>
      </c>
      <c r="AW2075" t="s">
        <v>1053</v>
      </c>
      <c r="AX2075" t="s">
        <v>1053</v>
      </c>
      <c r="AY2075" t="s">
        <v>1053</v>
      </c>
      <c r="AZ2075" t="s">
        <v>1053</v>
      </c>
    </row>
    <row r="2076" spans="1:52" hidden="1" x14ac:dyDescent="0.3">
      <c r="A2076">
        <v>332285</v>
      </c>
      <c r="B2076" t="s">
        <v>1087</v>
      </c>
      <c r="I2076" t="s">
        <v>1055</v>
      </c>
      <c r="AK2076" t="s">
        <v>1055</v>
      </c>
      <c r="AO2076" t="s">
        <v>1054</v>
      </c>
      <c r="AP2076" t="s">
        <v>1054</v>
      </c>
      <c r="AQ2076" t="s">
        <v>1054</v>
      </c>
      <c r="AT2076" t="s">
        <v>1054</v>
      </c>
      <c r="AU2076" t="s">
        <v>1053</v>
      </c>
      <c r="AV2076" t="s">
        <v>1053</v>
      </c>
      <c r="AW2076" t="s">
        <v>1053</v>
      </c>
      <c r="AX2076" t="s">
        <v>1053</v>
      </c>
      <c r="AY2076" t="s">
        <v>1053</v>
      </c>
      <c r="AZ2076" t="s">
        <v>1053</v>
      </c>
    </row>
    <row r="2077" spans="1:52" hidden="1" x14ac:dyDescent="0.3">
      <c r="A2077">
        <v>332292</v>
      </c>
      <c r="B2077" t="s">
        <v>1087</v>
      </c>
      <c r="AJ2077" t="s">
        <v>1055</v>
      </c>
      <c r="AN2077" t="s">
        <v>1055</v>
      </c>
      <c r="AO2077" t="s">
        <v>1055</v>
      </c>
      <c r="AP2077" t="s">
        <v>1054</v>
      </c>
      <c r="AQ2077" t="s">
        <v>1055</v>
      </c>
      <c r="AR2077" t="s">
        <v>1054</v>
      </c>
      <c r="AT2077" t="s">
        <v>1055</v>
      </c>
      <c r="AU2077" t="s">
        <v>1054</v>
      </c>
      <c r="AV2077" t="s">
        <v>1053</v>
      </c>
      <c r="AW2077" t="s">
        <v>1053</v>
      </c>
      <c r="AX2077" t="s">
        <v>1054</v>
      </c>
      <c r="AY2077" t="s">
        <v>1054</v>
      </c>
      <c r="AZ2077" t="s">
        <v>1053</v>
      </c>
    </row>
    <row r="2078" spans="1:52" hidden="1" x14ac:dyDescent="0.3">
      <c r="A2078">
        <v>332308</v>
      </c>
      <c r="B2078" t="s">
        <v>1087</v>
      </c>
      <c r="AH2078" t="s">
        <v>1055</v>
      </c>
      <c r="AK2078" t="s">
        <v>1055</v>
      </c>
      <c r="AM2078" t="s">
        <v>1054</v>
      </c>
      <c r="AP2078" t="s">
        <v>1054</v>
      </c>
      <c r="AQ2078" t="s">
        <v>1053</v>
      </c>
      <c r="AR2078" t="s">
        <v>1053</v>
      </c>
      <c r="AS2078" t="s">
        <v>1054</v>
      </c>
      <c r="AT2078" t="s">
        <v>1053</v>
      </c>
      <c r="AU2078" t="s">
        <v>1053</v>
      </c>
      <c r="AV2078" t="s">
        <v>1053</v>
      </c>
      <c r="AW2078" t="s">
        <v>1053</v>
      </c>
      <c r="AX2078" t="s">
        <v>1053</v>
      </c>
      <c r="AY2078" t="s">
        <v>1053</v>
      </c>
      <c r="AZ2078" t="s">
        <v>1053</v>
      </c>
    </row>
    <row r="2079" spans="1:52" hidden="1" x14ac:dyDescent="0.3">
      <c r="A2079">
        <v>332312</v>
      </c>
      <c r="B2079" t="s">
        <v>1087</v>
      </c>
      <c r="AG2079" t="s">
        <v>1055</v>
      </c>
      <c r="AI2079" t="s">
        <v>1055</v>
      </c>
      <c r="AK2079" t="s">
        <v>1055</v>
      </c>
      <c r="AO2079" t="s">
        <v>1053</v>
      </c>
      <c r="AP2079" t="s">
        <v>1053</v>
      </c>
      <c r="AQ2079" t="s">
        <v>1053</v>
      </c>
      <c r="AR2079" t="s">
        <v>1053</v>
      </c>
      <c r="AS2079" t="s">
        <v>1053</v>
      </c>
      <c r="AT2079" t="s">
        <v>1053</v>
      </c>
      <c r="AU2079" t="s">
        <v>1053</v>
      </c>
      <c r="AV2079" t="s">
        <v>1053</v>
      </c>
      <c r="AW2079" t="s">
        <v>1053</v>
      </c>
      <c r="AX2079" t="s">
        <v>1053</v>
      </c>
      <c r="AY2079" t="s">
        <v>1053</v>
      </c>
      <c r="AZ2079" t="s">
        <v>1053</v>
      </c>
    </row>
    <row r="2080" spans="1:52" hidden="1" x14ac:dyDescent="0.3">
      <c r="A2080">
        <v>332314</v>
      </c>
      <c r="B2080" t="s">
        <v>1087</v>
      </c>
      <c r="W2080" t="s">
        <v>1055</v>
      </c>
      <c r="AC2080" t="s">
        <v>1055</v>
      </c>
      <c r="AG2080" t="s">
        <v>1055</v>
      </c>
      <c r="AH2080" t="s">
        <v>1054</v>
      </c>
      <c r="AO2080" t="s">
        <v>1054</v>
      </c>
      <c r="AP2080" t="s">
        <v>1053</v>
      </c>
      <c r="AU2080" t="s">
        <v>1053</v>
      </c>
      <c r="AV2080" t="s">
        <v>1053</v>
      </c>
      <c r="AW2080" t="s">
        <v>1053</v>
      </c>
      <c r="AX2080" t="s">
        <v>1053</v>
      </c>
      <c r="AY2080" t="s">
        <v>1053</v>
      </c>
      <c r="AZ2080" t="s">
        <v>1053</v>
      </c>
    </row>
    <row r="2081" spans="1:52" hidden="1" x14ac:dyDescent="0.3">
      <c r="A2081">
        <v>332316</v>
      </c>
      <c r="B2081" t="s">
        <v>1087</v>
      </c>
      <c r="AL2081" t="s">
        <v>1055</v>
      </c>
      <c r="AM2081" t="s">
        <v>1055</v>
      </c>
      <c r="AO2081" t="s">
        <v>1054</v>
      </c>
      <c r="AP2081" t="s">
        <v>1054</v>
      </c>
      <c r="AQ2081" t="s">
        <v>1054</v>
      </c>
      <c r="AT2081" t="s">
        <v>1054</v>
      </c>
      <c r="AU2081" t="s">
        <v>1053</v>
      </c>
      <c r="AV2081" t="s">
        <v>1053</v>
      </c>
      <c r="AW2081" t="s">
        <v>1053</v>
      </c>
      <c r="AX2081" t="s">
        <v>1053</v>
      </c>
      <c r="AY2081" t="s">
        <v>1053</v>
      </c>
      <c r="AZ2081" t="s">
        <v>1053</v>
      </c>
    </row>
    <row r="2082" spans="1:52" hidden="1" x14ac:dyDescent="0.3">
      <c r="A2082">
        <v>332328</v>
      </c>
      <c r="B2082" t="s">
        <v>1087</v>
      </c>
      <c r="AC2082" t="s">
        <v>1055</v>
      </c>
      <c r="AJ2082" t="s">
        <v>1054</v>
      </c>
      <c r="AL2082" t="s">
        <v>1054</v>
      </c>
      <c r="AO2082" t="s">
        <v>1054</v>
      </c>
      <c r="AP2082" t="s">
        <v>1053</v>
      </c>
      <c r="AR2082" t="s">
        <v>1053</v>
      </c>
      <c r="AT2082" t="s">
        <v>1054</v>
      </c>
      <c r="AU2082" t="s">
        <v>1053</v>
      </c>
      <c r="AV2082" t="s">
        <v>1053</v>
      </c>
      <c r="AW2082" t="s">
        <v>1053</v>
      </c>
      <c r="AX2082" t="s">
        <v>1053</v>
      </c>
      <c r="AY2082" t="s">
        <v>1053</v>
      </c>
      <c r="AZ2082" t="s">
        <v>1053</v>
      </c>
    </row>
    <row r="2083" spans="1:52" hidden="1" x14ac:dyDescent="0.3">
      <c r="A2083">
        <v>332330</v>
      </c>
      <c r="B2083" t="s">
        <v>1087</v>
      </c>
      <c r="AG2083" t="s">
        <v>1055</v>
      </c>
      <c r="AM2083" t="s">
        <v>1055</v>
      </c>
      <c r="AP2083" t="s">
        <v>1053</v>
      </c>
      <c r="AQ2083" t="s">
        <v>1053</v>
      </c>
      <c r="AR2083" t="s">
        <v>1054</v>
      </c>
      <c r="AS2083" t="s">
        <v>1054</v>
      </c>
      <c r="AU2083" t="s">
        <v>1053</v>
      </c>
      <c r="AV2083" t="s">
        <v>1053</v>
      </c>
      <c r="AW2083" t="s">
        <v>1053</v>
      </c>
      <c r="AX2083" t="s">
        <v>1053</v>
      </c>
      <c r="AY2083" t="s">
        <v>1053</v>
      </c>
      <c r="AZ2083" t="s">
        <v>1053</v>
      </c>
    </row>
    <row r="2084" spans="1:52" hidden="1" x14ac:dyDescent="0.3">
      <c r="A2084">
        <v>332363</v>
      </c>
      <c r="B2084" t="s">
        <v>1087</v>
      </c>
      <c r="AQ2084" t="s">
        <v>1055</v>
      </c>
      <c r="AY2084" t="s">
        <v>1055</v>
      </c>
    </row>
    <row r="2085" spans="1:52" hidden="1" x14ac:dyDescent="0.3">
      <c r="A2085">
        <v>332368</v>
      </c>
      <c r="B2085" t="s">
        <v>1087</v>
      </c>
      <c r="AV2085" t="s">
        <v>9098</v>
      </c>
    </row>
    <row r="2086" spans="1:52" hidden="1" x14ac:dyDescent="0.3">
      <c r="A2086">
        <v>332370</v>
      </c>
      <c r="B2086" t="s">
        <v>1087</v>
      </c>
      <c r="AU2086" t="s">
        <v>1055</v>
      </c>
      <c r="AW2086" t="s">
        <v>1055</v>
      </c>
      <c r="AY2086" t="s">
        <v>1055</v>
      </c>
    </row>
    <row r="2087" spans="1:52" hidden="1" x14ac:dyDescent="0.3">
      <c r="A2087">
        <v>332382</v>
      </c>
      <c r="B2087" t="s">
        <v>1087</v>
      </c>
      <c r="AI2087" t="s">
        <v>1055</v>
      </c>
      <c r="AJ2087" t="s">
        <v>1055</v>
      </c>
      <c r="AL2087" t="s">
        <v>1055</v>
      </c>
      <c r="AM2087" t="s">
        <v>1055</v>
      </c>
      <c r="AO2087" t="s">
        <v>1054</v>
      </c>
      <c r="AP2087" t="s">
        <v>1054</v>
      </c>
      <c r="AQ2087" t="s">
        <v>1053</v>
      </c>
      <c r="AS2087" t="s">
        <v>1054</v>
      </c>
      <c r="AT2087" t="s">
        <v>1054</v>
      </c>
      <c r="AU2087" t="s">
        <v>1054</v>
      </c>
      <c r="AV2087" t="s">
        <v>1053</v>
      </c>
      <c r="AW2087" t="s">
        <v>1053</v>
      </c>
      <c r="AY2087" t="s">
        <v>1054</v>
      </c>
      <c r="AZ2087" t="s">
        <v>1053</v>
      </c>
    </row>
    <row r="2088" spans="1:52" hidden="1" x14ac:dyDescent="0.3">
      <c r="A2088">
        <v>332398</v>
      </c>
      <c r="B2088" t="s">
        <v>1087</v>
      </c>
      <c r="AG2088" t="s">
        <v>9098</v>
      </c>
      <c r="AO2088" t="s">
        <v>9098</v>
      </c>
      <c r="AP2088" t="s">
        <v>9098</v>
      </c>
      <c r="AQ2088" t="s">
        <v>9098</v>
      </c>
      <c r="AS2088" t="s">
        <v>9098</v>
      </c>
      <c r="AT2088" t="s">
        <v>9098</v>
      </c>
      <c r="AU2088" t="s">
        <v>9098</v>
      </c>
      <c r="AV2088" t="s">
        <v>9098</v>
      </c>
      <c r="AW2088" t="s">
        <v>9098</v>
      </c>
      <c r="AX2088" t="s">
        <v>9098</v>
      </c>
      <c r="AY2088" t="s">
        <v>9098</v>
      </c>
      <c r="AZ2088" t="s">
        <v>9098</v>
      </c>
    </row>
    <row r="2089" spans="1:52" hidden="1" x14ac:dyDescent="0.3">
      <c r="A2089">
        <v>332402</v>
      </c>
      <c r="B2089" t="s">
        <v>1087</v>
      </c>
      <c r="W2089" t="s">
        <v>1055</v>
      </c>
      <c r="AH2089" t="s">
        <v>1053</v>
      </c>
      <c r="AI2089" t="s">
        <v>1055</v>
      </c>
      <c r="AO2089" t="s">
        <v>1055</v>
      </c>
      <c r="AP2089" t="s">
        <v>1053</v>
      </c>
      <c r="AQ2089" t="s">
        <v>1053</v>
      </c>
      <c r="AR2089" t="s">
        <v>1054</v>
      </c>
      <c r="AT2089" t="s">
        <v>1054</v>
      </c>
      <c r="AU2089" t="s">
        <v>1053</v>
      </c>
      <c r="AV2089" t="s">
        <v>1053</v>
      </c>
      <c r="AW2089" t="s">
        <v>1053</v>
      </c>
      <c r="AX2089" t="s">
        <v>1053</v>
      </c>
      <c r="AY2089" t="s">
        <v>1053</v>
      </c>
      <c r="AZ2089" t="s">
        <v>1053</v>
      </c>
    </row>
    <row r="2090" spans="1:52" hidden="1" x14ac:dyDescent="0.3">
      <c r="A2090">
        <v>332404</v>
      </c>
      <c r="B2090" t="s">
        <v>1087</v>
      </c>
      <c r="P2090" t="s">
        <v>1055</v>
      </c>
      <c r="AJ2090" t="s">
        <v>1055</v>
      </c>
      <c r="AL2090" t="s">
        <v>1055</v>
      </c>
      <c r="AM2090" t="s">
        <v>1055</v>
      </c>
      <c r="AO2090" t="s">
        <v>1054</v>
      </c>
      <c r="AP2090" t="s">
        <v>1054</v>
      </c>
      <c r="AQ2090" t="s">
        <v>1053</v>
      </c>
      <c r="AT2090" t="s">
        <v>1054</v>
      </c>
      <c r="AU2090" t="s">
        <v>1053</v>
      </c>
      <c r="AV2090" t="s">
        <v>1053</v>
      </c>
      <c r="AW2090" t="s">
        <v>1053</v>
      </c>
      <c r="AX2090" t="s">
        <v>1053</v>
      </c>
      <c r="AY2090" t="s">
        <v>1053</v>
      </c>
      <c r="AZ2090" t="s">
        <v>1053</v>
      </c>
    </row>
    <row r="2091" spans="1:52" hidden="1" x14ac:dyDescent="0.3">
      <c r="A2091">
        <v>332406</v>
      </c>
      <c r="B2091" t="s">
        <v>1087</v>
      </c>
      <c r="H2091" t="s">
        <v>1055</v>
      </c>
      <c r="AA2091" t="s">
        <v>1055</v>
      </c>
      <c r="AL2091" t="s">
        <v>1055</v>
      </c>
      <c r="AM2091" t="s">
        <v>1055</v>
      </c>
      <c r="AP2091" t="s">
        <v>1054</v>
      </c>
      <c r="AT2091" t="s">
        <v>1055</v>
      </c>
      <c r="AV2091" t="s">
        <v>1053</v>
      </c>
      <c r="AW2091" t="s">
        <v>1053</v>
      </c>
      <c r="AX2091" t="s">
        <v>1054</v>
      </c>
      <c r="AY2091" t="s">
        <v>1054</v>
      </c>
      <c r="AZ2091" t="s">
        <v>1053</v>
      </c>
    </row>
    <row r="2092" spans="1:52" hidden="1" x14ac:dyDescent="0.3">
      <c r="A2092">
        <v>332408</v>
      </c>
      <c r="B2092" t="s">
        <v>1087</v>
      </c>
      <c r="AD2092" t="s">
        <v>1055</v>
      </c>
      <c r="AI2092" t="s">
        <v>1055</v>
      </c>
      <c r="AJ2092" t="s">
        <v>1055</v>
      </c>
      <c r="AK2092" t="s">
        <v>1055</v>
      </c>
      <c r="AP2092" t="s">
        <v>1055</v>
      </c>
      <c r="AQ2092" t="s">
        <v>1055</v>
      </c>
      <c r="AS2092" t="s">
        <v>1055</v>
      </c>
      <c r="AT2092" t="s">
        <v>1055</v>
      </c>
      <c r="AU2092" t="s">
        <v>1055</v>
      </c>
      <c r="AV2092" t="s">
        <v>1054</v>
      </c>
      <c r="AW2092" t="s">
        <v>1054</v>
      </c>
      <c r="AX2092" t="s">
        <v>1054</v>
      </c>
      <c r="AY2092" t="s">
        <v>1054</v>
      </c>
      <c r="AZ2092" t="s">
        <v>1054</v>
      </c>
    </row>
    <row r="2093" spans="1:52" hidden="1" x14ac:dyDescent="0.3">
      <c r="A2093">
        <v>332414</v>
      </c>
      <c r="B2093" t="s">
        <v>1087</v>
      </c>
      <c r="X2093" t="s">
        <v>1055</v>
      </c>
      <c r="AI2093" t="s">
        <v>1055</v>
      </c>
      <c r="AO2093" t="s">
        <v>1054</v>
      </c>
      <c r="AP2093" t="s">
        <v>1054</v>
      </c>
      <c r="AQ2093" t="s">
        <v>1054</v>
      </c>
      <c r="AT2093" t="s">
        <v>1054</v>
      </c>
      <c r="AU2093" t="s">
        <v>1053</v>
      </c>
      <c r="AV2093" t="s">
        <v>1053</v>
      </c>
      <c r="AW2093" t="s">
        <v>1053</v>
      </c>
      <c r="AX2093" t="s">
        <v>1053</v>
      </c>
      <c r="AY2093" t="s">
        <v>1053</v>
      </c>
      <c r="AZ2093" t="s">
        <v>1053</v>
      </c>
    </row>
    <row r="2094" spans="1:52" hidden="1" x14ac:dyDescent="0.3">
      <c r="A2094">
        <v>332425</v>
      </c>
      <c r="B2094" t="s">
        <v>1087</v>
      </c>
      <c r="AO2094" t="s">
        <v>1055</v>
      </c>
      <c r="AP2094" t="s">
        <v>1054</v>
      </c>
      <c r="AQ2094" t="s">
        <v>1054</v>
      </c>
      <c r="AT2094" t="s">
        <v>1055</v>
      </c>
      <c r="AU2094" t="s">
        <v>1054</v>
      </c>
      <c r="AV2094" t="s">
        <v>1053</v>
      </c>
      <c r="AW2094" t="s">
        <v>1053</v>
      </c>
      <c r="AX2094" t="s">
        <v>1053</v>
      </c>
      <c r="AY2094" t="s">
        <v>1054</v>
      </c>
    </row>
    <row r="2095" spans="1:52" hidden="1" x14ac:dyDescent="0.3">
      <c r="A2095">
        <v>332426</v>
      </c>
      <c r="B2095" t="s">
        <v>1087</v>
      </c>
      <c r="AL2095" t="s">
        <v>1055</v>
      </c>
      <c r="AO2095" t="s">
        <v>1054</v>
      </c>
      <c r="AP2095" t="s">
        <v>1054</v>
      </c>
      <c r="AQ2095" t="s">
        <v>1053</v>
      </c>
      <c r="AR2095" t="s">
        <v>1053</v>
      </c>
      <c r="AS2095" t="s">
        <v>1053</v>
      </c>
      <c r="AT2095" t="s">
        <v>1053</v>
      </c>
      <c r="AU2095" t="s">
        <v>1053</v>
      </c>
      <c r="AV2095" t="s">
        <v>1053</v>
      </c>
      <c r="AW2095" t="s">
        <v>1053</v>
      </c>
      <c r="AX2095" t="s">
        <v>1053</v>
      </c>
      <c r="AY2095" t="s">
        <v>1053</v>
      </c>
      <c r="AZ2095" t="s">
        <v>1053</v>
      </c>
    </row>
    <row r="2096" spans="1:52" hidden="1" x14ac:dyDescent="0.3">
      <c r="A2096">
        <v>332434</v>
      </c>
      <c r="B2096" t="s">
        <v>1087</v>
      </c>
      <c r="W2096" t="s">
        <v>1055</v>
      </c>
      <c r="AQ2096" t="s">
        <v>1055</v>
      </c>
    </row>
    <row r="2097" spans="1:52" hidden="1" x14ac:dyDescent="0.3">
      <c r="A2097">
        <v>332444</v>
      </c>
      <c r="B2097" t="s">
        <v>1087</v>
      </c>
      <c r="P2097" t="s">
        <v>1055</v>
      </c>
      <c r="AK2097" t="s">
        <v>1055</v>
      </c>
      <c r="AL2097" t="s">
        <v>1055</v>
      </c>
      <c r="AO2097" t="s">
        <v>1054</v>
      </c>
      <c r="AP2097" t="s">
        <v>1053</v>
      </c>
      <c r="AQ2097" t="s">
        <v>1053</v>
      </c>
      <c r="AT2097" t="s">
        <v>1053</v>
      </c>
      <c r="AU2097" t="s">
        <v>1053</v>
      </c>
      <c r="AV2097" t="s">
        <v>1053</v>
      </c>
      <c r="AW2097" t="s">
        <v>1053</v>
      </c>
      <c r="AX2097" t="s">
        <v>1053</v>
      </c>
      <c r="AY2097" t="s">
        <v>1053</v>
      </c>
      <c r="AZ2097" t="s">
        <v>1053</v>
      </c>
    </row>
    <row r="2098" spans="1:52" hidden="1" x14ac:dyDescent="0.3">
      <c r="A2098">
        <v>332449</v>
      </c>
      <c r="B2098" t="s">
        <v>1087</v>
      </c>
      <c r="AY2098" t="s">
        <v>1055</v>
      </c>
    </row>
    <row r="2099" spans="1:52" hidden="1" x14ac:dyDescent="0.3">
      <c r="A2099">
        <v>332456</v>
      </c>
      <c r="B2099" t="s">
        <v>1087</v>
      </c>
      <c r="AF2099" t="s">
        <v>1055</v>
      </c>
      <c r="AL2099" t="s">
        <v>1055</v>
      </c>
      <c r="AO2099" t="s">
        <v>1054</v>
      </c>
      <c r="AP2099" t="s">
        <v>1054</v>
      </c>
      <c r="AQ2099" t="s">
        <v>1054</v>
      </c>
      <c r="AT2099" t="s">
        <v>1054</v>
      </c>
      <c r="AU2099" t="s">
        <v>1053</v>
      </c>
      <c r="AV2099" t="s">
        <v>1053</v>
      </c>
      <c r="AW2099" t="s">
        <v>1053</v>
      </c>
      <c r="AX2099" t="s">
        <v>1053</v>
      </c>
      <c r="AY2099" t="s">
        <v>1053</v>
      </c>
      <c r="AZ2099" t="s">
        <v>1053</v>
      </c>
    </row>
    <row r="2100" spans="1:52" hidden="1" x14ac:dyDescent="0.3">
      <c r="A2100">
        <v>332462</v>
      </c>
      <c r="B2100" t="s">
        <v>1087</v>
      </c>
      <c r="AO2100" t="s">
        <v>1055</v>
      </c>
      <c r="AP2100" t="s">
        <v>1055</v>
      </c>
      <c r="AT2100" t="s">
        <v>1055</v>
      </c>
    </row>
    <row r="2101" spans="1:52" hidden="1" x14ac:dyDescent="0.3">
      <c r="A2101">
        <v>332490</v>
      </c>
      <c r="B2101" t="s">
        <v>1087</v>
      </c>
      <c r="AD2101" t="s">
        <v>1053</v>
      </c>
      <c r="AG2101" t="s">
        <v>1054</v>
      </c>
      <c r="AO2101" t="s">
        <v>1053</v>
      </c>
      <c r="AP2101" t="s">
        <v>1054</v>
      </c>
      <c r="AQ2101" t="s">
        <v>1053</v>
      </c>
      <c r="AZ2101" t="s">
        <v>1053</v>
      </c>
    </row>
    <row r="2102" spans="1:52" hidden="1" x14ac:dyDescent="0.3">
      <c r="A2102">
        <v>332493</v>
      </c>
      <c r="B2102" t="s">
        <v>1087</v>
      </c>
      <c r="AP2102" t="s">
        <v>1054</v>
      </c>
      <c r="AR2102" t="s">
        <v>1055</v>
      </c>
      <c r="AW2102" t="s">
        <v>1053</v>
      </c>
    </row>
    <row r="2103" spans="1:52" hidden="1" x14ac:dyDescent="0.3">
      <c r="A2103">
        <v>332499</v>
      </c>
      <c r="B2103" t="s">
        <v>1087</v>
      </c>
      <c r="AI2103" t="s">
        <v>1054</v>
      </c>
      <c r="AJ2103" t="s">
        <v>1054</v>
      </c>
      <c r="AO2103" t="s">
        <v>1053</v>
      </c>
      <c r="AP2103" t="s">
        <v>1053</v>
      </c>
      <c r="AQ2103" t="s">
        <v>1053</v>
      </c>
      <c r="AR2103" t="s">
        <v>1054</v>
      </c>
      <c r="AS2103" t="s">
        <v>1053</v>
      </c>
      <c r="AT2103" t="s">
        <v>1053</v>
      </c>
      <c r="AU2103" t="s">
        <v>1053</v>
      </c>
      <c r="AV2103" t="s">
        <v>1053</v>
      </c>
      <c r="AW2103" t="s">
        <v>1053</v>
      </c>
      <c r="AX2103" t="s">
        <v>1053</v>
      </c>
      <c r="AY2103" t="s">
        <v>1053</v>
      </c>
      <c r="AZ2103" t="s">
        <v>1053</v>
      </c>
    </row>
    <row r="2104" spans="1:52" hidden="1" x14ac:dyDescent="0.3">
      <c r="A2104">
        <v>332500</v>
      </c>
      <c r="B2104" t="s">
        <v>1087</v>
      </c>
      <c r="P2104" t="s">
        <v>1055</v>
      </c>
      <c r="AO2104" t="s">
        <v>1054</v>
      </c>
      <c r="AR2104" t="s">
        <v>1054</v>
      </c>
      <c r="AT2104" t="s">
        <v>1054</v>
      </c>
      <c r="AU2104" t="s">
        <v>1053</v>
      </c>
      <c r="AV2104" t="s">
        <v>1053</v>
      </c>
      <c r="AW2104" t="s">
        <v>1053</v>
      </c>
      <c r="AX2104" t="s">
        <v>1053</v>
      </c>
      <c r="AY2104" t="s">
        <v>1053</v>
      </c>
      <c r="AZ2104" t="s">
        <v>1053</v>
      </c>
    </row>
    <row r="2105" spans="1:52" hidden="1" x14ac:dyDescent="0.3">
      <c r="A2105">
        <v>332513</v>
      </c>
      <c r="B2105" t="s">
        <v>1087</v>
      </c>
      <c r="AG2105" t="s">
        <v>1055</v>
      </c>
      <c r="AO2105" t="s">
        <v>1055</v>
      </c>
      <c r="AP2105" t="s">
        <v>1054</v>
      </c>
      <c r="AQ2105" t="s">
        <v>1055</v>
      </c>
      <c r="AW2105" t="s">
        <v>1054</v>
      </c>
    </row>
    <row r="2106" spans="1:52" hidden="1" x14ac:dyDescent="0.3">
      <c r="A2106">
        <v>332546</v>
      </c>
      <c r="B2106" t="s">
        <v>1087</v>
      </c>
      <c r="AI2106" t="s">
        <v>1055</v>
      </c>
      <c r="AL2106" t="s">
        <v>1054</v>
      </c>
      <c r="AO2106" t="s">
        <v>1054</v>
      </c>
      <c r="AP2106" t="s">
        <v>1053</v>
      </c>
      <c r="AR2106" t="s">
        <v>1053</v>
      </c>
      <c r="AS2106" t="s">
        <v>1053</v>
      </c>
      <c r="AU2106" t="s">
        <v>1053</v>
      </c>
      <c r="AV2106" t="s">
        <v>1053</v>
      </c>
      <c r="AW2106" t="s">
        <v>1053</v>
      </c>
      <c r="AX2106" t="s">
        <v>1053</v>
      </c>
      <c r="AY2106" t="s">
        <v>1053</v>
      </c>
      <c r="AZ2106" t="s">
        <v>1053</v>
      </c>
    </row>
    <row r="2107" spans="1:52" hidden="1" x14ac:dyDescent="0.3">
      <c r="A2107">
        <v>332555</v>
      </c>
      <c r="B2107" t="s">
        <v>1087</v>
      </c>
      <c r="AI2107" t="s">
        <v>1054</v>
      </c>
      <c r="AJ2107" t="s">
        <v>1053</v>
      </c>
      <c r="AK2107" t="s">
        <v>1054</v>
      </c>
      <c r="AP2107" t="s">
        <v>1053</v>
      </c>
      <c r="AU2107" t="s">
        <v>1053</v>
      </c>
      <c r="AV2107" t="s">
        <v>1053</v>
      </c>
    </row>
    <row r="2108" spans="1:52" hidden="1" x14ac:dyDescent="0.3">
      <c r="A2108">
        <v>332573</v>
      </c>
      <c r="B2108" t="s">
        <v>1087</v>
      </c>
      <c r="AC2108" t="s">
        <v>1055</v>
      </c>
      <c r="AG2108" t="s">
        <v>1055</v>
      </c>
      <c r="AQ2108" t="s">
        <v>1053</v>
      </c>
      <c r="AT2108" t="s">
        <v>1055</v>
      </c>
      <c r="AU2108" t="s">
        <v>1055</v>
      </c>
      <c r="AW2108" t="s">
        <v>1055</v>
      </c>
      <c r="AY2108" t="s">
        <v>1055</v>
      </c>
    </row>
    <row r="2109" spans="1:52" hidden="1" x14ac:dyDescent="0.3">
      <c r="A2109">
        <v>332574</v>
      </c>
      <c r="B2109" t="s">
        <v>1087</v>
      </c>
      <c r="AP2109" t="s">
        <v>1054</v>
      </c>
    </row>
    <row r="2110" spans="1:52" hidden="1" x14ac:dyDescent="0.3">
      <c r="A2110">
        <v>332577</v>
      </c>
      <c r="B2110" t="s">
        <v>1087</v>
      </c>
      <c r="AR2110" t="s">
        <v>9098</v>
      </c>
    </row>
    <row r="2111" spans="1:52" hidden="1" x14ac:dyDescent="0.3">
      <c r="A2111">
        <v>332588</v>
      </c>
      <c r="B2111" t="s">
        <v>1087</v>
      </c>
      <c r="AF2111" t="s">
        <v>1055</v>
      </c>
      <c r="AO2111" t="s">
        <v>1053</v>
      </c>
      <c r="AP2111" t="s">
        <v>1053</v>
      </c>
      <c r="AQ2111" t="s">
        <v>1053</v>
      </c>
      <c r="AR2111" t="s">
        <v>1053</v>
      </c>
      <c r="AS2111" t="s">
        <v>1053</v>
      </c>
      <c r="AT2111" t="s">
        <v>1053</v>
      </c>
      <c r="AU2111" t="s">
        <v>1053</v>
      </c>
      <c r="AV2111" t="s">
        <v>1053</v>
      </c>
      <c r="AW2111" t="s">
        <v>1053</v>
      </c>
      <c r="AX2111" t="s">
        <v>1053</v>
      </c>
      <c r="AY2111" t="s">
        <v>1053</v>
      </c>
      <c r="AZ2111" t="s">
        <v>1053</v>
      </c>
    </row>
    <row r="2112" spans="1:52" hidden="1" x14ac:dyDescent="0.3">
      <c r="A2112">
        <v>332597</v>
      </c>
      <c r="B2112" t="s">
        <v>1087</v>
      </c>
      <c r="AG2112" t="s">
        <v>1055</v>
      </c>
      <c r="AO2112" t="s">
        <v>1054</v>
      </c>
      <c r="AP2112" t="s">
        <v>1053</v>
      </c>
      <c r="AQ2112" t="s">
        <v>1053</v>
      </c>
      <c r="AR2112" t="s">
        <v>1053</v>
      </c>
      <c r="AT2112" t="s">
        <v>1053</v>
      </c>
      <c r="AU2112" t="s">
        <v>1053</v>
      </c>
      <c r="AV2112" t="s">
        <v>1053</v>
      </c>
      <c r="AW2112" t="s">
        <v>1053</v>
      </c>
      <c r="AX2112" t="s">
        <v>1053</v>
      </c>
      <c r="AY2112" t="s">
        <v>1053</v>
      </c>
      <c r="AZ2112" t="s">
        <v>1053</v>
      </c>
    </row>
    <row r="2113" spans="1:52" hidden="1" x14ac:dyDescent="0.3">
      <c r="A2113">
        <v>332604</v>
      </c>
      <c r="B2113" t="s">
        <v>1087</v>
      </c>
      <c r="W2113" t="s">
        <v>1053</v>
      </c>
      <c r="AI2113" t="s">
        <v>1055</v>
      </c>
      <c r="AK2113" t="s">
        <v>1055</v>
      </c>
      <c r="AO2113" t="s">
        <v>1055</v>
      </c>
      <c r="AQ2113" t="s">
        <v>1055</v>
      </c>
      <c r="AS2113" t="s">
        <v>1055</v>
      </c>
      <c r="AT2113" t="s">
        <v>1054</v>
      </c>
      <c r="AX2113" t="s">
        <v>1054</v>
      </c>
      <c r="AY2113" t="s">
        <v>1054</v>
      </c>
    </row>
    <row r="2114" spans="1:52" hidden="1" x14ac:dyDescent="0.3">
      <c r="A2114">
        <v>332607</v>
      </c>
      <c r="B2114" t="s">
        <v>1087</v>
      </c>
      <c r="AC2114" t="s">
        <v>1055</v>
      </c>
      <c r="AE2114" t="s">
        <v>1055</v>
      </c>
      <c r="AI2114" t="s">
        <v>1055</v>
      </c>
      <c r="AJ2114" t="s">
        <v>1055</v>
      </c>
      <c r="AP2114" t="s">
        <v>1053</v>
      </c>
      <c r="AQ2114" t="s">
        <v>1053</v>
      </c>
      <c r="AT2114" t="s">
        <v>1054</v>
      </c>
      <c r="AU2114" t="s">
        <v>1053</v>
      </c>
      <c r="AV2114" t="s">
        <v>1053</v>
      </c>
      <c r="AW2114" t="s">
        <v>1053</v>
      </c>
      <c r="AX2114" t="s">
        <v>1053</v>
      </c>
      <c r="AY2114" t="s">
        <v>1053</v>
      </c>
      <c r="AZ2114" t="s">
        <v>1053</v>
      </c>
    </row>
    <row r="2115" spans="1:52" hidden="1" x14ac:dyDescent="0.3">
      <c r="A2115">
        <v>332608</v>
      </c>
      <c r="B2115" t="s">
        <v>1087</v>
      </c>
      <c r="AO2115" t="s">
        <v>1054</v>
      </c>
      <c r="AP2115" t="s">
        <v>1054</v>
      </c>
      <c r="AT2115" t="s">
        <v>1054</v>
      </c>
      <c r="AU2115" t="s">
        <v>1053</v>
      </c>
      <c r="AV2115" t="s">
        <v>1053</v>
      </c>
      <c r="AW2115" t="s">
        <v>1053</v>
      </c>
      <c r="AX2115" t="s">
        <v>1053</v>
      </c>
      <c r="AY2115" t="s">
        <v>1053</v>
      </c>
      <c r="AZ2115" t="s">
        <v>1053</v>
      </c>
    </row>
    <row r="2116" spans="1:52" hidden="1" x14ac:dyDescent="0.3">
      <c r="A2116">
        <v>332611</v>
      </c>
      <c r="B2116" t="s">
        <v>1087</v>
      </c>
      <c r="Z2116" t="s">
        <v>1054</v>
      </c>
      <c r="AO2116" t="s">
        <v>1054</v>
      </c>
      <c r="AP2116" t="s">
        <v>1053</v>
      </c>
      <c r="AQ2116" t="s">
        <v>1054</v>
      </c>
      <c r="AU2116" t="s">
        <v>1053</v>
      </c>
      <c r="AV2116" t="s">
        <v>1053</v>
      </c>
      <c r="AW2116" t="s">
        <v>1053</v>
      </c>
      <c r="AX2116" t="s">
        <v>1053</v>
      </c>
      <c r="AY2116" t="s">
        <v>1053</v>
      </c>
      <c r="AZ2116" t="s">
        <v>1053</v>
      </c>
    </row>
    <row r="2117" spans="1:52" hidden="1" x14ac:dyDescent="0.3">
      <c r="A2117">
        <v>332618</v>
      </c>
      <c r="B2117" t="s">
        <v>1087</v>
      </c>
      <c r="AI2117" t="s">
        <v>9098</v>
      </c>
    </row>
    <row r="2118" spans="1:52" hidden="1" x14ac:dyDescent="0.3">
      <c r="A2118">
        <v>332633</v>
      </c>
      <c r="B2118" t="s">
        <v>1087</v>
      </c>
      <c r="AM2118" t="s">
        <v>1055</v>
      </c>
      <c r="AP2118" t="s">
        <v>1055</v>
      </c>
    </row>
    <row r="2119" spans="1:52" hidden="1" x14ac:dyDescent="0.3">
      <c r="A2119">
        <v>332640</v>
      </c>
      <c r="B2119" t="s">
        <v>1087</v>
      </c>
      <c r="AO2119" t="s">
        <v>1055</v>
      </c>
      <c r="AX2119" t="s">
        <v>1055</v>
      </c>
    </row>
    <row r="2120" spans="1:52" hidden="1" x14ac:dyDescent="0.3">
      <c r="A2120">
        <v>332648</v>
      </c>
      <c r="B2120" t="s">
        <v>1087</v>
      </c>
      <c r="AM2120" t="s">
        <v>1055</v>
      </c>
      <c r="AQ2120" t="s">
        <v>1055</v>
      </c>
      <c r="AX2120" t="s">
        <v>1055</v>
      </c>
      <c r="AZ2120" t="s">
        <v>1055</v>
      </c>
    </row>
    <row r="2121" spans="1:52" hidden="1" x14ac:dyDescent="0.3">
      <c r="A2121">
        <v>332655</v>
      </c>
      <c r="B2121" t="s">
        <v>1087</v>
      </c>
      <c r="P2121" t="s">
        <v>1055</v>
      </c>
      <c r="AG2121" t="s">
        <v>1055</v>
      </c>
      <c r="AL2121" t="s">
        <v>1055</v>
      </c>
      <c r="AP2121" t="s">
        <v>1053</v>
      </c>
      <c r="AQ2121" t="s">
        <v>1053</v>
      </c>
      <c r="AT2121" t="s">
        <v>1055</v>
      </c>
      <c r="AV2121" t="s">
        <v>1053</v>
      </c>
      <c r="AW2121" t="s">
        <v>1053</v>
      </c>
      <c r="AZ2121" t="s">
        <v>1053</v>
      </c>
    </row>
    <row r="2122" spans="1:52" hidden="1" x14ac:dyDescent="0.3">
      <c r="A2122">
        <v>332671</v>
      </c>
      <c r="B2122" t="s">
        <v>1087</v>
      </c>
      <c r="W2122" t="s">
        <v>1055</v>
      </c>
      <c r="AC2122" t="s">
        <v>1055</v>
      </c>
      <c r="AO2122" t="s">
        <v>1053</v>
      </c>
      <c r="AP2122" t="s">
        <v>1054</v>
      </c>
      <c r="AQ2122" t="s">
        <v>1054</v>
      </c>
      <c r="AR2122" t="s">
        <v>1054</v>
      </c>
      <c r="AT2122" t="s">
        <v>1053</v>
      </c>
      <c r="AU2122" t="s">
        <v>1053</v>
      </c>
      <c r="AV2122" t="s">
        <v>1053</v>
      </c>
      <c r="AW2122" t="s">
        <v>1053</v>
      </c>
      <c r="AX2122" t="s">
        <v>1053</v>
      </c>
      <c r="AY2122" t="s">
        <v>1054</v>
      </c>
    </row>
    <row r="2123" spans="1:52" hidden="1" x14ac:dyDescent="0.3">
      <c r="A2123">
        <v>332672</v>
      </c>
      <c r="B2123" t="s">
        <v>1087</v>
      </c>
      <c r="AG2123" t="s">
        <v>1055</v>
      </c>
    </row>
    <row r="2124" spans="1:52" hidden="1" x14ac:dyDescent="0.3">
      <c r="A2124">
        <v>332678</v>
      </c>
      <c r="B2124" t="s">
        <v>1087</v>
      </c>
      <c r="P2124" t="s">
        <v>1055</v>
      </c>
      <c r="AL2124" t="s">
        <v>1055</v>
      </c>
      <c r="AQ2124" t="s">
        <v>1054</v>
      </c>
      <c r="AU2124" t="s">
        <v>1053</v>
      </c>
      <c r="AV2124" t="s">
        <v>1053</v>
      </c>
      <c r="AW2124" t="s">
        <v>1053</v>
      </c>
      <c r="AX2124" t="s">
        <v>1053</v>
      </c>
      <c r="AY2124" t="s">
        <v>1053</v>
      </c>
      <c r="AZ2124" t="s">
        <v>1053</v>
      </c>
    </row>
    <row r="2125" spans="1:52" hidden="1" x14ac:dyDescent="0.3">
      <c r="A2125">
        <v>332679</v>
      </c>
      <c r="B2125" t="s">
        <v>1087</v>
      </c>
      <c r="AM2125" t="s">
        <v>1055</v>
      </c>
      <c r="AT2125" t="s">
        <v>1055</v>
      </c>
    </row>
    <row r="2126" spans="1:52" hidden="1" x14ac:dyDescent="0.3">
      <c r="A2126">
        <v>332698</v>
      </c>
      <c r="B2126" t="s">
        <v>1087</v>
      </c>
      <c r="Z2126" t="s">
        <v>1054</v>
      </c>
      <c r="AO2126" t="s">
        <v>1055</v>
      </c>
      <c r="AP2126" t="s">
        <v>1055</v>
      </c>
      <c r="AT2126" t="s">
        <v>1055</v>
      </c>
      <c r="AU2126" t="s">
        <v>1053</v>
      </c>
      <c r="AV2126" t="s">
        <v>1053</v>
      </c>
      <c r="AW2126" t="s">
        <v>1053</v>
      </c>
      <c r="AX2126" t="s">
        <v>1053</v>
      </c>
      <c r="AY2126" t="s">
        <v>1053</v>
      </c>
      <c r="AZ2126" t="s">
        <v>1053</v>
      </c>
    </row>
    <row r="2127" spans="1:52" hidden="1" x14ac:dyDescent="0.3">
      <c r="A2127">
        <v>332709</v>
      </c>
      <c r="B2127" t="s">
        <v>1087</v>
      </c>
      <c r="AI2127" t="s">
        <v>1055</v>
      </c>
      <c r="AP2127" t="s">
        <v>1055</v>
      </c>
    </row>
    <row r="2128" spans="1:52" hidden="1" x14ac:dyDescent="0.3">
      <c r="A2128">
        <v>332713</v>
      </c>
      <c r="B2128" t="s">
        <v>1087</v>
      </c>
      <c r="AI2128" t="s">
        <v>1055</v>
      </c>
      <c r="AL2128" t="s">
        <v>1055</v>
      </c>
      <c r="AM2128" t="s">
        <v>1054</v>
      </c>
      <c r="AO2128" t="s">
        <v>1054</v>
      </c>
      <c r="AP2128" t="s">
        <v>1053</v>
      </c>
      <c r="AQ2128" t="s">
        <v>1053</v>
      </c>
      <c r="AR2128" t="s">
        <v>1053</v>
      </c>
      <c r="AT2128" t="s">
        <v>1054</v>
      </c>
      <c r="AU2128" t="s">
        <v>1053</v>
      </c>
      <c r="AV2128" t="s">
        <v>1053</v>
      </c>
      <c r="AW2128" t="s">
        <v>1053</v>
      </c>
      <c r="AX2128" t="s">
        <v>1053</v>
      </c>
      <c r="AY2128" t="s">
        <v>1053</v>
      </c>
      <c r="AZ2128" t="s">
        <v>1053</v>
      </c>
    </row>
    <row r="2129" spans="1:52" hidden="1" x14ac:dyDescent="0.3">
      <c r="A2129">
        <v>332738</v>
      </c>
      <c r="B2129" t="s">
        <v>1087</v>
      </c>
      <c r="AI2129" t="s">
        <v>1055</v>
      </c>
      <c r="AJ2129" t="s">
        <v>1054</v>
      </c>
      <c r="AM2129" t="s">
        <v>1055</v>
      </c>
      <c r="AO2129" t="s">
        <v>1055</v>
      </c>
      <c r="AP2129" t="s">
        <v>1053</v>
      </c>
      <c r="AQ2129" t="s">
        <v>1053</v>
      </c>
      <c r="AR2129" t="s">
        <v>1053</v>
      </c>
      <c r="AT2129" t="s">
        <v>1054</v>
      </c>
      <c r="AU2129" t="s">
        <v>1054</v>
      </c>
      <c r="AV2129" t="s">
        <v>1053</v>
      </c>
      <c r="AW2129" t="s">
        <v>1053</v>
      </c>
      <c r="AX2129" t="s">
        <v>1054</v>
      </c>
      <c r="AY2129" t="s">
        <v>1053</v>
      </c>
      <c r="AZ2129" t="s">
        <v>1053</v>
      </c>
    </row>
    <row r="2130" spans="1:52" hidden="1" x14ac:dyDescent="0.3">
      <c r="A2130">
        <v>332742</v>
      </c>
      <c r="B2130" t="s">
        <v>1087</v>
      </c>
      <c r="AL2130" t="s">
        <v>1055</v>
      </c>
      <c r="AM2130" t="s">
        <v>1055</v>
      </c>
      <c r="AP2130" t="s">
        <v>1054</v>
      </c>
      <c r="AQ2130" t="s">
        <v>1054</v>
      </c>
      <c r="AT2130" t="s">
        <v>1054</v>
      </c>
      <c r="AU2130" t="s">
        <v>1053</v>
      </c>
      <c r="AV2130" t="s">
        <v>1053</v>
      </c>
      <c r="AW2130" t="s">
        <v>1053</v>
      </c>
      <c r="AX2130" t="s">
        <v>1053</v>
      </c>
      <c r="AY2130" t="s">
        <v>1053</v>
      </c>
      <c r="AZ2130" t="s">
        <v>1053</v>
      </c>
    </row>
    <row r="2131" spans="1:52" hidden="1" x14ac:dyDescent="0.3">
      <c r="A2131">
        <v>332769</v>
      </c>
      <c r="B2131" t="s">
        <v>1087</v>
      </c>
      <c r="AP2131" t="s">
        <v>1055</v>
      </c>
    </row>
    <row r="2132" spans="1:52" hidden="1" x14ac:dyDescent="0.3">
      <c r="A2132">
        <v>332787</v>
      </c>
      <c r="B2132" t="s">
        <v>1087</v>
      </c>
      <c r="W2132" t="s">
        <v>1055</v>
      </c>
      <c r="AC2132" t="s">
        <v>1055</v>
      </c>
      <c r="AG2132" t="s">
        <v>1055</v>
      </c>
      <c r="AJ2132" t="s">
        <v>1055</v>
      </c>
      <c r="AP2132" t="s">
        <v>1054</v>
      </c>
      <c r="AW2132" t="s">
        <v>1053</v>
      </c>
      <c r="AX2132" t="s">
        <v>1054</v>
      </c>
      <c r="AY2132" t="s">
        <v>1054</v>
      </c>
    </row>
    <row r="2133" spans="1:52" hidden="1" x14ac:dyDescent="0.3">
      <c r="A2133">
        <v>332799</v>
      </c>
      <c r="B2133" t="s">
        <v>1087</v>
      </c>
      <c r="W2133" t="s">
        <v>1055</v>
      </c>
      <c r="AO2133" t="s">
        <v>1055</v>
      </c>
      <c r="AP2133" t="s">
        <v>1054</v>
      </c>
      <c r="AQ2133" t="s">
        <v>1054</v>
      </c>
      <c r="AR2133" t="s">
        <v>1055</v>
      </c>
      <c r="AS2133" t="s">
        <v>1055</v>
      </c>
      <c r="AT2133" t="s">
        <v>1054</v>
      </c>
      <c r="AU2133" t="s">
        <v>1053</v>
      </c>
      <c r="AV2133" t="s">
        <v>1053</v>
      </c>
      <c r="AW2133" t="s">
        <v>1054</v>
      </c>
      <c r="AX2133" t="s">
        <v>1054</v>
      </c>
      <c r="AY2133" t="s">
        <v>1054</v>
      </c>
    </row>
    <row r="2134" spans="1:52" hidden="1" x14ac:dyDescent="0.3">
      <c r="A2134">
        <v>332830</v>
      </c>
      <c r="B2134" t="s">
        <v>1087</v>
      </c>
      <c r="AF2134" t="s">
        <v>1055</v>
      </c>
      <c r="AJ2134" t="s">
        <v>1055</v>
      </c>
      <c r="AK2134" t="s">
        <v>1055</v>
      </c>
      <c r="AP2134" t="s">
        <v>1054</v>
      </c>
      <c r="AR2134" t="s">
        <v>1055</v>
      </c>
      <c r="AU2134" t="s">
        <v>1055</v>
      </c>
      <c r="AV2134" t="s">
        <v>1053</v>
      </c>
      <c r="AW2134" t="s">
        <v>1053</v>
      </c>
      <c r="AX2134" t="s">
        <v>1055</v>
      </c>
      <c r="AY2134" t="s">
        <v>1055</v>
      </c>
    </row>
    <row r="2135" spans="1:52" hidden="1" x14ac:dyDescent="0.3">
      <c r="A2135">
        <v>332839</v>
      </c>
      <c r="B2135" t="s">
        <v>1087</v>
      </c>
      <c r="AG2135" t="s">
        <v>1055</v>
      </c>
      <c r="AL2135" t="s">
        <v>1055</v>
      </c>
      <c r="AM2135" t="s">
        <v>1055</v>
      </c>
      <c r="AP2135" t="s">
        <v>1055</v>
      </c>
    </row>
    <row r="2136" spans="1:52" hidden="1" x14ac:dyDescent="0.3">
      <c r="A2136">
        <v>332849</v>
      </c>
      <c r="B2136" t="s">
        <v>1087</v>
      </c>
      <c r="AB2136" t="s">
        <v>1055</v>
      </c>
      <c r="AL2136" t="s">
        <v>1055</v>
      </c>
      <c r="AS2136" t="s">
        <v>1054</v>
      </c>
      <c r="AT2136" t="s">
        <v>1054</v>
      </c>
      <c r="AU2136" t="s">
        <v>1053</v>
      </c>
      <c r="AV2136" t="s">
        <v>1053</v>
      </c>
      <c r="AW2136" t="s">
        <v>1053</v>
      </c>
      <c r="AX2136" t="s">
        <v>1053</v>
      </c>
      <c r="AY2136" t="s">
        <v>1053</v>
      </c>
      <c r="AZ2136" t="s">
        <v>1053</v>
      </c>
    </row>
    <row r="2137" spans="1:52" hidden="1" x14ac:dyDescent="0.3">
      <c r="A2137">
        <v>332850</v>
      </c>
      <c r="B2137" t="s">
        <v>1087</v>
      </c>
      <c r="AG2137" t="s">
        <v>1055</v>
      </c>
      <c r="AQ2137" t="s">
        <v>1055</v>
      </c>
    </row>
    <row r="2138" spans="1:52" hidden="1" x14ac:dyDescent="0.3">
      <c r="A2138">
        <v>332885</v>
      </c>
      <c r="B2138" t="s">
        <v>1087</v>
      </c>
      <c r="AG2138" t="s">
        <v>1055</v>
      </c>
      <c r="AO2138" t="s">
        <v>1054</v>
      </c>
      <c r="AQ2138" t="s">
        <v>1054</v>
      </c>
      <c r="AU2138" t="s">
        <v>1053</v>
      </c>
      <c r="AV2138" t="s">
        <v>1053</v>
      </c>
      <c r="AW2138" t="s">
        <v>1053</v>
      </c>
      <c r="AX2138" t="s">
        <v>1053</v>
      </c>
      <c r="AY2138" t="s">
        <v>1053</v>
      </c>
      <c r="AZ2138" t="s">
        <v>1053</v>
      </c>
    </row>
    <row r="2139" spans="1:52" hidden="1" x14ac:dyDescent="0.3">
      <c r="A2139">
        <v>332887</v>
      </c>
      <c r="B2139" t="s">
        <v>1087</v>
      </c>
      <c r="AP2139" t="s">
        <v>1055</v>
      </c>
      <c r="AQ2139" t="s">
        <v>1054</v>
      </c>
      <c r="AW2139" t="s">
        <v>1054</v>
      </c>
    </row>
    <row r="2140" spans="1:52" hidden="1" x14ac:dyDescent="0.3">
      <c r="A2140">
        <v>332895</v>
      </c>
      <c r="B2140" t="s">
        <v>1087</v>
      </c>
      <c r="AG2140" t="s">
        <v>1055</v>
      </c>
      <c r="AS2140" t="s">
        <v>1055</v>
      </c>
    </row>
    <row r="2141" spans="1:52" hidden="1" x14ac:dyDescent="0.3">
      <c r="A2141">
        <v>332899</v>
      </c>
      <c r="B2141" t="s">
        <v>1087</v>
      </c>
      <c r="AI2141" t="s">
        <v>1055</v>
      </c>
      <c r="AL2141" t="s">
        <v>1055</v>
      </c>
      <c r="AM2141" t="s">
        <v>1055</v>
      </c>
      <c r="AU2141" t="s">
        <v>1053</v>
      </c>
      <c r="AV2141" t="s">
        <v>1053</v>
      </c>
      <c r="AW2141" t="s">
        <v>1053</v>
      </c>
      <c r="AX2141" t="s">
        <v>1053</v>
      </c>
      <c r="AY2141" t="s">
        <v>1053</v>
      </c>
      <c r="AZ2141" t="s">
        <v>1053</v>
      </c>
    </row>
    <row r="2142" spans="1:52" hidden="1" x14ac:dyDescent="0.3">
      <c r="A2142">
        <v>332907</v>
      </c>
      <c r="B2142" t="s">
        <v>1087</v>
      </c>
      <c r="AG2142" t="s">
        <v>1054</v>
      </c>
      <c r="AO2142" t="s">
        <v>1054</v>
      </c>
      <c r="AP2142" t="s">
        <v>1053</v>
      </c>
      <c r="AQ2142" t="s">
        <v>1053</v>
      </c>
      <c r="AR2142" t="s">
        <v>1055</v>
      </c>
      <c r="AS2142" t="s">
        <v>1055</v>
      </c>
      <c r="AU2142" t="s">
        <v>1053</v>
      </c>
      <c r="AV2142" t="s">
        <v>1053</v>
      </c>
      <c r="AW2142" t="s">
        <v>1053</v>
      </c>
      <c r="AY2142" t="s">
        <v>1054</v>
      </c>
      <c r="AZ2142" t="s">
        <v>1053</v>
      </c>
    </row>
    <row r="2143" spans="1:52" hidden="1" x14ac:dyDescent="0.3">
      <c r="A2143">
        <v>332929</v>
      </c>
      <c r="B2143" t="s">
        <v>1087</v>
      </c>
      <c r="AC2143" t="s">
        <v>1055</v>
      </c>
      <c r="AI2143" t="s">
        <v>1055</v>
      </c>
      <c r="AN2143" t="s">
        <v>1054</v>
      </c>
      <c r="AP2143" t="s">
        <v>1054</v>
      </c>
      <c r="AS2143" t="s">
        <v>1054</v>
      </c>
      <c r="AT2143" t="s">
        <v>1054</v>
      </c>
      <c r="AU2143" t="s">
        <v>1053</v>
      </c>
      <c r="AV2143" t="s">
        <v>1053</v>
      </c>
      <c r="AW2143" t="s">
        <v>1053</v>
      </c>
      <c r="AX2143" t="s">
        <v>1053</v>
      </c>
      <c r="AY2143" t="s">
        <v>1053</v>
      </c>
      <c r="AZ2143" t="s">
        <v>1053</v>
      </c>
    </row>
    <row r="2144" spans="1:52" hidden="1" x14ac:dyDescent="0.3">
      <c r="A2144">
        <v>332930</v>
      </c>
      <c r="B2144" t="s">
        <v>1087</v>
      </c>
      <c r="AY2144" t="s">
        <v>1055</v>
      </c>
    </row>
    <row r="2145" spans="1:52" hidden="1" x14ac:dyDescent="0.3">
      <c r="A2145">
        <v>332932</v>
      </c>
      <c r="B2145" t="s">
        <v>1087</v>
      </c>
      <c r="AO2145" t="s">
        <v>1055</v>
      </c>
    </row>
    <row r="2146" spans="1:52" hidden="1" x14ac:dyDescent="0.3">
      <c r="A2146">
        <v>332933</v>
      </c>
      <c r="B2146" t="s">
        <v>1087</v>
      </c>
      <c r="AJ2146" t="s">
        <v>1054</v>
      </c>
      <c r="AN2146" t="s">
        <v>1054</v>
      </c>
      <c r="AO2146" t="s">
        <v>1053</v>
      </c>
      <c r="AP2146" t="s">
        <v>1053</v>
      </c>
      <c r="AQ2146" t="s">
        <v>1053</v>
      </c>
      <c r="AR2146" t="s">
        <v>1053</v>
      </c>
      <c r="AT2146" t="s">
        <v>1053</v>
      </c>
      <c r="AU2146" t="s">
        <v>1053</v>
      </c>
      <c r="AV2146" t="s">
        <v>1053</v>
      </c>
      <c r="AW2146" t="s">
        <v>1053</v>
      </c>
      <c r="AX2146" t="s">
        <v>1053</v>
      </c>
      <c r="AY2146" t="s">
        <v>1053</v>
      </c>
      <c r="AZ2146" t="s">
        <v>1053</v>
      </c>
    </row>
    <row r="2147" spans="1:52" hidden="1" x14ac:dyDescent="0.3">
      <c r="A2147">
        <v>332955</v>
      </c>
      <c r="B2147" t="s">
        <v>1087</v>
      </c>
      <c r="W2147" t="s">
        <v>1055</v>
      </c>
      <c r="AP2147" t="s">
        <v>1054</v>
      </c>
      <c r="AU2147" t="s">
        <v>1055</v>
      </c>
    </row>
    <row r="2148" spans="1:52" hidden="1" x14ac:dyDescent="0.3">
      <c r="A2148">
        <v>332963</v>
      </c>
      <c r="B2148" t="s">
        <v>1087</v>
      </c>
      <c r="AO2148" t="s">
        <v>1055</v>
      </c>
    </row>
    <row r="2149" spans="1:52" hidden="1" x14ac:dyDescent="0.3">
      <c r="A2149">
        <v>332967</v>
      </c>
      <c r="B2149" t="s">
        <v>1087</v>
      </c>
      <c r="P2149" t="s">
        <v>1055</v>
      </c>
      <c r="AE2149" t="s">
        <v>1055</v>
      </c>
      <c r="AI2149" t="s">
        <v>1055</v>
      </c>
      <c r="AM2149" t="s">
        <v>1055</v>
      </c>
      <c r="AO2149" t="s">
        <v>1053</v>
      </c>
      <c r="AP2149" t="s">
        <v>1054</v>
      </c>
      <c r="AQ2149" t="s">
        <v>1053</v>
      </c>
      <c r="AT2149" t="s">
        <v>1054</v>
      </c>
      <c r="AU2149" t="s">
        <v>1053</v>
      </c>
      <c r="AV2149" t="s">
        <v>1053</v>
      </c>
      <c r="AW2149" t="s">
        <v>1053</v>
      </c>
      <c r="AX2149" t="s">
        <v>1053</v>
      </c>
      <c r="AY2149" t="s">
        <v>1053</v>
      </c>
      <c r="AZ2149" t="s">
        <v>1053</v>
      </c>
    </row>
    <row r="2150" spans="1:52" hidden="1" x14ac:dyDescent="0.3">
      <c r="A2150">
        <v>332978</v>
      </c>
      <c r="B2150" t="s">
        <v>1087</v>
      </c>
      <c r="AY2150" t="s">
        <v>1054</v>
      </c>
    </row>
    <row r="2151" spans="1:52" hidden="1" x14ac:dyDescent="0.3">
      <c r="A2151">
        <v>332980</v>
      </c>
      <c r="B2151" t="s">
        <v>1087</v>
      </c>
      <c r="AJ2151" t="s">
        <v>1055</v>
      </c>
      <c r="AL2151" t="s">
        <v>1054</v>
      </c>
      <c r="AO2151" t="s">
        <v>1053</v>
      </c>
      <c r="AP2151" t="s">
        <v>1053</v>
      </c>
      <c r="AQ2151" t="s">
        <v>1053</v>
      </c>
      <c r="AR2151" t="s">
        <v>1053</v>
      </c>
      <c r="AS2151" t="s">
        <v>1054</v>
      </c>
      <c r="AT2151" t="s">
        <v>1053</v>
      </c>
      <c r="AU2151" t="s">
        <v>1053</v>
      </c>
      <c r="AV2151" t="s">
        <v>1053</v>
      </c>
      <c r="AW2151" t="s">
        <v>1053</v>
      </c>
      <c r="AX2151" t="s">
        <v>1053</v>
      </c>
      <c r="AY2151" t="s">
        <v>1053</v>
      </c>
      <c r="AZ2151" t="s">
        <v>1053</v>
      </c>
    </row>
    <row r="2152" spans="1:52" hidden="1" x14ac:dyDescent="0.3">
      <c r="A2152">
        <v>332984</v>
      </c>
      <c r="B2152" t="s">
        <v>1087</v>
      </c>
      <c r="P2152" t="s">
        <v>1055</v>
      </c>
      <c r="AG2152" t="s">
        <v>1055</v>
      </c>
      <c r="AP2152" t="s">
        <v>1055</v>
      </c>
      <c r="AQ2152" t="s">
        <v>1055</v>
      </c>
      <c r="AR2152" t="s">
        <v>1055</v>
      </c>
      <c r="AU2152" t="s">
        <v>1053</v>
      </c>
      <c r="AV2152" t="s">
        <v>1053</v>
      </c>
      <c r="AW2152" t="s">
        <v>1053</v>
      </c>
      <c r="AX2152" t="s">
        <v>1053</v>
      </c>
      <c r="AY2152" t="s">
        <v>1054</v>
      </c>
      <c r="AZ2152" t="s">
        <v>1054</v>
      </c>
    </row>
    <row r="2153" spans="1:52" hidden="1" x14ac:dyDescent="0.3">
      <c r="A2153">
        <v>332990</v>
      </c>
      <c r="B2153" t="s">
        <v>1087</v>
      </c>
      <c r="Z2153" t="s">
        <v>1055</v>
      </c>
      <c r="AL2153" t="s">
        <v>1054</v>
      </c>
      <c r="AN2153" t="s">
        <v>1054</v>
      </c>
      <c r="AO2153" t="s">
        <v>1055</v>
      </c>
      <c r="AQ2153" t="s">
        <v>1054</v>
      </c>
      <c r="AT2153" t="s">
        <v>1055</v>
      </c>
      <c r="AZ2153" t="s">
        <v>1054</v>
      </c>
    </row>
    <row r="2154" spans="1:52" hidden="1" x14ac:dyDescent="0.3">
      <c r="A2154">
        <v>332991</v>
      </c>
      <c r="B2154" t="s">
        <v>1087</v>
      </c>
      <c r="F2154" t="s">
        <v>1055</v>
      </c>
      <c r="AG2154" t="s">
        <v>1055</v>
      </c>
      <c r="AJ2154" t="s">
        <v>1055</v>
      </c>
      <c r="AO2154" t="s">
        <v>1054</v>
      </c>
      <c r="AP2154" t="s">
        <v>1054</v>
      </c>
      <c r="AQ2154" t="s">
        <v>1054</v>
      </c>
      <c r="AR2154" t="s">
        <v>1054</v>
      </c>
      <c r="AS2154" t="s">
        <v>1054</v>
      </c>
      <c r="AT2154" t="s">
        <v>1054</v>
      </c>
      <c r="AU2154" t="s">
        <v>1053</v>
      </c>
      <c r="AV2154" t="s">
        <v>1053</v>
      </c>
      <c r="AW2154" t="s">
        <v>1053</v>
      </c>
      <c r="AX2154" t="s">
        <v>1053</v>
      </c>
      <c r="AY2154" t="s">
        <v>1053</v>
      </c>
      <c r="AZ2154" t="s">
        <v>1053</v>
      </c>
    </row>
    <row r="2155" spans="1:52" hidden="1" x14ac:dyDescent="0.3">
      <c r="A2155">
        <v>333021</v>
      </c>
      <c r="B2155" t="s">
        <v>1087</v>
      </c>
      <c r="AG2155" t="s">
        <v>1055</v>
      </c>
    </row>
    <row r="2156" spans="1:52" hidden="1" x14ac:dyDescent="0.3">
      <c r="A2156">
        <v>333028</v>
      </c>
      <c r="B2156" t="s">
        <v>1087</v>
      </c>
      <c r="AG2156" t="s">
        <v>1055</v>
      </c>
    </row>
    <row r="2157" spans="1:52" hidden="1" x14ac:dyDescent="0.3">
      <c r="A2157">
        <v>333034</v>
      </c>
      <c r="B2157" t="s">
        <v>1087</v>
      </c>
      <c r="AP2157" t="s">
        <v>1055</v>
      </c>
    </row>
    <row r="2158" spans="1:52" hidden="1" x14ac:dyDescent="0.3">
      <c r="A2158">
        <v>333041</v>
      </c>
      <c r="B2158" t="s">
        <v>1087</v>
      </c>
      <c r="Q2158" t="s">
        <v>1054</v>
      </c>
    </row>
    <row r="2159" spans="1:52" hidden="1" x14ac:dyDescent="0.3">
      <c r="A2159">
        <v>333057</v>
      </c>
      <c r="B2159" t="s">
        <v>1087</v>
      </c>
      <c r="Z2159" t="s">
        <v>1055</v>
      </c>
      <c r="AB2159" t="s">
        <v>1054</v>
      </c>
      <c r="AG2159" t="s">
        <v>1055</v>
      </c>
      <c r="AJ2159" t="s">
        <v>1055</v>
      </c>
      <c r="AO2159" t="s">
        <v>1054</v>
      </c>
      <c r="AP2159" t="s">
        <v>1054</v>
      </c>
      <c r="AU2159" t="s">
        <v>1053</v>
      </c>
      <c r="AV2159" t="s">
        <v>1053</v>
      </c>
      <c r="AW2159" t="s">
        <v>1053</v>
      </c>
      <c r="AX2159" t="s">
        <v>1053</v>
      </c>
      <c r="AY2159" t="s">
        <v>1053</v>
      </c>
      <c r="AZ2159" t="s">
        <v>1053</v>
      </c>
    </row>
    <row r="2160" spans="1:52" hidden="1" x14ac:dyDescent="0.3">
      <c r="A2160">
        <v>333063</v>
      </c>
      <c r="B2160" t="s">
        <v>1087</v>
      </c>
      <c r="AG2160" t="s">
        <v>1055</v>
      </c>
      <c r="AJ2160" t="s">
        <v>1055</v>
      </c>
      <c r="AQ2160" t="s">
        <v>1055</v>
      </c>
    </row>
    <row r="2161" spans="1:52" hidden="1" x14ac:dyDescent="0.3">
      <c r="A2161">
        <v>333069</v>
      </c>
      <c r="B2161" t="s">
        <v>1087</v>
      </c>
      <c r="Z2161" t="s">
        <v>1055</v>
      </c>
      <c r="AG2161" t="s">
        <v>1055</v>
      </c>
      <c r="AO2161" t="s">
        <v>1054</v>
      </c>
      <c r="AP2161" t="s">
        <v>1054</v>
      </c>
      <c r="AQ2161" t="s">
        <v>1054</v>
      </c>
      <c r="AR2161" t="s">
        <v>1054</v>
      </c>
      <c r="AS2161" t="s">
        <v>1054</v>
      </c>
      <c r="AT2161" t="s">
        <v>1054</v>
      </c>
      <c r="AU2161" t="s">
        <v>1053</v>
      </c>
      <c r="AV2161" t="s">
        <v>1053</v>
      </c>
      <c r="AW2161" t="s">
        <v>1053</v>
      </c>
      <c r="AX2161" t="s">
        <v>1053</v>
      </c>
      <c r="AY2161" t="s">
        <v>1053</v>
      </c>
      <c r="AZ2161" t="s">
        <v>1053</v>
      </c>
    </row>
    <row r="2162" spans="1:52" hidden="1" x14ac:dyDescent="0.3">
      <c r="A2162">
        <v>333072</v>
      </c>
      <c r="B2162" t="s">
        <v>1087</v>
      </c>
      <c r="AG2162" t="s">
        <v>1055</v>
      </c>
    </row>
    <row r="2163" spans="1:52" hidden="1" x14ac:dyDescent="0.3">
      <c r="A2163">
        <v>333076</v>
      </c>
      <c r="B2163" t="s">
        <v>1087</v>
      </c>
      <c r="AF2163" t="s">
        <v>1053</v>
      </c>
      <c r="AJ2163" t="s">
        <v>1053</v>
      </c>
      <c r="AO2163" t="s">
        <v>1053</v>
      </c>
      <c r="AP2163" t="s">
        <v>1053</v>
      </c>
      <c r="AR2163" t="s">
        <v>1053</v>
      </c>
      <c r="AS2163" t="s">
        <v>1053</v>
      </c>
      <c r="AT2163" t="s">
        <v>1053</v>
      </c>
      <c r="AU2163" t="s">
        <v>1053</v>
      </c>
      <c r="AV2163" t="s">
        <v>1053</v>
      </c>
      <c r="AW2163" t="s">
        <v>1053</v>
      </c>
      <c r="AX2163" t="s">
        <v>1053</v>
      </c>
      <c r="AY2163" t="s">
        <v>1053</v>
      </c>
      <c r="AZ2163" t="s">
        <v>1053</v>
      </c>
    </row>
    <row r="2164" spans="1:52" hidden="1" x14ac:dyDescent="0.3">
      <c r="A2164">
        <v>333079</v>
      </c>
      <c r="B2164" t="s">
        <v>1087</v>
      </c>
      <c r="AJ2164" t="s">
        <v>1055</v>
      </c>
      <c r="AP2164" t="s">
        <v>1055</v>
      </c>
    </row>
    <row r="2165" spans="1:52" hidden="1" x14ac:dyDescent="0.3">
      <c r="A2165">
        <v>333086</v>
      </c>
      <c r="B2165" t="s">
        <v>1087</v>
      </c>
      <c r="AO2165" t="s">
        <v>1055</v>
      </c>
      <c r="AP2165" t="s">
        <v>1054</v>
      </c>
    </row>
    <row r="2166" spans="1:52" hidden="1" x14ac:dyDescent="0.3">
      <c r="A2166">
        <v>333094</v>
      </c>
      <c r="B2166" t="s">
        <v>1087</v>
      </c>
      <c r="P2166" t="s">
        <v>1055</v>
      </c>
      <c r="W2166" t="s">
        <v>1053</v>
      </c>
      <c r="AC2166" t="s">
        <v>1053</v>
      </c>
      <c r="AK2166" t="s">
        <v>1054</v>
      </c>
      <c r="AO2166" t="s">
        <v>1054</v>
      </c>
      <c r="AP2166" t="s">
        <v>1054</v>
      </c>
      <c r="AQ2166" t="s">
        <v>1054</v>
      </c>
      <c r="AT2166" t="s">
        <v>1054</v>
      </c>
      <c r="AU2166" t="s">
        <v>1053</v>
      </c>
      <c r="AV2166" t="s">
        <v>1053</v>
      </c>
      <c r="AW2166" t="s">
        <v>1053</v>
      </c>
      <c r="AX2166" t="s">
        <v>1053</v>
      </c>
      <c r="AY2166" t="s">
        <v>1054</v>
      </c>
      <c r="AZ2166" t="s">
        <v>1054</v>
      </c>
    </row>
    <row r="2167" spans="1:52" hidden="1" x14ac:dyDescent="0.3">
      <c r="A2167">
        <v>333095</v>
      </c>
      <c r="B2167" t="s">
        <v>1087</v>
      </c>
      <c r="O2167" t="s">
        <v>1055</v>
      </c>
      <c r="AG2167" t="s">
        <v>1055</v>
      </c>
      <c r="AI2167" t="s">
        <v>1055</v>
      </c>
      <c r="AL2167" t="s">
        <v>1055</v>
      </c>
      <c r="AO2167" t="s">
        <v>1054</v>
      </c>
      <c r="AP2167" t="s">
        <v>1053</v>
      </c>
      <c r="AQ2167" t="s">
        <v>1053</v>
      </c>
      <c r="AR2167" t="s">
        <v>1053</v>
      </c>
      <c r="AT2167" t="s">
        <v>1053</v>
      </c>
      <c r="AU2167" t="s">
        <v>1053</v>
      </c>
      <c r="AV2167" t="s">
        <v>1053</v>
      </c>
      <c r="AW2167" t="s">
        <v>1053</v>
      </c>
      <c r="AX2167" t="s">
        <v>1053</v>
      </c>
      <c r="AY2167" t="s">
        <v>1053</v>
      </c>
      <c r="AZ2167" t="s">
        <v>1053</v>
      </c>
    </row>
    <row r="2168" spans="1:52" hidden="1" x14ac:dyDescent="0.3">
      <c r="A2168">
        <v>333106</v>
      </c>
      <c r="B2168" t="s">
        <v>1087</v>
      </c>
      <c r="AC2168" t="s">
        <v>1055</v>
      </c>
      <c r="AF2168" t="s">
        <v>1055</v>
      </c>
      <c r="AG2168" t="s">
        <v>1055</v>
      </c>
      <c r="AO2168" t="s">
        <v>1054</v>
      </c>
      <c r="AP2168" t="s">
        <v>1054</v>
      </c>
      <c r="AQ2168" t="s">
        <v>1054</v>
      </c>
      <c r="AR2168" t="s">
        <v>1054</v>
      </c>
      <c r="AS2168" t="s">
        <v>1054</v>
      </c>
      <c r="AU2168" t="s">
        <v>1053</v>
      </c>
      <c r="AV2168" t="s">
        <v>1053</v>
      </c>
      <c r="AW2168" t="s">
        <v>1053</v>
      </c>
      <c r="AX2168" t="s">
        <v>1053</v>
      </c>
      <c r="AY2168" t="s">
        <v>1053</v>
      </c>
      <c r="AZ2168" t="s">
        <v>1053</v>
      </c>
    </row>
    <row r="2169" spans="1:52" hidden="1" x14ac:dyDescent="0.3">
      <c r="A2169">
        <v>333110</v>
      </c>
      <c r="B2169" t="s">
        <v>1087</v>
      </c>
      <c r="AC2169" t="s">
        <v>1055</v>
      </c>
      <c r="AI2169" t="s">
        <v>1054</v>
      </c>
      <c r="AO2169" t="s">
        <v>1054</v>
      </c>
      <c r="AP2169" t="s">
        <v>1054</v>
      </c>
      <c r="AQ2169" t="s">
        <v>1053</v>
      </c>
      <c r="AT2169" t="s">
        <v>1053</v>
      </c>
      <c r="AU2169" t="s">
        <v>1053</v>
      </c>
      <c r="AV2169" t="s">
        <v>1053</v>
      </c>
      <c r="AX2169" t="s">
        <v>1053</v>
      </c>
    </row>
    <row r="2170" spans="1:52" hidden="1" x14ac:dyDescent="0.3">
      <c r="A2170">
        <v>333119</v>
      </c>
      <c r="B2170" t="s">
        <v>1087</v>
      </c>
      <c r="AC2170" t="s">
        <v>1055</v>
      </c>
      <c r="AM2170" t="s">
        <v>1055</v>
      </c>
      <c r="AO2170" t="s">
        <v>1053</v>
      </c>
      <c r="AP2170" t="s">
        <v>1053</v>
      </c>
      <c r="AQ2170" t="s">
        <v>1053</v>
      </c>
      <c r="AS2170" t="s">
        <v>1054</v>
      </c>
      <c r="AT2170" t="s">
        <v>1054</v>
      </c>
      <c r="AU2170" t="s">
        <v>1053</v>
      </c>
      <c r="AV2170" t="s">
        <v>1053</v>
      </c>
      <c r="AW2170" t="s">
        <v>1054</v>
      </c>
      <c r="AX2170" t="s">
        <v>1053</v>
      </c>
      <c r="AY2170" t="s">
        <v>1053</v>
      </c>
    </row>
    <row r="2171" spans="1:52" hidden="1" x14ac:dyDescent="0.3">
      <c r="A2171">
        <v>333134</v>
      </c>
      <c r="B2171" t="s">
        <v>1087</v>
      </c>
      <c r="AK2171" t="s">
        <v>9098</v>
      </c>
      <c r="AN2171" t="s">
        <v>9098</v>
      </c>
      <c r="AO2171" t="s">
        <v>9098</v>
      </c>
      <c r="AP2171" t="s">
        <v>9098</v>
      </c>
      <c r="AQ2171" t="s">
        <v>9098</v>
      </c>
      <c r="AR2171" t="s">
        <v>9098</v>
      </c>
      <c r="AS2171" t="s">
        <v>9098</v>
      </c>
      <c r="AT2171" t="s">
        <v>9098</v>
      </c>
      <c r="AU2171" t="s">
        <v>9098</v>
      </c>
      <c r="AV2171" t="s">
        <v>9098</v>
      </c>
      <c r="AW2171" t="s">
        <v>9098</v>
      </c>
      <c r="AX2171" t="s">
        <v>9098</v>
      </c>
      <c r="AY2171" t="s">
        <v>9098</v>
      </c>
      <c r="AZ2171" t="s">
        <v>9098</v>
      </c>
    </row>
    <row r="2172" spans="1:52" hidden="1" x14ac:dyDescent="0.3">
      <c r="A2172">
        <v>333137</v>
      </c>
      <c r="B2172" t="s">
        <v>1087</v>
      </c>
      <c r="O2172" t="s">
        <v>1055</v>
      </c>
      <c r="AG2172" t="s">
        <v>1055</v>
      </c>
    </row>
    <row r="2173" spans="1:52" hidden="1" x14ac:dyDescent="0.3">
      <c r="A2173">
        <v>333141</v>
      </c>
      <c r="B2173" t="s">
        <v>1087</v>
      </c>
      <c r="AP2173" t="s">
        <v>1054</v>
      </c>
      <c r="AQ2173" t="s">
        <v>1055</v>
      </c>
      <c r="AT2173" t="s">
        <v>1055</v>
      </c>
      <c r="AV2173" t="s">
        <v>1053</v>
      </c>
      <c r="AW2173" t="s">
        <v>1053</v>
      </c>
      <c r="AX2173" t="s">
        <v>1054</v>
      </c>
      <c r="AY2173" t="s">
        <v>1053</v>
      </c>
    </row>
    <row r="2174" spans="1:52" hidden="1" x14ac:dyDescent="0.3">
      <c r="A2174">
        <v>333159</v>
      </c>
      <c r="B2174" t="s">
        <v>1087</v>
      </c>
      <c r="AM2174" t="s">
        <v>1055</v>
      </c>
    </row>
    <row r="2175" spans="1:52" hidden="1" x14ac:dyDescent="0.3">
      <c r="A2175">
        <v>333171</v>
      </c>
      <c r="B2175" t="s">
        <v>1087</v>
      </c>
      <c r="AM2175" t="s">
        <v>1054</v>
      </c>
      <c r="AP2175" t="s">
        <v>1054</v>
      </c>
      <c r="AY2175" t="s">
        <v>1054</v>
      </c>
    </row>
    <row r="2176" spans="1:52" hidden="1" x14ac:dyDescent="0.3">
      <c r="A2176">
        <v>333182</v>
      </c>
      <c r="B2176" t="s">
        <v>1087</v>
      </c>
      <c r="AG2176" t="s">
        <v>1055</v>
      </c>
      <c r="AQ2176" t="s">
        <v>1053</v>
      </c>
      <c r="AU2176" t="s">
        <v>1054</v>
      </c>
    </row>
    <row r="2177" spans="1:52" hidden="1" x14ac:dyDescent="0.3">
      <c r="A2177">
        <v>333192</v>
      </c>
      <c r="B2177" t="s">
        <v>1087</v>
      </c>
      <c r="AO2177" t="s">
        <v>1054</v>
      </c>
      <c r="AP2177" t="s">
        <v>1053</v>
      </c>
      <c r="AT2177" t="s">
        <v>1054</v>
      </c>
      <c r="AU2177" t="s">
        <v>1053</v>
      </c>
      <c r="AV2177" t="s">
        <v>1053</v>
      </c>
      <c r="AW2177" t="s">
        <v>1053</v>
      </c>
      <c r="AX2177" t="s">
        <v>1053</v>
      </c>
      <c r="AY2177" t="s">
        <v>1053</v>
      </c>
      <c r="AZ2177" t="s">
        <v>1053</v>
      </c>
    </row>
    <row r="2178" spans="1:52" hidden="1" x14ac:dyDescent="0.3">
      <c r="A2178">
        <v>333194</v>
      </c>
      <c r="B2178" t="s">
        <v>1087</v>
      </c>
      <c r="N2178" t="s">
        <v>1055</v>
      </c>
      <c r="AM2178" t="s">
        <v>1055</v>
      </c>
      <c r="AP2178" t="s">
        <v>1055</v>
      </c>
      <c r="AU2178" t="s">
        <v>1055</v>
      </c>
      <c r="AW2178" t="s">
        <v>1055</v>
      </c>
      <c r="AX2178" t="s">
        <v>1055</v>
      </c>
      <c r="AY2178" t="s">
        <v>1055</v>
      </c>
      <c r="AZ2178" t="s">
        <v>1055</v>
      </c>
    </row>
    <row r="2179" spans="1:52" hidden="1" x14ac:dyDescent="0.3">
      <c r="A2179">
        <v>333201</v>
      </c>
      <c r="B2179" t="s">
        <v>1087</v>
      </c>
      <c r="AK2179" t="s">
        <v>1055</v>
      </c>
      <c r="AN2179" t="s">
        <v>1055</v>
      </c>
      <c r="AY2179" t="s">
        <v>1055</v>
      </c>
    </row>
    <row r="2180" spans="1:52" hidden="1" x14ac:dyDescent="0.3">
      <c r="A2180">
        <v>333211</v>
      </c>
      <c r="B2180" t="s">
        <v>1087</v>
      </c>
      <c r="AC2180" t="s">
        <v>1055</v>
      </c>
      <c r="AG2180" t="s">
        <v>1055</v>
      </c>
      <c r="AI2180" t="s">
        <v>1055</v>
      </c>
      <c r="AP2180" t="s">
        <v>1053</v>
      </c>
      <c r="AQ2180" t="s">
        <v>1055</v>
      </c>
      <c r="AR2180" t="s">
        <v>1054</v>
      </c>
      <c r="AT2180" t="s">
        <v>1053</v>
      </c>
      <c r="AU2180" t="s">
        <v>1054</v>
      </c>
      <c r="AV2180" t="s">
        <v>1053</v>
      </c>
      <c r="AW2180" t="s">
        <v>1055</v>
      </c>
      <c r="AY2180" t="s">
        <v>1055</v>
      </c>
      <c r="AZ2180" t="s">
        <v>1054</v>
      </c>
    </row>
    <row r="2181" spans="1:52" hidden="1" x14ac:dyDescent="0.3">
      <c r="A2181">
        <v>333213</v>
      </c>
      <c r="B2181" t="s">
        <v>1087</v>
      </c>
      <c r="AQ2181" t="s">
        <v>1055</v>
      </c>
      <c r="AY2181" t="s">
        <v>1055</v>
      </c>
    </row>
    <row r="2182" spans="1:52" hidden="1" x14ac:dyDescent="0.3">
      <c r="A2182">
        <v>333225</v>
      </c>
      <c r="B2182" t="s">
        <v>1087</v>
      </c>
      <c r="AU2182" t="s">
        <v>1055</v>
      </c>
      <c r="AV2182" t="s">
        <v>1055</v>
      </c>
      <c r="AX2182" t="s">
        <v>1054</v>
      </c>
    </row>
    <row r="2183" spans="1:52" hidden="1" x14ac:dyDescent="0.3">
      <c r="A2183">
        <v>333233</v>
      </c>
      <c r="B2183" t="s">
        <v>1087</v>
      </c>
      <c r="F2183" t="s">
        <v>1053</v>
      </c>
      <c r="G2183" t="s">
        <v>1053</v>
      </c>
      <c r="H2183" t="s">
        <v>1053</v>
      </c>
      <c r="AH2183" t="s">
        <v>1054</v>
      </c>
      <c r="AO2183" t="s">
        <v>1054</v>
      </c>
      <c r="AP2183" t="s">
        <v>1054</v>
      </c>
      <c r="AU2183" t="s">
        <v>1053</v>
      </c>
      <c r="AV2183" t="s">
        <v>1053</v>
      </c>
      <c r="AW2183" t="s">
        <v>1053</v>
      </c>
      <c r="AX2183" t="s">
        <v>1053</v>
      </c>
      <c r="AY2183" t="s">
        <v>1053</v>
      </c>
      <c r="AZ2183" t="s">
        <v>1053</v>
      </c>
    </row>
    <row r="2184" spans="1:52" hidden="1" x14ac:dyDescent="0.3">
      <c r="A2184">
        <v>333237</v>
      </c>
      <c r="B2184" t="s">
        <v>1087</v>
      </c>
      <c r="P2184" t="s">
        <v>1055</v>
      </c>
      <c r="AC2184" t="s">
        <v>1055</v>
      </c>
      <c r="AK2184" t="s">
        <v>1055</v>
      </c>
      <c r="AO2184" t="s">
        <v>1055</v>
      </c>
      <c r="AP2184" t="s">
        <v>1055</v>
      </c>
      <c r="AV2184" t="s">
        <v>1054</v>
      </c>
      <c r="AW2184" t="s">
        <v>1053</v>
      </c>
      <c r="AX2184" t="s">
        <v>1054</v>
      </c>
      <c r="AY2184" t="s">
        <v>1054</v>
      </c>
    </row>
    <row r="2185" spans="1:52" hidden="1" x14ac:dyDescent="0.3">
      <c r="A2185">
        <v>333239</v>
      </c>
      <c r="B2185" t="s">
        <v>1087</v>
      </c>
      <c r="P2185" t="s">
        <v>1055</v>
      </c>
      <c r="AG2185" t="s">
        <v>1055</v>
      </c>
      <c r="AM2185" t="s">
        <v>1055</v>
      </c>
      <c r="AO2185" t="s">
        <v>1054</v>
      </c>
      <c r="AP2185" t="s">
        <v>1054</v>
      </c>
      <c r="AQ2185" t="s">
        <v>1054</v>
      </c>
      <c r="AR2185" t="s">
        <v>1054</v>
      </c>
      <c r="AS2185" t="s">
        <v>1054</v>
      </c>
      <c r="AT2185" t="s">
        <v>1054</v>
      </c>
      <c r="AU2185" t="s">
        <v>1053</v>
      </c>
      <c r="AV2185" t="s">
        <v>1053</v>
      </c>
      <c r="AW2185" t="s">
        <v>1053</v>
      </c>
      <c r="AX2185" t="s">
        <v>1053</v>
      </c>
      <c r="AY2185" t="s">
        <v>1053</v>
      </c>
      <c r="AZ2185" t="s">
        <v>1053</v>
      </c>
    </row>
    <row r="2186" spans="1:52" hidden="1" x14ac:dyDescent="0.3">
      <c r="A2186">
        <v>333240</v>
      </c>
      <c r="B2186" t="s">
        <v>1087</v>
      </c>
      <c r="AG2186" t="s">
        <v>1055</v>
      </c>
      <c r="AJ2186" t="s">
        <v>1055</v>
      </c>
      <c r="AO2186" t="s">
        <v>1055</v>
      </c>
      <c r="AP2186" t="s">
        <v>1053</v>
      </c>
      <c r="AQ2186" t="s">
        <v>1053</v>
      </c>
      <c r="AR2186" t="s">
        <v>1054</v>
      </c>
      <c r="AW2186" t="s">
        <v>1054</v>
      </c>
      <c r="AX2186" t="s">
        <v>1054</v>
      </c>
    </row>
    <row r="2187" spans="1:52" hidden="1" x14ac:dyDescent="0.3">
      <c r="A2187">
        <v>333241</v>
      </c>
      <c r="B2187" t="s">
        <v>1087</v>
      </c>
      <c r="AU2187" t="s">
        <v>1053</v>
      </c>
      <c r="AV2187" t="s">
        <v>1053</v>
      </c>
      <c r="AW2187" t="s">
        <v>1054</v>
      </c>
      <c r="AX2187" t="s">
        <v>1053</v>
      </c>
      <c r="AY2187" t="s">
        <v>1054</v>
      </c>
      <c r="AZ2187" t="s">
        <v>1053</v>
      </c>
    </row>
    <row r="2188" spans="1:52" hidden="1" x14ac:dyDescent="0.3">
      <c r="A2188">
        <v>333242</v>
      </c>
      <c r="B2188" t="s">
        <v>1087</v>
      </c>
      <c r="AM2188" t="s">
        <v>1055</v>
      </c>
      <c r="AO2188" t="s">
        <v>1054</v>
      </c>
      <c r="AQ2188" t="s">
        <v>1054</v>
      </c>
      <c r="AS2188" t="s">
        <v>1054</v>
      </c>
      <c r="AT2188" t="s">
        <v>1054</v>
      </c>
      <c r="AU2188" t="s">
        <v>1053</v>
      </c>
      <c r="AV2188" t="s">
        <v>1053</v>
      </c>
      <c r="AW2188" t="s">
        <v>1053</v>
      </c>
      <c r="AX2188" t="s">
        <v>1053</v>
      </c>
      <c r="AY2188" t="s">
        <v>1053</v>
      </c>
      <c r="AZ2188" t="s">
        <v>1053</v>
      </c>
    </row>
    <row r="2189" spans="1:52" hidden="1" x14ac:dyDescent="0.3">
      <c r="A2189">
        <v>333247</v>
      </c>
      <c r="B2189" t="s">
        <v>1087</v>
      </c>
      <c r="AP2189" t="s">
        <v>1055</v>
      </c>
    </row>
    <row r="2190" spans="1:52" hidden="1" x14ac:dyDescent="0.3">
      <c r="A2190">
        <v>333252</v>
      </c>
      <c r="B2190" t="s">
        <v>1087</v>
      </c>
      <c r="K2190" t="s">
        <v>1055</v>
      </c>
      <c r="AI2190" t="s">
        <v>1055</v>
      </c>
      <c r="AO2190" t="s">
        <v>1054</v>
      </c>
      <c r="AP2190" t="s">
        <v>1054</v>
      </c>
      <c r="AS2190" t="s">
        <v>1054</v>
      </c>
      <c r="AU2190" t="s">
        <v>1053</v>
      </c>
      <c r="AV2190" t="s">
        <v>1053</v>
      </c>
      <c r="AW2190" t="s">
        <v>1053</v>
      </c>
      <c r="AX2190" t="s">
        <v>1053</v>
      </c>
      <c r="AY2190" t="s">
        <v>1053</v>
      </c>
      <c r="AZ2190" t="s">
        <v>1053</v>
      </c>
    </row>
    <row r="2191" spans="1:52" hidden="1" x14ac:dyDescent="0.3">
      <c r="A2191">
        <v>333257</v>
      </c>
      <c r="B2191" t="s">
        <v>1087</v>
      </c>
      <c r="S2191" t="s">
        <v>1055</v>
      </c>
      <c r="AU2191" t="s">
        <v>1053</v>
      </c>
      <c r="AV2191" t="s">
        <v>1053</v>
      </c>
      <c r="AW2191" t="s">
        <v>1053</v>
      </c>
      <c r="AX2191" t="s">
        <v>1053</v>
      </c>
      <c r="AY2191" t="s">
        <v>1053</v>
      </c>
      <c r="AZ2191" t="s">
        <v>1053</v>
      </c>
    </row>
    <row r="2192" spans="1:52" hidden="1" x14ac:dyDescent="0.3">
      <c r="A2192">
        <v>333264</v>
      </c>
      <c r="B2192" t="s">
        <v>1087</v>
      </c>
      <c r="AI2192" t="s">
        <v>1055</v>
      </c>
      <c r="AO2192" t="s">
        <v>1055</v>
      </c>
      <c r="AP2192" t="s">
        <v>1054</v>
      </c>
      <c r="AQ2192" t="s">
        <v>1054</v>
      </c>
      <c r="AT2192" t="s">
        <v>1055</v>
      </c>
      <c r="AU2192" t="s">
        <v>1054</v>
      </c>
      <c r="AV2192" t="s">
        <v>1053</v>
      </c>
      <c r="AW2192" t="s">
        <v>1053</v>
      </c>
      <c r="AX2192" t="s">
        <v>1054</v>
      </c>
      <c r="AY2192" t="s">
        <v>1054</v>
      </c>
    </row>
    <row r="2193" spans="1:52" hidden="1" x14ac:dyDescent="0.3">
      <c r="A2193">
        <v>333281</v>
      </c>
      <c r="B2193" t="s">
        <v>1087</v>
      </c>
      <c r="AL2193" t="s">
        <v>1055</v>
      </c>
      <c r="AO2193" t="s">
        <v>1054</v>
      </c>
      <c r="AP2193" t="s">
        <v>1054</v>
      </c>
      <c r="AQ2193" t="s">
        <v>1054</v>
      </c>
      <c r="AT2193" t="s">
        <v>1054</v>
      </c>
      <c r="AU2193" t="s">
        <v>1053</v>
      </c>
      <c r="AV2193" t="s">
        <v>1053</v>
      </c>
      <c r="AW2193" t="s">
        <v>1053</v>
      </c>
      <c r="AX2193" t="s">
        <v>1053</v>
      </c>
      <c r="AY2193" t="s">
        <v>1053</v>
      </c>
      <c r="AZ2193" t="s">
        <v>1053</v>
      </c>
    </row>
    <row r="2194" spans="1:52" hidden="1" x14ac:dyDescent="0.3">
      <c r="A2194">
        <v>333295</v>
      </c>
      <c r="B2194" t="s">
        <v>1087</v>
      </c>
      <c r="AG2194" t="s">
        <v>1055</v>
      </c>
    </row>
    <row r="2195" spans="1:52" hidden="1" x14ac:dyDescent="0.3">
      <c r="A2195">
        <v>333317</v>
      </c>
      <c r="B2195" t="s">
        <v>1087</v>
      </c>
      <c r="AC2195" t="s">
        <v>1055</v>
      </c>
      <c r="AG2195" t="s">
        <v>1055</v>
      </c>
      <c r="AI2195" t="s">
        <v>1055</v>
      </c>
      <c r="AK2195" t="s">
        <v>1055</v>
      </c>
      <c r="AO2195" t="s">
        <v>1055</v>
      </c>
      <c r="AP2195" t="s">
        <v>1054</v>
      </c>
      <c r="AT2195" t="s">
        <v>1055</v>
      </c>
      <c r="AU2195" t="s">
        <v>1054</v>
      </c>
      <c r="AX2195" t="s">
        <v>1054</v>
      </c>
      <c r="AY2195" t="s">
        <v>1054</v>
      </c>
    </row>
    <row r="2196" spans="1:52" hidden="1" x14ac:dyDescent="0.3">
      <c r="A2196">
        <v>333318</v>
      </c>
      <c r="B2196" t="s">
        <v>1087</v>
      </c>
      <c r="AG2196" t="s">
        <v>1055</v>
      </c>
      <c r="AI2196" t="s">
        <v>1055</v>
      </c>
      <c r="AM2196" t="s">
        <v>1055</v>
      </c>
      <c r="AO2196" t="s">
        <v>1054</v>
      </c>
      <c r="AP2196" t="s">
        <v>1053</v>
      </c>
      <c r="AR2196" t="s">
        <v>1053</v>
      </c>
      <c r="AS2196" t="s">
        <v>1054</v>
      </c>
      <c r="AT2196" t="s">
        <v>1054</v>
      </c>
      <c r="AU2196" t="s">
        <v>1053</v>
      </c>
      <c r="AV2196" t="s">
        <v>1053</v>
      </c>
      <c r="AW2196" t="s">
        <v>1053</v>
      </c>
      <c r="AX2196" t="s">
        <v>1053</v>
      </c>
      <c r="AY2196" t="s">
        <v>1053</v>
      </c>
      <c r="AZ2196" t="s">
        <v>1053</v>
      </c>
    </row>
    <row r="2197" spans="1:52" hidden="1" x14ac:dyDescent="0.3">
      <c r="A2197">
        <v>333329</v>
      </c>
      <c r="B2197" t="s">
        <v>1087</v>
      </c>
      <c r="G2197" t="s">
        <v>1054</v>
      </c>
      <c r="AV2197" t="s">
        <v>1055</v>
      </c>
    </row>
    <row r="2198" spans="1:52" hidden="1" x14ac:dyDescent="0.3">
      <c r="A2198">
        <v>333330</v>
      </c>
      <c r="B2198" t="s">
        <v>1087</v>
      </c>
      <c r="AR2198" t="s">
        <v>1053</v>
      </c>
      <c r="AT2198" t="s">
        <v>1053</v>
      </c>
      <c r="AU2198" t="s">
        <v>1053</v>
      </c>
      <c r="AV2198" t="s">
        <v>1053</v>
      </c>
      <c r="AW2198" t="s">
        <v>1053</v>
      </c>
      <c r="AX2198" t="s">
        <v>1053</v>
      </c>
      <c r="AY2198" t="s">
        <v>1053</v>
      </c>
      <c r="AZ2198" t="s">
        <v>1053</v>
      </c>
    </row>
    <row r="2199" spans="1:52" hidden="1" x14ac:dyDescent="0.3">
      <c r="A2199">
        <v>333331</v>
      </c>
      <c r="B2199" t="s">
        <v>1087</v>
      </c>
      <c r="AL2199" t="s">
        <v>1055</v>
      </c>
      <c r="AM2199" t="s">
        <v>1055</v>
      </c>
      <c r="AO2199" t="s">
        <v>1054</v>
      </c>
      <c r="AP2199" t="s">
        <v>1053</v>
      </c>
      <c r="AQ2199" t="s">
        <v>1053</v>
      </c>
      <c r="AT2199" t="s">
        <v>1054</v>
      </c>
      <c r="AU2199" t="s">
        <v>1053</v>
      </c>
      <c r="AV2199" t="s">
        <v>1053</v>
      </c>
      <c r="AW2199" t="s">
        <v>1053</v>
      </c>
      <c r="AX2199" t="s">
        <v>1053</v>
      </c>
      <c r="AY2199" t="s">
        <v>1053</v>
      </c>
      <c r="AZ2199" t="s">
        <v>1053</v>
      </c>
    </row>
    <row r="2200" spans="1:52" hidden="1" x14ac:dyDescent="0.3">
      <c r="A2200">
        <v>333334</v>
      </c>
      <c r="B2200" t="s">
        <v>1087</v>
      </c>
      <c r="I2200" t="s">
        <v>1055</v>
      </c>
      <c r="AO2200" t="s">
        <v>1054</v>
      </c>
      <c r="AP2200" t="s">
        <v>1054</v>
      </c>
      <c r="AQ2200" t="s">
        <v>1054</v>
      </c>
      <c r="AS2200" t="s">
        <v>1054</v>
      </c>
      <c r="AT2200" t="s">
        <v>1054</v>
      </c>
      <c r="AU2200" t="s">
        <v>1053</v>
      </c>
      <c r="AV2200" t="s">
        <v>1053</v>
      </c>
      <c r="AW2200" t="s">
        <v>1053</v>
      </c>
      <c r="AX2200" t="s">
        <v>1053</v>
      </c>
      <c r="AY2200" t="s">
        <v>1053</v>
      </c>
      <c r="AZ2200" t="s">
        <v>1053</v>
      </c>
    </row>
    <row r="2201" spans="1:52" hidden="1" x14ac:dyDescent="0.3">
      <c r="A2201">
        <v>333335</v>
      </c>
      <c r="B2201" t="s">
        <v>1087</v>
      </c>
      <c r="AS2201" t="s">
        <v>1055</v>
      </c>
    </row>
    <row r="2202" spans="1:52" hidden="1" x14ac:dyDescent="0.3">
      <c r="A2202">
        <v>333348</v>
      </c>
      <c r="B2202" t="s">
        <v>1087</v>
      </c>
      <c r="AF2202" t="s">
        <v>1055</v>
      </c>
      <c r="AK2202" t="s">
        <v>1055</v>
      </c>
      <c r="AP2202" t="s">
        <v>1054</v>
      </c>
      <c r="AQ2202" t="s">
        <v>1054</v>
      </c>
      <c r="AR2202" t="s">
        <v>1055</v>
      </c>
      <c r="AT2202" t="s">
        <v>1055</v>
      </c>
      <c r="AV2202" t="s">
        <v>1053</v>
      </c>
      <c r="AW2202" t="s">
        <v>1054</v>
      </c>
      <c r="AZ2202" t="s">
        <v>1053</v>
      </c>
    </row>
    <row r="2203" spans="1:52" hidden="1" x14ac:dyDescent="0.3">
      <c r="A2203">
        <v>333367</v>
      </c>
      <c r="B2203" t="s">
        <v>1087</v>
      </c>
      <c r="AG2203" t="s">
        <v>1055</v>
      </c>
      <c r="AJ2203" t="s">
        <v>1055</v>
      </c>
      <c r="AL2203" t="s">
        <v>1053</v>
      </c>
      <c r="AM2203" t="s">
        <v>1055</v>
      </c>
      <c r="AP2203" t="s">
        <v>1054</v>
      </c>
      <c r="AU2203" t="s">
        <v>1053</v>
      </c>
      <c r="AV2203" t="s">
        <v>1053</v>
      </c>
      <c r="AW2203" t="s">
        <v>1053</v>
      </c>
      <c r="AX2203" t="s">
        <v>1053</v>
      </c>
      <c r="AY2203" t="s">
        <v>1053</v>
      </c>
      <c r="AZ2203" t="s">
        <v>1053</v>
      </c>
    </row>
    <row r="2204" spans="1:52" hidden="1" x14ac:dyDescent="0.3">
      <c r="A2204">
        <v>333368</v>
      </c>
      <c r="B2204" t="s">
        <v>1087</v>
      </c>
      <c r="AK2204" t="s">
        <v>1055</v>
      </c>
    </row>
    <row r="2205" spans="1:52" hidden="1" x14ac:dyDescent="0.3">
      <c r="A2205">
        <v>333374</v>
      </c>
      <c r="B2205" t="s">
        <v>1087</v>
      </c>
      <c r="AY2205" t="s">
        <v>1055</v>
      </c>
    </row>
    <row r="2206" spans="1:52" hidden="1" x14ac:dyDescent="0.3">
      <c r="A2206">
        <v>333382</v>
      </c>
      <c r="B2206" t="s">
        <v>1087</v>
      </c>
      <c r="O2206" t="s">
        <v>1055</v>
      </c>
      <c r="AG2206" t="s">
        <v>1055</v>
      </c>
      <c r="AL2206" t="s">
        <v>1055</v>
      </c>
      <c r="AO2206" t="s">
        <v>1054</v>
      </c>
      <c r="AQ2206" t="s">
        <v>1053</v>
      </c>
      <c r="AT2206" t="s">
        <v>1054</v>
      </c>
      <c r="AU2206" t="s">
        <v>1053</v>
      </c>
      <c r="AV2206" t="s">
        <v>1053</v>
      </c>
      <c r="AW2206" t="s">
        <v>1053</v>
      </c>
      <c r="AX2206" t="s">
        <v>1053</v>
      </c>
      <c r="AY2206" t="s">
        <v>1053</v>
      </c>
      <c r="AZ2206" t="s">
        <v>1053</v>
      </c>
    </row>
    <row r="2207" spans="1:52" hidden="1" x14ac:dyDescent="0.3">
      <c r="A2207">
        <v>333387</v>
      </c>
      <c r="B2207" t="s">
        <v>1087</v>
      </c>
      <c r="AA2207" t="s">
        <v>1055</v>
      </c>
      <c r="AG2207" t="s">
        <v>1055</v>
      </c>
      <c r="AO2207" t="s">
        <v>1055</v>
      </c>
      <c r="AP2207" t="s">
        <v>1053</v>
      </c>
      <c r="AQ2207" t="s">
        <v>1053</v>
      </c>
      <c r="AR2207" t="s">
        <v>1053</v>
      </c>
      <c r="AU2207" t="s">
        <v>1053</v>
      </c>
      <c r="AV2207" t="s">
        <v>1053</v>
      </c>
      <c r="AW2207" t="s">
        <v>1053</v>
      </c>
      <c r="AX2207" t="s">
        <v>1053</v>
      </c>
    </row>
    <row r="2208" spans="1:52" hidden="1" x14ac:dyDescent="0.3">
      <c r="A2208">
        <v>333391</v>
      </c>
      <c r="B2208" t="s">
        <v>1087</v>
      </c>
      <c r="AH2208" t="s">
        <v>1053</v>
      </c>
      <c r="AK2208" t="s">
        <v>1054</v>
      </c>
      <c r="AM2208" t="s">
        <v>1054</v>
      </c>
      <c r="AO2208" t="s">
        <v>1053</v>
      </c>
      <c r="AP2208" t="s">
        <v>1053</v>
      </c>
      <c r="AQ2208" t="s">
        <v>1053</v>
      </c>
      <c r="AR2208" t="s">
        <v>1053</v>
      </c>
      <c r="AS2208" t="s">
        <v>1053</v>
      </c>
      <c r="AT2208" t="s">
        <v>1053</v>
      </c>
      <c r="AU2208" t="s">
        <v>1053</v>
      </c>
      <c r="AV2208" t="s">
        <v>1053</v>
      </c>
      <c r="AW2208" t="s">
        <v>1053</v>
      </c>
      <c r="AX2208" t="s">
        <v>1053</v>
      </c>
      <c r="AY2208" t="s">
        <v>1053</v>
      </c>
      <c r="AZ2208" t="s">
        <v>1053</v>
      </c>
    </row>
    <row r="2209" spans="1:52" hidden="1" x14ac:dyDescent="0.3">
      <c r="A2209">
        <v>333394</v>
      </c>
      <c r="B2209" t="s">
        <v>1087</v>
      </c>
      <c r="J2209" t="s">
        <v>1055</v>
      </c>
      <c r="Z2209" t="s">
        <v>1055</v>
      </c>
      <c r="AC2209" t="s">
        <v>1055</v>
      </c>
      <c r="AO2209" t="s">
        <v>1054</v>
      </c>
      <c r="AP2209" t="s">
        <v>1054</v>
      </c>
      <c r="AQ2209" t="s">
        <v>1054</v>
      </c>
      <c r="AR2209" t="s">
        <v>1054</v>
      </c>
      <c r="AS2209" t="s">
        <v>1054</v>
      </c>
      <c r="AU2209" t="s">
        <v>1053</v>
      </c>
      <c r="AV2209" t="s">
        <v>1053</v>
      </c>
      <c r="AW2209" t="s">
        <v>1053</v>
      </c>
      <c r="AX2209" t="s">
        <v>1053</v>
      </c>
      <c r="AY2209" t="s">
        <v>1053</v>
      </c>
      <c r="AZ2209" t="s">
        <v>1053</v>
      </c>
    </row>
    <row r="2210" spans="1:52" hidden="1" x14ac:dyDescent="0.3">
      <c r="A2210">
        <v>333404</v>
      </c>
      <c r="B2210" t="s">
        <v>1087</v>
      </c>
      <c r="Z2210" t="s">
        <v>9098</v>
      </c>
      <c r="AF2210" t="s">
        <v>9098</v>
      </c>
      <c r="AG2210" t="s">
        <v>9098</v>
      </c>
      <c r="AJ2210" t="s">
        <v>9098</v>
      </c>
      <c r="AO2210" t="s">
        <v>9098</v>
      </c>
      <c r="AP2210" t="s">
        <v>9098</v>
      </c>
      <c r="AQ2210" t="s">
        <v>9098</v>
      </c>
      <c r="AR2210" t="s">
        <v>9098</v>
      </c>
      <c r="AS2210" t="s">
        <v>9098</v>
      </c>
      <c r="AT2210" t="s">
        <v>9098</v>
      </c>
      <c r="AU2210" t="s">
        <v>9098</v>
      </c>
      <c r="AV2210" t="s">
        <v>9098</v>
      </c>
      <c r="AW2210" t="s">
        <v>9098</v>
      </c>
      <c r="AX2210" t="s">
        <v>9098</v>
      </c>
      <c r="AY2210" t="s">
        <v>9098</v>
      </c>
      <c r="AZ2210" t="s">
        <v>9098</v>
      </c>
    </row>
    <row r="2211" spans="1:52" hidden="1" x14ac:dyDescent="0.3">
      <c r="A2211">
        <v>333408</v>
      </c>
      <c r="B2211" t="s">
        <v>1087</v>
      </c>
      <c r="AG2211" t="s">
        <v>1055</v>
      </c>
      <c r="AS2211" t="s">
        <v>1055</v>
      </c>
      <c r="AV2211" t="s">
        <v>1055</v>
      </c>
      <c r="AY2211" t="s">
        <v>1055</v>
      </c>
    </row>
    <row r="2212" spans="1:52" hidden="1" x14ac:dyDescent="0.3">
      <c r="A2212">
        <v>333414</v>
      </c>
      <c r="B2212" t="s">
        <v>1087</v>
      </c>
      <c r="AP2212" t="s">
        <v>1055</v>
      </c>
    </row>
    <row r="2213" spans="1:52" hidden="1" x14ac:dyDescent="0.3">
      <c r="A2213">
        <v>333417</v>
      </c>
      <c r="B2213" t="s">
        <v>1087</v>
      </c>
      <c r="W2213" t="s">
        <v>1055</v>
      </c>
      <c r="Z2213" t="s">
        <v>1054</v>
      </c>
      <c r="AJ2213" t="s">
        <v>1055</v>
      </c>
      <c r="AP2213" t="s">
        <v>1054</v>
      </c>
      <c r="AQ2213" t="s">
        <v>1054</v>
      </c>
      <c r="AR2213" t="s">
        <v>1054</v>
      </c>
      <c r="AU2213" t="s">
        <v>1053</v>
      </c>
      <c r="AV2213" t="s">
        <v>1053</v>
      </c>
      <c r="AW2213" t="s">
        <v>1053</v>
      </c>
      <c r="AX2213" t="s">
        <v>1053</v>
      </c>
      <c r="AY2213" t="s">
        <v>1053</v>
      </c>
      <c r="AZ2213" t="s">
        <v>1053</v>
      </c>
    </row>
    <row r="2214" spans="1:52" hidden="1" x14ac:dyDescent="0.3">
      <c r="A2214">
        <v>333418</v>
      </c>
      <c r="B2214" t="s">
        <v>1087</v>
      </c>
      <c r="AM2214" t="s">
        <v>1055</v>
      </c>
      <c r="AP2214" t="s">
        <v>1055</v>
      </c>
    </row>
    <row r="2215" spans="1:52" hidden="1" x14ac:dyDescent="0.3">
      <c r="A2215">
        <v>333419</v>
      </c>
      <c r="B2215" t="s">
        <v>1087</v>
      </c>
      <c r="AY2215" t="s">
        <v>1055</v>
      </c>
    </row>
    <row r="2216" spans="1:52" hidden="1" x14ac:dyDescent="0.3">
      <c r="A2216">
        <v>333426</v>
      </c>
      <c r="B2216" t="s">
        <v>1087</v>
      </c>
      <c r="AM2216" t="s">
        <v>9098</v>
      </c>
      <c r="AQ2216" t="s">
        <v>9098</v>
      </c>
      <c r="AY2216" t="s">
        <v>9098</v>
      </c>
    </row>
    <row r="2217" spans="1:52" hidden="1" x14ac:dyDescent="0.3">
      <c r="A2217">
        <v>333427</v>
      </c>
      <c r="B2217" t="s">
        <v>1087</v>
      </c>
      <c r="P2217" t="s">
        <v>9098</v>
      </c>
      <c r="AC2217" t="s">
        <v>9098</v>
      </c>
      <c r="AK2217" t="s">
        <v>9098</v>
      </c>
      <c r="AO2217" t="s">
        <v>9098</v>
      </c>
      <c r="AP2217" t="s">
        <v>9098</v>
      </c>
      <c r="AQ2217" t="s">
        <v>9098</v>
      </c>
      <c r="AY2217" t="s">
        <v>9098</v>
      </c>
      <c r="AZ2217" t="s">
        <v>9098</v>
      </c>
    </row>
    <row r="2218" spans="1:52" hidden="1" x14ac:dyDescent="0.3">
      <c r="A2218">
        <v>333428</v>
      </c>
      <c r="B2218" t="s">
        <v>1087</v>
      </c>
      <c r="Z2218" t="s">
        <v>9098</v>
      </c>
      <c r="AH2218" t="s">
        <v>9098</v>
      </c>
      <c r="AK2218" t="s">
        <v>9098</v>
      </c>
      <c r="AM2218" t="s">
        <v>9098</v>
      </c>
      <c r="AO2218" t="s">
        <v>9098</v>
      </c>
      <c r="AP2218" t="s">
        <v>9098</v>
      </c>
      <c r="AQ2218" t="s">
        <v>9098</v>
      </c>
      <c r="AR2218" t="s">
        <v>9098</v>
      </c>
      <c r="AT2218" t="s">
        <v>9098</v>
      </c>
      <c r="AU2218" t="s">
        <v>9098</v>
      </c>
      <c r="AV2218" t="s">
        <v>9098</v>
      </c>
      <c r="AW2218" t="s">
        <v>9098</v>
      </c>
      <c r="AX2218" t="s">
        <v>9098</v>
      </c>
      <c r="AY2218" t="s">
        <v>9098</v>
      </c>
    </row>
    <row r="2219" spans="1:52" hidden="1" x14ac:dyDescent="0.3">
      <c r="A2219">
        <v>333432</v>
      </c>
      <c r="B2219" t="s">
        <v>1087</v>
      </c>
      <c r="AC2219" t="s">
        <v>9098</v>
      </c>
      <c r="AG2219" t="s">
        <v>9098</v>
      </c>
      <c r="AN2219" t="s">
        <v>9098</v>
      </c>
      <c r="AO2219" t="s">
        <v>9098</v>
      </c>
      <c r="AP2219" t="s">
        <v>9098</v>
      </c>
      <c r="AQ2219" t="s">
        <v>9098</v>
      </c>
      <c r="AR2219" t="s">
        <v>9098</v>
      </c>
      <c r="AS2219" t="s">
        <v>9098</v>
      </c>
      <c r="AT2219" t="s">
        <v>9098</v>
      </c>
      <c r="AU2219" t="s">
        <v>9098</v>
      </c>
      <c r="AV2219" t="s">
        <v>9098</v>
      </c>
      <c r="AW2219" t="s">
        <v>9098</v>
      </c>
      <c r="AX2219" t="s">
        <v>9098</v>
      </c>
      <c r="AY2219" t="s">
        <v>9098</v>
      </c>
      <c r="AZ2219" t="s">
        <v>9098</v>
      </c>
    </row>
    <row r="2220" spans="1:52" hidden="1" x14ac:dyDescent="0.3">
      <c r="A2220">
        <v>333444</v>
      </c>
      <c r="B2220" t="s">
        <v>1087</v>
      </c>
      <c r="T2220" t="s">
        <v>9098</v>
      </c>
      <c r="AG2220" t="s">
        <v>9098</v>
      </c>
      <c r="AM2220" t="s">
        <v>9098</v>
      </c>
      <c r="AP2220" t="s">
        <v>9098</v>
      </c>
      <c r="AQ2220" t="s">
        <v>9098</v>
      </c>
      <c r="AS2220" t="s">
        <v>9098</v>
      </c>
      <c r="AT2220" t="s">
        <v>9098</v>
      </c>
      <c r="AU2220" t="s">
        <v>9098</v>
      </c>
      <c r="AV2220" t="s">
        <v>9098</v>
      </c>
      <c r="AW2220" t="s">
        <v>9098</v>
      </c>
      <c r="AX2220" t="s">
        <v>9098</v>
      </c>
      <c r="AY2220" t="s">
        <v>9098</v>
      </c>
      <c r="AZ2220" t="s">
        <v>9098</v>
      </c>
    </row>
    <row r="2221" spans="1:52" hidden="1" x14ac:dyDescent="0.3">
      <c r="A2221">
        <v>333448</v>
      </c>
      <c r="B2221" t="s">
        <v>1087</v>
      </c>
      <c r="W2221" t="s">
        <v>1055</v>
      </c>
      <c r="AJ2221" t="s">
        <v>1055</v>
      </c>
      <c r="AM2221" t="s">
        <v>1055</v>
      </c>
      <c r="AO2221" t="s">
        <v>1055</v>
      </c>
      <c r="AQ2221" t="s">
        <v>1054</v>
      </c>
      <c r="AT2221" t="s">
        <v>1055</v>
      </c>
      <c r="AU2221" t="s">
        <v>1053</v>
      </c>
      <c r="AV2221" t="s">
        <v>1053</v>
      </c>
      <c r="AW2221" t="s">
        <v>1053</v>
      </c>
      <c r="AX2221" t="s">
        <v>1053</v>
      </c>
      <c r="AY2221" t="s">
        <v>1053</v>
      </c>
      <c r="AZ2221" t="s">
        <v>1053</v>
      </c>
    </row>
    <row r="2222" spans="1:52" hidden="1" x14ac:dyDescent="0.3">
      <c r="A2222">
        <v>333451</v>
      </c>
      <c r="B2222" t="s">
        <v>1087</v>
      </c>
      <c r="AM2222" t="s">
        <v>1055</v>
      </c>
      <c r="AX2222" t="s">
        <v>1055</v>
      </c>
      <c r="AY2222" t="s">
        <v>1055</v>
      </c>
    </row>
    <row r="2223" spans="1:52" hidden="1" x14ac:dyDescent="0.3">
      <c r="A2223">
        <v>333457</v>
      </c>
      <c r="B2223" t="s">
        <v>1087</v>
      </c>
      <c r="AC2223" t="s">
        <v>1055</v>
      </c>
      <c r="AI2223" t="s">
        <v>1055</v>
      </c>
      <c r="AO2223" t="s">
        <v>1054</v>
      </c>
      <c r="AP2223" t="s">
        <v>1053</v>
      </c>
      <c r="AU2223" t="s">
        <v>1053</v>
      </c>
      <c r="AV2223" t="s">
        <v>1053</v>
      </c>
      <c r="AW2223" t="s">
        <v>1053</v>
      </c>
      <c r="AX2223" t="s">
        <v>1053</v>
      </c>
      <c r="AY2223" t="s">
        <v>1053</v>
      </c>
      <c r="AZ2223" t="s">
        <v>1053</v>
      </c>
    </row>
    <row r="2224" spans="1:52" hidden="1" x14ac:dyDescent="0.3">
      <c r="A2224">
        <v>333460</v>
      </c>
      <c r="B2224" t="s">
        <v>1087</v>
      </c>
      <c r="AG2224" t="s">
        <v>1055</v>
      </c>
    </row>
    <row r="2225" spans="1:52" hidden="1" x14ac:dyDescent="0.3">
      <c r="A2225">
        <v>333469</v>
      </c>
      <c r="B2225" t="s">
        <v>1087</v>
      </c>
      <c r="AG2225" t="s">
        <v>9098</v>
      </c>
      <c r="AO2225" t="s">
        <v>9098</v>
      </c>
      <c r="AP2225" t="s">
        <v>9098</v>
      </c>
      <c r="AQ2225" t="s">
        <v>9098</v>
      </c>
      <c r="AR2225" t="s">
        <v>9098</v>
      </c>
      <c r="AS2225" t="s">
        <v>9098</v>
      </c>
      <c r="AT2225" t="s">
        <v>9098</v>
      </c>
      <c r="AU2225" t="s">
        <v>9098</v>
      </c>
      <c r="AV2225" t="s">
        <v>9098</v>
      </c>
      <c r="AW2225" t="s">
        <v>9098</v>
      </c>
      <c r="AX2225" t="s">
        <v>9098</v>
      </c>
      <c r="AY2225" t="s">
        <v>9098</v>
      </c>
      <c r="AZ2225" t="s">
        <v>9098</v>
      </c>
    </row>
    <row r="2226" spans="1:52" hidden="1" x14ac:dyDescent="0.3">
      <c r="A2226">
        <v>333475</v>
      </c>
      <c r="B2226" t="s">
        <v>1087</v>
      </c>
      <c r="W2226" t="s">
        <v>9098</v>
      </c>
      <c r="AI2226" t="s">
        <v>9098</v>
      </c>
      <c r="AJ2226" t="s">
        <v>9098</v>
      </c>
      <c r="AK2226" t="s">
        <v>9098</v>
      </c>
      <c r="AO2226" t="s">
        <v>9098</v>
      </c>
      <c r="AP2226" t="s">
        <v>9098</v>
      </c>
      <c r="AS2226" t="s">
        <v>9098</v>
      </c>
      <c r="AT2226" t="s">
        <v>9098</v>
      </c>
      <c r="AU2226" t="s">
        <v>9098</v>
      </c>
      <c r="AV2226" t="s">
        <v>9098</v>
      </c>
      <c r="AW2226" t="s">
        <v>9098</v>
      </c>
      <c r="AX2226" t="s">
        <v>9098</v>
      </c>
      <c r="AY2226" t="s">
        <v>9098</v>
      </c>
      <c r="AZ2226" t="s">
        <v>9098</v>
      </c>
    </row>
    <row r="2227" spans="1:52" hidden="1" x14ac:dyDescent="0.3">
      <c r="A2227">
        <v>333481</v>
      </c>
      <c r="B2227" t="s">
        <v>1087</v>
      </c>
      <c r="AH2227" t="s">
        <v>1055</v>
      </c>
      <c r="AJ2227" t="s">
        <v>1055</v>
      </c>
      <c r="AN2227" t="s">
        <v>1054</v>
      </c>
      <c r="AP2227" t="s">
        <v>1055</v>
      </c>
      <c r="AY2227" t="s">
        <v>1055</v>
      </c>
    </row>
    <row r="2228" spans="1:52" hidden="1" x14ac:dyDescent="0.3">
      <c r="A2228">
        <v>333482</v>
      </c>
      <c r="B2228" t="s">
        <v>1087</v>
      </c>
      <c r="AG2228" t="s">
        <v>1055</v>
      </c>
    </row>
    <row r="2229" spans="1:52" hidden="1" x14ac:dyDescent="0.3">
      <c r="A2229">
        <v>333486</v>
      </c>
      <c r="B2229" t="s">
        <v>1087</v>
      </c>
      <c r="AK2229" t="s">
        <v>1055</v>
      </c>
      <c r="AP2229" t="s">
        <v>1055</v>
      </c>
    </row>
    <row r="2230" spans="1:52" hidden="1" x14ac:dyDescent="0.3">
      <c r="A2230">
        <v>333489</v>
      </c>
      <c r="B2230" t="s">
        <v>1087</v>
      </c>
      <c r="AG2230" t="s">
        <v>1054</v>
      </c>
      <c r="AJ2230" t="s">
        <v>1055</v>
      </c>
      <c r="AK2230" t="s">
        <v>1055</v>
      </c>
      <c r="AP2230" t="s">
        <v>1053</v>
      </c>
      <c r="AQ2230" t="s">
        <v>1054</v>
      </c>
      <c r="AU2230" t="s">
        <v>1054</v>
      </c>
      <c r="AW2230" t="s">
        <v>1053</v>
      </c>
    </row>
    <row r="2231" spans="1:52" hidden="1" x14ac:dyDescent="0.3">
      <c r="A2231">
        <v>333497</v>
      </c>
      <c r="B2231" t="s">
        <v>1087</v>
      </c>
      <c r="AP2231" t="s">
        <v>1055</v>
      </c>
    </row>
    <row r="2232" spans="1:52" hidden="1" x14ac:dyDescent="0.3">
      <c r="A2232">
        <v>333498</v>
      </c>
      <c r="B2232" t="s">
        <v>1087</v>
      </c>
      <c r="P2232" t="s">
        <v>1055</v>
      </c>
      <c r="AC2232" t="s">
        <v>1055</v>
      </c>
      <c r="AG2232" t="s">
        <v>1053</v>
      </c>
      <c r="AQ2232" t="s">
        <v>1053</v>
      </c>
      <c r="AT2232" t="s">
        <v>1054</v>
      </c>
      <c r="AW2232" t="s">
        <v>1053</v>
      </c>
      <c r="AX2232" t="s">
        <v>1053</v>
      </c>
    </row>
    <row r="2233" spans="1:52" hidden="1" x14ac:dyDescent="0.3">
      <c r="A2233">
        <v>333502</v>
      </c>
      <c r="B2233" t="s">
        <v>1087</v>
      </c>
      <c r="N2233" t="s">
        <v>1055</v>
      </c>
      <c r="V2233" t="s">
        <v>1055</v>
      </c>
      <c r="AQ2233" t="s">
        <v>1055</v>
      </c>
      <c r="AU2233" t="s">
        <v>1055</v>
      </c>
      <c r="AY2233" t="s">
        <v>1055</v>
      </c>
    </row>
    <row r="2234" spans="1:52" hidden="1" x14ac:dyDescent="0.3">
      <c r="A2234">
        <v>333509</v>
      </c>
      <c r="B2234" t="s">
        <v>1087</v>
      </c>
      <c r="W2234" t="s">
        <v>1055</v>
      </c>
      <c r="AJ2234" t="s">
        <v>1055</v>
      </c>
      <c r="AP2234" t="s">
        <v>1054</v>
      </c>
      <c r="AQ2234" t="s">
        <v>1054</v>
      </c>
      <c r="AT2234" t="s">
        <v>1054</v>
      </c>
      <c r="AU2234" t="s">
        <v>1053</v>
      </c>
      <c r="AV2234" t="s">
        <v>1053</v>
      </c>
      <c r="AW2234" t="s">
        <v>1053</v>
      </c>
      <c r="AX2234" t="s">
        <v>1053</v>
      </c>
      <c r="AY2234" t="s">
        <v>1053</v>
      </c>
      <c r="AZ2234" t="s">
        <v>1053</v>
      </c>
    </row>
    <row r="2235" spans="1:52" hidden="1" x14ac:dyDescent="0.3">
      <c r="A2235">
        <v>333519</v>
      </c>
      <c r="B2235" t="s">
        <v>1087</v>
      </c>
      <c r="AC2235" t="s">
        <v>1055</v>
      </c>
      <c r="AG2235" t="s">
        <v>1055</v>
      </c>
      <c r="AI2235" t="s">
        <v>1055</v>
      </c>
      <c r="AM2235" t="s">
        <v>1055</v>
      </c>
      <c r="AO2235" t="s">
        <v>1053</v>
      </c>
      <c r="AP2235" t="s">
        <v>1053</v>
      </c>
      <c r="AQ2235" t="s">
        <v>1053</v>
      </c>
      <c r="AT2235" t="s">
        <v>1054</v>
      </c>
      <c r="AX2235" t="s">
        <v>1053</v>
      </c>
      <c r="AY2235" t="s">
        <v>1054</v>
      </c>
    </row>
    <row r="2236" spans="1:52" hidden="1" x14ac:dyDescent="0.3">
      <c r="A2236">
        <v>333523</v>
      </c>
      <c r="B2236" t="s">
        <v>1087</v>
      </c>
      <c r="AG2236" t="s">
        <v>1055</v>
      </c>
      <c r="AJ2236" t="s">
        <v>1055</v>
      </c>
      <c r="AK2236" t="s">
        <v>1055</v>
      </c>
      <c r="AO2236" t="s">
        <v>1055</v>
      </c>
      <c r="AP2236" t="s">
        <v>1055</v>
      </c>
      <c r="AQ2236" t="s">
        <v>1055</v>
      </c>
      <c r="AV2236" t="s">
        <v>1054</v>
      </c>
      <c r="AX2236" t="s">
        <v>1054</v>
      </c>
    </row>
    <row r="2237" spans="1:52" hidden="1" x14ac:dyDescent="0.3">
      <c r="A2237">
        <v>333528</v>
      </c>
      <c r="B2237" t="s">
        <v>1087</v>
      </c>
      <c r="AK2237" t="s">
        <v>1053</v>
      </c>
      <c r="AP2237" t="s">
        <v>1053</v>
      </c>
      <c r="AQ2237" t="s">
        <v>1053</v>
      </c>
      <c r="AU2237" t="s">
        <v>1054</v>
      </c>
      <c r="AW2237" t="s">
        <v>1054</v>
      </c>
      <c r="AX2237" t="s">
        <v>1053</v>
      </c>
      <c r="AY2237" t="s">
        <v>1054</v>
      </c>
    </row>
    <row r="2238" spans="1:52" hidden="1" x14ac:dyDescent="0.3">
      <c r="A2238">
        <v>333538</v>
      </c>
      <c r="B2238" t="s">
        <v>1087</v>
      </c>
      <c r="AC2238" t="s">
        <v>1055</v>
      </c>
      <c r="AF2238" t="s">
        <v>1055</v>
      </c>
      <c r="AM2238" t="s">
        <v>1055</v>
      </c>
      <c r="AO2238" t="s">
        <v>1053</v>
      </c>
      <c r="AP2238" t="s">
        <v>1053</v>
      </c>
      <c r="AQ2238" t="s">
        <v>1053</v>
      </c>
      <c r="AR2238" t="s">
        <v>1053</v>
      </c>
      <c r="AS2238" t="s">
        <v>1053</v>
      </c>
      <c r="AT2238" t="s">
        <v>1053</v>
      </c>
      <c r="AU2238" t="s">
        <v>1053</v>
      </c>
      <c r="AV2238" t="s">
        <v>1053</v>
      </c>
      <c r="AW2238" t="s">
        <v>1053</v>
      </c>
      <c r="AX2238" t="s">
        <v>1053</v>
      </c>
      <c r="AY2238" t="s">
        <v>1053</v>
      </c>
      <c r="AZ2238" t="s">
        <v>1053</v>
      </c>
    </row>
    <row r="2239" spans="1:52" hidden="1" x14ac:dyDescent="0.3">
      <c r="A2239">
        <v>333539</v>
      </c>
      <c r="B2239" t="s">
        <v>1087</v>
      </c>
      <c r="AI2239" t="s">
        <v>9098</v>
      </c>
      <c r="AJ2239" t="s">
        <v>9098</v>
      </c>
      <c r="AK2239" t="s">
        <v>9098</v>
      </c>
      <c r="AM2239" t="s">
        <v>9098</v>
      </c>
      <c r="AS2239" t="s">
        <v>9098</v>
      </c>
      <c r="AT2239" t="s">
        <v>9098</v>
      </c>
      <c r="AV2239" t="s">
        <v>9098</v>
      </c>
      <c r="AY2239" t="s">
        <v>9098</v>
      </c>
    </row>
    <row r="2240" spans="1:52" hidden="1" x14ac:dyDescent="0.3">
      <c r="A2240">
        <v>333550</v>
      </c>
      <c r="B2240" t="s">
        <v>1087</v>
      </c>
      <c r="AG2240" t="s">
        <v>1055</v>
      </c>
    </row>
    <row r="2241" spans="1:52" hidden="1" x14ac:dyDescent="0.3">
      <c r="A2241">
        <v>333551</v>
      </c>
      <c r="B2241" t="s">
        <v>1087</v>
      </c>
      <c r="X2241" t="s">
        <v>1055</v>
      </c>
      <c r="AG2241" t="s">
        <v>1055</v>
      </c>
      <c r="AM2241" t="s">
        <v>1055</v>
      </c>
      <c r="AQ2241" t="s">
        <v>1054</v>
      </c>
      <c r="AT2241" t="s">
        <v>1055</v>
      </c>
      <c r="AU2241" t="s">
        <v>1054</v>
      </c>
      <c r="AY2241" t="s">
        <v>1054</v>
      </c>
    </row>
    <row r="2242" spans="1:52" hidden="1" x14ac:dyDescent="0.3">
      <c r="A2242">
        <v>333554</v>
      </c>
      <c r="B2242" t="s">
        <v>1087</v>
      </c>
      <c r="AT2242" t="s">
        <v>1054</v>
      </c>
      <c r="AU2242" t="s">
        <v>1053</v>
      </c>
      <c r="AV2242" t="s">
        <v>1053</v>
      </c>
      <c r="AW2242" t="s">
        <v>1053</v>
      </c>
      <c r="AX2242" t="s">
        <v>1053</v>
      </c>
      <c r="AY2242" t="s">
        <v>1053</v>
      </c>
      <c r="AZ2242" t="s">
        <v>1053</v>
      </c>
    </row>
    <row r="2243" spans="1:52" hidden="1" x14ac:dyDescent="0.3">
      <c r="A2243">
        <v>333558</v>
      </c>
      <c r="B2243" t="s">
        <v>1087</v>
      </c>
      <c r="AG2243" t="s">
        <v>9098</v>
      </c>
      <c r="AN2243" t="s">
        <v>9098</v>
      </c>
      <c r="AO2243" t="s">
        <v>9098</v>
      </c>
      <c r="AP2243" t="s">
        <v>9098</v>
      </c>
      <c r="AQ2243" t="s">
        <v>9098</v>
      </c>
      <c r="AR2243" t="s">
        <v>9098</v>
      </c>
      <c r="AS2243" t="s">
        <v>9098</v>
      </c>
      <c r="AV2243" t="s">
        <v>9098</v>
      </c>
      <c r="AY2243" t="s">
        <v>9098</v>
      </c>
    </row>
    <row r="2244" spans="1:52" hidden="1" x14ac:dyDescent="0.3">
      <c r="A2244">
        <v>333564</v>
      </c>
      <c r="B2244" t="s">
        <v>1087</v>
      </c>
      <c r="N2244" t="s">
        <v>9098</v>
      </c>
      <c r="AG2244" t="s">
        <v>9098</v>
      </c>
      <c r="AH2244" t="s">
        <v>9098</v>
      </c>
      <c r="AM2244" t="s">
        <v>9098</v>
      </c>
      <c r="AO2244" t="s">
        <v>9098</v>
      </c>
      <c r="AP2244" t="s">
        <v>9098</v>
      </c>
      <c r="AQ2244" t="s">
        <v>9098</v>
      </c>
      <c r="AR2244" t="s">
        <v>9098</v>
      </c>
      <c r="AS2244" t="s">
        <v>9098</v>
      </c>
      <c r="AT2244" t="s">
        <v>9098</v>
      </c>
      <c r="AU2244" t="s">
        <v>9098</v>
      </c>
      <c r="AV2244" t="s">
        <v>9098</v>
      </c>
      <c r="AW2244" t="s">
        <v>9098</v>
      </c>
      <c r="AX2244" t="s">
        <v>9098</v>
      </c>
      <c r="AY2244" t="s">
        <v>9098</v>
      </c>
      <c r="AZ2244" t="s">
        <v>9098</v>
      </c>
    </row>
    <row r="2245" spans="1:52" hidden="1" x14ac:dyDescent="0.3">
      <c r="A2245">
        <v>333582</v>
      </c>
      <c r="B2245" t="s">
        <v>1087</v>
      </c>
      <c r="AG2245" t="s">
        <v>1055</v>
      </c>
      <c r="AJ2245" t="s">
        <v>1055</v>
      </c>
      <c r="AP2245" t="s">
        <v>1055</v>
      </c>
      <c r="AY2245" t="s">
        <v>1055</v>
      </c>
    </row>
    <row r="2246" spans="1:52" hidden="1" x14ac:dyDescent="0.3">
      <c r="A2246">
        <v>333605</v>
      </c>
      <c r="B2246" t="s">
        <v>1087</v>
      </c>
      <c r="AF2246" t="s">
        <v>1055</v>
      </c>
      <c r="AG2246" t="s">
        <v>1055</v>
      </c>
    </row>
    <row r="2247" spans="1:52" hidden="1" x14ac:dyDescent="0.3">
      <c r="A2247">
        <v>333607</v>
      </c>
      <c r="B2247" t="s">
        <v>1087</v>
      </c>
      <c r="AG2247" t="s">
        <v>1055</v>
      </c>
    </row>
    <row r="2248" spans="1:52" hidden="1" x14ac:dyDescent="0.3">
      <c r="A2248">
        <v>333610</v>
      </c>
      <c r="B2248" t="s">
        <v>1087</v>
      </c>
      <c r="AP2248" t="s">
        <v>1055</v>
      </c>
    </row>
    <row r="2249" spans="1:52" hidden="1" x14ac:dyDescent="0.3">
      <c r="A2249">
        <v>333614</v>
      </c>
      <c r="B2249" t="s">
        <v>1087</v>
      </c>
      <c r="Q2249" t="s">
        <v>1055</v>
      </c>
      <c r="AK2249" t="s">
        <v>1055</v>
      </c>
      <c r="AP2249" t="s">
        <v>1054</v>
      </c>
      <c r="AQ2249" t="s">
        <v>1055</v>
      </c>
      <c r="AV2249" t="s">
        <v>1055</v>
      </c>
    </row>
    <row r="2250" spans="1:52" hidden="1" x14ac:dyDescent="0.3">
      <c r="A2250">
        <v>333617</v>
      </c>
      <c r="B2250" t="s">
        <v>1087</v>
      </c>
      <c r="O2250" t="s">
        <v>1054</v>
      </c>
      <c r="W2250" t="s">
        <v>1055</v>
      </c>
      <c r="AG2250" t="s">
        <v>1053</v>
      </c>
      <c r="AK2250" t="s">
        <v>1054</v>
      </c>
      <c r="AP2250" t="s">
        <v>1054</v>
      </c>
      <c r="AQ2250" t="s">
        <v>1054</v>
      </c>
      <c r="AW2250" t="s">
        <v>1054</v>
      </c>
      <c r="AY2250" t="s">
        <v>1054</v>
      </c>
    </row>
    <row r="2251" spans="1:52" hidden="1" x14ac:dyDescent="0.3">
      <c r="A2251">
        <v>333619</v>
      </c>
      <c r="B2251" t="s">
        <v>1087</v>
      </c>
      <c r="AY2251" t="s">
        <v>1055</v>
      </c>
    </row>
    <row r="2252" spans="1:52" hidden="1" x14ac:dyDescent="0.3">
      <c r="A2252">
        <v>333631</v>
      </c>
      <c r="B2252" t="s">
        <v>1087</v>
      </c>
      <c r="AM2252" t="s">
        <v>9098</v>
      </c>
      <c r="AP2252" t="s">
        <v>9098</v>
      </c>
    </row>
    <row r="2253" spans="1:52" hidden="1" x14ac:dyDescent="0.3">
      <c r="A2253">
        <v>333654</v>
      </c>
      <c r="B2253" t="s">
        <v>1087</v>
      </c>
      <c r="AV2253" t="s">
        <v>1055</v>
      </c>
    </row>
    <row r="2254" spans="1:52" hidden="1" x14ac:dyDescent="0.3">
      <c r="A2254">
        <v>333663</v>
      </c>
      <c r="B2254" t="s">
        <v>1087</v>
      </c>
      <c r="H2254" t="s">
        <v>1055</v>
      </c>
      <c r="AI2254" t="s">
        <v>1055</v>
      </c>
      <c r="AM2254" t="s">
        <v>1055</v>
      </c>
      <c r="AO2254" t="s">
        <v>1054</v>
      </c>
      <c r="AP2254" t="s">
        <v>1054</v>
      </c>
      <c r="AQ2254" t="s">
        <v>1054</v>
      </c>
      <c r="AT2254" t="s">
        <v>1054</v>
      </c>
      <c r="AU2254" t="s">
        <v>1053</v>
      </c>
      <c r="AV2254" t="s">
        <v>1053</v>
      </c>
      <c r="AW2254" t="s">
        <v>1053</v>
      </c>
      <c r="AX2254" t="s">
        <v>1053</v>
      </c>
      <c r="AY2254" t="s">
        <v>1053</v>
      </c>
      <c r="AZ2254" t="s">
        <v>1053</v>
      </c>
    </row>
    <row r="2255" spans="1:52" hidden="1" x14ac:dyDescent="0.3">
      <c r="A2255">
        <v>333671</v>
      </c>
      <c r="B2255" t="s">
        <v>1087</v>
      </c>
      <c r="AV2255" t="s">
        <v>1055</v>
      </c>
    </row>
    <row r="2256" spans="1:52" hidden="1" x14ac:dyDescent="0.3">
      <c r="A2256">
        <v>333682</v>
      </c>
      <c r="B2256" t="s">
        <v>1087</v>
      </c>
      <c r="AG2256" t="s">
        <v>1055</v>
      </c>
      <c r="AM2256" t="s">
        <v>1055</v>
      </c>
      <c r="AQ2256" t="s">
        <v>1055</v>
      </c>
      <c r="AY2256" t="s">
        <v>1055</v>
      </c>
    </row>
    <row r="2257" spans="1:52" hidden="1" x14ac:dyDescent="0.3">
      <c r="A2257">
        <v>333685</v>
      </c>
      <c r="B2257" t="s">
        <v>1087</v>
      </c>
      <c r="AQ2257" t="s">
        <v>1055</v>
      </c>
    </row>
    <row r="2258" spans="1:52" hidden="1" x14ac:dyDescent="0.3">
      <c r="A2258">
        <v>333699</v>
      </c>
      <c r="B2258" t="s">
        <v>1087</v>
      </c>
      <c r="AJ2258" t="s">
        <v>9098</v>
      </c>
      <c r="AP2258" t="s">
        <v>9098</v>
      </c>
      <c r="AQ2258" t="s">
        <v>9098</v>
      </c>
      <c r="AV2258" t="s">
        <v>9098</v>
      </c>
      <c r="AX2258" t="s">
        <v>9098</v>
      </c>
    </row>
    <row r="2259" spans="1:52" hidden="1" x14ac:dyDescent="0.3">
      <c r="A2259">
        <v>333707</v>
      </c>
      <c r="B2259" t="s">
        <v>1087</v>
      </c>
      <c r="AG2259" t="s">
        <v>1055</v>
      </c>
    </row>
    <row r="2260" spans="1:52" hidden="1" x14ac:dyDescent="0.3">
      <c r="A2260">
        <v>333756</v>
      </c>
      <c r="B2260" t="s">
        <v>1087</v>
      </c>
      <c r="AL2260" t="s">
        <v>1055</v>
      </c>
      <c r="AM2260" t="s">
        <v>1055</v>
      </c>
      <c r="AO2260" t="s">
        <v>1054</v>
      </c>
      <c r="AP2260" t="s">
        <v>1053</v>
      </c>
      <c r="AQ2260" t="s">
        <v>1053</v>
      </c>
      <c r="AT2260" t="s">
        <v>1054</v>
      </c>
      <c r="AU2260" t="s">
        <v>1053</v>
      </c>
      <c r="AV2260" t="s">
        <v>1053</v>
      </c>
      <c r="AW2260" t="s">
        <v>1053</v>
      </c>
      <c r="AX2260" t="s">
        <v>1053</v>
      </c>
      <c r="AY2260" t="s">
        <v>1053</v>
      </c>
      <c r="AZ2260" t="s">
        <v>1053</v>
      </c>
    </row>
    <row r="2261" spans="1:52" hidden="1" x14ac:dyDescent="0.3">
      <c r="A2261">
        <v>333781</v>
      </c>
      <c r="B2261" t="s">
        <v>1087</v>
      </c>
      <c r="AR2261" t="s">
        <v>1054</v>
      </c>
      <c r="AU2261" t="s">
        <v>1053</v>
      </c>
      <c r="AV2261" t="s">
        <v>1053</v>
      </c>
      <c r="AW2261" t="s">
        <v>1053</v>
      </c>
      <c r="AX2261" t="s">
        <v>1053</v>
      </c>
      <c r="AY2261" t="s">
        <v>1053</v>
      </c>
      <c r="AZ2261" t="s">
        <v>1053</v>
      </c>
    </row>
    <row r="2262" spans="1:52" hidden="1" x14ac:dyDescent="0.3">
      <c r="A2262">
        <v>333791</v>
      </c>
      <c r="B2262" t="s">
        <v>1087</v>
      </c>
      <c r="AG2262" t="s">
        <v>1053</v>
      </c>
      <c r="AI2262" t="s">
        <v>1054</v>
      </c>
      <c r="AM2262" t="s">
        <v>1053</v>
      </c>
      <c r="AO2262" t="s">
        <v>1053</v>
      </c>
      <c r="AP2262" t="s">
        <v>1053</v>
      </c>
      <c r="AQ2262" t="s">
        <v>1053</v>
      </c>
      <c r="AR2262" t="s">
        <v>1053</v>
      </c>
      <c r="AS2262" t="s">
        <v>1053</v>
      </c>
      <c r="AT2262" t="s">
        <v>1053</v>
      </c>
      <c r="AU2262" t="s">
        <v>1053</v>
      </c>
      <c r="AV2262" t="s">
        <v>1053</v>
      </c>
      <c r="AW2262" t="s">
        <v>1053</v>
      </c>
      <c r="AX2262" t="s">
        <v>1053</v>
      </c>
      <c r="AY2262" t="s">
        <v>1053</v>
      </c>
      <c r="AZ2262" t="s">
        <v>1053</v>
      </c>
    </row>
    <row r="2263" spans="1:52" hidden="1" x14ac:dyDescent="0.3">
      <c r="A2263">
        <v>333798</v>
      </c>
      <c r="B2263" t="s">
        <v>1087</v>
      </c>
      <c r="AB2263" t="s">
        <v>1054</v>
      </c>
      <c r="AD2263" t="s">
        <v>1054</v>
      </c>
      <c r="AK2263" t="s">
        <v>1055</v>
      </c>
      <c r="AO2263" t="s">
        <v>1053</v>
      </c>
      <c r="AQ2263" t="s">
        <v>1053</v>
      </c>
      <c r="AR2263" t="s">
        <v>1053</v>
      </c>
      <c r="AS2263" t="s">
        <v>1053</v>
      </c>
      <c r="AU2263" t="s">
        <v>1053</v>
      </c>
      <c r="AV2263" t="s">
        <v>1053</v>
      </c>
      <c r="AW2263" t="s">
        <v>1053</v>
      </c>
      <c r="AX2263" t="s">
        <v>1053</v>
      </c>
      <c r="AY2263" t="s">
        <v>1053</v>
      </c>
      <c r="AZ2263" t="s">
        <v>1053</v>
      </c>
    </row>
    <row r="2264" spans="1:52" hidden="1" x14ac:dyDescent="0.3">
      <c r="A2264">
        <v>333821</v>
      </c>
      <c r="B2264" t="s">
        <v>1087</v>
      </c>
      <c r="AC2264" t="s">
        <v>1055</v>
      </c>
      <c r="AJ2264" t="s">
        <v>1053</v>
      </c>
      <c r="AQ2264" t="s">
        <v>1054</v>
      </c>
    </row>
    <row r="2265" spans="1:52" hidden="1" x14ac:dyDescent="0.3">
      <c r="A2265">
        <v>333844</v>
      </c>
      <c r="B2265" t="s">
        <v>1087</v>
      </c>
      <c r="AC2265" t="s">
        <v>1055</v>
      </c>
      <c r="AG2265" t="s">
        <v>1053</v>
      </c>
      <c r="AK2265" t="s">
        <v>1053</v>
      </c>
      <c r="AO2265" t="s">
        <v>1055</v>
      </c>
      <c r="AP2265" t="s">
        <v>1053</v>
      </c>
      <c r="AQ2265" t="s">
        <v>1053</v>
      </c>
    </row>
    <row r="2266" spans="1:52" hidden="1" x14ac:dyDescent="0.3">
      <c r="A2266">
        <v>333876</v>
      </c>
      <c r="B2266" t="s">
        <v>1087</v>
      </c>
      <c r="AY2266" t="s">
        <v>1055</v>
      </c>
    </row>
    <row r="2267" spans="1:52" hidden="1" x14ac:dyDescent="0.3">
      <c r="A2267">
        <v>333879</v>
      </c>
      <c r="B2267" t="s">
        <v>1087</v>
      </c>
      <c r="AL2267" t="s">
        <v>1055</v>
      </c>
      <c r="AO2267" t="s">
        <v>1055</v>
      </c>
      <c r="AY2267" t="s">
        <v>1055</v>
      </c>
    </row>
    <row r="2268" spans="1:52" hidden="1" x14ac:dyDescent="0.3">
      <c r="A2268">
        <v>333880</v>
      </c>
      <c r="B2268" t="s">
        <v>1087</v>
      </c>
      <c r="AC2268" t="s">
        <v>1055</v>
      </c>
      <c r="AI2268" t="s">
        <v>1055</v>
      </c>
      <c r="AO2268" t="s">
        <v>1055</v>
      </c>
      <c r="AP2268" t="s">
        <v>1054</v>
      </c>
      <c r="AS2268" t="s">
        <v>1054</v>
      </c>
      <c r="AU2268" t="s">
        <v>1054</v>
      </c>
      <c r="AW2268" t="s">
        <v>1054</v>
      </c>
      <c r="AX2268" t="s">
        <v>1053</v>
      </c>
      <c r="AZ2268" t="s">
        <v>1054</v>
      </c>
    </row>
    <row r="2269" spans="1:52" hidden="1" x14ac:dyDescent="0.3">
      <c r="A2269">
        <v>333901</v>
      </c>
      <c r="B2269" t="s">
        <v>1087</v>
      </c>
      <c r="AG2269" t="s">
        <v>1055</v>
      </c>
      <c r="AI2269" t="s">
        <v>1055</v>
      </c>
      <c r="AO2269" t="s">
        <v>1054</v>
      </c>
      <c r="AP2269" t="s">
        <v>1054</v>
      </c>
      <c r="AR2269" t="s">
        <v>1053</v>
      </c>
      <c r="AU2269" t="s">
        <v>1053</v>
      </c>
      <c r="AV2269" t="s">
        <v>1053</v>
      </c>
      <c r="AW2269" t="s">
        <v>1053</v>
      </c>
      <c r="AX2269" t="s">
        <v>1053</v>
      </c>
      <c r="AY2269" t="s">
        <v>1053</v>
      </c>
      <c r="AZ2269" t="s">
        <v>1053</v>
      </c>
    </row>
    <row r="2270" spans="1:52" hidden="1" x14ac:dyDescent="0.3">
      <c r="A2270">
        <v>333907</v>
      </c>
      <c r="B2270" t="s">
        <v>1087</v>
      </c>
      <c r="P2270" t="s">
        <v>1055</v>
      </c>
      <c r="AI2270" t="s">
        <v>1055</v>
      </c>
      <c r="AK2270" t="s">
        <v>1055</v>
      </c>
      <c r="AO2270" t="s">
        <v>1055</v>
      </c>
      <c r="AP2270" t="s">
        <v>1054</v>
      </c>
      <c r="AX2270" t="s">
        <v>1054</v>
      </c>
      <c r="AY2270" t="s">
        <v>1054</v>
      </c>
    </row>
    <row r="2271" spans="1:52" hidden="1" x14ac:dyDescent="0.3">
      <c r="A2271">
        <v>333912</v>
      </c>
      <c r="B2271" t="s">
        <v>1087</v>
      </c>
      <c r="AG2271" t="s">
        <v>1054</v>
      </c>
      <c r="AJ2271" t="s">
        <v>1055</v>
      </c>
      <c r="AL2271" t="s">
        <v>1055</v>
      </c>
      <c r="AP2271" t="s">
        <v>1053</v>
      </c>
      <c r="AQ2271" t="s">
        <v>1053</v>
      </c>
      <c r="AU2271" t="s">
        <v>1053</v>
      </c>
      <c r="AV2271" t="s">
        <v>1053</v>
      </c>
      <c r="AW2271" t="s">
        <v>1053</v>
      </c>
      <c r="AX2271" t="s">
        <v>1053</v>
      </c>
      <c r="AY2271" t="s">
        <v>1053</v>
      </c>
      <c r="AZ2271" t="s">
        <v>1053</v>
      </c>
    </row>
    <row r="2272" spans="1:52" hidden="1" x14ac:dyDescent="0.3">
      <c r="A2272">
        <v>333916</v>
      </c>
      <c r="B2272" t="s">
        <v>1087</v>
      </c>
      <c r="AG2272" t="s">
        <v>1055</v>
      </c>
      <c r="AI2272" t="s">
        <v>1055</v>
      </c>
      <c r="AO2272" t="s">
        <v>1054</v>
      </c>
      <c r="AQ2272" t="s">
        <v>1053</v>
      </c>
      <c r="AR2272" t="s">
        <v>1055</v>
      </c>
      <c r="AT2272" t="s">
        <v>1053</v>
      </c>
      <c r="AU2272" t="s">
        <v>1054</v>
      </c>
      <c r="AW2272" t="s">
        <v>1054</v>
      </c>
      <c r="AY2272" t="s">
        <v>1054</v>
      </c>
      <c r="AZ2272" t="s">
        <v>1053</v>
      </c>
    </row>
    <row r="2273" spans="1:52" hidden="1" x14ac:dyDescent="0.3">
      <c r="A2273">
        <v>333921</v>
      </c>
      <c r="B2273" t="s">
        <v>1087</v>
      </c>
      <c r="AL2273" t="s">
        <v>1054</v>
      </c>
      <c r="AQ2273" t="s">
        <v>1055</v>
      </c>
      <c r="AU2273" t="s">
        <v>1053</v>
      </c>
      <c r="AV2273" t="s">
        <v>1053</v>
      </c>
      <c r="AW2273" t="s">
        <v>1053</v>
      </c>
      <c r="AX2273" t="s">
        <v>1053</v>
      </c>
    </row>
    <row r="2274" spans="1:52" hidden="1" x14ac:dyDescent="0.3">
      <c r="A2274">
        <v>333930</v>
      </c>
      <c r="B2274" t="s">
        <v>1087</v>
      </c>
      <c r="AG2274" t="s">
        <v>1055</v>
      </c>
      <c r="AI2274" t="s">
        <v>1055</v>
      </c>
      <c r="AJ2274" t="s">
        <v>1055</v>
      </c>
      <c r="AL2274" t="s">
        <v>1055</v>
      </c>
      <c r="AP2274" t="s">
        <v>1053</v>
      </c>
      <c r="AU2274" t="s">
        <v>1053</v>
      </c>
      <c r="AV2274" t="s">
        <v>1053</v>
      </c>
      <c r="AW2274" t="s">
        <v>1053</v>
      </c>
      <c r="AX2274" t="s">
        <v>1053</v>
      </c>
      <c r="AY2274" t="s">
        <v>1053</v>
      </c>
      <c r="AZ2274" t="s">
        <v>1053</v>
      </c>
    </row>
    <row r="2275" spans="1:52" hidden="1" x14ac:dyDescent="0.3">
      <c r="A2275">
        <v>333940</v>
      </c>
      <c r="B2275" t="s">
        <v>1087</v>
      </c>
      <c r="AI2275" t="s">
        <v>1055</v>
      </c>
      <c r="AL2275" t="s">
        <v>1055</v>
      </c>
      <c r="AT2275" t="s">
        <v>1055</v>
      </c>
      <c r="AU2275" t="s">
        <v>1054</v>
      </c>
      <c r="AW2275" t="s">
        <v>1054</v>
      </c>
      <c r="AX2275" t="s">
        <v>1054</v>
      </c>
      <c r="AY2275" t="s">
        <v>1054</v>
      </c>
    </row>
    <row r="2276" spans="1:52" hidden="1" x14ac:dyDescent="0.3">
      <c r="A2276">
        <v>333949</v>
      </c>
      <c r="B2276" t="s">
        <v>1087</v>
      </c>
      <c r="H2276" t="s">
        <v>1055</v>
      </c>
      <c r="AO2276" t="s">
        <v>1054</v>
      </c>
      <c r="AP2276" t="s">
        <v>1054</v>
      </c>
      <c r="AQ2276" t="s">
        <v>1054</v>
      </c>
      <c r="AR2276" t="s">
        <v>1054</v>
      </c>
      <c r="AS2276" t="s">
        <v>1053</v>
      </c>
      <c r="AT2276" t="s">
        <v>1054</v>
      </c>
      <c r="AU2276" t="s">
        <v>1053</v>
      </c>
      <c r="AV2276" t="s">
        <v>1053</v>
      </c>
      <c r="AW2276" t="s">
        <v>1053</v>
      </c>
      <c r="AX2276" t="s">
        <v>1053</v>
      </c>
      <c r="AY2276" t="s">
        <v>1053</v>
      </c>
      <c r="AZ2276" t="s">
        <v>1053</v>
      </c>
    </row>
    <row r="2277" spans="1:52" hidden="1" x14ac:dyDescent="0.3">
      <c r="A2277">
        <v>333957</v>
      </c>
      <c r="B2277" t="s">
        <v>1087</v>
      </c>
      <c r="AN2277" t="s">
        <v>1054</v>
      </c>
      <c r="AP2277" t="s">
        <v>1055</v>
      </c>
    </row>
    <row r="2278" spans="1:52" hidden="1" x14ac:dyDescent="0.3">
      <c r="A2278">
        <v>333983</v>
      </c>
      <c r="B2278" t="s">
        <v>1087</v>
      </c>
      <c r="AG2278" t="s">
        <v>1055</v>
      </c>
    </row>
    <row r="2279" spans="1:52" hidden="1" x14ac:dyDescent="0.3">
      <c r="A2279">
        <v>333996</v>
      </c>
      <c r="B2279" t="s">
        <v>1087</v>
      </c>
      <c r="AG2279" t="s">
        <v>1055</v>
      </c>
      <c r="AP2279" t="s">
        <v>1055</v>
      </c>
    </row>
    <row r="2280" spans="1:52" hidden="1" x14ac:dyDescent="0.3">
      <c r="A2280">
        <v>334010</v>
      </c>
      <c r="B2280" t="s">
        <v>1087</v>
      </c>
      <c r="AG2280" t="s">
        <v>1055</v>
      </c>
      <c r="AY2280" t="s">
        <v>1055</v>
      </c>
    </row>
    <row r="2281" spans="1:52" hidden="1" x14ac:dyDescent="0.3">
      <c r="A2281">
        <v>334029</v>
      </c>
      <c r="B2281" t="s">
        <v>1087</v>
      </c>
      <c r="AU2281" t="s">
        <v>1053</v>
      </c>
      <c r="AV2281" t="s">
        <v>1053</v>
      </c>
      <c r="AW2281" t="s">
        <v>1053</v>
      </c>
      <c r="AX2281" t="s">
        <v>1053</v>
      </c>
      <c r="AY2281" t="s">
        <v>1053</v>
      </c>
      <c r="AZ2281" t="s">
        <v>1053</v>
      </c>
    </row>
    <row r="2282" spans="1:52" hidden="1" x14ac:dyDescent="0.3">
      <c r="A2282">
        <v>334032</v>
      </c>
      <c r="B2282" t="s">
        <v>1087</v>
      </c>
      <c r="AG2282" t="s">
        <v>1053</v>
      </c>
      <c r="AU2282" t="s">
        <v>1053</v>
      </c>
      <c r="AV2282" t="s">
        <v>1053</v>
      </c>
      <c r="AW2282" t="s">
        <v>1053</v>
      </c>
      <c r="AX2282" t="s">
        <v>1053</v>
      </c>
      <c r="AY2282" t="s">
        <v>1053</v>
      </c>
      <c r="AZ2282" t="s">
        <v>1053</v>
      </c>
    </row>
    <row r="2283" spans="1:52" hidden="1" x14ac:dyDescent="0.3">
      <c r="A2283">
        <v>334041</v>
      </c>
      <c r="B2283" t="s">
        <v>1087</v>
      </c>
      <c r="AL2283" t="s">
        <v>1054</v>
      </c>
      <c r="AO2283" t="s">
        <v>1053</v>
      </c>
      <c r="AP2283" t="s">
        <v>1053</v>
      </c>
      <c r="AQ2283" t="s">
        <v>1053</v>
      </c>
      <c r="AR2283" t="s">
        <v>1053</v>
      </c>
      <c r="AS2283" t="s">
        <v>1053</v>
      </c>
      <c r="AT2283" t="s">
        <v>1053</v>
      </c>
      <c r="AU2283" t="s">
        <v>1053</v>
      </c>
      <c r="AV2283" t="s">
        <v>1053</v>
      </c>
      <c r="AW2283" t="s">
        <v>1053</v>
      </c>
      <c r="AX2283" t="s">
        <v>1053</v>
      </c>
      <c r="AY2283" t="s">
        <v>1053</v>
      </c>
      <c r="AZ2283" t="s">
        <v>1053</v>
      </c>
    </row>
    <row r="2284" spans="1:52" hidden="1" x14ac:dyDescent="0.3">
      <c r="A2284">
        <v>334061</v>
      </c>
      <c r="B2284" t="s">
        <v>1087</v>
      </c>
      <c r="AI2284" t="s">
        <v>1055</v>
      </c>
      <c r="AN2284" t="s">
        <v>1054</v>
      </c>
      <c r="AO2284" t="s">
        <v>1054</v>
      </c>
      <c r="AQ2284" t="s">
        <v>1054</v>
      </c>
      <c r="AR2284" t="s">
        <v>1054</v>
      </c>
      <c r="AS2284" t="s">
        <v>1054</v>
      </c>
      <c r="AT2284" t="s">
        <v>1054</v>
      </c>
      <c r="AU2284" t="s">
        <v>1053</v>
      </c>
      <c r="AV2284" t="s">
        <v>1053</v>
      </c>
      <c r="AW2284" t="s">
        <v>1053</v>
      </c>
      <c r="AX2284" t="s">
        <v>1053</v>
      </c>
      <c r="AY2284" t="s">
        <v>1053</v>
      </c>
      <c r="AZ2284" t="s">
        <v>1053</v>
      </c>
    </row>
    <row r="2285" spans="1:52" hidden="1" x14ac:dyDescent="0.3">
      <c r="A2285">
        <v>334065</v>
      </c>
      <c r="B2285" t="s">
        <v>1087</v>
      </c>
      <c r="AG2285" t="s">
        <v>1055</v>
      </c>
      <c r="AO2285" t="s">
        <v>1055</v>
      </c>
    </row>
    <row r="2286" spans="1:52" hidden="1" x14ac:dyDescent="0.3">
      <c r="A2286">
        <v>334097</v>
      </c>
      <c r="B2286" t="s">
        <v>1087</v>
      </c>
      <c r="AT2286" t="s">
        <v>1055</v>
      </c>
    </row>
    <row r="2287" spans="1:52" hidden="1" x14ac:dyDescent="0.3">
      <c r="A2287">
        <v>334099</v>
      </c>
      <c r="B2287" t="s">
        <v>1087</v>
      </c>
      <c r="AX2287" t="s">
        <v>1055</v>
      </c>
    </row>
    <row r="2288" spans="1:52" hidden="1" x14ac:dyDescent="0.3">
      <c r="A2288">
        <v>334123</v>
      </c>
      <c r="B2288" t="s">
        <v>1087</v>
      </c>
      <c r="AG2288" t="s">
        <v>1054</v>
      </c>
      <c r="AO2288" t="s">
        <v>1055</v>
      </c>
    </row>
    <row r="2289" spans="1:52" hidden="1" x14ac:dyDescent="0.3">
      <c r="A2289">
        <v>334161</v>
      </c>
      <c r="B2289" t="s">
        <v>1087</v>
      </c>
      <c r="P2289" t="s">
        <v>1055</v>
      </c>
    </row>
    <row r="2290" spans="1:52" hidden="1" x14ac:dyDescent="0.3">
      <c r="A2290">
        <v>334165</v>
      </c>
      <c r="B2290" t="s">
        <v>1087</v>
      </c>
      <c r="AA2290" t="s">
        <v>1054</v>
      </c>
      <c r="AG2290" t="s">
        <v>1055</v>
      </c>
      <c r="AL2290" t="s">
        <v>1055</v>
      </c>
      <c r="AO2290" t="s">
        <v>1054</v>
      </c>
      <c r="AU2290" t="s">
        <v>1053</v>
      </c>
      <c r="AV2290" t="s">
        <v>1053</v>
      </c>
      <c r="AW2290" t="s">
        <v>1053</v>
      </c>
      <c r="AX2290" t="s">
        <v>1053</v>
      </c>
      <c r="AY2290" t="s">
        <v>1053</v>
      </c>
      <c r="AZ2290" t="s">
        <v>1053</v>
      </c>
    </row>
    <row r="2291" spans="1:52" hidden="1" x14ac:dyDescent="0.3">
      <c r="A2291">
        <v>334166</v>
      </c>
      <c r="B2291" t="s">
        <v>1087</v>
      </c>
      <c r="T2291" t="s">
        <v>1053</v>
      </c>
      <c r="AG2291" t="s">
        <v>1055</v>
      </c>
      <c r="AL2291" t="s">
        <v>1055</v>
      </c>
      <c r="AO2291" t="s">
        <v>1054</v>
      </c>
      <c r="AP2291" t="s">
        <v>1053</v>
      </c>
      <c r="AQ2291" t="s">
        <v>1053</v>
      </c>
      <c r="AR2291" t="s">
        <v>1053</v>
      </c>
      <c r="AU2291" t="s">
        <v>1053</v>
      </c>
      <c r="AV2291" t="s">
        <v>1053</v>
      </c>
      <c r="AW2291" t="s">
        <v>1053</v>
      </c>
      <c r="AX2291" t="s">
        <v>1053</v>
      </c>
      <c r="AY2291" t="s">
        <v>1053</v>
      </c>
      <c r="AZ2291" t="s">
        <v>1053</v>
      </c>
    </row>
    <row r="2292" spans="1:52" hidden="1" x14ac:dyDescent="0.3">
      <c r="A2292">
        <v>334173</v>
      </c>
      <c r="B2292" t="s">
        <v>1087</v>
      </c>
      <c r="AG2292" t="s">
        <v>1055</v>
      </c>
      <c r="AP2292" t="s">
        <v>1053</v>
      </c>
      <c r="AQ2292" t="s">
        <v>1053</v>
      </c>
      <c r="AR2292" t="s">
        <v>1054</v>
      </c>
      <c r="AW2292" t="s">
        <v>1055</v>
      </c>
      <c r="AX2292" t="s">
        <v>1054</v>
      </c>
    </row>
    <row r="2293" spans="1:52" hidden="1" x14ac:dyDescent="0.3">
      <c r="A2293">
        <v>334188</v>
      </c>
      <c r="B2293" t="s">
        <v>1087</v>
      </c>
      <c r="J2293" t="s">
        <v>1055</v>
      </c>
      <c r="P2293" t="s">
        <v>1055</v>
      </c>
      <c r="AN2293" t="s">
        <v>1055</v>
      </c>
      <c r="AO2293" t="s">
        <v>1053</v>
      </c>
      <c r="AP2293" t="s">
        <v>1053</v>
      </c>
      <c r="AQ2293" t="s">
        <v>1053</v>
      </c>
      <c r="AR2293" t="s">
        <v>1053</v>
      </c>
      <c r="AU2293" t="s">
        <v>1053</v>
      </c>
      <c r="AV2293" t="s">
        <v>1053</v>
      </c>
      <c r="AW2293" t="s">
        <v>1053</v>
      </c>
      <c r="AX2293" t="s">
        <v>1053</v>
      </c>
      <c r="AY2293" t="s">
        <v>1053</v>
      </c>
      <c r="AZ2293" t="s">
        <v>1053</v>
      </c>
    </row>
    <row r="2294" spans="1:52" hidden="1" x14ac:dyDescent="0.3">
      <c r="A2294">
        <v>334194</v>
      </c>
      <c r="B2294" t="s">
        <v>1087</v>
      </c>
      <c r="AC2294" t="s">
        <v>1055</v>
      </c>
      <c r="AJ2294" t="s">
        <v>1055</v>
      </c>
      <c r="AK2294" t="s">
        <v>1055</v>
      </c>
      <c r="AQ2294" t="s">
        <v>1054</v>
      </c>
      <c r="AT2294" t="s">
        <v>1054</v>
      </c>
      <c r="AV2294" t="s">
        <v>1054</v>
      </c>
      <c r="AW2294" t="s">
        <v>1054</v>
      </c>
      <c r="AX2294" t="s">
        <v>1053</v>
      </c>
    </row>
    <row r="2295" spans="1:52" hidden="1" x14ac:dyDescent="0.3">
      <c r="A2295">
        <v>334197</v>
      </c>
      <c r="B2295" t="s">
        <v>1087</v>
      </c>
      <c r="AE2295" t="s">
        <v>1055</v>
      </c>
      <c r="AI2295" t="s">
        <v>1055</v>
      </c>
      <c r="AJ2295" t="s">
        <v>1055</v>
      </c>
      <c r="AK2295" t="s">
        <v>1055</v>
      </c>
      <c r="AP2295" t="s">
        <v>1054</v>
      </c>
      <c r="AQ2295" t="s">
        <v>1054</v>
      </c>
      <c r="AT2295" t="s">
        <v>1054</v>
      </c>
      <c r="AU2295" t="s">
        <v>1053</v>
      </c>
      <c r="AV2295" t="s">
        <v>1053</v>
      </c>
      <c r="AW2295" t="s">
        <v>1053</v>
      </c>
      <c r="AX2295" t="s">
        <v>1053</v>
      </c>
      <c r="AY2295" t="s">
        <v>1053</v>
      </c>
      <c r="AZ2295" t="s">
        <v>1053</v>
      </c>
    </row>
    <row r="2296" spans="1:52" hidden="1" x14ac:dyDescent="0.3">
      <c r="A2296">
        <v>334200</v>
      </c>
      <c r="B2296" t="s">
        <v>1087</v>
      </c>
      <c r="AO2296" t="s">
        <v>1054</v>
      </c>
      <c r="AP2296" t="s">
        <v>1053</v>
      </c>
      <c r="AU2296" t="s">
        <v>1053</v>
      </c>
      <c r="AV2296" t="s">
        <v>1053</v>
      </c>
      <c r="AW2296" t="s">
        <v>1053</v>
      </c>
      <c r="AX2296" t="s">
        <v>1053</v>
      </c>
      <c r="AY2296" t="s">
        <v>1053</v>
      </c>
      <c r="AZ2296" t="s">
        <v>1053</v>
      </c>
    </row>
    <row r="2297" spans="1:52" hidden="1" x14ac:dyDescent="0.3">
      <c r="A2297">
        <v>334202</v>
      </c>
      <c r="B2297" t="s">
        <v>1087</v>
      </c>
      <c r="AL2297" t="s">
        <v>1055</v>
      </c>
      <c r="AO2297" t="s">
        <v>1053</v>
      </c>
      <c r="AP2297" t="s">
        <v>1053</v>
      </c>
      <c r="AQ2297" t="s">
        <v>1053</v>
      </c>
      <c r="AT2297" t="s">
        <v>1053</v>
      </c>
      <c r="AU2297" t="s">
        <v>1053</v>
      </c>
      <c r="AV2297" t="s">
        <v>1053</v>
      </c>
      <c r="AW2297" t="s">
        <v>1053</v>
      </c>
      <c r="AX2297" t="s">
        <v>1053</v>
      </c>
      <c r="AZ2297" t="s">
        <v>1053</v>
      </c>
    </row>
    <row r="2298" spans="1:52" hidden="1" x14ac:dyDescent="0.3">
      <c r="A2298">
        <v>334204</v>
      </c>
      <c r="B2298" t="s">
        <v>1087</v>
      </c>
      <c r="AO2298" t="s">
        <v>1055</v>
      </c>
    </row>
    <row r="2299" spans="1:52" hidden="1" x14ac:dyDescent="0.3">
      <c r="A2299">
        <v>334205</v>
      </c>
      <c r="B2299" t="s">
        <v>1087</v>
      </c>
      <c r="AU2299" t="s">
        <v>1055</v>
      </c>
    </row>
    <row r="2300" spans="1:52" hidden="1" x14ac:dyDescent="0.3">
      <c r="A2300">
        <v>334207</v>
      </c>
      <c r="B2300" t="s">
        <v>1087</v>
      </c>
      <c r="AC2300" t="s">
        <v>1055</v>
      </c>
      <c r="AG2300" t="s">
        <v>1055</v>
      </c>
      <c r="AK2300" t="s">
        <v>1055</v>
      </c>
      <c r="AL2300" t="s">
        <v>1055</v>
      </c>
      <c r="AO2300" t="s">
        <v>1054</v>
      </c>
      <c r="AP2300" t="s">
        <v>1054</v>
      </c>
      <c r="AU2300" t="s">
        <v>1053</v>
      </c>
      <c r="AV2300" t="s">
        <v>1053</v>
      </c>
      <c r="AW2300" t="s">
        <v>1053</v>
      </c>
      <c r="AX2300" t="s">
        <v>1053</v>
      </c>
      <c r="AY2300" t="s">
        <v>1053</v>
      </c>
      <c r="AZ2300" t="s">
        <v>1053</v>
      </c>
    </row>
    <row r="2301" spans="1:52" hidden="1" x14ac:dyDescent="0.3">
      <c r="A2301">
        <v>334225</v>
      </c>
      <c r="B2301" t="s">
        <v>1087</v>
      </c>
      <c r="AG2301" t="s">
        <v>1055</v>
      </c>
      <c r="AI2301" t="s">
        <v>1055</v>
      </c>
      <c r="AJ2301" t="s">
        <v>1055</v>
      </c>
      <c r="AP2301" t="s">
        <v>1055</v>
      </c>
      <c r="AQ2301" t="s">
        <v>1054</v>
      </c>
      <c r="AS2301" t="s">
        <v>1055</v>
      </c>
      <c r="AT2301" t="s">
        <v>1054</v>
      </c>
      <c r="AX2301" t="s">
        <v>1055</v>
      </c>
    </row>
    <row r="2302" spans="1:52" hidden="1" x14ac:dyDescent="0.3">
      <c r="A2302">
        <v>334231</v>
      </c>
      <c r="B2302" t="s">
        <v>1087</v>
      </c>
      <c r="AI2302" t="s">
        <v>1055</v>
      </c>
      <c r="AO2302" t="s">
        <v>1055</v>
      </c>
    </row>
    <row r="2303" spans="1:52" hidden="1" x14ac:dyDescent="0.3">
      <c r="A2303">
        <v>334232</v>
      </c>
      <c r="B2303" t="s">
        <v>1087</v>
      </c>
      <c r="AO2303" t="s">
        <v>1055</v>
      </c>
      <c r="AU2303" t="s">
        <v>1055</v>
      </c>
    </row>
    <row r="2304" spans="1:52" hidden="1" x14ac:dyDescent="0.3">
      <c r="A2304">
        <v>334233</v>
      </c>
      <c r="B2304" t="s">
        <v>1087</v>
      </c>
      <c r="P2304" t="s">
        <v>1055</v>
      </c>
      <c r="AG2304" t="s">
        <v>1055</v>
      </c>
      <c r="AO2304" t="s">
        <v>1054</v>
      </c>
      <c r="AP2304" t="s">
        <v>1054</v>
      </c>
      <c r="AT2304" t="s">
        <v>1054</v>
      </c>
      <c r="AU2304" t="s">
        <v>1053</v>
      </c>
      <c r="AV2304" t="s">
        <v>1053</v>
      </c>
      <c r="AW2304" t="s">
        <v>1053</v>
      </c>
      <c r="AX2304" t="s">
        <v>1053</v>
      </c>
      <c r="AY2304" t="s">
        <v>1053</v>
      </c>
      <c r="AZ2304" t="s">
        <v>1053</v>
      </c>
    </row>
    <row r="2305" spans="1:52" hidden="1" x14ac:dyDescent="0.3">
      <c r="A2305">
        <v>334242</v>
      </c>
      <c r="B2305" t="s">
        <v>1087</v>
      </c>
      <c r="AB2305" t="s">
        <v>1053</v>
      </c>
      <c r="AG2305" t="s">
        <v>1055</v>
      </c>
      <c r="AJ2305" t="s">
        <v>1054</v>
      </c>
      <c r="AL2305" t="s">
        <v>1055</v>
      </c>
      <c r="AO2305" t="s">
        <v>1054</v>
      </c>
      <c r="AP2305" t="s">
        <v>1053</v>
      </c>
      <c r="AQ2305" t="s">
        <v>1054</v>
      </c>
      <c r="AS2305" t="s">
        <v>1054</v>
      </c>
      <c r="AT2305" t="s">
        <v>1054</v>
      </c>
      <c r="AU2305" t="s">
        <v>1053</v>
      </c>
      <c r="AV2305" t="s">
        <v>1053</v>
      </c>
      <c r="AW2305" t="s">
        <v>1053</v>
      </c>
      <c r="AX2305" t="s">
        <v>1053</v>
      </c>
      <c r="AY2305" t="s">
        <v>1053</v>
      </c>
      <c r="AZ2305" t="s">
        <v>1053</v>
      </c>
    </row>
    <row r="2306" spans="1:52" hidden="1" x14ac:dyDescent="0.3">
      <c r="A2306">
        <v>334280</v>
      </c>
      <c r="B2306" t="s">
        <v>1087</v>
      </c>
      <c r="AA2306" t="s">
        <v>1055</v>
      </c>
      <c r="AM2306" t="s">
        <v>1053</v>
      </c>
      <c r="AW2306" t="s">
        <v>1053</v>
      </c>
      <c r="AX2306" t="s">
        <v>1053</v>
      </c>
      <c r="AY2306" t="s">
        <v>1053</v>
      </c>
    </row>
    <row r="2307" spans="1:52" hidden="1" x14ac:dyDescent="0.3">
      <c r="A2307">
        <v>334292</v>
      </c>
      <c r="B2307" t="s">
        <v>1087</v>
      </c>
      <c r="P2307" t="s">
        <v>1055</v>
      </c>
      <c r="AP2307" t="s">
        <v>1054</v>
      </c>
      <c r="AT2307" t="s">
        <v>1054</v>
      </c>
      <c r="AU2307" t="s">
        <v>1053</v>
      </c>
      <c r="AV2307" t="s">
        <v>1053</v>
      </c>
      <c r="AW2307" t="s">
        <v>1053</v>
      </c>
      <c r="AX2307" t="s">
        <v>1053</v>
      </c>
      <c r="AY2307" t="s">
        <v>1053</v>
      </c>
      <c r="AZ2307" t="s">
        <v>1053</v>
      </c>
    </row>
    <row r="2308" spans="1:52" hidden="1" x14ac:dyDescent="0.3">
      <c r="A2308">
        <v>334309</v>
      </c>
      <c r="B2308" t="s">
        <v>1087</v>
      </c>
      <c r="AJ2308" t="s">
        <v>1055</v>
      </c>
      <c r="AK2308" t="s">
        <v>1055</v>
      </c>
      <c r="AO2308" t="s">
        <v>1055</v>
      </c>
      <c r="AP2308" t="s">
        <v>1054</v>
      </c>
      <c r="AQ2308" t="s">
        <v>1054</v>
      </c>
      <c r="AR2308" t="s">
        <v>1054</v>
      </c>
      <c r="AT2308" t="s">
        <v>1054</v>
      </c>
      <c r="AU2308" t="s">
        <v>1053</v>
      </c>
      <c r="AV2308" t="s">
        <v>1053</v>
      </c>
      <c r="AW2308" t="s">
        <v>1053</v>
      </c>
      <c r="AX2308" t="s">
        <v>1053</v>
      </c>
      <c r="AY2308" t="s">
        <v>1053</v>
      </c>
      <c r="AZ2308" t="s">
        <v>1053</v>
      </c>
    </row>
    <row r="2309" spans="1:52" hidden="1" x14ac:dyDescent="0.3">
      <c r="A2309">
        <v>334321</v>
      </c>
      <c r="B2309" t="s">
        <v>1087</v>
      </c>
      <c r="P2309" t="s">
        <v>1055</v>
      </c>
      <c r="W2309" t="s">
        <v>1055</v>
      </c>
      <c r="AI2309" t="s">
        <v>1055</v>
      </c>
      <c r="AO2309" t="s">
        <v>1054</v>
      </c>
      <c r="AP2309" t="s">
        <v>1054</v>
      </c>
      <c r="AQ2309" t="s">
        <v>1054</v>
      </c>
      <c r="AS2309" t="s">
        <v>1054</v>
      </c>
      <c r="AT2309" t="s">
        <v>1054</v>
      </c>
      <c r="AU2309" t="s">
        <v>1053</v>
      </c>
      <c r="AV2309" t="s">
        <v>1053</v>
      </c>
      <c r="AW2309" t="s">
        <v>1053</v>
      </c>
      <c r="AX2309" t="s">
        <v>1053</v>
      </c>
      <c r="AY2309" t="s">
        <v>1053</v>
      </c>
      <c r="AZ2309" t="s">
        <v>1053</v>
      </c>
    </row>
    <row r="2310" spans="1:52" hidden="1" x14ac:dyDescent="0.3">
      <c r="A2310">
        <v>334327</v>
      </c>
      <c r="B2310" t="s">
        <v>1087</v>
      </c>
      <c r="P2310" t="s">
        <v>1055</v>
      </c>
      <c r="AK2310" t="s">
        <v>1055</v>
      </c>
      <c r="AO2310" t="s">
        <v>1054</v>
      </c>
      <c r="AP2310" t="s">
        <v>1053</v>
      </c>
      <c r="AQ2310" t="s">
        <v>1053</v>
      </c>
      <c r="AT2310" t="s">
        <v>1054</v>
      </c>
      <c r="AU2310" t="s">
        <v>1053</v>
      </c>
      <c r="AV2310" t="s">
        <v>1053</v>
      </c>
      <c r="AW2310" t="s">
        <v>1053</v>
      </c>
      <c r="AX2310" t="s">
        <v>1053</v>
      </c>
      <c r="AY2310" t="s">
        <v>1053</v>
      </c>
      <c r="AZ2310" t="s">
        <v>1053</v>
      </c>
    </row>
    <row r="2311" spans="1:52" hidden="1" x14ac:dyDescent="0.3">
      <c r="A2311">
        <v>334343</v>
      </c>
      <c r="B2311" t="s">
        <v>1087</v>
      </c>
      <c r="P2311" t="s">
        <v>1055</v>
      </c>
      <c r="AY2311" t="s">
        <v>1055</v>
      </c>
    </row>
    <row r="2312" spans="1:52" hidden="1" x14ac:dyDescent="0.3">
      <c r="A2312">
        <v>334348</v>
      </c>
      <c r="B2312" t="s">
        <v>1087</v>
      </c>
      <c r="N2312" t="s">
        <v>1055</v>
      </c>
      <c r="AQ2312" t="s">
        <v>1055</v>
      </c>
    </row>
    <row r="2313" spans="1:52" hidden="1" x14ac:dyDescent="0.3">
      <c r="A2313">
        <v>334353</v>
      </c>
      <c r="B2313" t="s">
        <v>1087</v>
      </c>
      <c r="AO2313" t="s">
        <v>1055</v>
      </c>
      <c r="AT2313" t="s">
        <v>1055</v>
      </c>
    </row>
    <row r="2314" spans="1:52" hidden="1" x14ac:dyDescent="0.3">
      <c r="A2314">
        <v>334361</v>
      </c>
      <c r="B2314" t="s">
        <v>1087</v>
      </c>
      <c r="AC2314" t="s">
        <v>1055</v>
      </c>
      <c r="AJ2314" t="s">
        <v>1055</v>
      </c>
      <c r="AL2314" t="s">
        <v>1055</v>
      </c>
      <c r="AO2314" t="s">
        <v>1054</v>
      </c>
      <c r="AP2314" t="s">
        <v>1054</v>
      </c>
      <c r="AQ2314" t="s">
        <v>1054</v>
      </c>
      <c r="AT2314" t="s">
        <v>1054</v>
      </c>
      <c r="AU2314" t="s">
        <v>1053</v>
      </c>
      <c r="AV2314" t="s">
        <v>1053</v>
      </c>
      <c r="AW2314" t="s">
        <v>1053</v>
      </c>
      <c r="AX2314" t="s">
        <v>1053</v>
      </c>
      <c r="AY2314" t="s">
        <v>1053</v>
      </c>
      <c r="AZ2314" t="s">
        <v>1053</v>
      </c>
    </row>
    <row r="2315" spans="1:52" hidden="1" x14ac:dyDescent="0.3">
      <c r="A2315">
        <v>334364</v>
      </c>
      <c r="B2315" t="s">
        <v>1087</v>
      </c>
      <c r="AP2315" t="s">
        <v>1055</v>
      </c>
    </row>
    <row r="2316" spans="1:52" hidden="1" x14ac:dyDescent="0.3">
      <c r="A2316">
        <v>334366</v>
      </c>
      <c r="B2316" t="s">
        <v>1087</v>
      </c>
      <c r="AG2316" t="s">
        <v>1055</v>
      </c>
    </row>
    <row r="2317" spans="1:52" hidden="1" x14ac:dyDescent="0.3">
      <c r="A2317">
        <v>334373</v>
      </c>
      <c r="B2317" t="s">
        <v>1087</v>
      </c>
      <c r="AC2317" t="s">
        <v>1055</v>
      </c>
      <c r="AN2317" t="s">
        <v>1055</v>
      </c>
      <c r="AO2317" t="s">
        <v>1054</v>
      </c>
      <c r="AP2317" t="s">
        <v>1053</v>
      </c>
      <c r="AQ2317" t="s">
        <v>1053</v>
      </c>
      <c r="AT2317" t="s">
        <v>1054</v>
      </c>
      <c r="AU2317" t="s">
        <v>1053</v>
      </c>
      <c r="AV2317" t="s">
        <v>1053</v>
      </c>
      <c r="AW2317" t="s">
        <v>1053</v>
      </c>
      <c r="AX2317" t="s">
        <v>1053</v>
      </c>
      <c r="AY2317" t="s">
        <v>1053</v>
      </c>
      <c r="AZ2317" t="s">
        <v>1053</v>
      </c>
    </row>
    <row r="2318" spans="1:52" hidden="1" x14ac:dyDescent="0.3">
      <c r="A2318">
        <v>334381</v>
      </c>
      <c r="B2318" t="s">
        <v>1087</v>
      </c>
      <c r="P2318" t="s">
        <v>1055</v>
      </c>
      <c r="AI2318" t="s">
        <v>1055</v>
      </c>
      <c r="AP2318" t="s">
        <v>1054</v>
      </c>
    </row>
    <row r="2319" spans="1:52" hidden="1" x14ac:dyDescent="0.3">
      <c r="A2319">
        <v>334398</v>
      </c>
      <c r="B2319" t="s">
        <v>1087</v>
      </c>
      <c r="AW2319" t="s">
        <v>1055</v>
      </c>
      <c r="AY2319" t="s">
        <v>1055</v>
      </c>
      <c r="AZ2319" t="s">
        <v>1055</v>
      </c>
    </row>
    <row r="2320" spans="1:52" hidden="1" x14ac:dyDescent="0.3">
      <c r="A2320">
        <v>334422</v>
      </c>
      <c r="B2320" t="s">
        <v>1087</v>
      </c>
      <c r="P2320" t="s">
        <v>1055</v>
      </c>
      <c r="W2320" t="s">
        <v>1055</v>
      </c>
      <c r="AK2320" t="s">
        <v>1055</v>
      </c>
      <c r="AL2320" t="s">
        <v>1055</v>
      </c>
      <c r="AS2320" t="s">
        <v>1054</v>
      </c>
      <c r="AT2320" t="s">
        <v>1054</v>
      </c>
      <c r="AU2320" t="s">
        <v>1053</v>
      </c>
      <c r="AV2320" t="s">
        <v>1053</v>
      </c>
      <c r="AW2320" t="s">
        <v>1053</v>
      </c>
      <c r="AX2320" t="s">
        <v>1053</v>
      </c>
      <c r="AY2320" t="s">
        <v>1053</v>
      </c>
      <c r="AZ2320" t="s">
        <v>1053</v>
      </c>
    </row>
    <row r="2321" spans="1:52" hidden="1" x14ac:dyDescent="0.3">
      <c r="A2321">
        <v>334428</v>
      </c>
      <c r="B2321" t="s">
        <v>1087</v>
      </c>
      <c r="AY2321" t="s">
        <v>1055</v>
      </c>
    </row>
    <row r="2322" spans="1:52" hidden="1" x14ac:dyDescent="0.3">
      <c r="A2322">
        <v>334430</v>
      </c>
      <c r="B2322" t="s">
        <v>1087</v>
      </c>
      <c r="AC2322" t="s">
        <v>1055</v>
      </c>
      <c r="AL2322" t="s">
        <v>1055</v>
      </c>
      <c r="AO2322" t="s">
        <v>1054</v>
      </c>
      <c r="AQ2322" t="s">
        <v>1053</v>
      </c>
      <c r="AT2322" t="s">
        <v>1054</v>
      </c>
      <c r="AU2322" t="s">
        <v>1053</v>
      </c>
      <c r="AV2322" t="s">
        <v>1053</v>
      </c>
      <c r="AW2322" t="s">
        <v>1053</v>
      </c>
      <c r="AX2322" t="s">
        <v>1053</v>
      </c>
      <c r="AY2322" t="s">
        <v>1053</v>
      </c>
      <c r="AZ2322" t="s">
        <v>1053</v>
      </c>
    </row>
    <row r="2323" spans="1:52" hidden="1" x14ac:dyDescent="0.3">
      <c r="A2323">
        <v>334453</v>
      </c>
      <c r="B2323" t="s">
        <v>1087</v>
      </c>
      <c r="P2323" t="s">
        <v>1055</v>
      </c>
      <c r="AL2323" t="s">
        <v>1055</v>
      </c>
      <c r="AO2323" t="s">
        <v>1055</v>
      </c>
    </row>
    <row r="2324" spans="1:52" hidden="1" x14ac:dyDescent="0.3">
      <c r="A2324">
        <v>334487</v>
      </c>
      <c r="B2324" t="s">
        <v>1087</v>
      </c>
      <c r="AO2324" t="s">
        <v>1054</v>
      </c>
      <c r="AP2324" t="s">
        <v>1054</v>
      </c>
      <c r="AQ2324" t="s">
        <v>1054</v>
      </c>
      <c r="AT2324" t="s">
        <v>1054</v>
      </c>
      <c r="AU2324" t="s">
        <v>1053</v>
      </c>
      <c r="AV2324" t="s">
        <v>1053</v>
      </c>
      <c r="AW2324" t="s">
        <v>1053</v>
      </c>
      <c r="AX2324" t="s">
        <v>1053</v>
      </c>
      <c r="AY2324" t="s">
        <v>1053</v>
      </c>
      <c r="AZ2324" t="s">
        <v>1053</v>
      </c>
    </row>
    <row r="2325" spans="1:52" hidden="1" x14ac:dyDescent="0.3">
      <c r="A2325">
        <v>334508</v>
      </c>
      <c r="B2325" t="s">
        <v>1087</v>
      </c>
      <c r="H2325" t="s">
        <v>1055</v>
      </c>
      <c r="AG2325" t="s">
        <v>1055</v>
      </c>
      <c r="AH2325" t="s">
        <v>1055</v>
      </c>
      <c r="AO2325" t="s">
        <v>1055</v>
      </c>
      <c r="AP2325" t="s">
        <v>1055</v>
      </c>
      <c r="AQ2325" t="s">
        <v>1054</v>
      </c>
      <c r="AT2325" t="s">
        <v>1055</v>
      </c>
      <c r="AU2325" t="s">
        <v>1054</v>
      </c>
      <c r="AV2325" t="s">
        <v>1054</v>
      </c>
      <c r="AW2325" t="s">
        <v>1054</v>
      </c>
      <c r="AY2325" t="s">
        <v>1054</v>
      </c>
    </row>
    <row r="2326" spans="1:52" hidden="1" x14ac:dyDescent="0.3">
      <c r="A2326">
        <v>334511</v>
      </c>
      <c r="B2326" t="s">
        <v>1087</v>
      </c>
      <c r="Z2326" t="s">
        <v>1055</v>
      </c>
      <c r="AF2326" t="s">
        <v>1054</v>
      </c>
      <c r="AG2326" t="s">
        <v>1055</v>
      </c>
      <c r="AJ2326" t="s">
        <v>1053</v>
      </c>
      <c r="AO2326" t="s">
        <v>1053</v>
      </c>
      <c r="AP2326" t="s">
        <v>1053</v>
      </c>
      <c r="AQ2326" t="s">
        <v>1053</v>
      </c>
      <c r="AR2326" t="s">
        <v>1053</v>
      </c>
      <c r="AT2326" t="s">
        <v>1054</v>
      </c>
      <c r="AU2326" t="s">
        <v>1053</v>
      </c>
      <c r="AV2326" t="s">
        <v>1053</v>
      </c>
      <c r="AW2326" t="s">
        <v>1053</v>
      </c>
      <c r="AX2326" t="s">
        <v>1053</v>
      </c>
      <c r="AY2326" t="s">
        <v>1053</v>
      </c>
      <c r="AZ2326" t="s">
        <v>1053</v>
      </c>
    </row>
    <row r="2327" spans="1:52" hidden="1" x14ac:dyDescent="0.3">
      <c r="A2327">
        <v>334516</v>
      </c>
      <c r="B2327" t="s">
        <v>1087</v>
      </c>
      <c r="P2327" t="s">
        <v>1054</v>
      </c>
      <c r="W2327" t="s">
        <v>1055</v>
      </c>
      <c r="AG2327" t="s">
        <v>1055</v>
      </c>
      <c r="AI2327" t="s">
        <v>1055</v>
      </c>
      <c r="AO2327" t="s">
        <v>1054</v>
      </c>
      <c r="AP2327" t="s">
        <v>1054</v>
      </c>
      <c r="AQ2327" t="s">
        <v>1054</v>
      </c>
      <c r="AR2327" t="s">
        <v>1054</v>
      </c>
      <c r="AS2327" t="s">
        <v>1054</v>
      </c>
      <c r="AT2327" t="s">
        <v>1054</v>
      </c>
      <c r="AU2327" t="s">
        <v>1053</v>
      </c>
      <c r="AV2327" t="s">
        <v>1053</v>
      </c>
      <c r="AW2327" t="s">
        <v>1053</v>
      </c>
      <c r="AX2327" t="s">
        <v>1053</v>
      </c>
      <c r="AY2327" t="s">
        <v>1053</v>
      </c>
      <c r="AZ2327" t="s">
        <v>1053</v>
      </c>
    </row>
    <row r="2328" spans="1:52" hidden="1" x14ac:dyDescent="0.3">
      <c r="A2328">
        <v>334522</v>
      </c>
      <c r="B2328" t="s">
        <v>1087</v>
      </c>
      <c r="W2328" t="s">
        <v>1055</v>
      </c>
      <c r="AN2328" t="s">
        <v>1055</v>
      </c>
      <c r="AO2328" t="s">
        <v>1054</v>
      </c>
      <c r="AP2328" t="s">
        <v>1055</v>
      </c>
      <c r="AQ2328" t="s">
        <v>1055</v>
      </c>
      <c r="AT2328" t="s">
        <v>1055</v>
      </c>
      <c r="AU2328" t="s">
        <v>1053</v>
      </c>
      <c r="AW2328" t="s">
        <v>1054</v>
      </c>
      <c r="AX2328" t="s">
        <v>1053</v>
      </c>
      <c r="AY2328" t="s">
        <v>1054</v>
      </c>
    </row>
    <row r="2329" spans="1:52" hidden="1" x14ac:dyDescent="0.3">
      <c r="A2329">
        <v>334528</v>
      </c>
      <c r="B2329" t="s">
        <v>1087</v>
      </c>
      <c r="X2329" t="s">
        <v>1055</v>
      </c>
      <c r="AG2329" t="s">
        <v>1055</v>
      </c>
      <c r="AL2329" t="s">
        <v>1055</v>
      </c>
      <c r="AO2329" t="s">
        <v>1054</v>
      </c>
      <c r="AP2329" t="s">
        <v>1054</v>
      </c>
      <c r="AQ2329" t="s">
        <v>1054</v>
      </c>
      <c r="AR2329" t="s">
        <v>1054</v>
      </c>
      <c r="AT2329" t="s">
        <v>1054</v>
      </c>
      <c r="AU2329" t="s">
        <v>1053</v>
      </c>
      <c r="AV2329" t="s">
        <v>1053</v>
      </c>
      <c r="AW2329" t="s">
        <v>1053</v>
      </c>
      <c r="AX2329" t="s">
        <v>1053</v>
      </c>
      <c r="AY2329" t="s">
        <v>1053</v>
      </c>
      <c r="AZ2329" t="s">
        <v>1053</v>
      </c>
    </row>
    <row r="2330" spans="1:52" hidden="1" x14ac:dyDescent="0.3">
      <c r="A2330">
        <v>334545</v>
      </c>
      <c r="B2330" t="s">
        <v>1087</v>
      </c>
      <c r="AO2330" t="s">
        <v>1055</v>
      </c>
    </row>
    <row r="2331" spans="1:52" hidden="1" x14ac:dyDescent="0.3">
      <c r="A2331">
        <v>334559</v>
      </c>
      <c r="B2331" t="s">
        <v>1087</v>
      </c>
      <c r="AJ2331" t="s">
        <v>1055</v>
      </c>
      <c r="AQ2331" t="s">
        <v>1055</v>
      </c>
      <c r="AT2331" t="s">
        <v>1055</v>
      </c>
      <c r="AU2331" t="s">
        <v>1054</v>
      </c>
      <c r="AV2331" t="s">
        <v>1054</v>
      </c>
      <c r="AW2331" t="s">
        <v>1054</v>
      </c>
      <c r="AX2331" t="s">
        <v>1054</v>
      </c>
      <c r="AY2331" t="s">
        <v>1054</v>
      </c>
      <c r="AZ2331" t="s">
        <v>1054</v>
      </c>
    </row>
    <row r="2332" spans="1:52" hidden="1" x14ac:dyDescent="0.3">
      <c r="A2332">
        <v>334585</v>
      </c>
      <c r="B2332" t="s">
        <v>1087</v>
      </c>
      <c r="AG2332" t="s">
        <v>1055</v>
      </c>
      <c r="AP2332" t="s">
        <v>1055</v>
      </c>
    </row>
    <row r="2333" spans="1:52" hidden="1" x14ac:dyDescent="0.3">
      <c r="A2333">
        <v>334588</v>
      </c>
      <c r="B2333" t="s">
        <v>1087</v>
      </c>
      <c r="V2333" t="s">
        <v>1054</v>
      </c>
      <c r="AJ2333" t="s">
        <v>1055</v>
      </c>
      <c r="AO2333" t="s">
        <v>1055</v>
      </c>
      <c r="AQ2333" t="s">
        <v>1055</v>
      </c>
      <c r="AW2333" t="s">
        <v>1055</v>
      </c>
    </row>
    <row r="2334" spans="1:52" hidden="1" x14ac:dyDescent="0.3">
      <c r="A2334">
        <v>334592</v>
      </c>
      <c r="B2334" t="s">
        <v>1087</v>
      </c>
      <c r="AO2334" t="s">
        <v>1054</v>
      </c>
    </row>
    <row r="2335" spans="1:52" hidden="1" x14ac:dyDescent="0.3">
      <c r="A2335">
        <v>334616</v>
      </c>
      <c r="B2335" t="s">
        <v>1087</v>
      </c>
      <c r="AU2335" t="s">
        <v>1053</v>
      </c>
      <c r="AV2335" t="s">
        <v>1053</v>
      </c>
      <c r="AW2335" t="s">
        <v>1053</v>
      </c>
      <c r="AX2335" t="s">
        <v>1053</v>
      </c>
      <c r="AY2335" t="s">
        <v>1053</v>
      </c>
      <c r="AZ2335" t="s">
        <v>1053</v>
      </c>
    </row>
    <row r="2336" spans="1:52" hidden="1" x14ac:dyDescent="0.3">
      <c r="A2336">
        <v>334626</v>
      </c>
      <c r="B2336" t="s">
        <v>1087</v>
      </c>
      <c r="AP2336" t="s">
        <v>1055</v>
      </c>
      <c r="AU2336" t="s">
        <v>1055</v>
      </c>
      <c r="AW2336" t="s">
        <v>1055</v>
      </c>
      <c r="AX2336" t="s">
        <v>1055</v>
      </c>
    </row>
    <row r="2337" spans="1:52" hidden="1" x14ac:dyDescent="0.3">
      <c r="A2337">
        <v>334643</v>
      </c>
      <c r="B2337" t="s">
        <v>1087</v>
      </c>
      <c r="AO2337" t="s">
        <v>1054</v>
      </c>
      <c r="AU2337" t="s">
        <v>1053</v>
      </c>
      <c r="AV2337" t="s">
        <v>1053</v>
      </c>
      <c r="AW2337" t="s">
        <v>1053</v>
      </c>
      <c r="AX2337" t="s">
        <v>1053</v>
      </c>
      <c r="AY2337" t="s">
        <v>1053</v>
      </c>
      <c r="AZ2337" t="s">
        <v>1053</v>
      </c>
    </row>
    <row r="2338" spans="1:52" hidden="1" x14ac:dyDescent="0.3">
      <c r="A2338">
        <v>334647</v>
      </c>
      <c r="B2338" t="s">
        <v>1087</v>
      </c>
      <c r="AC2338" t="s">
        <v>1055</v>
      </c>
      <c r="AG2338" t="s">
        <v>1053</v>
      </c>
      <c r="AO2338" t="s">
        <v>1055</v>
      </c>
      <c r="AU2338" t="s">
        <v>1053</v>
      </c>
      <c r="AV2338" t="s">
        <v>1053</v>
      </c>
      <c r="AW2338" t="s">
        <v>1053</v>
      </c>
      <c r="AX2338" t="s">
        <v>1053</v>
      </c>
      <c r="AY2338" t="s">
        <v>1053</v>
      </c>
      <c r="AZ2338" t="s">
        <v>1053</v>
      </c>
    </row>
    <row r="2339" spans="1:52" hidden="1" x14ac:dyDescent="0.3">
      <c r="A2339">
        <v>334653</v>
      </c>
      <c r="B2339" t="s">
        <v>1087</v>
      </c>
      <c r="P2339" t="s">
        <v>1055</v>
      </c>
      <c r="W2339" t="s">
        <v>1055</v>
      </c>
      <c r="AG2339" t="s">
        <v>1054</v>
      </c>
      <c r="AP2339" t="s">
        <v>1053</v>
      </c>
      <c r="AQ2339" t="s">
        <v>1053</v>
      </c>
      <c r="AR2339" t="s">
        <v>1054</v>
      </c>
      <c r="AU2339" t="s">
        <v>1053</v>
      </c>
      <c r="AV2339" t="s">
        <v>1053</v>
      </c>
      <c r="AW2339" t="s">
        <v>1053</v>
      </c>
      <c r="AX2339" t="s">
        <v>1053</v>
      </c>
      <c r="AY2339" t="s">
        <v>1053</v>
      </c>
      <c r="AZ2339" t="s">
        <v>1053</v>
      </c>
    </row>
    <row r="2340" spans="1:52" hidden="1" x14ac:dyDescent="0.3">
      <c r="A2340">
        <v>334655</v>
      </c>
      <c r="B2340" t="s">
        <v>1087</v>
      </c>
      <c r="X2340" t="s">
        <v>1055</v>
      </c>
      <c r="Z2340" t="s">
        <v>1055</v>
      </c>
      <c r="AC2340" t="s">
        <v>1055</v>
      </c>
      <c r="AO2340" t="s">
        <v>1054</v>
      </c>
      <c r="AP2340" t="s">
        <v>1054</v>
      </c>
      <c r="AQ2340" t="s">
        <v>1054</v>
      </c>
      <c r="AS2340" t="s">
        <v>1054</v>
      </c>
      <c r="AT2340" t="s">
        <v>1054</v>
      </c>
      <c r="AU2340" t="s">
        <v>1053</v>
      </c>
      <c r="AV2340" t="s">
        <v>1053</v>
      </c>
      <c r="AW2340" t="s">
        <v>1053</v>
      </c>
      <c r="AX2340" t="s">
        <v>1053</v>
      </c>
      <c r="AY2340" t="s">
        <v>1053</v>
      </c>
      <c r="AZ2340" t="s">
        <v>1053</v>
      </c>
    </row>
    <row r="2341" spans="1:52" hidden="1" x14ac:dyDescent="0.3">
      <c r="A2341">
        <v>334657</v>
      </c>
      <c r="B2341" t="s">
        <v>1087</v>
      </c>
      <c r="AC2341" t="s">
        <v>1055</v>
      </c>
      <c r="AI2341" t="s">
        <v>1055</v>
      </c>
      <c r="AL2341" t="s">
        <v>1055</v>
      </c>
      <c r="AP2341" t="s">
        <v>1054</v>
      </c>
      <c r="AU2341" t="s">
        <v>1053</v>
      </c>
      <c r="AV2341" t="s">
        <v>1053</v>
      </c>
      <c r="AW2341" t="s">
        <v>1053</v>
      </c>
      <c r="AX2341" t="s">
        <v>1053</v>
      </c>
      <c r="AY2341" t="s">
        <v>1053</v>
      </c>
      <c r="AZ2341" t="s">
        <v>1053</v>
      </c>
    </row>
    <row r="2342" spans="1:52" hidden="1" x14ac:dyDescent="0.3">
      <c r="A2342">
        <v>334665</v>
      </c>
      <c r="B2342" t="s">
        <v>1087</v>
      </c>
      <c r="AC2342" t="s">
        <v>1054</v>
      </c>
      <c r="AL2342" t="s">
        <v>1055</v>
      </c>
      <c r="AO2342" t="s">
        <v>1055</v>
      </c>
      <c r="AU2342" t="s">
        <v>1053</v>
      </c>
      <c r="AV2342" t="s">
        <v>1053</v>
      </c>
      <c r="AW2342" t="s">
        <v>1053</v>
      </c>
      <c r="AX2342" t="s">
        <v>1053</v>
      </c>
      <c r="AY2342" t="s">
        <v>1053</v>
      </c>
      <c r="AZ2342" t="s">
        <v>1053</v>
      </c>
    </row>
    <row r="2343" spans="1:52" hidden="1" x14ac:dyDescent="0.3">
      <c r="A2343">
        <v>334667</v>
      </c>
      <c r="B2343" t="s">
        <v>1087</v>
      </c>
      <c r="AG2343" t="s">
        <v>1055</v>
      </c>
      <c r="AN2343" t="s">
        <v>1055</v>
      </c>
      <c r="AO2343" t="s">
        <v>1054</v>
      </c>
      <c r="AQ2343" t="s">
        <v>1054</v>
      </c>
      <c r="AT2343" t="s">
        <v>1054</v>
      </c>
      <c r="AU2343" t="s">
        <v>1053</v>
      </c>
      <c r="AV2343" t="s">
        <v>1053</v>
      </c>
      <c r="AW2343" t="s">
        <v>1053</v>
      </c>
      <c r="AX2343" t="s">
        <v>1053</v>
      </c>
      <c r="AY2343" t="s">
        <v>1053</v>
      </c>
      <c r="AZ2343" t="s">
        <v>1053</v>
      </c>
    </row>
    <row r="2344" spans="1:52" hidden="1" x14ac:dyDescent="0.3">
      <c r="A2344">
        <v>334673</v>
      </c>
      <c r="B2344" t="s">
        <v>1087</v>
      </c>
      <c r="AO2344" t="s">
        <v>1054</v>
      </c>
      <c r="AP2344" t="s">
        <v>1054</v>
      </c>
      <c r="AQ2344" t="s">
        <v>1054</v>
      </c>
      <c r="AT2344" t="s">
        <v>1054</v>
      </c>
      <c r="AU2344" t="s">
        <v>1053</v>
      </c>
      <c r="AV2344" t="s">
        <v>1053</v>
      </c>
      <c r="AW2344" t="s">
        <v>1053</v>
      </c>
      <c r="AX2344" t="s">
        <v>1053</v>
      </c>
      <c r="AY2344" t="s">
        <v>1053</v>
      </c>
      <c r="AZ2344" t="s">
        <v>1053</v>
      </c>
    </row>
    <row r="2345" spans="1:52" hidden="1" x14ac:dyDescent="0.3">
      <c r="A2345">
        <v>334676</v>
      </c>
      <c r="B2345" t="s">
        <v>1087</v>
      </c>
      <c r="AF2345" t="s">
        <v>1055</v>
      </c>
      <c r="AG2345" t="s">
        <v>1055</v>
      </c>
      <c r="AP2345" t="s">
        <v>1054</v>
      </c>
      <c r="AQ2345" t="s">
        <v>1053</v>
      </c>
      <c r="AU2345" t="s">
        <v>1053</v>
      </c>
      <c r="AV2345" t="s">
        <v>1053</v>
      </c>
      <c r="AW2345" t="s">
        <v>1053</v>
      </c>
      <c r="AX2345" t="s">
        <v>1053</v>
      </c>
      <c r="AY2345" t="s">
        <v>1053</v>
      </c>
      <c r="AZ2345" t="s">
        <v>1053</v>
      </c>
    </row>
    <row r="2346" spans="1:52" hidden="1" x14ac:dyDescent="0.3">
      <c r="A2346">
        <v>334689</v>
      </c>
      <c r="B2346" t="s">
        <v>1087</v>
      </c>
      <c r="AL2346" t="s">
        <v>1054</v>
      </c>
      <c r="AO2346" t="s">
        <v>1054</v>
      </c>
      <c r="AP2346" t="s">
        <v>1053</v>
      </c>
      <c r="AQ2346" t="s">
        <v>1053</v>
      </c>
      <c r="AR2346" t="s">
        <v>1053</v>
      </c>
      <c r="AU2346" t="s">
        <v>1053</v>
      </c>
      <c r="AV2346" t="s">
        <v>1053</v>
      </c>
      <c r="AW2346" t="s">
        <v>1053</v>
      </c>
      <c r="AX2346" t="s">
        <v>1053</v>
      </c>
      <c r="AY2346" t="s">
        <v>1053</v>
      </c>
      <c r="AZ2346" t="s">
        <v>1053</v>
      </c>
    </row>
    <row r="2347" spans="1:52" hidden="1" x14ac:dyDescent="0.3">
      <c r="A2347">
        <v>334693</v>
      </c>
      <c r="B2347" t="s">
        <v>1087</v>
      </c>
      <c r="P2347" t="s">
        <v>1055</v>
      </c>
      <c r="AD2347" t="s">
        <v>1055</v>
      </c>
      <c r="AG2347" t="s">
        <v>1054</v>
      </c>
      <c r="AL2347" t="s">
        <v>1055</v>
      </c>
      <c r="AP2347" t="s">
        <v>1054</v>
      </c>
      <c r="AQ2347" t="s">
        <v>1053</v>
      </c>
      <c r="AU2347" t="s">
        <v>1053</v>
      </c>
      <c r="AV2347" t="s">
        <v>1053</v>
      </c>
      <c r="AW2347" t="s">
        <v>1053</v>
      </c>
      <c r="AX2347" t="s">
        <v>1053</v>
      </c>
      <c r="AY2347" t="s">
        <v>1053</v>
      </c>
      <c r="AZ2347" t="s">
        <v>1053</v>
      </c>
    </row>
    <row r="2348" spans="1:52" hidden="1" x14ac:dyDescent="0.3">
      <c r="A2348">
        <v>334696</v>
      </c>
      <c r="B2348" t="s">
        <v>1087</v>
      </c>
      <c r="W2348" t="s">
        <v>1055</v>
      </c>
      <c r="AG2348" t="s">
        <v>1055</v>
      </c>
      <c r="AP2348" t="s">
        <v>1055</v>
      </c>
      <c r="AQ2348" t="s">
        <v>1055</v>
      </c>
    </row>
    <row r="2349" spans="1:52" hidden="1" x14ac:dyDescent="0.3">
      <c r="A2349">
        <v>334709</v>
      </c>
      <c r="B2349" t="s">
        <v>1087</v>
      </c>
      <c r="AG2349" t="s">
        <v>1055</v>
      </c>
      <c r="AL2349" t="s">
        <v>1055</v>
      </c>
      <c r="AO2349" t="s">
        <v>1054</v>
      </c>
      <c r="AP2349" t="s">
        <v>1053</v>
      </c>
      <c r="AQ2349" t="s">
        <v>1053</v>
      </c>
      <c r="AU2349" t="s">
        <v>1053</v>
      </c>
      <c r="AV2349" t="s">
        <v>1053</v>
      </c>
      <c r="AW2349" t="s">
        <v>1053</v>
      </c>
      <c r="AX2349" t="s">
        <v>1053</v>
      </c>
      <c r="AY2349" t="s">
        <v>1053</v>
      </c>
      <c r="AZ2349" t="s">
        <v>1053</v>
      </c>
    </row>
    <row r="2350" spans="1:52" hidden="1" x14ac:dyDescent="0.3">
      <c r="A2350">
        <v>334714</v>
      </c>
      <c r="B2350" t="s">
        <v>1087</v>
      </c>
      <c r="AC2350" t="s">
        <v>1055</v>
      </c>
      <c r="AQ2350" t="s">
        <v>1053</v>
      </c>
      <c r="AU2350" t="s">
        <v>1053</v>
      </c>
      <c r="AX2350" t="s">
        <v>1053</v>
      </c>
    </row>
    <row r="2351" spans="1:52" hidden="1" x14ac:dyDescent="0.3">
      <c r="A2351">
        <v>334717</v>
      </c>
      <c r="B2351" t="s">
        <v>1087</v>
      </c>
      <c r="AM2351" t="s">
        <v>1055</v>
      </c>
    </row>
    <row r="2352" spans="1:52" hidden="1" x14ac:dyDescent="0.3">
      <c r="A2352">
        <v>334720</v>
      </c>
      <c r="B2352" t="s">
        <v>1087</v>
      </c>
      <c r="AL2352" t="s">
        <v>1055</v>
      </c>
      <c r="AQ2352" t="s">
        <v>1054</v>
      </c>
      <c r="AS2352" t="s">
        <v>1054</v>
      </c>
      <c r="AU2352" t="s">
        <v>1053</v>
      </c>
      <c r="AV2352" t="s">
        <v>1053</v>
      </c>
      <c r="AW2352" t="s">
        <v>1053</v>
      </c>
      <c r="AX2352" t="s">
        <v>1053</v>
      </c>
      <c r="AY2352" t="s">
        <v>1053</v>
      </c>
      <c r="AZ2352" t="s">
        <v>1053</v>
      </c>
    </row>
    <row r="2353" spans="1:52" hidden="1" x14ac:dyDescent="0.3">
      <c r="A2353">
        <v>334728</v>
      </c>
      <c r="B2353" t="s">
        <v>1087</v>
      </c>
      <c r="AO2353" t="s">
        <v>1055</v>
      </c>
    </row>
    <row r="2354" spans="1:52" hidden="1" x14ac:dyDescent="0.3">
      <c r="A2354">
        <v>334748</v>
      </c>
      <c r="B2354" t="s">
        <v>1087</v>
      </c>
      <c r="V2354" t="s">
        <v>1054</v>
      </c>
      <c r="AE2354" t="s">
        <v>1055</v>
      </c>
      <c r="AI2354" t="s">
        <v>1055</v>
      </c>
      <c r="AJ2354" t="s">
        <v>1054</v>
      </c>
      <c r="AK2354" t="s">
        <v>1055</v>
      </c>
      <c r="AO2354" t="s">
        <v>1054</v>
      </c>
      <c r="AP2354" t="s">
        <v>1054</v>
      </c>
      <c r="AQ2354" t="s">
        <v>1054</v>
      </c>
      <c r="AS2354" t="s">
        <v>1054</v>
      </c>
      <c r="AT2354" t="s">
        <v>1054</v>
      </c>
      <c r="AU2354" t="s">
        <v>1053</v>
      </c>
      <c r="AV2354" t="s">
        <v>1053</v>
      </c>
      <c r="AW2354" t="s">
        <v>1053</v>
      </c>
      <c r="AX2354" t="s">
        <v>1053</v>
      </c>
      <c r="AY2354" t="s">
        <v>1053</v>
      </c>
      <c r="AZ2354" t="s">
        <v>1053</v>
      </c>
    </row>
    <row r="2355" spans="1:52" hidden="1" x14ac:dyDescent="0.3">
      <c r="A2355">
        <v>334750</v>
      </c>
      <c r="B2355" t="s">
        <v>1087</v>
      </c>
      <c r="AF2355" t="s">
        <v>1055</v>
      </c>
      <c r="AJ2355" t="s">
        <v>1053</v>
      </c>
      <c r="AM2355" t="s">
        <v>1055</v>
      </c>
      <c r="AP2355" t="s">
        <v>1054</v>
      </c>
      <c r="AQ2355" t="s">
        <v>1053</v>
      </c>
      <c r="AS2355" t="s">
        <v>1054</v>
      </c>
      <c r="AT2355" t="s">
        <v>1054</v>
      </c>
      <c r="AU2355" t="s">
        <v>1053</v>
      </c>
      <c r="AV2355" t="s">
        <v>1053</v>
      </c>
      <c r="AW2355" t="s">
        <v>1053</v>
      </c>
      <c r="AX2355" t="s">
        <v>1053</v>
      </c>
      <c r="AY2355" t="s">
        <v>1053</v>
      </c>
      <c r="AZ2355" t="s">
        <v>1053</v>
      </c>
    </row>
    <row r="2356" spans="1:52" hidden="1" x14ac:dyDescent="0.3">
      <c r="A2356">
        <v>334756</v>
      </c>
      <c r="B2356" t="s">
        <v>1087</v>
      </c>
      <c r="C2356" t="s">
        <v>1053</v>
      </c>
      <c r="AG2356" t="s">
        <v>1055</v>
      </c>
      <c r="AL2356" t="s">
        <v>1055</v>
      </c>
      <c r="AO2356" t="s">
        <v>1054</v>
      </c>
      <c r="AP2356" t="s">
        <v>1054</v>
      </c>
      <c r="AQ2356" t="s">
        <v>1053</v>
      </c>
      <c r="AR2356" t="s">
        <v>1054</v>
      </c>
      <c r="AS2356" t="s">
        <v>1054</v>
      </c>
      <c r="AT2356" t="s">
        <v>1054</v>
      </c>
      <c r="AU2356" t="s">
        <v>1053</v>
      </c>
      <c r="AV2356" t="s">
        <v>1053</v>
      </c>
      <c r="AW2356" t="s">
        <v>1053</v>
      </c>
      <c r="AX2356" t="s">
        <v>1053</v>
      </c>
      <c r="AY2356" t="s">
        <v>1053</v>
      </c>
      <c r="AZ2356" t="s">
        <v>1053</v>
      </c>
    </row>
    <row r="2357" spans="1:52" hidden="1" x14ac:dyDescent="0.3">
      <c r="A2357">
        <v>334766</v>
      </c>
      <c r="B2357" t="s">
        <v>1087</v>
      </c>
      <c r="AF2357" t="s">
        <v>1054</v>
      </c>
      <c r="AG2357" t="s">
        <v>1054</v>
      </c>
      <c r="AL2357" t="s">
        <v>1055</v>
      </c>
      <c r="AO2357" t="s">
        <v>1055</v>
      </c>
      <c r="AP2357" t="s">
        <v>1054</v>
      </c>
      <c r="AQ2357" t="s">
        <v>1054</v>
      </c>
      <c r="AR2357" t="s">
        <v>1054</v>
      </c>
      <c r="AS2357" t="s">
        <v>1055</v>
      </c>
      <c r="AT2357" t="s">
        <v>1055</v>
      </c>
      <c r="AU2357" t="s">
        <v>1053</v>
      </c>
      <c r="AV2357" t="s">
        <v>1053</v>
      </c>
      <c r="AW2357" t="s">
        <v>1053</v>
      </c>
      <c r="AX2357" t="s">
        <v>1053</v>
      </c>
      <c r="AY2357" t="s">
        <v>1053</v>
      </c>
      <c r="AZ2357" t="s">
        <v>1053</v>
      </c>
    </row>
    <row r="2358" spans="1:52" hidden="1" x14ac:dyDescent="0.3">
      <c r="A2358">
        <v>334774</v>
      </c>
      <c r="B2358" t="s">
        <v>1087</v>
      </c>
      <c r="N2358" t="s">
        <v>1055</v>
      </c>
      <c r="AA2358" t="s">
        <v>1055</v>
      </c>
      <c r="AW2358" t="s">
        <v>1055</v>
      </c>
    </row>
    <row r="2359" spans="1:52" hidden="1" x14ac:dyDescent="0.3">
      <c r="A2359">
        <v>334776</v>
      </c>
      <c r="B2359" t="s">
        <v>1087</v>
      </c>
      <c r="AL2359" t="s">
        <v>1055</v>
      </c>
      <c r="AO2359" t="s">
        <v>1054</v>
      </c>
      <c r="AS2359" t="s">
        <v>1054</v>
      </c>
      <c r="AU2359" t="s">
        <v>1053</v>
      </c>
      <c r="AV2359" t="s">
        <v>1053</v>
      </c>
      <c r="AW2359" t="s">
        <v>1053</v>
      </c>
      <c r="AX2359" t="s">
        <v>1053</v>
      </c>
      <c r="AY2359" t="s">
        <v>1053</v>
      </c>
      <c r="AZ2359" t="s">
        <v>1053</v>
      </c>
    </row>
    <row r="2360" spans="1:52" hidden="1" x14ac:dyDescent="0.3">
      <c r="A2360">
        <v>334787</v>
      </c>
      <c r="B2360" t="s">
        <v>1087</v>
      </c>
      <c r="AO2360" t="s">
        <v>1055</v>
      </c>
      <c r="AP2360" t="s">
        <v>1055</v>
      </c>
    </row>
    <row r="2361" spans="1:52" hidden="1" x14ac:dyDescent="0.3">
      <c r="A2361">
        <v>334794</v>
      </c>
      <c r="B2361" t="s">
        <v>1087</v>
      </c>
      <c r="AL2361" t="s">
        <v>1055</v>
      </c>
      <c r="AM2361" t="s">
        <v>1054</v>
      </c>
      <c r="AO2361" t="s">
        <v>1054</v>
      </c>
      <c r="AR2361" t="s">
        <v>1054</v>
      </c>
      <c r="AU2361" t="s">
        <v>1053</v>
      </c>
      <c r="AV2361" t="s">
        <v>1053</v>
      </c>
      <c r="AW2361" t="s">
        <v>1053</v>
      </c>
      <c r="AX2361" t="s">
        <v>1053</v>
      </c>
      <c r="AY2361" t="s">
        <v>1053</v>
      </c>
      <c r="AZ2361" t="s">
        <v>1053</v>
      </c>
    </row>
    <row r="2362" spans="1:52" hidden="1" x14ac:dyDescent="0.3">
      <c r="A2362">
        <v>334797</v>
      </c>
      <c r="B2362" t="s">
        <v>1087</v>
      </c>
      <c r="AI2362" t="s">
        <v>1055</v>
      </c>
      <c r="AJ2362" t="s">
        <v>1055</v>
      </c>
      <c r="AL2362" t="s">
        <v>1055</v>
      </c>
      <c r="AM2362" t="s">
        <v>1055</v>
      </c>
      <c r="AO2362" t="s">
        <v>1053</v>
      </c>
      <c r="AP2362" t="s">
        <v>1053</v>
      </c>
      <c r="AQ2362" t="s">
        <v>1053</v>
      </c>
      <c r="AR2362" t="s">
        <v>1054</v>
      </c>
      <c r="AS2362" t="s">
        <v>1054</v>
      </c>
      <c r="AT2362" t="s">
        <v>1053</v>
      </c>
      <c r="AU2362" t="s">
        <v>1053</v>
      </c>
      <c r="AV2362" t="s">
        <v>1053</v>
      </c>
      <c r="AW2362" t="s">
        <v>1053</v>
      </c>
      <c r="AX2362" t="s">
        <v>1054</v>
      </c>
      <c r="AY2362" t="s">
        <v>1054</v>
      </c>
      <c r="AZ2362" t="s">
        <v>1054</v>
      </c>
    </row>
    <row r="2363" spans="1:52" hidden="1" x14ac:dyDescent="0.3">
      <c r="A2363">
        <v>334801</v>
      </c>
      <c r="B2363" t="s">
        <v>1087</v>
      </c>
      <c r="W2363" t="s">
        <v>1055</v>
      </c>
      <c r="AI2363" t="s">
        <v>1055</v>
      </c>
      <c r="AK2363" t="s">
        <v>1055</v>
      </c>
      <c r="AO2363" t="s">
        <v>1055</v>
      </c>
      <c r="AP2363" t="s">
        <v>1055</v>
      </c>
    </row>
    <row r="2364" spans="1:52" hidden="1" x14ac:dyDescent="0.3">
      <c r="A2364">
        <v>334815</v>
      </c>
      <c r="B2364" t="s">
        <v>1087</v>
      </c>
      <c r="V2364" t="s">
        <v>1054</v>
      </c>
      <c r="W2364" t="s">
        <v>1055</v>
      </c>
      <c r="AC2364" t="s">
        <v>1055</v>
      </c>
      <c r="AO2364" t="s">
        <v>1054</v>
      </c>
      <c r="AP2364" t="s">
        <v>1054</v>
      </c>
      <c r="AS2364" t="s">
        <v>1054</v>
      </c>
      <c r="AT2364" t="s">
        <v>1054</v>
      </c>
      <c r="AU2364" t="s">
        <v>1053</v>
      </c>
      <c r="AV2364" t="s">
        <v>1053</v>
      </c>
      <c r="AW2364" t="s">
        <v>1053</v>
      </c>
      <c r="AX2364" t="s">
        <v>1053</v>
      </c>
      <c r="AY2364" t="s">
        <v>1053</v>
      </c>
      <c r="AZ2364" t="s">
        <v>1053</v>
      </c>
    </row>
    <row r="2365" spans="1:52" hidden="1" x14ac:dyDescent="0.3">
      <c r="A2365">
        <v>334819</v>
      </c>
      <c r="B2365" t="s">
        <v>1087</v>
      </c>
      <c r="AL2365" t="s">
        <v>1055</v>
      </c>
      <c r="AO2365" t="s">
        <v>1055</v>
      </c>
      <c r="AQ2365" t="s">
        <v>1055</v>
      </c>
      <c r="AT2365" t="s">
        <v>1055</v>
      </c>
      <c r="AX2365" t="s">
        <v>1054</v>
      </c>
      <c r="AY2365" t="s">
        <v>1054</v>
      </c>
      <c r="AZ2365" t="s">
        <v>1054</v>
      </c>
    </row>
    <row r="2366" spans="1:52" hidden="1" x14ac:dyDescent="0.3">
      <c r="A2366">
        <v>334822</v>
      </c>
      <c r="B2366" t="s">
        <v>1087</v>
      </c>
      <c r="W2366" t="s">
        <v>1054</v>
      </c>
      <c r="AC2366" t="s">
        <v>1055</v>
      </c>
      <c r="AI2366" t="s">
        <v>1055</v>
      </c>
      <c r="AK2366" t="s">
        <v>1055</v>
      </c>
      <c r="AO2366" t="s">
        <v>1053</v>
      </c>
      <c r="AP2366" t="s">
        <v>1054</v>
      </c>
      <c r="AT2366" t="s">
        <v>1054</v>
      </c>
      <c r="AU2366" t="s">
        <v>1053</v>
      </c>
      <c r="AV2366" t="s">
        <v>1053</v>
      </c>
      <c r="AW2366" t="s">
        <v>1053</v>
      </c>
      <c r="AX2366" t="s">
        <v>1053</v>
      </c>
      <c r="AY2366" t="s">
        <v>1053</v>
      </c>
      <c r="AZ2366" t="s">
        <v>1053</v>
      </c>
    </row>
    <row r="2367" spans="1:52" hidden="1" x14ac:dyDescent="0.3">
      <c r="A2367">
        <v>334827</v>
      </c>
      <c r="B2367" t="s">
        <v>1087</v>
      </c>
      <c r="AG2367" t="s">
        <v>1055</v>
      </c>
    </row>
    <row r="2368" spans="1:52" hidden="1" x14ac:dyDescent="0.3">
      <c r="A2368">
        <v>334834</v>
      </c>
      <c r="B2368" t="s">
        <v>1087</v>
      </c>
      <c r="AH2368" t="s">
        <v>1055</v>
      </c>
      <c r="AM2368" t="s">
        <v>1055</v>
      </c>
      <c r="AP2368" t="s">
        <v>1055</v>
      </c>
      <c r="AQ2368" t="s">
        <v>1055</v>
      </c>
      <c r="AS2368" t="s">
        <v>1055</v>
      </c>
      <c r="AT2368" t="s">
        <v>1055</v>
      </c>
      <c r="AU2368" t="s">
        <v>1055</v>
      </c>
      <c r="AV2368" t="s">
        <v>1054</v>
      </c>
      <c r="AX2368" t="s">
        <v>1054</v>
      </c>
      <c r="AY2368" t="s">
        <v>1054</v>
      </c>
    </row>
    <row r="2369" spans="1:52" hidden="1" x14ac:dyDescent="0.3">
      <c r="A2369">
        <v>334843</v>
      </c>
      <c r="B2369" t="s">
        <v>1087</v>
      </c>
      <c r="P2369" t="s">
        <v>1055</v>
      </c>
      <c r="AG2369" t="s">
        <v>1055</v>
      </c>
      <c r="AO2369" t="s">
        <v>1054</v>
      </c>
      <c r="AP2369" t="s">
        <v>1054</v>
      </c>
      <c r="AQ2369" t="s">
        <v>1054</v>
      </c>
      <c r="AU2369" t="s">
        <v>1053</v>
      </c>
      <c r="AV2369" t="s">
        <v>1053</v>
      </c>
      <c r="AW2369" t="s">
        <v>1053</v>
      </c>
      <c r="AX2369" t="s">
        <v>1053</v>
      </c>
      <c r="AY2369" t="s">
        <v>1053</v>
      </c>
      <c r="AZ2369" t="s">
        <v>1053</v>
      </c>
    </row>
    <row r="2370" spans="1:52" hidden="1" x14ac:dyDescent="0.3">
      <c r="A2370">
        <v>334849</v>
      </c>
      <c r="B2370" t="s">
        <v>1087</v>
      </c>
      <c r="V2370" t="s">
        <v>9098</v>
      </c>
      <c r="AC2370" t="s">
        <v>9098</v>
      </c>
      <c r="AO2370" t="s">
        <v>9098</v>
      </c>
      <c r="AP2370" t="s">
        <v>9098</v>
      </c>
      <c r="AQ2370" t="s">
        <v>9098</v>
      </c>
      <c r="AR2370" t="s">
        <v>9098</v>
      </c>
      <c r="AS2370" t="s">
        <v>9098</v>
      </c>
      <c r="AT2370" t="s">
        <v>9098</v>
      </c>
      <c r="AU2370" t="s">
        <v>9098</v>
      </c>
      <c r="AV2370" t="s">
        <v>9098</v>
      </c>
      <c r="AW2370" t="s">
        <v>9098</v>
      </c>
      <c r="AX2370" t="s">
        <v>9098</v>
      </c>
      <c r="AY2370" t="s">
        <v>9098</v>
      </c>
      <c r="AZ2370" t="s">
        <v>9098</v>
      </c>
    </row>
    <row r="2371" spans="1:52" hidden="1" x14ac:dyDescent="0.3">
      <c r="A2371">
        <v>334855</v>
      </c>
      <c r="B2371" t="s">
        <v>1087</v>
      </c>
      <c r="W2371" t="s">
        <v>1055</v>
      </c>
      <c r="Z2371" t="s">
        <v>1055</v>
      </c>
      <c r="AL2371" t="s">
        <v>1055</v>
      </c>
      <c r="AM2371" t="s">
        <v>1055</v>
      </c>
      <c r="AO2371" t="s">
        <v>1054</v>
      </c>
      <c r="AP2371" t="s">
        <v>1054</v>
      </c>
      <c r="AQ2371" t="s">
        <v>1054</v>
      </c>
      <c r="AS2371" t="s">
        <v>1054</v>
      </c>
      <c r="AT2371" t="s">
        <v>1054</v>
      </c>
      <c r="AU2371" t="s">
        <v>1053</v>
      </c>
      <c r="AV2371" t="s">
        <v>1053</v>
      </c>
      <c r="AW2371" t="s">
        <v>1053</v>
      </c>
      <c r="AX2371" t="s">
        <v>1053</v>
      </c>
      <c r="AY2371" t="s">
        <v>1053</v>
      </c>
      <c r="AZ2371" t="s">
        <v>1053</v>
      </c>
    </row>
    <row r="2372" spans="1:52" hidden="1" x14ac:dyDescent="0.3">
      <c r="A2372">
        <v>334857</v>
      </c>
      <c r="B2372" t="s">
        <v>1087</v>
      </c>
      <c r="AG2372" t="s">
        <v>1055</v>
      </c>
      <c r="AI2372" t="s">
        <v>1055</v>
      </c>
      <c r="AQ2372" t="s">
        <v>1055</v>
      </c>
    </row>
    <row r="2373" spans="1:52" hidden="1" x14ac:dyDescent="0.3">
      <c r="A2373">
        <v>334863</v>
      </c>
      <c r="B2373" t="s">
        <v>1087</v>
      </c>
      <c r="AF2373" t="s">
        <v>1055</v>
      </c>
      <c r="AO2373" t="s">
        <v>1054</v>
      </c>
      <c r="AQ2373" t="s">
        <v>1053</v>
      </c>
      <c r="AR2373" t="s">
        <v>1053</v>
      </c>
      <c r="AU2373" t="s">
        <v>1053</v>
      </c>
      <c r="AV2373" t="s">
        <v>1053</v>
      </c>
      <c r="AW2373" t="s">
        <v>1053</v>
      </c>
      <c r="AX2373" t="s">
        <v>1053</v>
      </c>
      <c r="AY2373" t="s">
        <v>1053</v>
      </c>
      <c r="AZ2373" t="s">
        <v>1053</v>
      </c>
    </row>
    <row r="2374" spans="1:52" hidden="1" x14ac:dyDescent="0.3">
      <c r="A2374">
        <v>334869</v>
      </c>
      <c r="B2374" t="s">
        <v>1087</v>
      </c>
      <c r="AG2374" t="s">
        <v>1055</v>
      </c>
      <c r="AW2374" t="s">
        <v>1055</v>
      </c>
    </row>
    <row r="2375" spans="1:52" hidden="1" x14ac:dyDescent="0.3">
      <c r="A2375">
        <v>334878</v>
      </c>
      <c r="B2375" t="s">
        <v>1087</v>
      </c>
      <c r="N2375" t="s">
        <v>1055</v>
      </c>
      <c r="AM2375" t="s">
        <v>1053</v>
      </c>
      <c r="AO2375" t="s">
        <v>1055</v>
      </c>
      <c r="AQ2375" t="s">
        <v>1054</v>
      </c>
      <c r="AU2375" t="s">
        <v>1054</v>
      </c>
      <c r="AV2375" t="s">
        <v>1053</v>
      </c>
      <c r="AW2375" t="s">
        <v>1054</v>
      </c>
      <c r="AY2375" t="s">
        <v>1053</v>
      </c>
    </row>
    <row r="2376" spans="1:52" hidden="1" x14ac:dyDescent="0.3">
      <c r="A2376">
        <v>334880</v>
      </c>
      <c r="B2376" t="s">
        <v>1087</v>
      </c>
      <c r="AQ2376" t="s">
        <v>1055</v>
      </c>
      <c r="AR2376" t="s">
        <v>1055</v>
      </c>
      <c r="AU2376" t="s">
        <v>1054</v>
      </c>
      <c r="AV2376" t="s">
        <v>1054</v>
      </c>
      <c r="AW2376" t="s">
        <v>1054</v>
      </c>
      <c r="AX2376" t="s">
        <v>1054</v>
      </c>
      <c r="AY2376" t="s">
        <v>1054</v>
      </c>
      <c r="AZ2376" t="s">
        <v>1053</v>
      </c>
    </row>
    <row r="2377" spans="1:52" hidden="1" x14ac:dyDescent="0.3">
      <c r="A2377">
        <v>334889</v>
      </c>
      <c r="B2377" t="s">
        <v>1087</v>
      </c>
      <c r="AA2377" t="s">
        <v>1055</v>
      </c>
      <c r="AP2377" t="s">
        <v>1055</v>
      </c>
      <c r="AU2377" t="s">
        <v>1053</v>
      </c>
    </row>
    <row r="2378" spans="1:52" hidden="1" x14ac:dyDescent="0.3">
      <c r="A2378">
        <v>334891</v>
      </c>
      <c r="B2378" t="s">
        <v>1087</v>
      </c>
      <c r="AC2378" t="s">
        <v>9098</v>
      </c>
    </row>
    <row r="2379" spans="1:52" hidden="1" x14ac:dyDescent="0.3">
      <c r="A2379">
        <v>334904</v>
      </c>
      <c r="B2379" t="s">
        <v>1087</v>
      </c>
      <c r="AA2379" t="s">
        <v>1055</v>
      </c>
      <c r="AG2379" t="s">
        <v>1055</v>
      </c>
      <c r="AM2379" t="s">
        <v>1055</v>
      </c>
      <c r="AO2379" t="s">
        <v>1054</v>
      </c>
      <c r="AP2379" t="s">
        <v>1054</v>
      </c>
      <c r="AQ2379" t="s">
        <v>1054</v>
      </c>
      <c r="AS2379" t="s">
        <v>1054</v>
      </c>
      <c r="AT2379" t="s">
        <v>1054</v>
      </c>
      <c r="AU2379" t="s">
        <v>1053</v>
      </c>
      <c r="AV2379" t="s">
        <v>1053</v>
      </c>
      <c r="AW2379" t="s">
        <v>1053</v>
      </c>
      <c r="AX2379" t="s">
        <v>1053</v>
      </c>
      <c r="AY2379" t="s">
        <v>1053</v>
      </c>
      <c r="AZ2379" t="s">
        <v>1053</v>
      </c>
    </row>
    <row r="2380" spans="1:52" hidden="1" x14ac:dyDescent="0.3">
      <c r="A2380">
        <v>334907</v>
      </c>
      <c r="B2380" t="s">
        <v>1087</v>
      </c>
      <c r="AH2380" t="s">
        <v>1055</v>
      </c>
      <c r="AJ2380" t="s">
        <v>1053</v>
      </c>
      <c r="AO2380" t="s">
        <v>1055</v>
      </c>
      <c r="AP2380" t="s">
        <v>1055</v>
      </c>
      <c r="AQ2380" t="s">
        <v>1053</v>
      </c>
      <c r="AT2380" t="s">
        <v>1055</v>
      </c>
      <c r="AU2380" t="s">
        <v>1053</v>
      </c>
      <c r="AV2380" t="s">
        <v>1053</v>
      </c>
      <c r="AW2380" t="s">
        <v>1053</v>
      </c>
      <c r="AX2380" t="s">
        <v>1053</v>
      </c>
    </row>
    <row r="2381" spans="1:52" hidden="1" x14ac:dyDescent="0.3">
      <c r="A2381">
        <v>334910</v>
      </c>
      <c r="B2381" t="s">
        <v>1087</v>
      </c>
      <c r="AG2381" t="s">
        <v>1055</v>
      </c>
      <c r="AP2381" t="s">
        <v>1055</v>
      </c>
      <c r="AV2381" t="s">
        <v>1055</v>
      </c>
    </row>
    <row r="2382" spans="1:52" hidden="1" x14ac:dyDescent="0.3">
      <c r="A2382">
        <v>334915</v>
      </c>
      <c r="B2382" t="s">
        <v>1087</v>
      </c>
      <c r="W2382" t="s">
        <v>1055</v>
      </c>
      <c r="AB2382" t="s">
        <v>1054</v>
      </c>
      <c r="AC2382" t="s">
        <v>1055</v>
      </c>
      <c r="AI2382" t="s">
        <v>1055</v>
      </c>
      <c r="AO2382" t="s">
        <v>1054</v>
      </c>
      <c r="AP2382" t="s">
        <v>1054</v>
      </c>
      <c r="AQ2382" t="s">
        <v>1054</v>
      </c>
      <c r="AR2382" t="s">
        <v>1054</v>
      </c>
      <c r="AS2382" t="s">
        <v>1054</v>
      </c>
      <c r="AT2382" t="s">
        <v>1054</v>
      </c>
      <c r="AU2382" t="s">
        <v>1054</v>
      </c>
      <c r="AV2382" t="s">
        <v>1054</v>
      </c>
      <c r="AW2382" t="s">
        <v>1054</v>
      </c>
      <c r="AX2382" t="s">
        <v>1054</v>
      </c>
      <c r="AY2382" t="s">
        <v>1054</v>
      </c>
      <c r="AZ2382" t="s">
        <v>1054</v>
      </c>
    </row>
    <row r="2383" spans="1:52" hidden="1" x14ac:dyDescent="0.3">
      <c r="A2383">
        <v>334921</v>
      </c>
      <c r="B2383" t="s">
        <v>1087</v>
      </c>
      <c r="AI2383" t="s">
        <v>1055</v>
      </c>
      <c r="AP2383" t="s">
        <v>1055</v>
      </c>
    </row>
    <row r="2384" spans="1:52" hidden="1" x14ac:dyDescent="0.3">
      <c r="A2384">
        <v>334937</v>
      </c>
      <c r="B2384" t="s">
        <v>1087</v>
      </c>
      <c r="AB2384" t="s">
        <v>9098</v>
      </c>
      <c r="AJ2384" t="s">
        <v>9098</v>
      </c>
      <c r="AQ2384" t="s">
        <v>9098</v>
      </c>
      <c r="AS2384" t="s">
        <v>9098</v>
      </c>
      <c r="AT2384" t="s">
        <v>9098</v>
      </c>
      <c r="AU2384" t="s">
        <v>9098</v>
      </c>
      <c r="AV2384" t="s">
        <v>9098</v>
      </c>
      <c r="AW2384" t="s">
        <v>9098</v>
      </c>
      <c r="AX2384" t="s">
        <v>9098</v>
      </c>
      <c r="AY2384" t="s">
        <v>9098</v>
      </c>
      <c r="AZ2384" t="s">
        <v>9098</v>
      </c>
    </row>
    <row r="2385" spans="1:52" hidden="1" x14ac:dyDescent="0.3">
      <c r="A2385">
        <v>334941</v>
      </c>
      <c r="B2385" t="s">
        <v>1087</v>
      </c>
      <c r="AG2385" t="s">
        <v>1055</v>
      </c>
      <c r="AP2385" t="s">
        <v>1054</v>
      </c>
      <c r="AQ2385" t="s">
        <v>1054</v>
      </c>
      <c r="AR2385" t="s">
        <v>1055</v>
      </c>
    </row>
    <row r="2386" spans="1:52" hidden="1" x14ac:dyDescent="0.3">
      <c r="A2386">
        <v>334947</v>
      </c>
      <c r="B2386" t="s">
        <v>1087</v>
      </c>
      <c r="AP2386" t="s">
        <v>1055</v>
      </c>
      <c r="AY2386" t="s">
        <v>1055</v>
      </c>
    </row>
    <row r="2387" spans="1:52" hidden="1" x14ac:dyDescent="0.3">
      <c r="A2387">
        <v>334951</v>
      </c>
      <c r="B2387" t="s">
        <v>1087</v>
      </c>
      <c r="AG2387" t="s">
        <v>1055</v>
      </c>
      <c r="AO2387" t="s">
        <v>1055</v>
      </c>
      <c r="AP2387" t="s">
        <v>1054</v>
      </c>
      <c r="AQ2387" t="s">
        <v>1055</v>
      </c>
    </row>
    <row r="2388" spans="1:52" hidden="1" x14ac:dyDescent="0.3">
      <c r="A2388">
        <v>334953</v>
      </c>
      <c r="B2388" t="s">
        <v>1087</v>
      </c>
      <c r="AP2388" t="s">
        <v>1055</v>
      </c>
    </row>
    <row r="2389" spans="1:52" hidden="1" x14ac:dyDescent="0.3">
      <c r="A2389">
        <v>334968</v>
      </c>
      <c r="B2389" t="s">
        <v>1087</v>
      </c>
      <c r="AG2389" t="s">
        <v>1054</v>
      </c>
      <c r="AK2389" t="s">
        <v>1055</v>
      </c>
      <c r="AO2389" t="s">
        <v>1055</v>
      </c>
      <c r="AP2389" t="s">
        <v>1054</v>
      </c>
      <c r="AQ2389" t="s">
        <v>1053</v>
      </c>
      <c r="AR2389" t="s">
        <v>1055</v>
      </c>
      <c r="AT2389" t="s">
        <v>1055</v>
      </c>
      <c r="AU2389" t="s">
        <v>1054</v>
      </c>
      <c r="AV2389" t="s">
        <v>1055</v>
      </c>
      <c r="AX2389" t="s">
        <v>1055</v>
      </c>
      <c r="AY2389" t="s">
        <v>1055</v>
      </c>
      <c r="AZ2389" t="s">
        <v>1054</v>
      </c>
    </row>
    <row r="2390" spans="1:52" hidden="1" x14ac:dyDescent="0.3">
      <c r="A2390">
        <v>334969</v>
      </c>
      <c r="B2390" t="s">
        <v>1087</v>
      </c>
      <c r="AC2390" t="s">
        <v>1055</v>
      </c>
      <c r="AE2390" t="s">
        <v>1055</v>
      </c>
      <c r="AJ2390" t="s">
        <v>1054</v>
      </c>
      <c r="AK2390" t="s">
        <v>1054</v>
      </c>
      <c r="AO2390" t="s">
        <v>1053</v>
      </c>
      <c r="AP2390" t="s">
        <v>1053</v>
      </c>
      <c r="AQ2390" t="s">
        <v>1053</v>
      </c>
      <c r="AR2390" t="s">
        <v>1053</v>
      </c>
      <c r="AS2390" t="s">
        <v>1053</v>
      </c>
      <c r="AT2390" t="s">
        <v>1053</v>
      </c>
      <c r="AU2390" t="s">
        <v>1053</v>
      </c>
      <c r="AV2390" t="s">
        <v>1053</v>
      </c>
      <c r="AW2390" t="s">
        <v>1053</v>
      </c>
      <c r="AX2390" t="s">
        <v>1053</v>
      </c>
      <c r="AY2390" t="s">
        <v>1053</v>
      </c>
      <c r="AZ2390" t="s">
        <v>1053</v>
      </c>
    </row>
    <row r="2391" spans="1:52" hidden="1" x14ac:dyDescent="0.3">
      <c r="A2391">
        <v>334970</v>
      </c>
      <c r="B2391" t="s">
        <v>1087</v>
      </c>
      <c r="AO2391" t="s">
        <v>1055</v>
      </c>
    </row>
    <row r="2392" spans="1:52" hidden="1" x14ac:dyDescent="0.3">
      <c r="A2392">
        <v>334971</v>
      </c>
      <c r="B2392" t="s">
        <v>1087</v>
      </c>
      <c r="W2392" t="s">
        <v>1054</v>
      </c>
      <c r="AC2392" t="s">
        <v>1054</v>
      </c>
      <c r="AG2392" t="s">
        <v>1053</v>
      </c>
      <c r="AU2392" t="s">
        <v>1053</v>
      </c>
      <c r="AV2392" t="s">
        <v>1053</v>
      </c>
      <c r="AW2392" t="s">
        <v>1053</v>
      </c>
      <c r="AX2392" t="s">
        <v>1053</v>
      </c>
      <c r="AY2392" t="s">
        <v>1053</v>
      </c>
      <c r="AZ2392" t="s">
        <v>1053</v>
      </c>
    </row>
    <row r="2393" spans="1:52" hidden="1" x14ac:dyDescent="0.3">
      <c r="A2393">
        <v>334984</v>
      </c>
      <c r="B2393" t="s">
        <v>1087</v>
      </c>
      <c r="P2393" t="s">
        <v>1053</v>
      </c>
      <c r="AG2393" t="s">
        <v>1054</v>
      </c>
      <c r="AK2393" t="s">
        <v>1053</v>
      </c>
      <c r="AL2393" t="s">
        <v>1055</v>
      </c>
      <c r="AO2393" t="s">
        <v>1054</v>
      </c>
      <c r="AP2393" t="s">
        <v>1054</v>
      </c>
      <c r="AQ2393" t="s">
        <v>1053</v>
      </c>
      <c r="AU2393" t="s">
        <v>1053</v>
      </c>
      <c r="AV2393" t="s">
        <v>1053</v>
      </c>
      <c r="AW2393" t="s">
        <v>1053</v>
      </c>
      <c r="AX2393" t="s">
        <v>1053</v>
      </c>
      <c r="AY2393" t="s">
        <v>1053</v>
      </c>
      <c r="AZ2393" t="s">
        <v>1053</v>
      </c>
    </row>
    <row r="2394" spans="1:52" hidden="1" x14ac:dyDescent="0.3">
      <c r="A2394">
        <v>334995</v>
      </c>
      <c r="B2394" t="s">
        <v>1087</v>
      </c>
      <c r="AL2394" t="s">
        <v>1055</v>
      </c>
      <c r="AP2394" t="s">
        <v>1054</v>
      </c>
      <c r="AQ2394" t="s">
        <v>1054</v>
      </c>
      <c r="AU2394" t="s">
        <v>1053</v>
      </c>
      <c r="AV2394" t="s">
        <v>1053</v>
      </c>
      <c r="AW2394" t="s">
        <v>1053</v>
      </c>
      <c r="AX2394" t="s">
        <v>1053</v>
      </c>
      <c r="AY2394" t="s">
        <v>1053</v>
      </c>
      <c r="AZ2394" t="s">
        <v>1053</v>
      </c>
    </row>
    <row r="2395" spans="1:52" hidden="1" x14ac:dyDescent="0.3">
      <c r="A2395">
        <v>334999</v>
      </c>
      <c r="B2395" t="s">
        <v>1087</v>
      </c>
      <c r="G2395" t="s">
        <v>1055</v>
      </c>
      <c r="AP2395" t="s">
        <v>1055</v>
      </c>
    </row>
    <row r="2396" spans="1:52" hidden="1" x14ac:dyDescent="0.3">
      <c r="A2396">
        <v>335030</v>
      </c>
      <c r="B2396" t="s">
        <v>1087</v>
      </c>
      <c r="Z2396" t="s">
        <v>1055</v>
      </c>
      <c r="AI2396" t="s">
        <v>1055</v>
      </c>
      <c r="AK2396" t="s">
        <v>1055</v>
      </c>
      <c r="AL2396" t="s">
        <v>1055</v>
      </c>
      <c r="AO2396" t="s">
        <v>1054</v>
      </c>
      <c r="AQ2396" t="s">
        <v>1053</v>
      </c>
      <c r="AT2396" t="s">
        <v>1054</v>
      </c>
      <c r="AU2396" t="s">
        <v>1053</v>
      </c>
      <c r="AV2396" t="s">
        <v>1053</v>
      </c>
      <c r="AW2396" t="s">
        <v>1053</v>
      </c>
      <c r="AX2396" t="s">
        <v>1053</v>
      </c>
      <c r="AY2396" t="s">
        <v>1053</v>
      </c>
      <c r="AZ2396" t="s">
        <v>1053</v>
      </c>
    </row>
    <row r="2397" spans="1:52" hidden="1" x14ac:dyDescent="0.3">
      <c r="A2397">
        <v>335032</v>
      </c>
      <c r="B2397" t="s">
        <v>1087</v>
      </c>
      <c r="AO2397" t="s">
        <v>1055</v>
      </c>
    </row>
    <row r="2398" spans="1:52" hidden="1" x14ac:dyDescent="0.3">
      <c r="A2398">
        <v>335042</v>
      </c>
      <c r="B2398" t="s">
        <v>1087</v>
      </c>
      <c r="AL2398" t="s">
        <v>1053</v>
      </c>
      <c r="AO2398" t="s">
        <v>1055</v>
      </c>
      <c r="AP2398" t="s">
        <v>1053</v>
      </c>
      <c r="AT2398" t="s">
        <v>1053</v>
      </c>
      <c r="AW2398" t="s">
        <v>1053</v>
      </c>
      <c r="AX2398" t="s">
        <v>1053</v>
      </c>
      <c r="AZ2398" t="s">
        <v>1053</v>
      </c>
    </row>
    <row r="2399" spans="1:52" hidden="1" x14ac:dyDescent="0.3">
      <c r="A2399">
        <v>335074</v>
      </c>
      <c r="B2399" t="s">
        <v>1087</v>
      </c>
      <c r="Z2399" t="s">
        <v>1054</v>
      </c>
      <c r="AO2399" t="s">
        <v>1053</v>
      </c>
      <c r="AP2399" t="s">
        <v>1053</v>
      </c>
      <c r="AR2399" t="s">
        <v>1053</v>
      </c>
      <c r="AU2399" t="s">
        <v>1053</v>
      </c>
      <c r="AV2399" t="s">
        <v>1053</v>
      </c>
      <c r="AW2399" t="s">
        <v>1053</v>
      </c>
      <c r="AX2399" t="s">
        <v>1053</v>
      </c>
      <c r="AY2399" t="s">
        <v>1053</v>
      </c>
      <c r="AZ2399" t="s">
        <v>1053</v>
      </c>
    </row>
    <row r="2400" spans="1:52" hidden="1" x14ac:dyDescent="0.3">
      <c r="A2400">
        <v>335085</v>
      </c>
      <c r="B2400" t="s">
        <v>1087</v>
      </c>
      <c r="AO2400" t="s">
        <v>1054</v>
      </c>
      <c r="AP2400" t="s">
        <v>1053</v>
      </c>
      <c r="AQ2400" t="s">
        <v>1053</v>
      </c>
      <c r="AT2400" t="s">
        <v>1054</v>
      </c>
      <c r="AU2400" t="s">
        <v>1053</v>
      </c>
      <c r="AV2400" t="s">
        <v>1053</v>
      </c>
      <c r="AW2400" t="s">
        <v>1053</v>
      </c>
      <c r="AX2400" t="s">
        <v>1053</v>
      </c>
      <c r="AY2400" t="s">
        <v>1053</v>
      </c>
      <c r="AZ2400" t="s">
        <v>1053</v>
      </c>
    </row>
    <row r="2401" spans="1:52" hidden="1" x14ac:dyDescent="0.3">
      <c r="A2401">
        <v>335096</v>
      </c>
      <c r="B2401" t="s">
        <v>1087</v>
      </c>
      <c r="AP2401" t="s">
        <v>1053</v>
      </c>
      <c r="AQ2401" t="s">
        <v>1053</v>
      </c>
      <c r="AT2401" t="s">
        <v>1053</v>
      </c>
      <c r="AW2401" t="s">
        <v>1053</v>
      </c>
    </row>
    <row r="2402" spans="1:52" hidden="1" x14ac:dyDescent="0.3">
      <c r="A2402">
        <v>335097</v>
      </c>
      <c r="B2402" t="s">
        <v>1087</v>
      </c>
      <c r="P2402" t="s">
        <v>1055</v>
      </c>
      <c r="AO2402" t="s">
        <v>1054</v>
      </c>
      <c r="AQ2402" t="s">
        <v>1054</v>
      </c>
      <c r="AT2402" t="s">
        <v>1054</v>
      </c>
      <c r="AU2402" t="s">
        <v>1053</v>
      </c>
      <c r="AV2402" t="s">
        <v>1053</v>
      </c>
      <c r="AW2402" t="s">
        <v>1053</v>
      </c>
      <c r="AX2402" t="s">
        <v>1053</v>
      </c>
      <c r="AY2402" t="s">
        <v>1053</v>
      </c>
      <c r="AZ2402" t="s">
        <v>1053</v>
      </c>
    </row>
    <row r="2403" spans="1:52" hidden="1" x14ac:dyDescent="0.3">
      <c r="A2403">
        <v>335103</v>
      </c>
      <c r="B2403" t="s">
        <v>1087</v>
      </c>
      <c r="AL2403" t="s">
        <v>1055</v>
      </c>
      <c r="AO2403" t="s">
        <v>1054</v>
      </c>
      <c r="AT2403" t="s">
        <v>1054</v>
      </c>
      <c r="AU2403" t="s">
        <v>1053</v>
      </c>
      <c r="AV2403" t="s">
        <v>1053</v>
      </c>
      <c r="AW2403" t="s">
        <v>1053</v>
      </c>
      <c r="AX2403" t="s">
        <v>1053</v>
      </c>
      <c r="AY2403" t="s">
        <v>1053</v>
      </c>
      <c r="AZ2403" t="s">
        <v>1053</v>
      </c>
    </row>
    <row r="2404" spans="1:52" hidden="1" x14ac:dyDescent="0.3">
      <c r="A2404">
        <v>335105</v>
      </c>
      <c r="B2404" t="s">
        <v>1087</v>
      </c>
      <c r="AO2404" t="s">
        <v>1055</v>
      </c>
    </row>
    <row r="2405" spans="1:52" hidden="1" x14ac:dyDescent="0.3">
      <c r="A2405">
        <v>335135</v>
      </c>
      <c r="B2405" t="s">
        <v>1087</v>
      </c>
      <c r="AC2405" t="s">
        <v>1055</v>
      </c>
      <c r="AG2405" t="s">
        <v>1055</v>
      </c>
      <c r="AL2405" t="s">
        <v>1055</v>
      </c>
      <c r="AO2405" t="s">
        <v>1054</v>
      </c>
      <c r="AP2405" t="s">
        <v>1054</v>
      </c>
      <c r="AQ2405" t="s">
        <v>1053</v>
      </c>
      <c r="AR2405" t="s">
        <v>1053</v>
      </c>
      <c r="AS2405" t="s">
        <v>1054</v>
      </c>
      <c r="AU2405" t="s">
        <v>1053</v>
      </c>
      <c r="AV2405" t="s">
        <v>1053</v>
      </c>
      <c r="AW2405" t="s">
        <v>1053</v>
      </c>
      <c r="AX2405" t="s">
        <v>1053</v>
      </c>
      <c r="AY2405" t="s">
        <v>1053</v>
      </c>
      <c r="AZ2405" t="s">
        <v>1053</v>
      </c>
    </row>
    <row r="2406" spans="1:52" hidden="1" x14ac:dyDescent="0.3">
      <c r="A2406">
        <v>335137</v>
      </c>
      <c r="B2406" t="s">
        <v>1087</v>
      </c>
      <c r="AG2406" t="s">
        <v>1055</v>
      </c>
      <c r="AL2406" t="s">
        <v>1055</v>
      </c>
      <c r="AO2406" t="s">
        <v>1055</v>
      </c>
      <c r="AY2406" t="s">
        <v>1054</v>
      </c>
    </row>
    <row r="2407" spans="1:52" hidden="1" x14ac:dyDescent="0.3">
      <c r="A2407">
        <v>335140</v>
      </c>
      <c r="B2407" t="s">
        <v>1087</v>
      </c>
      <c r="G2407" t="s">
        <v>1054</v>
      </c>
      <c r="AO2407" t="s">
        <v>1054</v>
      </c>
      <c r="AP2407" t="s">
        <v>1054</v>
      </c>
      <c r="AQ2407" t="s">
        <v>1053</v>
      </c>
      <c r="AU2407" t="s">
        <v>1053</v>
      </c>
      <c r="AV2407" t="s">
        <v>1053</v>
      </c>
      <c r="AW2407" t="s">
        <v>1053</v>
      </c>
      <c r="AX2407" t="s">
        <v>1053</v>
      </c>
      <c r="AY2407" t="s">
        <v>1053</v>
      </c>
      <c r="AZ2407" t="s">
        <v>1053</v>
      </c>
    </row>
    <row r="2408" spans="1:52" hidden="1" x14ac:dyDescent="0.3">
      <c r="A2408">
        <v>335157</v>
      </c>
      <c r="B2408" t="s">
        <v>1087</v>
      </c>
      <c r="AG2408" t="s">
        <v>1055</v>
      </c>
      <c r="AL2408" t="s">
        <v>1055</v>
      </c>
      <c r="AO2408" t="s">
        <v>1054</v>
      </c>
      <c r="AP2408" t="s">
        <v>1054</v>
      </c>
      <c r="AQ2408" t="s">
        <v>1054</v>
      </c>
      <c r="AT2408" t="s">
        <v>1054</v>
      </c>
      <c r="AU2408" t="s">
        <v>1053</v>
      </c>
      <c r="AV2408" t="s">
        <v>1053</v>
      </c>
      <c r="AW2408" t="s">
        <v>1053</v>
      </c>
      <c r="AX2408" t="s">
        <v>1053</v>
      </c>
      <c r="AY2408" t="s">
        <v>1053</v>
      </c>
      <c r="AZ2408" t="s">
        <v>1053</v>
      </c>
    </row>
    <row r="2409" spans="1:52" hidden="1" x14ac:dyDescent="0.3">
      <c r="A2409">
        <v>335158</v>
      </c>
      <c r="B2409" t="s">
        <v>1087</v>
      </c>
      <c r="AO2409" t="s">
        <v>1055</v>
      </c>
    </row>
    <row r="2410" spans="1:52" hidden="1" x14ac:dyDescent="0.3">
      <c r="A2410">
        <v>335163</v>
      </c>
      <c r="B2410" t="s">
        <v>1087</v>
      </c>
      <c r="AL2410" t="s">
        <v>1055</v>
      </c>
      <c r="AO2410" t="s">
        <v>1054</v>
      </c>
      <c r="AP2410" t="s">
        <v>1054</v>
      </c>
      <c r="AU2410" t="s">
        <v>1053</v>
      </c>
      <c r="AV2410" t="s">
        <v>1053</v>
      </c>
      <c r="AW2410" t="s">
        <v>1053</v>
      </c>
      <c r="AX2410" t="s">
        <v>1053</v>
      </c>
      <c r="AY2410" t="s">
        <v>1053</v>
      </c>
      <c r="AZ2410" t="s">
        <v>1053</v>
      </c>
    </row>
    <row r="2411" spans="1:52" hidden="1" x14ac:dyDescent="0.3">
      <c r="A2411">
        <v>335173</v>
      </c>
      <c r="B2411" t="s">
        <v>1087</v>
      </c>
      <c r="AG2411" t="s">
        <v>1055</v>
      </c>
      <c r="AQ2411" t="s">
        <v>1055</v>
      </c>
    </row>
    <row r="2412" spans="1:52" hidden="1" x14ac:dyDescent="0.3">
      <c r="A2412">
        <v>335179</v>
      </c>
      <c r="B2412" t="s">
        <v>1087</v>
      </c>
      <c r="AG2412" t="s">
        <v>1055</v>
      </c>
      <c r="AO2412" t="s">
        <v>1054</v>
      </c>
      <c r="AP2412" t="s">
        <v>1054</v>
      </c>
      <c r="AU2412" t="s">
        <v>1053</v>
      </c>
      <c r="AV2412" t="s">
        <v>1053</v>
      </c>
      <c r="AW2412" t="s">
        <v>1053</v>
      </c>
      <c r="AX2412" t="s">
        <v>1053</v>
      </c>
      <c r="AY2412" t="s">
        <v>1053</v>
      </c>
      <c r="AZ2412" t="s">
        <v>1053</v>
      </c>
    </row>
    <row r="2413" spans="1:52" hidden="1" x14ac:dyDescent="0.3">
      <c r="A2413">
        <v>335213</v>
      </c>
      <c r="B2413" t="s">
        <v>1087</v>
      </c>
      <c r="AO2413" t="s">
        <v>1055</v>
      </c>
      <c r="AX2413" t="s">
        <v>1053</v>
      </c>
      <c r="AY2413" t="s">
        <v>1054</v>
      </c>
      <c r="AZ2413" t="s">
        <v>1053</v>
      </c>
    </row>
    <row r="2414" spans="1:52" hidden="1" x14ac:dyDescent="0.3">
      <c r="A2414">
        <v>335234</v>
      </c>
      <c r="B2414" t="s">
        <v>1087</v>
      </c>
      <c r="AL2414" t="s">
        <v>1055</v>
      </c>
      <c r="AM2414" t="s">
        <v>1055</v>
      </c>
      <c r="AO2414" t="s">
        <v>1054</v>
      </c>
      <c r="AP2414" t="s">
        <v>1054</v>
      </c>
      <c r="AQ2414" t="s">
        <v>1053</v>
      </c>
      <c r="AR2414" t="s">
        <v>1053</v>
      </c>
      <c r="AS2414" t="s">
        <v>1054</v>
      </c>
      <c r="AU2414" t="s">
        <v>1053</v>
      </c>
      <c r="AV2414" t="s">
        <v>1053</v>
      </c>
      <c r="AW2414" t="s">
        <v>1053</v>
      </c>
      <c r="AX2414" t="s">
        <v>1053</v>
      </c>
      <c r="AY2414" t="s">
        <v>1053</v>
      </c>
      <c r="AZ2414" t="s">
        <v>1053</v>
      </c>
    </row>
    <row r="2415" spans="1:52" hidden="1" x14ac:dyDescent="0.3">
      <c r="A2415">
        <v>335248</v>
      </c>
      <c r="B2415" t="s">
        <v>1087</v>
      </c>
      <c r="AJ2415" t="s">
        <v>1055</v>
      </c>
      <c r="AK2415" t="s">
        <v>1055</v>
      </c>
      <c r="AL2415" t="s">
        <v>1055</v>
      </c>
      <c r="AO2415" t="s">
        <v>1054</v>
      </c>
      <c r="AP2415" t="s">
        <v>1053</v>
      </c>
      <c r="AQ2415" t="s">
        <v>1053</v>
      </c>
      <c r="AU2415" t="s">
        <v>1053</v>
      </c>
      <c r="AV2415" t="s">
        <v>1053</v>
      </c>
      <c r="AW2415" t="s">
        <v>1053</v>
      </c>
      <c r="AX2415" t="s">
        <v>1053</v>
      </c>
      <c r="AY2415" t="s">
        <v>1053</v>
      </c>
      <c r="AZ2415" t="s">
        <v>1053</v>
      </c>
    </row>
    <row r="2416" spans="1:52" hidden="1" x14ac:dyDescent="0.3">
      <c r="A2416">
        <v>335252</v>
      </c>
      <c r="B2416" t="s">
        <v>1087</v>
      </c>
      <c r="AO2416" t="s">
        <v>1055</v>
      </c>
    </row>
    <row r="2417" spans="1:52" hidden="1" x14ac:dyDescent="0.3">
      <c r="A2417">
        <v>335256</v>
      </c>
      <c r="B2417" t="s">
        <v>1087</v>
      </c>
      <c r="AC2417" t="s">
        <v>1055</v>
      </c>
      <c r="AJ2417" t="s">
        <v>1055</v>
      </c>
      <c r="AL2417" t="s">
        <v>1055</v>
      </c>
      <c r="AO2417" t="s">
        <v>1054</v>
      </c>
      <c r="AP2417" t="s">
        <v>1054</v>
      </c>
      <c r="AQ2417" t="s">
        <v>1053</v>
      </c>
      <c r="AU2417" t="s">
        <v>1053</v>
      </c>
      <c r="AV2417" t="s">
        <v>1053</v>
      </c>
      <c r="AW2417" t="s">
        <v>1053</v>
      </c>
      <c r="AX2417" t="s">
        <v>1053</v>
      </c>
      <c r="AY2417" t="s">
        <v>1053</v>
      </c>
      <c r="AZ2417" t="s">
        <v>1053</v>
      </c>
    </row>
    <row r="2418" spans="1:52" hidden="1" x14ac:dyDescent="0.3">
      <c r="A2418">
        <v>335259</v>
      </c>
      <c r="B2418" t="s">
        <v>1087</v>
      </c>
      <c r="AG2418" t="s">
        <v>1055</v>
      </c>
    </row>
    <row r="2419" spans="1:52" hidden="1" x14ac:dyDescent="0.3">
      <c r="A2419">
        <v>335260</v>
      </c>
      <c r="B2419" t="s">
        <v>1087</v>
      </c>
      <c r="AF2419" t="s">
        <v>1055</v>
      </c>
      <c r="AG2419" t="s">
        <v>1055</v>
      </c>
      <c r="AL2419" t="s">
        <v>1055</v>
      </c>
      <c r="AO2419" t="s">
        <v>1054</v>
      </c>
      <c r="AP2419" t="s">
        <v>1055</v>
      </c>
      <c r="AT2419" t="s">
        <v>1055</v>
      </c>
      <c r="AV2419" t="s">
        <v>1054</v>
      </c>
    </row>
    <row r="2420" spans="1:52" hidden="1" x14ac:dyDescent="0.3">
      <c r="A2420">
        <v>335262</v>
      </c>
      <c r="B2420" t="s">
        <v>1087</v>
      </c>
      <c r="AO2420" t="s">
        <v>1055</v>
      </c>
      <c r="AP2420" t="s">
        <v>1055</v>
      </c>
      <c r="AV2420" t="s">
        <v>1054</v>
      </c>
    </row>
    <row r="2421" spans="1:52" hidden="1" x14ac:dyDescent="0.3">
      <c r="A2421">
        <v>335266</v>
      </c>
      <c r="B2421" t="s">
        <v>1087</v>
      </c>
      <c r="AL2421" t="s">
        <v>1055</v>
      </c>
      <c r="AO2421" t="s">
        <v>1053</v>
      </c>
      <c r="AP2421" t="s">
        <v>1053</v>
      </c>
      <c r="AQ2421" t="s">
        <v>1054</v>
      </c>
      <c r="AS2421" t="s">
        <v>1053</v>
      </c>
      <c r="AT2421" t="s">
        <v>1054</v>
      </c>
      <c r="AU2421" t="s">
        <v>1053</v>
      </c>
      <c r="AV2421" t="s">
        <v>1053</v>
      </c>
      <c r="AW2421" t="s">
        <v>1053</v>
      </c>
      <c r="AX2421" t="s">
        <v>1053</v>
      </c>
      <c r="AY2421" t="s">
        <v>1053</v>
      </c>
      <c r="AZ2421" t="s">
        <v>1053</v>
      </c>
    </row>
    <row r="2422" spans="1:52" hidden="1" x14ac:dyDescent="0.3">
      <c r="A2422">
        <v>335276</v>
      </c>
      <c r="B2422" t="s">
        <v>1087</v>
      </c>
      <c r="P2422" t="s">
        <v>1055</v>
      </c>
      <c r="AG2422" t="s">
        <v>1055</v>
      </c>
      <c r="AL2422" t="s">
        <v>1055</v>
      </c>
      <c r="AO2422" t="s">
        <v>1054</v>
      </c>
      <c r="AP2422" t="s">
        <v>1054</v>
      </c>
      <c r="AQ2422" t="s">
        <v>1054</v>
      </c>
      <c r="AT2422" t="s">
        <v>1054</v>
      </c>
      <c r="AU2422" t="s">
        <v>1053</v>
      </c>
      <c r="AV2422" t="s">
        <v>1053</v>
      </c>
      <c r="AW2422" t="s">
        <v>1053</v>
      </c>
      <c r="AX2422" t="s">
        <v>1053</v>
      </c>
      <c r="AY2422" t="s">
        <v>1053</v>
      </c>
      <c r="AZ2422" t="s">
        <v>1053</v>
      </c>
    </row>
    <row r="2423" spans="1:52" hidden="1" x14ac:dyDescent="0.3">
      <c r="A2423">
        <v>335278</v>
      </c>
      <c r="B2423" t="s">
        <v>1087</v>
      </c>
      <c r="K2423" t="s">
        <v>1055</v>
      </c>
      <c r="AP2423" t="s">
        <v>1055</v>
      </c>
      <c r="AV2423" t="s">
        <v>1055</v>
      </c>
    </row>
    <row r="2424" spans="1:52" hidden="1" x14ac:dyDescent="0.3">
      <c r="A2424">
        <v>335284</v>
      </c>
      <c r="B2424" t="s">
        <v>1087</v>
      </c>
      <c r="AG2424" t="s">
        <v>1055</v>
      </c>
      <c r="AH2424" t="s">
        <v>1055</v>
      </c>
      <c r="AL2424" t="s">
        <v>1055</v>
      </c>
      <c r="AO2424" t="s">
        <v>1054</v>
      </c>
      <c r="AP2424" t="s">
        <v>1054</v>
      </c>
      <c r="AQ2424" t="s">
        <v>1054</v>
      </c>
      <c r="AS2424" t="s">
        <v>1054</v>
      </c>
      <c r="AU2424" t="s">
        <v>1053</v>
      </c>
      <c r="AV2424" t="s">
        <v>1053</v>
      </c>
      <c r="AW2424" t="s">
        <v>1053</v>
      </c>
      <c r="AX2424" t="s">
        <v>1053</v>
      </c>
      <c r="AY2424" t="s">
        <v>1053</v>
      </c>
      <c r="AZ2424" t="s">
        <v>1053</v>
      </c>
    </row>
    <row r="2425" spans="1:52" hidden="1" x14ac:dyDescent="0.3">
      <c r="A2425">
        <v>335288</v>
      </c>
      <c r="B2425" t="s">
        <v>1087</v>
      </c>
      <c r="AG2425" t="s">
        <v>1055</v>
      </c>
      <c r="AL2425" t="s">
        <v>1055</v>
      </c>
      <c r="AO2425" t="s">
        <v>1054</v>
      </c>
      <c r="AP2425" t="s">
        <v>1054</v>
      </c>
      <c r="AQ2425" t="s">
        <v>1054</v>
      </c>
      <c r="AS2425" t="s">
        <v>1054</v>
      </c>
      <c r="AU2425" t="s">
        <v>1053</v>
      </c>
      <c r="AV2425" t="s">
        <v>1053</v>
      </c>
      <c r="AW2425" t="s">
        <v>1053</v>
      </c>
      <c r="AX2425" t="s">
        <v>1053</v>
      </c>
      <c r="AY2425" t="s">
        <v>1053</v>
      </c>
      <c r="AZ2425" t="s">
        <v>1053</v>
      </c>
    </row>
    <row r="2426" spans="1:52" hidden="1" x14ac:dyDescent="0.3">
      <c r="A2426">
        <v>335298</v>
      </c>
      <c r="B2426" t="s">
        <v>1087</v>
      </c>
      <c r="AG2426" t="s">
        <v>1055</v>
      </c>
      <c r="AO2426" t="s">
        <v>1055</v>
      </c>
      <c r="AP2426" t="s">
        <v>1055</v>
      </c>
      <c r="AW2426" t="s">
        <v>1055</v>
      </c>
    </row>
    <row r="2427" spans="1:52" hidden="1" x14ac:dyDescent="0.3">
      <c r="A2427">
        <v>335302</v>
      </c>
      <c r="B2427" t="s">
        <v>1087</v>
      </c>
      <c r="AM2427" t="s">
        <v>1055</v>
      </c>
      <c r="AP2427" t="s">
        <v>1054</v>
      </c>
      <c r="AT2427" t="s">
        <v>1054</v>
      </c>
      <c r="AU2427" t="s">
        <v>1053</v>
      </c>
      <c r="AV2427" t="s">
        <v>1053</v>
      </c>
      <c r="AW2427" t="s">
        <v>1053</v>
      </c>
      <c r="AX2427" t="s">
        <v>1053</v>
      </c>
      <c r="AY2427" t="s">
        <v>1053</v>
      </c>
      <c r="AZ2427" t="s">
        <v>1053</v>
      </c>
    </row>
    <row r="2428" spans="1:52" hidden="1" x14ac:dyDescent="0.3">
      <c r="A2428">
        <v>335314</v>
      </c>
      <c r="B2428" t="s">
        <v>1087</v>
      </c>
      <c r="AG2428" t="s">
        <v>1055</v>
      </c>
      <c r="AL2428" t="s">
        <v>1054</v>
      </c>
      <c r="AO2428" t="s">
        <v>1054</v>
      </c>
      <c r="AP2428" t="s">
        <v>1053</v>
      </c>
      <c r="AQ2428" t="s">
        <v>1053</v>
      </c>
      <c r="AT2428" t="s">
        <v>1053</v>
      </c>
      <c r="AU2428" t="s">
        <v>1053</v>
      </c>
      <c r="AV2428" t="s">
        <v>1053</v>
      </c>
      <c r="AW2428" t="s">
        <v>1053</v>
      </c>
      <c r="AX2428" t="s">
        <v>1053</v>
      </c>
      <c r="AY2428" t="s">
        <v>1053</v>
      </c>
      <c r="AZ2428" t="s">
        <v>1053</v>
      </c>
    </row>
    <row r="2429" spans="1:52" hidden="1" x14ac:dyDescent="0.3">
      <c r="A2429">
        <v>335320</v>
      </c>
      <c r="B2429" t="s">
        <v>1087</v>
      </c>
      <c r="AL2429" t="s">
        <v>1055</v>
      </c>
      <c r="AM2429" t="s">
        <v>1055</v>
      </c>
      <c r="AO2429" t="s">
        <v>1053</v>
      </c>
      <c r="AP2429" t="s">
        <v>1053</v>
      </c>
      <c r="AQ2429" t="s">
        <v>1054</v>
      </c>
      <c r="AS2429" t="s">
        <v>1053</v>
      </c>
      <c r="AT2429" t="s">
        <v>1053</v>
      </c>
      <c r="AU2429" t="s">
        <v>1053</v>
      </c>
      <c r="AV2429" t="s">
        <v>1053</v>
      </c>
      <c r="AW2429" t="s">
        <v>1053</v>
      </c>
      <c r="AX2429" t="s">
        <v>1053</v>
      </c>
      <c r="AY2429" t="s">
        <v>1053</v>
      </c>
      <c r="AZ2429" t="s">
        <v>1053</v>
      </c>
    </row>
    <row r="2430" spans="1:52" hidden="1" x14ac:dyDescent="0.3">
      <c r="A2430">
        <v>335340</v>
      </c>
      <c r="B2430" t="s">
        <v>1087</v>
      </c>
      <c r="AI2430" t="s">
        <v>1055</v>
      </c>
      <c r="AL2430" t="s">
        <v>1055</v>
      </c>
      <c r="AO2430" t="s">
        <v>1055</v>
      </c>
      <c r="AP2430" t="s">
        <v>1054</v>
      </c>
      <c r="AQ2430" t="s">
        <v>1054</v>
      </c>
      <c r="AT2430" t="s">
        <v>1055</v>
      </c>
      <c r="AV2430" t="s">
        <v>1053</v>
      </c>
      <c r="AX2430" t="s">
        <v>1053</v>
      </c>
      <c r="AY2430" t="s">
        <v>1053</v>
      </c>
    </row>
    <row r="2431" spans="1:52" hidden="1" x14ac:dyDescent="0.3">
      <c r="A2431">
        <v>335359</v>
      </c>
      <c r="B2431" t="s">
        <v>1087</v>
      </c>
      <c r="AP2431" t="s">
        <v>1055</v>
      </c>
      <c r="AY2431" t="s">
        <v>1055</v>
      </c>
    </row>
    <row r="2432" spans="1:52" hidden="1" x14ac:dyDescent="0.3">
      <c r="A2432">
        <v>335363</v>
      </c>
      <c r="B2432" t="s">
        <v>1087</v>
      </c>
      <c r="AL2432" t="s">
        <v>1055</v>
      </c>
      <c r="AO2432" t="s">
        <v>1055</v>
      </c>
      <c r="AU2432" t="s">
        <v>1053</v>
      </c>
      <c r="AV2432" t="s">
        <v>1053</v>
      </c>
      <c r="AX2432" t="s">
        <v>1053</v>
      </c>
      <c r="AY2432" t="s">
        <v>1053</v>
      </c>
      <c r="AZ2432" t="s">
        <v>1053</v>
      </c>
    </row>
    <row r="2433" spans="1:52" hidden="1" x14ac:dyDescent="0.3">
      <c r="A2433">
        <v>335372</v>
      </c>
      <c r="B2433" t="s">
        <v>1087</v>
      </c>
      <c r="AG2433" t="s">
        <v>1055</v>
      </c>
      <c r="AI2433" t="s">
        <v>1055</v>
      </c>
      <c r="AO2433" t="s">
        <v>1054</v>
      </c>
      <c r="AP2433" t="s">
        <v>1054</v>
      </c>
      <c r="AT2433" t="s">
        <v>1054</v>
      </c>
      <c r="AU2433" t="s">
        <v>1053</v>
      </c>
      <c r="AV2433" t="s">
        <v>1053</v>
      </c>
      <c r="AW2433" t="s">
        <v>1053</v>
      </c>
      <c r="AX2433" t="s">
        <v>1053</v>
      </c>
      <c r="AY2433" t="s">
        <v>1053</v>
      </c>
      <c r="AZ2433" t="s">
        <v>1053</v>
      </c>
    </row>
    <row r="2434" spans="1:52" hidden="1" x14ac:dyDescent="0.3">
      <c r="A2434">
        <v>335401</v>
      </c>
      <c r="B2434" t="s">
        <v>1087</v>
      </c>
      <c r="AL2434" t="s">
        <v>1055</v>
      </c>
      <c r="AM2434" t="s">
        <v>1055</v>
      </c>
      <c r="AO2434" t="s">
        <v>1054</v>
      </c>
      <c r="AP2434" t="s">
        <v>1054</v>
      </c>
      <c r="AQ2434" t="s">
        <v>1054</v>
      </c>
      <c r="AR2434" t="s">
        <v>1054</v>
      </c>
      <c r="AT2434" t="s">
        <v>1054</v>
      </c>
      <c r="AU2434" t="s">
        <v>1053</v>
      </c>
      <c r="AV2434" t="s">
        <v>1053</v>
      </c>
      <c r="AW2434" t="s">
        <v>1053</v>
      </c>
      <c r="AX2434" t="s">
        <v>1053</v>
      </c>
      <c r="AY2434" t="s">
        <v>1053</v>
      </c>
      <c r="AZ2434" t="s">
        <v>1053</v>
      </c>
    </row>
    <row r="2435" spans="1:52" hidden="1" x14ac:dyDescent="0.3">
      <c r="A2435">
        <v>335405</v>
      </c>
      <c r="B2435" t="s">
        <v>1087</v>
      </c>
      <c r="AG2435" t="s">
        <v>1055</v>
      </c>
      <c r="AL2435" t="s">
        <v>1055</v>
      </c>
      <c r="AM2435" t="s">
        <v>1055</v>
      </c>
      <c r="AO2435" t="s">
        <v>1054</v>
      </c>
      <c r="AP2435" t="s">
        <v>1054</v>
      </c>
      <c r="AQ2435" t="s">
        <v>1054</v>
      </c>
      <c r="AU2435" t="s">
        <v>1053</v>
      </c>
      <c r="AV2435" t="s">
        <v>1053</v>
      </c>
      <c r="AW2435" t="s">
        <v>1053</v>
      </c>
      <c r="AX2435" t="s">
        <v>1053</v>
      </c>
      <c r="AY2435" t="s">
        <v>1053</v>
      </c>
      <c r="AZ2435" t="s">
        <v>1053</v>
      </c>
    </row>
    <row r="2436" spans="1:52" hidden="1" x14ac:dyDescent="0.3">
      <c r="A2436">
        <v>335414</v>
      </c>
      <c r="B2436" t="s">
        <v>1087</v>
      </c>
      <c r="AO2436" t="s">
        <v>1055</v>
      </c>
      <c r="AP2436" t="s">
        <v>1054</v>
      </c>
      <c r="AV2436" t="s">
        <v>1053</v>
      </c>
      <c r="AW2436" t="s">
        <v>1053</v>
      </c>
      <c r="AX2436" t="s">
        <v>1054</v>
      </c>
      <c r="AY2436" t="s">
        <v>1054</v>
      </c>
      <c r="AZ2436" t="s">
        <v>1053</v>
      </c>
    </row>
    <row r="2437" spans="1:52" hidden="1" x14ac:dyDescent="0.3">
      <c r="A2437">
        <v>335445</v>
      </c>
      <c r="B2437" t="s">
        <v>1087</v>
      </c>
      <c r="K2437" t="s">
        <v>1055</v>
      </c>
      <c r="AK2437" t="s">
        <v>1055</v>
      </c>
      <c r="AL2437" t="s">
        <v>1055</v>
      </c>
      <c r="AO2437" t="s">
        <v>1054</v>
      </c>
      <c r="AP2437" t="s">
        <v>1053</v>
      </c>
      <c r="AQ2437" t="s">
        <v>1053</v>
      </c>
      <c r="AT2437" t="s">
        <v>1054</v>
      </c>
      <c r="AU2437" t="s">
        <v>1053</v>
      </c>
      <c r="AV2437" t="s">
        <v>1053</v>
      </c>
      <c r="AW2437" t="s">
        <v>1053</v>
      </c>
      <c r="AX2437" t="s">
        <v>1053</v>
      </c>
      <c r="AY2437" t="s">
        <v>1053</v>
      </c>
      <c r="AZ2437" t="s">
        <v>1053</v>
      </c>
    </row>
    <row r="2438" spans="1:52" hidden="1" x14ac:dyDescent="0.3">
      <c r="A2438">
        <v>335449</v>
      </c>
      <c r="B2438" t="s">
        <v>1087</v>
      </c>
      <c r="AG2438" t="s">
        <v>1054</v>
      </c>
      <c r="AJ2438" t="s">
        <v>1055</v>
      </c>
      <c r="AL2438" t="s">
        <v>1055</v>
      </c>
      <c r="AO2438" t="s">
        <v>1054</v>
      </c>
      <c r="AP2438" t="s">
        <v>1053</v>
      </c>
      <c r="AT2438" t="s">
        <v>1053</v>
      </c>
      <c r="AU2438" t="s">
        <v>1053</v>
      </c>
      <c r="AV2438" t="s">
        <v>1053</v>
      </c>
      <c r="AW2438" t="s">
        <v>1053</v>
      </c>
      <c r="AX2438" t="s">
        <v>1053</v>
      </c>
      <c r="AY2438" t="s">
        <v>1053</v>
      </c>
      <c r="AZ2438" t="s">
        <v>1053</v>
      </c>
    </row>
    <row r="2439" spans="1:52" hidden="1" x14ac:dyDescent="0.3">
      <c r="A2439">
        <v>335480</v>
      </c>
      <c r="B2439" t="s">
        <v>1087</v>
      </c>
      <c r="AC2439" t="s">
        <v>1055</v>
      </c>
      <c r="AI2439" t="s">
        <v>1055</v>
      </c>
      <c r="AO2439" t="s">
        <v>1054</v>
      </c>
      <c r="AS2439" t="s">
        <v>1054</v>
      </c>
      <c r="AU2439" t="s">
        <v>1053</v>
      </c>
      <c r="AV2439" t="s">
        <v>1053</v>
      </c>
      <c r="AW2439" t="s">
        <v>1053</v>
      </c>
      <c r="AX2439" t="s">
        <v>1053</v>
      </c>
      <c r="AY2439" t="s">
        <v>1053</v>
      </c>
      <c r="AZ2439" t="s">
        <v>1053</v>
      </c>
    </row>
    <row r="2440" spans="1:52" hidden="1" x14ac:dyDescent="0.3">
      <c r="A2440">
        <v>335482</v>
      </c>
      <c r="B2440" t="s">
        <v>1087</v>
      </c>
      <c r="AY2440" t="s">
        <v>1055</v>
      </c>
    </row>
    <row r="2441" spans="1:52" hidden="1" x14ac:dyDescent="0.3">
      <c r="A2441">
        <v>335487</v>
      </c>
      <c r="B2441" t="s">
        <v>1087</v>
      </c>
      <c r="AO2441" t="s">
        <v>1054</v>
      </c>
      <c r="AP2441" t="s">
        <v>1053</v>
      </c>
      <c r="AQ2441" t="s">
        <v>1053</v>
      </c>
      <c r="AR2441" t="s">
        <v>1053</v>
      </c>
      <c r="AS2441" t="s">
        <v>1054</v>
      </c>
      <c r="AU2441" t="s">
        <v>1053</v>
      </c>
      <c r="AV2441" t="s">
        <v>1053</v>
      </c>
      <c r="AW2441" t="s">
        <v>1053</v>
      </c>
      <c r="AX2441" t="s">
        <v>1053</v>
      </c>
      <c r="AY2441" t="s">
        <v>1053</v>
      </c>
      <c r="AZ2441" t="s">
        <v>1053</v>
      </c>
    </row>
    <row r="2442" spans="1:52" hidden="1" x14ac:dyDescent="0.3">
      <c r="A2442">
        <v>335493</v>
      </c>
      <c r="B2442" t="s">
        <v>1087</v>
      </c>
      <c r="AL2442" t="s">
        <v>1055</v>
      </c>
      <c r="AO2442" t="s">
        <v>1053</v>
      </c>
      <c r="AP2442" t="s">
        <v>1053</v>
      </c>
      <c r="AQ2442" t="s">
        <v>1054</v>
      </c>
      <c r="AT2442" t="s">
        <v>1054</v>
      </c>
      <c r="AU2442" t="s">
        <v>1053</v>
      </c>
      <c r="AV2442" t="s">
        <v>1053</v>
      </c>
      <c r="AW2442" t="s">
        <v>1053</v>
      </c>
      <c r="AX2442" t="s">
        <v>1053</v>
      </c>
      <c r="AY2442" t="s">
        <v>1053</v>
      </c>
      <c r="AZ2442" t="s">
        <v>1053</v>
      </c>
    </row>
    <row r="2443" spans="1:52" hidden="1" x14ac:dyDescent="0.3">
      <c r="A2443">
        <v>335500</v>
      </c>
      <c r="B2443" t="s">
        <v>1087</v>
      </c>
      <c r="AO2443" t="s">
        <v>1054</v>
      </c>
      <c r="AQ2443" t="s">
        <v>1054</v>
      </c>
      <c r="AU2443" t="s">
        <v>1053</v>
      </c>
      <c r="AV2443" t="s">
        <v>1053</v>
      </c>
      <c r="AW2443" t="s">
        <v>1053</v>
      </c>
      <c r="AX2443" t="s">
        <v>1053</v>
      </c>
      <c r="AY2443" t="s">
        <v>1053</v>
      </c>
      <c r="AZ2443" t="s">
        <v>1053</v>
      </c>
    </row>
    <row r="2444" spans="1:52" hidden="1" x14ac:dyDescent="0.3">
      <c r="A2444">
        <v>335505</v>
      </c>
      <c r="B2444" t="s">
        <v>1087</v>
      </c>
      <c r="AC2444" t="s">
        <v>1055</v>
      </c>
      <c r="AF2444" t="s">
        <v>1054</v>
      </c>
      <c r="AG2444" t="s">
        <v>1053</v>
      </c>
      <c r="AJ2444" t="s">
        <v>1055</v>
      </c>
      <c r="AO2444" t="s">
        <v>1053</v>
      </c>
      <c r="AP2444" t="s">
        <v>1053</v>
      </c>
      <c r="AQ2444" t="s">
        <v>1053</v>
      </c>
      <c r="AR2444" t="s">
        <v>1053</v>
      </c>
      <c r="AS2444" t="s">
        <v>1053</v>
      </c>
      <c r="AT2444" t="s">
        <v>1053</v>
      </c>
      <c r="AU2444" t="s">
        <v>1053</v>
      </c>
      <c r="AV2444" t="s">
        <v>1053</v>
      </c>
      <c r="AW2444" t="s">
        <v>1053</v>
      </c>
      <c r="AX2444" t="s">
        <v>1053</v>
      </c>
      <c r="AY2444" t="s">
        <v>1053</v>
      </c>
      <c r="AZ2444" t="s">
        <v>1053</v>
      </c>
    </row>
    <row r="2445" spans="1:52" hidden="1" x14ac:dyDescent="0.3">
      <c r="A2445">
        <v>335518</v>
      </c>
      <c r="B2445" t="s">
        <v>1087</v>
      </c>
      <c r="AC2445" t="s">
        <v>1055</v>
      </c>
      <c r="AL2445" t="s">
        <v>1055</v>
      </c>
      <c r="AO2445" t="s">
        <v>1054</v>
      </c>
      <c r="AP2445" t="s">
        <v>1053</v>
      </c>
      <c r="AQ2445" t="s">
        <v>1053</v>
      </c>
      <c r="AR2445" t="s">
        <v>1053</v>
      </c>
      <c r="AS2445" t="s">
        <v>1054</v>
      </c>
      <c r="AT2445" t="s">
        <v>1053</v>
      </c>
      <c r="AU2445" t="s">
        <v>1053</v>
      </c>
      <c r="AV2445" t="s">
        <v>1053</v>
      </c>
      <c r="AW2445" t="s">
        <v>1053</v>
      </c>
      <c r="AX2445" t="s">
        <v>1053</v>
      </c>
      <c r="AY2445" t="s">
        <v>1053</v>
      </c>
      <c r="AZ2445" t="s">
        <v>1053</v>
      </c>
    </row>
    <row r="2446" spans="1:52" hidden="1" x14ac:dyDescent="0.3">
      <c r="A2446">
        <v>335533</v>
      </c>
      <c r="B2446" t="s">
        <v>1087</v>
      </c>
      <c r="AU2446" t="s">
        <v>1055</v>
      </c>
      <c r="AW2446" t="s">
        <v>1055</v>
      </c>
      <c r="AX2446" t="s">
        <v>1055</v>
      </c>
      <c r="AY2446" t="s">
        <v>1055</v>
      </c>
    </row>
    <row r="2447" spans="1:52" hidden="1" x14ac:dyDescent="0.3">
      <c r="A2447">
        <v>335535</v>
      </c>
      <c r="B2447" t="s">
        <v>1087</v>
      </c>
      <c r="AO2447" t="s">
        <v>1054</v>
      </c>
      <c r="AU2447" t="s">
        <v>1053</v>
      </c>
      <c r="AV2447" t="s">
        <v>1053</v>
      </c>
      <c r="AW2447" t="s">
        <v>1053</v>
      </c>
      <c r="AX2447" t="s">
        <v>1053</v>
      </c>
      <c r="AY2447" t="s">
        <v>1053</v>
      </c>
      <c r="AZ2447" t="s">
        <v>1053</v>
      </c>
    </row>
    <row r="2448" spans="1:52" hidden="1" x14ac:dyDescent="0.3">
      <c r="A2448">
        <v>335543</v>
      </c>
      <c r="B2448" t="s">
        <v>1087</v>
      </c>
      <c r="AO2448" t="s">
        <v>1054</v>
      </c>
      <c r="AQ2448" t="s">
        <v>1054</v>
      </c>
      <c r="AU2448" t="s">
        <v>1053</v>
      </c>
      <c r="AV2448" t="s">
        <v>1053</v>
      </c>
      <c r="AW2448" t="s">
        <v>1053</v>
      </c>
      <c r="AX2448" t="s">
        <v>1053</v>
      </c>
      <c r="AY2448" t="s">
        <v>1053</v>
      </c>
      <c r="AZ2448" t="s">
        <v>1053</v>
      </c>
    </row>
    <row r="2449" spans="1:52" hidden="1" x14ac:dyDescent="0.3">
      <c r="A2449">
        <v>335544</v>
      </c>
      <c r="B2449" t="s">
        <v>1087</v>
      </c>
      <c r="AL2449" t="s">
        <v>1053</v>
      </c>
      <c r="AO2449" t="s">
        <v>1054</v>
      </c>
      <c r="AP2449" t="s">
        <v>1053</v>
      </c>
      <c r="AT2449" t="s">
        <v>1054</v>
      </c>
      <c r="AU2449" t="s">
        <v>1053</v>
      </c>
      <c r="AV2449" t="s">
        <v>1053</v>
      </c>
      <c r="AW2449" t="s">
        <v>1053</v>
      </c>
      <c r="AX2449" t="s">
        <v>1053</v>
      </c>
      <c r="AY2449" t="s">
        <v>1053</v>
      </c>
      <c r="AZ2449" t="s">
        <v>1053</v>
      </c>
    </row>
    <row r="2450" spans="1:52" hidden="1" x14ac:dyDescent="0.3">
      <c r="A2450">
        <v>335570</v>
      </c>
      <c r="B2450" t="s">
        <v>1087</v>
      </c>
      <c r="AL2450" t="s">
        <v>1055</v>
      </c>
      <c r="AO2450" t="s">
        <v>1054</v>
      </c>
      <c r="AP2450" t="s">
        <v>1053</v>
      </c>
      <c r="AU2450" t="s">
        <v>1053</v>
      </c>
      <c r="AV2450" t="s">
        <v>1053</v>
      </c>
      <c r="AW2450" t="s">
        <v>1053</v>
      </c>
      <c r="AX2450" t="s">
        <v>1053</v>
      </c>
      <c r="AY2450" t="s">
        <v>1053</v>
      </c>
      <c r="AZ2450" t="s">
        <v>1053</v>
      </c>
    </row>
    <row r="2451" spans="1:52" hidden="1" x14ac:dyDescent="0.3">
      <c r="A2451">
        <v>335571</v>
      </c>
      <c r="B2451" t="s">
        <v>1087</v>
      </c>
      <c r="AL2451" t="s">
        <v>1055</v>
      </c>
      <c r="AO2451" t="s">
        <v>1054</v>
      </c>
      <c r="AP2451" t="s">
        <v>1054</v>
      </c>
      <c r="AQ2451" t="s">
        <v>1054</v>
      </c>
      <c r="AS2451" t="s">
        <v>1054</v>
      </c>
      <c r="AT2451" t="s">
        <v>1054</v>
      </c>
      <c r="AU2451" t="s">
        <v>1053</v>
      </c>
      <c r="AV2451" t="s">
        <v>1053</v>
      </c>
      <c r="AW2451" t="s">
        <v>1053</v>
      </c>
      <c r="AX2451" t="s">
        <v>1053</v>
      </c>
      <c r="AY2451" t="s">
        <v>1053</v>
      </c>
      <c r="AZ2451" t="s">
        <v>1053</v>
      </c>
    </row>
    <row r="2452" spans="1:52" hidden="1" x14ac:dyDescent="0.3">
      <c r="A2452">
        <v>335573</v>
      </c>
      <c r="B2452" t="s">
        <v>1087</v>
      </c>
      <c r="AG2452" t="s">
        <v>1054</v>
      </c>
      <c r="AO2452" t="s">
        <v>1054</v>
      </c>
      <c r="AP2452" t="s">
        <v>1053</v>
      </c>
      <c r="AQ2452" t="s">
        <v>1053</v>
      </c>
      <c r="AR2452" t="s">
        <v>1053</v>
      </c>
      <c r="AT2452" t="s">
        <v>1054</v>
      </c>
      <c r="AU2452" t="s">
        <v>1053</v>
      </c>
      <c r="AV2452" t="s">
        <v>1053</v>
      </c>
      <c r="AW2452" t="s">
        <v>1053</v>
      </c>
      <c r="AX2452" t="s">
        <v>1053</v>
      </c>
      <c r="AY2452" t="s">
        <v>1053</v>
      </c>
      <c r="AZ2452" t="s">
        <v>1053</v>
      </c>
    </row>
    <row r="2453" spans="1:52" hidden="1" x14ac:dyDescent="0.3">
      <c r="A2453">
        <v>335575</v>
      </c>
      <c r="B2453" t="s">
        <v>1087</v>
      </c>
      <c r="AD2453" t="s">
        <v>1053</v>
      </c>
      <c r="AI2453" t="s">
        <v>1054</v>
      </c>
      <c r="AL2453" t="s">
        <v>1055</v>
      </c>
      <c r="AO2453" t="s">
        <v>1054</v>
      </c>
      <c r="AP2453" t="s">
        <v>1053</v>
      </c>
      <c r="AQ2453" t="s">
        <v>1053</v>
      </c>
      <c r="AR2453" t="s">
        <v>1053</v>
      </c>
      <c r="AS2453" t="s">
        <v>1054</v>
      </c>
      <c r="AT2453" t="s">
        <v>1053</v>
      </c>
      <c r="AU2453" t="s">
        <v>1053</v>
      </c>
      <c r="AV2453" t="s">
        <v>1053</v>
      </c>
      <c r="AW2453" t="s">
        <v>1053</v>
      </c>
      <c r="AX2453" t="s">
        <v>1053</v>
      </c>
      <c r="AY2453" t="s">
        <v>1053</v>
      </c>
      <c r="AZ2453" t="s">
        <v>1053</v>
      </c>
    </row>
    <row r="2454" spans="1:52" hidden="1" x14ac:dyDescent="0.3">
      <c r="A2454">
        <v>335583</v>
      </c>
      <c r="B2454" t="s">
        <v>1087</v>
      </c>
      <c r="AL2454" t="s">
        <v>1055</v>
      </c>
      <c r="AM2454" t="s">
        <v>1055</v>
      </c>
      <c r="AO2454" t="s">
        <v>1055</v>
      </c>
      <c r="AR2454" t="s">
        <v>1053</v>
      </c>
      <c r="AU2454" t="s">
        <v>1053</v>
      </c>
      <c r="AV2454" t="s">
        <v>1053</v>
      </c>
      <c r="AW2454" t="s">
        <v>1053</v>
      </c>
      <c r="AX2454" t="s">
        <v>1053</v>
      </c>
      <c r="AY2454" t="s">
        <v>1053</v>
      </c>
      <c r="AZ2454" t="s">
        <v>1053</v>
      </c>
    </row>
    <row r="2455" spans="1:52" hidden="1" x14ac:dyDescent="0.3">
      <c r="A2455">
        <v>335585</v>
      </c>
      <c r="B2455" t="s">
        <v>1087</v>
      </c>
      <c r="AO2455" t="s">
        <v>1055</v>
      </c>
      <c r="AQ2455" t="s">
        <v>1055</v>
      </c>
      <c r="AU2455" t="s">
        <v>1053</v>
      </c>
      <c r="AV2455" t="s">
        <v>1053</v>
      </c>
      <c r="AW2455" t="s">
        <v>1053</v>
      </c>
      <c r="AX2455" t="s">
        <v>1053</v>
      </c>
      <c r="AY2455" t="s">
        <v>1053</v>
      </c>
      <c r="AZ2455" t="s">
        <v>1053</v>
      </c>
    </row>
    <row r="2456" spans="1:52" hidden="1" x14ac:dyDescent="0.3">
      <c r="A2456">
        <v>335587</v>
      </c>
      <c r="B2456" t="s">
        <v>1087</v>
      </c>
      <c r="I2456" t="s">
        <v>1053</v>
      </c>
      <c r="AC2456" t="s">
        <v>1055</v>
      </c>
      <c r="AG2456" t="s">
        <v>1054</v>
      </c>
      <c r="AM2456" t="s">
        <v>1053</v>
      </c>
      <c r="AO2456" t="s">
        <v>1055</v>
      </c>
      <c r="AR2456" t="s">
        <v>1055</v>
      </c>
      <c r="AU2456" t="s">
        <v>1054</v>
      </c>
      <c r="AV2456" t="s">
        <v>1053</v>
      </c>
      <c r="AW2456" t="s">
        <v>1053</v>
      </c>
      <c r="AX2456" t="s">
        <v>1054</v>
      </c>
      <c r="AY2456" t="s">
        <v>1053</v>
      </c>
      <c r="AZ2456" t="s">
        <v>1054</v>
      </c>
    </row>
    <row r="2457" spans="1:52" hidden="1" x14ac:dyDescent="0.3">
      <c r="A2457">
        <v>335595</v>
      </c>
      <c r="B2457" t="s">
        <v>1087</v>
      </c>
      <c r="AI2457" t="s">
        <v>1055</v>
      </c>
      <c r="AJ2457" t="s">
        <v>1055</v>
      </c>
      <c r="AL2457" t="s">
        <v>1055</v>
      </c>
      <c r="AO2457" t="s">
        <v>1054</v>
      </c>
      <c r="AQ2457" t="s">
        <v>1053</v>
      </c>
      <c r="AU2457" t="s">
        <v>1053</v>
      </c>
      <c r="AV2457" t="s">
        <v>1053</v>
      </c>
      <c r="AW2457" t="s">
        <v>1053</v>
      </c>
      <c r="AX2457" t="s">
        <v>1053</v>
      </c>
      <c r="AY2457" t="s">
        <v>1053</v>
      </c>
      <c r="AZ2457" t="s">
        <v>1053</v>
      </c>
    </row>
    <row r="2458" spans="1:52" hidden="1" x14ac:dyDescent="0.3">
      <c r="A2458">
        <v>335606</v>
      </c>
      <c r="B2458" t="s">
        <v>1087</v>
      </c>
      <c r="AM2458" t="s">
        <v>1055</v>
      </c>
      <c r="AO2458" t="s">
        <v>1054</v>
      </c>
      <c r="AP2458" t="s">
        <v>1054</v>
      </c>
      <c r="AT2458" t="s">
        <v>1054</v>
      </c>
      <c r="AU2458" t="s">
        <v>1053</v>
      </c>
      <c r="AV2458" t="s">
        <v>1053</v>
      </c>
      <c r="AW2458" t="s">
        <v>1053</v>
      </c>
      <c r="AX2458" t="s">
        <v>1053</v>
      </c>
      <c r="AY2458" t="s">
        <v>1053</v>
      </c>
      <c r="AZ2458" t="s">
        <v>1053</v>
      </c>
    </row>
    <row r="2459" spans="1:52" hidden="1" x14ac:dyDescent="0.3">
      <c r="A2459">
        <v>335609</v>
      </c>
      <c r="B2459" t="s">
        <v>1087</v>
      </c>
      <c r="W2459" t="s">
        <v>1053</v>
      </c>
      <c r="AL2459" t="s">
        <v>1054</v>
      </c>
      <c r="AO2459" t="s">
        <v>1054</v>
      </c>
      <c r="AQ2459" t="s">
        <v>1053</v>
      </c>
      <c r="AS2459" t="s">
        <v>1053</v>
      </c>
      <c r="AU2459" t="s">
        <v>1053</v>
      </c>
      <c r="AV2459" t="s">
        <v>1053</v>
      </c>
      <c r="AW2459" t="s">
        <v>1053</v>
      </c>
      <c r="AX2459" t="s">
        <v>1053</v>
      </c>
      <c r="AY2459" t="s">
        <v>1053</v>
      </c>
      <c r="AZ2459" t="s">
        <v>1053</v>
      </c>
    </row>
    <row r="2460" spans="1:52" hidden="1" x14ac:dyDescent="0.3">
      <c r="A2460">
        <v>335612</v>
      </c>
      <c r="B2460" t="s">
        <v>1087</v>
      </c>
      <c r="AQ2460" t="s">
        <v>1055</v>
      </c>
    </row>
    <row r="2461" spans="1:52" hidden="1" x14ac:dyDescent="0.3">
      <c r="A2461">
        <v>335620</v>
      </c>
      <c r="B2461" t="s">
        <v>1087</v>
      </c>
      <c r="AL2461" t="s">
        <v>1055</v>
      </c>
      <c r="AO2461" t="s">
        <v>1054</v>
      </c>
      <c r="AQ2461" t="s">
        <v>1054</v>
      </c>
      <c r="AU2461" t="s">
        <v>1053</v>
      </c>
      <c r="AV2461" t="s">
        <v>1053</v>
      </c>
      <c r="AW2461" t="s">
        <v>1053</v>
      </c>
      <c r="AX2461" t="s">
        <v>1053</v>
      </c>
      <c r="AY2461" t="s">
        <v>1053</v>
      </c>
      <c r="AZ2461" t="s">
        <v>1053</v>
      </c>
    </row>
    <row r="2462" spans="1:52" hidden="1" x14ac:dyDescent="0.3">
      <c r="A2462">
        <v>335632</v>
      </c>
      <c r="B2462" t="s">
        <v>1087</v>
      </c>
      <c r="AC2462" t="s">
        <v>1055</v>
      </c>
      <c r="AL2462" t="s">
        <v>1055</v>
      </c>
      <c r="AO2462" t="s">
        <v>1054</v>
      </c>
      <c r="AT2462" t="s">
        <v>1054</v>
      </c>
      <c r="AU2462" t="s">
        <v>1053</v>
      </c>
      <c r="AV2462" t="s">
        <v>1053</v>
      </c>
      <c r="AW2462" t="s">
        <v>1053</v>
      </c>
      <c r="AX2462" t="s">
        <v>1053</v>
      </c>
      <c r="AY2462" t="s">
        <v>1053</v>
      </c>
      <c r="AZ2462" t="s">
        <v>1053</v>
      </c>
    </row>
    <row r="2463" spans="1:52" hidden="1" x14ac:dyDescent="0.3">
      <c r="A2463">
        <v>335648</v>
      </c>
      <c r="B2463" t="s">
        <v>1087</v>
      </c>
      <c r="AO2463" t="s">
        <v>1054</v>
      </c>
      <c r="AU2463" t="s">
        <v>1053</v>
      </c>
      <c r="AV2463" t="s">
        <v>1053</v>
      </c>
      <c r="AW2463" t="s">
        <v>1053</v>
      </c>
      <c r="AX2463" t="s">
        <v>1053</v>
      </c>
      <c r="AY2463" t="s">
        <v>1053</v>
      </c>
      <c r="AZ2463" t="s">
        <v>1053</v>
      </c>
    </row>
    <row r="2464" spans="1:52" hidden="1" x14ac:dyDescent="0.3">
      <c r="A2464">
        <v>335652</v>
      </c>
      <c r="B2464" t="s">
        <v>1087</v>
      </c>
      <c r="AL2464" t="s">
        <v>1055</v>
      </c>
      <c r="AO2464" t="s">
        <v>1054</v>
      </c>
      <c r="AQ2464" t="s">
        <v>1054</v>
      </c>
      <c r="AR2464" t="s">
        <v>1054</v>
      </c>
      <c r="AU2464" t="s">
        <v>1053</v>
      </c>
      <c r="AV2464" t="s">
        <v>1053</v>
      </c>
      <c r="AW2464" t="s">
        <v>1053</v>
      </c>
      <c r="AX2464" t="s">
        <v>1053</v>
      </c>
      <c r="AY2464" t="s">
        <v>1053</v>
      </c>
      <c r="AZ2464" t="s">
        <v>1053</v>
      </c>
    </row>
    <row r="2465" spans="1:52" hidden="1" x14ac:dyDescent="0.3">
      <c r="A2465">
        <v>335656</v>
      </c>
      <c r="B2465" t="s">
        <v>1087</v>
      </c>
      <c r="N2465" t="s">
        <v>1054</v>
      </c>
      <c r="W2465" t="s">
        <v>1055</v>
      </c>
      <c r="AO2465" t="s">
        <v>1054</v>
      </c>
      <c r="AP2465" t="s">
        <v>1054</v>
      </c>
      <c r="AU2465" t="s">
        <v>1053</v>
      </c>
      <c r="AV2465" t="s">
        <v>1053</v>
      </c>
      <c r="AW2465" t="s">
        <v>1053</v>
      </c>
      <c r="AX2465" t="s">
        <v>1053</v>
      </c>
      <c r="AY2465" t="s">
        <v>1053</v>
      </c>
      <c r="AZ2465" t="s">
        <v>1053</v>
      </c>
    </row>
    <row r="2466" spans="1:52" hidden="1" x14ac:dyDescent="0.3">
      <c r="A2466">
        <v>335665</v>
      </c>
      <c r="B2466" t="s">
        <v>1087</v>
      </c>
      <c r="AG2466" t="s">
        <v>1055</v>
      </c>
      <c r="AL2466" t="s">
        <v>1055</v>
      </c>
      <c r="AO2466" t="s">
        <v>1054</v>
      </c>
      <c r="AP2466" t="s">
        <v>1054</v>
      </c>
      <c r="AQ2466" t="s">
        <v>1054</v>
      </c>
      <c r="AU2466" t="s">
        <v>1053</v>
      </c>
      <c r="AV2466" t="s">
        <v>1053</v>
      </c>
      <c r="AW2466" t="s">
        <v>1053</v>
      </c>
      <c r="AX2466" t="s">
        <v>1053</v>
      </c>
      <c r="AY2466" t="s">
        <v>1053</v>
      </c>
      <c r="AZ2466" t="s">
        <v>1053</v>
      </c>
    </row>
    <row r="2467" spans="1:52" hidden="1" x14ac:dyDescent="0.3">
      <c r="A2467">
        <v>335673</v>
      </c>
      <c r="B2467" t="s">
        <v>1087</v>
      </c>
      <c r="AJ2467" t="s">
        <v>1055</v>
      </c>
      <c r="AL2467" t="s">
        <v>1055</v>
      </c>
      <c r="AO2467" t="s">
        <v>1054</v>
      </c>
      <c r="AQ2467" t="s">
        <v>1053</v>
      </c>
      <c r="AR2467" t="s">
        <v>1054</v>
      </c>
      <c r="AT2467" t="s">
        <v>1054</v>
      </c>
      <c r="AU2467" t="s">
        <v>1053</v>
      </c>
      <c r="AV2467" t="s">
        <v>1053</v>
      </c>
      <c r="AW2467" t="s">
        <v>1053</v>
      </c>
      <c r="AX2467" t="s">
        <v>1053</v>
      </c>
      <c r="AY2467" t="s">
        <v>1053</v>
      </c>
      <c r="AZ2467" t="s">
        <v>1053</v>
      </c>
    </row>
    <row r="2468" spans="1:52" hidden="1" x14ac:dyDescent="0.3">
      <c r="A2468">
        <v>335676</v>
      </c>
      <c r="B2468" t="s">
        <v>1087</v>
      </c>
      <c r="AG2468" t="s">
        <v>1055</v>
      </c>
      <c r="AI2468" t="s">
        <v>1055</v>
      </c>
      <c r="AL2468" t="s">
        <v>1055</v>
      </c>
      <c r="AN2468" t="s">
        <v>1055</v>
      </c>
      <c r="AO2468" t="s">
        <v>1054</v>
      </c>
      <c r="AP2468" t="s">
        <v>1054</v>
      </c>
      <c r="AQ2468" t="s">
        <v>1054</v>
      </c>
      <c r="AS2468" t="s">
        <v>1054</v>
      </c>
      <c r="AU2468" t="s">
        <v>1053</v>
      </c>
      <c r="AV2468" t="s">
        <v>1053</v>
      </c>
      <c r="AW2468" t="s">
        <v>1053</v>
      </c>
      <c r="AX2468" t="s">
        <v>1053</v>
      </c>
      <c r="AY2468" t="s">
        <v>1053</v>
      </c>
      <c r="AZ2468" t="s">
        <v>1053</v>
      </c>
    </row>
    <row r="2469" spans="1:52" hidden="1" x14ac:dyDescent="0.3">
      <c r="A2469">
        <v>335695</v>
      </c>
      <c r="B2469" t="s">
        <v>1087</v>
      </c>
      <c r="AL2469" t="s">
        <v>1054</v>
      </c>
      <c r="AP2469" t="s">
        <v>1053</v>
      </c>
      <c r="AQ2469" t="s">
        <v>1053</v>
      </c>
      <c r="AU2469" t="s">
        <v>1053</v>
      </c>
      <c r="AV2469" t="s">
        <v>1053</v>
      </c>
      <c r="AY2469" t="s">
        <v>1053</v>
      </c>
      <c r="AZ2469" t="s">
        <v>1053</v>
      </c>
    </row>
    <row r="2470" spans="1:52" hidden="1" x14ac:dyDescent="0.3">
      <c r="A2470">
        <v>335716</v>
      </c>
      <c r="B2470" t="s">
        <v>1087</v>
      </c>
      <c r="AG2470" t="s">
        <v>1054</v>
      </c>
      <c r="AL2470" t="s">
        <v>1054</v>
      </c>
      <c r="AO2470" t="s">
        <v>1054</v>
      </c>
      <c r="AP2470" t="s">
        <v>1053</v>
      </c>
      <c r="AQ2470" t="s">
        <v>1053</v>
      </c>
      <c r="AT2470" t="s">
        <v>1054</v>
      </c>
      <c r="AU2470" t="s">
        <v>1053</v>
      </c>
      <c r="AV2470" t="s">
        <v>1053</v>
      </c>
      <c r="AW2470" t="s">
        <v>1053</v>
      </c>
      <c r="AX2470" t="s">
        <v>1053</v>
      </c>
      <c r="AY2470" t="s">
        <v>1053</v>
      </c>
      <c r="AZ2470" t="s">
        <v>1053</v>
      </c>
    </row>
    <row r="2471" spans="1:52" hidden="1" x14ac:dyDescent="0.3">
      <c r="A2471">
        <v>335724</v>
      </c>
      <c r="B2471" t="s">
        <v>1087</v>
      </c>
      <c r="AW2471" t="s">
        <v>1055</v>
      </c>
      <c r="AY2471" t="s">
        <v>1055</v>
      </c>
    </row>
    <row r="2472" spans="1:52" hidden="1" x14ac:dyDescent="0.3">
      <c r="A2472">
        <v>335731</v>
      </c>
      <c r="B2472" t="s">
        <v>1087</v>
      </c>
      <c r="AI2472" t="s">
        <v>1055</v>
      </c>
      <c r="AK2472" t="s">
        <v>1055</v>
      </c>
      <c r="AL2472" t="s">
        <v>1055</v>
      </c>
      <c r="AP2472" t="s">
        <v>1054</v>
      </c>
      <c r="AS2472" t="s">
        <v>1054</v>
      </c>
      <c r="AT2472" t="s">
        <v>1054</v>
      </c>
      <c r="AU2472" t="s">
        <v>1053</v>
      </c>
      <c r="AV2472" t="s">
        <v>1053</v>
      </c>
      <c r="AW2472" t="s">
        <v>1053</v>
      </c>
      <c r="AX2472" t="s">
        <v>1053</v>
      </c>
      <c r="AY2472" t="s">
        <v>1053</v>
      </c>
      <c r="AZ2472" t="s">
        <v>1053</v>
      </c>
    </row>
    <row r="2473" spans="1:52" hidden="1" x14ac:dyDescent="0.3">
      <c r="A2473">
        <v>335734</v>
      </c>
      <c r="B2473" t="s">
        <v>1087</v>
      </c>
      <c r="AG2473" t="s">
        <v>1054</v>
      </c>
      <c r="AL2473" t="s">
        <v>1055</v>
      </c>
      <c r="AO2473" t="s">
        <v>1054</v>
      </c>
      <c r="AP2473" t="s">
        <v>1053</v>
      </c>
      <c r="AS2473" t="s">
        <v>1054</v>
      </c>
      <c r="AU2473" t="s">
        <v>1053</v>
      </c>
      <c r="AV2473" t="s">
        <v>1053</v>
      </c>
      <c r="AW2473" t="s">
        <v>1053</v>
      </c>
      <c r="AX2473" t="s">
        <v>1053</v>
      </c>
      <c r="AY2473" t="s">
        <v>1053</v>
      </c>
      <c r="AZ2473" t="s">
        <v>1053</v>
      </c>
    </row>
    <row r="2474" spans="1:52" hidden="1" x14ac:dyDescent="0.3">
      <c r="A2474">
        <v>335736</v>
      </c>
      <c r="B2474" t="s">
        <v>1087</v>
      </c>
      <c r="AG2474" t="s">
        <v>1055</v>
      </c>
    </row>
    <row r="2475" spans="1:52" hidden="1" x14ac:dyDescent="0.3">
      <c r="A2475">
        <v>335740</v>
      </c>
      <c r="B2475" t="s">
        <v>1087</v>
      </c>
      <c r="AM2475" t="s">
        <v>1053</v>
      </c>
      <c r="AQ2475" t="s">
        <v>1053</v>
      </c>
      <c r="AU2475" t="s">
        <v>1053</v>
      </c>
      <c r="AV2475" t="s">
        <v>1053</v>
      </c>
      <c r="AW2475" t="s">
        <v>1053</v>
      </c>
      <c r="AX2475" t="s">
        <v>1053</v>
      </c>
      <c r="AY2475" t="s">
        <v>1053</v>
      </c>
      <c r="AZ2475" t="s">
        <v>1053</v>
      </c>
    </row>
    <row r="2476" spans="1:52" hidden="1" x14ac:dyDescent="0.3">
      <c r="A2476">
        <v>335747</v>
      </c>
      <c r="B2476" t="s">
        <v>1087</v>
      </c>
      <c r="AG2476" t="s">
        <v>1053</v>
      </c>
      <c r="AQ2476" t="s">
        <v>1053</v>
      </c>
      <c r="AZ2476" t="s">
        <v>1054</v>
      </c>
    </row>
    <row r="2477" spans="1:52" hidden="1" x14ac:dyDescent="0.3">
      <c r="A2477">
        <v>335755</v>
      </c>
      <c r="B2477" t="s">
        <v>1087</v>
      </c>
      <c r="AG2477" t="s">
        <v>1053</v>
      </c>
      <c r="AP2477" t="s">
        <v>1054</v>
      </c>
      <c r="AQ2477" t="s">
        <v>1053</v>
      </c>
    </row>
    <row r="2478" spans="1:52" hidden="1" x14ac:dyDescent="0.3">
      <c r="A2478">
        <v>335769</v>
      </c>
      <c r="B2478" t="s">
        <v>1087</v>
      </c>
      <c r="AL2478" t="s">
        <v>1055</v>
      </c>
      <c r="AO2478" t="s">
        <v>1054</v>
      </c>
      <c r="AP2478" t="s">
        <v>1054</v>
      </c>
      <c r="AQ2478" t="s">
        <v>1053</v>
      </c>
      <c r="AU2478" t="s">
        <v>1053</v>
      </c>
      <c r="AV2478" t="s">
        <v>1053</v>
      </c>
      <c r="AW2478" t="s">
        <v>1053</v>
      </c>
      <c r="AX2478" t="s">
        <v>1053</v>
      </c>
      <c r="AY2478" t="s">
        <v>1053</v>
      </c>
      <c r="AZ2478" t="s">
        <v>1053</v>
      </c>
    </row>
    <row r="2479" spans="1:52" hidden="1" x14ac:dyDescent="0.3">
      <c r="A2479">
        <v>335775</v>
      </c>
      <c r="B2479" t="s">
        <v>1087</v>
      </c>
      <c r="AG2479" t="s">
        <v>1053</v>
      </c>
      <c r="AP2479" t="s">
        <v>1053</v>
      </c>
      <c r="AQ2479" t="s">
        <v>1054</v>
      </c>
      <c r="AU2479" t="s">
        <v>1053</v>
      </c>
      <c r="AV2479" t="s">
        <v>1053</v>
      </c>
      <c r="AW2479" t="s">
        <v>1053</v>
      </c>
      <c r="AX2479" t="s">
        <v>1053</v>
      </c>
      <c r="AY2479" t="s">
        <v>1053</v>
      </c>
      <c r="AZ2479" t="s">
        <v>1053</v>
      </c>
    </row>
    <row r="2480" spans="1:52" hidden="1" x14ac:dyDescent="0.3">
      <c r="A2480">
        <v>335783</v>
      </c>
      <c r="B2480" t="s">
        <v>1087</v>
      </c>
      <c r="AJ2480" t="s">
        <v>1053</v>
      </c>
      <c r="AK2480" t="s">
        <v>1054</v>
      </c>
      <c r="AL2480" t="s">
        <v>1053</v>
      </c>
      <c r="AO2480" t="s">
        <v>1054</v>
      </c>
      <c r="AP2480" t="s">
        <v>1053</v>
      </c>
      <c r="AQ2480" t="s">
        <v>1053</v>
      </c>
      <c r="AR2480" t="s">
        <v>1053</v>
      </c>
      <c r="AS2480" t="s">
        <v>1054</v>
      </c>
      <c r="AT2480" t="s">
        <v>1053</v>
      </c>
      <c r="AU2480" t="s">
        <v>1053</v>
      </c>
      <c r="AV2480" t="s">
        <v>1053</v>
      </c>
      <c r="AW2480" t="s">
        <v>1053</v>
      </c>
      <c r="AX2480" t="s">
        <v>1053</v>
      </c>
      <c r="AY2480" t="s">
        <v>1053</v>
      </c>
      <c r="AZ2480" t="s">
        <v>1053</v>
      </c>
    </row>
    <row r="2481" spans="1:52" hidden="1" x14ac:dyDescent="0.3">
      <c r="A2481">
        <v>335806</v>
      </c>
      <c r="B2481" t="s">
        <v>1087</v>
      </c>
      <c r="AI2481" t="s">
        <v>1055</v>
      </c>
      <c r="AO2481" t="s">
        <v>1054</v>
      </c>
      <c r="AP2481" t="s">
        <v>1054</v>
      </c>
      <c r="AU2481" t="s">
        <v>1053</v>
      </c>
      <c r="AV2481" t="s">
        <v>1053</v>
      </c>
      <c r="AW2481" t="s">
        <v>1053</v>
      </c>
      <c r="AX2481" t="s">
        <v>1053</v>
      </c>
      <c r="AY2481" t="s">
        <v>1053</v>
      </c>
      <c r="AZ2481" t="s">
        <v>1053</v>
      </c>
    </row>
    <row r="2482" spans="1:52" hidden="1" x14ac:dyDescent="0.3">
      <c r="A2482">
        <v>335808</v>
      </c>
      <c r="B2482" t="s">
        <v>1087</v>
      </c>
      <c r="AG2482" t="s">
        <v>1055</v>
      </c>
      <c r="AL2482" t="s">
        <v>1055</v>
      </c>
      <c r="AO2482" t="s">
        <v>1054</v>
      </c>
      <c r="AP2482" t="s">
        <v>1054</v>
      </c>
      <c r="AQ2482" t="s">
        <v>1053</v>
      </c>
      <c r="AS2482" t="s">
        <v>1054</v>
      </c>
      <c r="AT2482" t="s">
        <v>1054</v>
      </c>
      <c r="AU2482" t="s">
        <v>1053</v>
      </c>
      <c r="AV2482" t="s">
        <v>1053</v>
      </c>
      <c r="AW2482" t="s">
        <v>1053</v>
      </c>
      <c r="AX2482" t="s">
        <v>1053</v>
      </c>
      <c r="AY2482" t="s">
        <v>1053</v>
      </c>
      <c r="AZ2482" t="s">
        <v>1053</v>
      </c>
    </row>
    <row r="2483" spans="1:52" hidden="1" x14ac:dyDescent="0.3">
      <c r="A2483">
        <v>335833</v>
      </c>
      <c r="B2483" t="s">
        <v>1087</v>
      </c>
      <c r="AI2483" t="s">
        <v>1055</v>
      </c>
      <c r="AL2483" t="s">
        <v>1055</v>
      </c>
      <c r="AO2483" t="s">
        <v>1053</v>
      </c>
      <c r="AP2483" t="s">
        <v>1053</v>
      </c>
      <c r="AQ2483" t="s">
        <v>1053</v>
      </c>
      <c r="AT2483" t="s">
        <v>1053</v>
      </c>
      <c r="AU2483" t="s">
        <v>1053</v>
      </c>
      <c r="AV2483" t="s">
        <v>1053</v>
      </c>
      <c r="AW2483" t="s">
        <v>1053</v>
      </c>
      <c r="AX2483" t="s">
        <v>1053</v>
      </c>
      <c r="AY2483" t="s">
        <v>1053</v>
      </c>
      <c r="AZ2483" t="s">
        <v>1053</v>
      </c>
    </row>
    <row r="2484" spans="1:52" hidden="1" x14ac:dyDescent="0.3">
      <c r="A2484">
        <v>335840</v>
      </c>
      <c r="B2484" t="s">
        <v>1087</v>
      </c>
      <c r="AI2484" t="s">
        <v>1055</v>
      </c>
      <c r="AT2484" t="s">
        <v>1054</v>
      </c>
      <c r="AX2484" t="s">
        <v>1053</v>
      </c>
    </row>
    <row r="2485" spans="1:52" hidden="1" x14ac:dyDescent="0.3">
      <c r="A2485">
        <v>335859</v>
      </c>
      <c r="B2485" t="s">
        <v>1087</v>
      </c>
      <c r="K2485" t="s">
        <v>1053</v>
      </c>
      <c r="AG2485" t="s">
        <v>1055</v>
      </c>
      <c r="AL2485" t="s">
        <v>1055</v>
      </c>
      <c r="AO2485" t="s">
        <v>1054</v>
      </c>
      <c r="AP2485" t="s">
        <v>1053</v>
      </c>
      <c r="AQ2485" t="s">
        <v>1053</v>
      </c>
      <c r="AR2485" t="s">
        <v>1054</v>
      </c>
      <c r="AT2485" t="s">
        <v>1053</v>
      </c>
      <c r="AU2485" t="s">
        <v>1053</v>
      </c>
      <c r="AV2485" t="s">
        <v>1053</v>
      </c>
      <c r="AW2485" t="s">
        <v>1053</v>
      </c>
      <c r="AX2485" t="s">
        <v>1053</v>
      </c>
      <c r="AY2485" t="s">
        <v>1053</v>
      </c>
      <c r="AZ2485" t="s">
        <v>1053</v>
      </c>
    </row>
    <row r="2486" spans="1:52" hidden="1" x14ac:dyDescent="0.3">
      <c r="A2486">
        <v>335882</v>
      </c>
      <c r="B2486" t="s">
        <v>1087</v>
      </c>
      <c r="AK2486" t="s">
        <v>1053</v>
      </c>
      <c r="AO2486" t="s">
        <v>1054</v>
      </c>
      <c r="AU2486" t="s">
        <v>1053</v>
      </c>
      <c r="AV2486" t="s">
        <v>1053</v>
      </c>
      <c r="AW2486" t="s">
        <v>1053</v>
      </c>
      <c r="AX2486" t="s">
        <v>1053</v>
      </c>
      <c r="AY2486" t="s">
        <v>1053</v>
      </c>
      <c r="AZ2486" t="s">
        <v>1053</v>
      </c>
    </row>
    <row r="2487" spans="1:52" hidden="1" x14ac:dyDescent="0.3">
      <c r="A2487">
        <v>335884</v>
      </c>
      <c r="B2487" t="s">
        <v>1087</v>
      </c>
      <c r="AU2487" t="s">
        <v>1053</v>
      </c>
      <c r="AV2487" t="s">
        <v>1053</v>
      </c>
      <c r="AW2487" t="s">
        <v>1053</v>
      </c>
      <c r="AX2487" t="s">
        <v>1053</v>
      </c>
      <c r="AY2487" t="s">
        <v>1053</v>
      </c>
      <c r="AZ2487" t="s">
        <v>1053</v>
      </c>
    </row>
    <row r="2488" spans="1:52" hidden="1" x14ac:dyDescent="0.3">
      <c r="A2488">
        <v>335907</v>
      </c>
      <c r="B2488" t="s">
        <v>1087</v>
      </c>
      <c r="AK2488" t="s">
        <v>1053</v>
      </c>
      <c r="AO2488" t="s">
        <v>1054</v>
      </c>
      <c r="AP2488" t="s">
        <v>1053</v>
      </c>
      <c r="AQ2488" t="s">
        <v>1053</v>
      </c>
      <c r="AS2488" t="s">
        <v>1053</v>
      </c>
      <c r="AT2488" t="s">
        <v>1053</v>
      </c>
      <c r="AU2488" t="s">
        <v>1053</v>
      </c>
      <c r="AV2488" t="s">
        <v>1053</v>
      </c>
      <c r="AW2488" t="s">
        <v>1053</v>
      </c>
      <c r="AX2488" t="s">
        <v>1053</v>
      </c>
      <c r="AY2488" t="s">
        <v>1053</v>
      </c>
      <c r="AZ2488" t="s">
        <v>1053</v>
      </c>
    </row>
    <row r="2489" spans="1:52" hidden="1" x14ac:dyDescent="0.3">
      <c r="A2489">
        <v>335912</v>
      </c>
      <c r="B2489" t="s">
        <v>1087</v>
      </c>
      <c r="AG2489" t="s">
        <v>1055</v>
      </c>
      <c r="AI2489" t="s">
        <v>1055</v>
      </c>
      <c r="AJ2489" t="s">
        <v>1055</v>
      </c>
      <c r="AL2489" t="s">
        <v>1055</v>
      </c>
      <c r="AO2489" t="s">
        <v>1054</v>
      </c>
      <c r="AP2489" t="s">
        <v>1054</v>
      </c>
      <c r="AS2489" t="s">
        <v>1054</v>
      </c>
      <c r="AT2489" t="s">
        <v>1054</v>
      </c>
      <c r="AU2489" t="s">
        <v>1053</v>
      </c>
      <c r="AV2489" t="s">
        <v>1053</v>
      </c>
      <c r="AW2489" t="s">
        <v>1053</v>
      </c>
      <c r="AX2489" t="s">
        <v>1053</v>
      </c>
      <c r="AY2489" t="s">
        <v>1053</v>
      </c>
      <c r="AZ2489" t="s">
        <v>1053</v>
      </c>
    </row>
    <row r="2490" spans="1:52" hidden="1" x14ac:dyDescent="0.3">
      <c r="A2490">
        <v>335936</v>
      </c>
      <c r="B2490" t="s">
        <v>1087</v>
      </c>
      <c r="AK2490" t="s">
        <v>1055</v>
      </c>
      <c r="AR2490" t="s">
        <v>1053</v>
      </c>
      <c r="AU2490" t="s">
        <v>1053</v>
      </c>
      <c r="AV2490" t="s">
        <v>1053</v>
      </c>
      <c r="AW2490" t="s">
        <v>1053</v>
      </c>
      <c r="AX2490" t="s">
        <v>1053</v>
      </c>
      <c r="AY2490" t="s">
        <v>1053</v>
      </c>
      <c r="AZ2490" t="s">
        <v>1053</v>
      </c>
    </row>
    <row r="2491" spans="1:52" hidden="1" x14ac:dyDescent="0.3">
      <c r="A2491">
        <v>335958</v>
      </c>
      <c r="B2491" t="s">
        <v>1087</v>
      </c>
      <c r="AM2491" t="s">
        <v>1055</v>
      </c>
    </row>
    <row r="2492" spans="1:52" hidden="1" x14ac:dyDescent="0.3">
      <c r="A2492">
        <v>336021</v>
      </c>
      <c r="B2492" t="s">
        <v>1087</v>
      </c>
      <c r="AS2492" t="s">
        <v>1054</v>
      </c>
      <c r="AW2492" t="s">
        <v>1053</v>
      </c>
      <c r="AX2492" t="s">
        <v>1053</v>
      </c>
    </row>
    <row r="2493" spans="1:52" hidden="1" x14ac:dyDescent="0.3">
      <c r="A2493">
        <v>336028</v>
      </c>
      <c r="B2493" t="s">
        <v>1087</v>
      </c>
      <c r="AL2493" t="s">
        <v>1055</v>
      </c>
      <c r="AQ2493" t="s">
        <v>1054</v>
      </c>
      <c r="AU2493" t="s">
        <v>1053</v>
      </c>
      <c r="AV2493" t="s">
        <v>1053</v>
      </c>
      <c r="AW2493" t="s">
        <v>1053</v>
      </c>
      <c r="AX2493" t="s">
        <v>1053</v>
      </c>
      <c r="AY2493" t="s">
        <v>1053</v>
      </c>
      <c r="AZ2493" t="s">
        <v>1053</v>
      </c>
    </row>
    <row r="2494" spans="1:52" hidden="1" x14ac:dyDescent="0.3">
      <c r="A2494">
        <v>336030</v>
      </c>
      <c r="B2494" t="s">
        <v>1087</v>
      </c>
      <c r="AL2494" t="s">
        <v>1055</v>
      </c>
      <c r="AQ2494" t="s">
        <v>1054</v>
      </c>
      <c r="AR2494" t="s">
        <v>1054</v>
      </c>
      <c r="AT2494" t="s">
        <v>1054</v>
      </c>
      <c r="AU2494" t="s">
        <v>1053</v>
      </c>
      <c r="AV2494" t="s">
        <v>1053</v>
      </c>
      <c r="AW2494" t="s">
        <v>1053</v>
      </c>
      <c r="AX2494" t="s">
        <v>1053</v>
      </c>
      <c r="AY2494" t="s">
        <v>1053</v>
      </c>
      <c r="AZ2494" t="s">
        <v>1053</v>
      </c>
    </row>
    <row r="2495" spans="1:52" hidden="1" x14ac:dyDescent="0.3">
      <c r="A2495">
        <v>336034</v>
      </c>
      <c r="B2495" t="s">
        <v>1087</v>
      </c>
      <c r="AO2495" t="s">
        <v>1054</v>
      </c>
      <c r="AP2495" t="s">
        <v>1053</v>
      </c>
      <c r="AQ2495" t="s">
        <v>1053</v>
      </c>
      <c r="AT2495" t="s">
        <v>1054</v>
      </c>
      <c r="AU2495" t="s">
        <v>1053</v>
      </c>
      <c r="AV2495" t="s">
        <v>1053</v>
      </c>
      <c r="AW2495" t="s">
        <v>1053</v>
      </c>
      <c r="AX2495" t="s">
        <v>1053</v>
      </c>
      <c r="AY2495" t="s">
        <v>1053</v>
      </c>
      <c r="AZ2495" t="s">
        <v>1053</v>
      </c>
    </row>
    <row r="2496" spans="1:52" hidden="1" x14ac:dyDescent="0.3">
      <c r="A2496">
        <v>336051</v>
      </c>
      <c r="B2496" t="s">
        <v>1087</v>
      </c>
      <c r="AG2496" t="s">
        <v>1055</v>
      </c>
      <c r="AI2496" t="s">
        <v>1055</v>
      </c>
      <c r="AK2496" t="s">
        <v>1055</v>
      </c>
      <c r="AL2496" t="s">
        <v>1055</v>
      </c>
      <c r="AO2496" t="s">
        <v>1053</v>
      </c>
      <c r="AP2496" t="s">
        <v>1053</v>
      </c>
      <c r="AQ2496" t="s">
        <v>1053</v>
      </c>
      <c r="AT2496" t="s">
        <v>1053</v>
      </c>
      <c r="AU2496" t="s">
        <v>1053</v>
      </c>
      <c r="AV2496" t="s">
        <v>1053</v>
      </c>
      <c r="AW2496" t="s">
        <v>1053</v>
      </c>
      <c r="AX2496" t="s">
        <v>1053</v>
      </c>
      <c r="AY2496" t="s">
        <v>1053</v>
      </c>
      <c r="AZ2496" t="s">
        <v>1053</v>
      </c>
    </row>
    <row r="2497" spans="1:52" hidden="1" x14ac:dyDescent="0.3">
      <c r="A2497">
        <v>336057</v>
      </c>
      <c r="B2497" t="s">
        <v>1087</v>
      </c>
      <c r="AI2497" t="s">
        <v>1055</v>
      </c>
      <c r="AO2497" t="s">
        <v>1054</v>
      </c>
      <c r="AP2497" t="s">
        <v>1054</v>
      </c>
      <c r="AT2497" t="s">
        <v>1054</v>
      </c>
      <c r="AU2497" t="s">
        <v>1053</v>
      </c>
      <c r="AV2497" t="s">
        <v>1053</v>
      </c>
      <c r="AW2497" t="s">
        <v>1053</v>
      </c>
      <c r="AX2497" t="s">
        <v>1053</v>
      </c>
      <c r="AY2497" t="s">
        <v>1053</v>
      </c>
      <c r="AZ2497" t="s">
        <v>1053</v>
      </c>
    </row>
    <row r="2498" spans="1:52" hidden="1" x14ac:dyDescent="0.3">
      <c r="A2498">
        <v>336068</v>
      </c>
      <c r="B2498" t="s">
        <v>1087</v>
      </c>
      <c r="AL2498" t="s">
        <v>1054</v>
      </c>
      <c r="AO2498" t="s">
        <v>1054</v>
      </c>
      <c r="AP2498" t="s">
        <v>1054</v>
      </c>
      <c r="AQ2498" t="s">
        <v>1053</v>
      </c>
      <c r="AR2498" t="s">
        <v>1054</v>
      </c>
      <c r="AS2498" t="s">
        <v>1054</v>
      </c>
      <c r="AT2498" t="s">
        <v>1054</v>
      </c>
      <c r="AU2498" t="s">
        <v>1053</v>
      </c>
      <c r="AV2498" t="s">
        <v>1053</v>
      </c>
      <c r="AW2498" t="s">
        <v>1053</v>
      </c>
      <c r="AX2498" t="s">
        <v>1053</v>
      </c>
      <c r="AY2498" t="s">
        <v>1053</v>
      </c>
      <c r="AZ2498" t="s">
        <v>1053</v>
      </c>
    </row>
    <row r="2499" spans="1:52" hidden="1" x14ac:dyDescent="0.3">
      <c r="A2499">
        <v>336076</v>
      </c>
      <c r="B2499" t="s">
        <v>1087</v>
      </c>
      <c r="AM2499" t="s">
        <v>1055</v>
      </c>
      <c r="AO2499" t="s">
        <v>1054</v>
      </c>
      <c r="AP2499" t="s">
        <v>1054</v>
      </c>
      <c r="AQ2499" t="s">
        <v>1054</v>
      </c>
      <c r="AR2499" t="s">
        <v>1054</v>
      </c>
      <c r="AS2499" t="s">
        <v>1054</v>
      </c>
      <c r="AT2499" t="s">
        <v>1054</v>
      </c>
      <c r="AU2499" t="s">
        <v>1053</v>
      </c>
      <c r="AV2499" t="s">
        <v>1053</v>
      </c>
      <c r="AW2499" t="s">
        <v>1053</v>
      </c>
      <c r="AX2499" t="s">
        <v>1053</v>
      </c>
      <c r="AY2499" t="s">
        <v>1053</v>
      </c>
      <c r="AZ2499" t="s">
        <v>1053</v>
      </c>
    </row>
    <row r="2500" spans="1:52" hidden="1" x14ac:dyDescent="0.3">
      <c r="A2500">
        <v>336084</v>
      </c>
      <c r="B2500" t="s">
        <v>1087</v>
      </c>
      <c r="AG2500" t="s">
        <v>1055</v>
      </c>
      <c r="AQ2500" t="s">
        <v>1055</v>
      </c>
    </row>
    <row r="2501" spans="1:52" hidden="1" x14ac:dyDescent="0.3">
      <c r="A2501">
        <v>336093</v>
      </c>
      <c r="B2501" t="s">
        <v>1087</v>
      </c>
      <c r="AB2501" t="s">
        <v>1055</v>
      </c>
      <c r="AP2501" t="s">
        <v>1054</v>
      </c>
      <c r="AU2501" t="s">
        <v>1053</v>
      </c>
      <c r="AV2501" t="s">
        <v>1053</v>
      </c>
      <c r="AW2501" t="s">
        <v>1053</v>
      </c>
      <c r="AX2501" t="s">
        <v>1053</v>
      </c>
      <c r="AY2501" t="s">
        <v>1053</v>
      </c>
      <c r="AZ2501" t="s">
        <v>1053</v>
      </c>
    </row>
    <row r="2502" spans="1:52" hidden="1" x14ac:dyDescent="0.3">
      <c r="A2502">
        <v>336094</v>
      </c>
      <c r="B2502" t="s">
        <v>1087</v>
      </c>
      <c r="AC2502" t="s">
        <v>1055</v>
      </c>
      <c r="AG2502" t="s">
        <v>1053</v>
      </c>
      <c r="AH2502" t="s">
        <v>1054</v>
      </c>
      <c r="AL2502" t="s">
        <v>1054</v>
      </c>
      <c r="AO2502" t="s">
        <v>1054</v>
      </c>
      <c r="AP2502" t="s">
        <v>1054</v>
      </c>
      <c r="AQ2502" t="s">
        <v>1053</v>
      </c>
      <c r="AR2502" t="s">
        <v>1054</v>
      </c>
      <c r="AT2502" t="s">
        <v>1054</v>
      </c>
      <c r="AU2502" t="s">
        <v>1053</v>
      </c>
      <c r="AV2502" t="s">
        <v>1053</v>
      </c>
      <c r="AW2502" t="s">
        <v>1053</v>
      </c>
      <c r="AX2502" t="s">
        <v>1053</v>
      </c>
      <c r="AY2502" t="s">
        <v>1053</v>
      </c>
      <c r="AZ2502" t="s">
        <v>1053</v>
      </c>
    </row>
    <row r="2503" spans="1:52" hidden="1" x14ac:dyDescent="0.3">
      <c r="A2503">
        <v>336097</v>
      </c>
      <c r="B2503" t="s">
        <v>1087</v>
      </c>
      <c r="AP2503" t="s">
        <v>1054</v>
      </c>
      <c r="AU2503" t="s">
        <v>1053</v>
      </c>
      <c r="AV2503" t="s">
        <v>1053</v>
      </c>
      <c r="AW2503" t="s">
        <v>1053</v>
      </c>
      <c r="AX2503" t="s">
        <v>1053</v>
      </c>
      <c r="AY2503" t="s">
        <v>1053</v>
      </c>
      <c r="AZ2503" t="s">
        <v>1053</v>
      </c>
    </row>
    <row r="2504" spans="1:52" hidden="1" x14ac:dyDescent="0.3">
      <c r="A2504">
        <v>336111</v>
      </c>
      <c r="B2504" t="s">
        <v>1087</v>
      </c>
      <c r="AL2504" t="s">
        <v>1055</v>
      </c>
      <c r="AM2504" t="s">
        <v>1055</v>
      </c>
      <c r="AT2504" t="s">
        <v>1054</v>
      </c>
      <c r="AU2504" t="s">
        <v>1053</v>
      </c>
      <c r="AV2504" t="s">
        <v>1053</v>
      </c>
      <c r="AW2504" t="s">
        <v>1053</v>
      </c>
      <c r="AX2504" t="s">
        <v>1053</v>
      </c>
      <c r="AY2504" t="s">
        <v>1053</v>
      </c>
      <c r="AZ2504" t="s">
        <v>1053</v>
      </c>
    </row>
    <row r="2505" spans="1:52" hidden="1" x14ac:dyDescent="0.3">
      <c r="A2505">
        <v>336125</v>
      </c>
      <c r="B2505" t="s">
        <v>1087</v>
      </c>
      <c r="AM2505" t="s">
        <v>1055</v>
      </c>
      <c r="AO2505" t="s">
        <v>1054</v>
      </c>
      <c r="AQ2505" t="s">
        <v>1054</v>
      </c>
      <c r="AU2505" t="s">
        <v>1053</v>
      </c>
      <c r="AV2505" t="s">
        <v>1053</v>
      </c>
      <c r="AW2505" t="s">
        <v>1053</v>
      </c>
      <c r="AX2505" t="s">
        <v>1053</v>
      </c>
      <c r="AY2505" t="s">
        <v>1053</v>
      </c>
      <c r="AZ2505" t="s">
        <v>1053</v>
      </c>
    </row>
    <row r="2506" spans="1:52" hidden="1" x14ac:dyDescent="0.3">
      <c r="A2506">
        <v>336126</v>
      </c>
      <c r="B2506" t="s">
        <v>1087</v>
      </c>
      <c r="AG2506" t="s">
        <v>1055</v>
      </c>
      <c r="AK2506" t="s">
        <v>1055</v>
      </c>
      <c r="AM2506" t="s">
        <v>1055</v>
      </c>
      <c r="AO2506" t="s">
        <v>1054</v>
      </c>
      <c r="AP2506" t="s">
        <v>1054</v>
      </c>
      <c r="AU2506" t="s">
        <v>1053</v>
      </c>
      <c r="AV2506" t="s">
        <v>1053</v>
      </c>
      <c r="AW2506" t="s">
        <v>1053</v>
      </c>
      <c r="AX2506" t="s">
        <v>1053</v>
      </c>
      <c r="AY2506" t="s">
        <v>1053</v>
      </c>
      <c r="AZ2506" t="s">
        <v>1053</v>
      </c>
    </row>
    <row r="2507" spans="1:52" hidden="1" x14ac:dyDescent="0.3">
      <c r="A2507">
        <v>336127</v>
      </c>
      <c r="B2507" t="s">
        <v>1087</v>
      </c>
      <c r="AA2507" t="s">
        <v>1055</v>
      </c>
      <c r="AP2507" t="s">
        <v>1054</v>
      </c>
      <c r="AU2507" t="s">
        <v>1053</v>
      </c>
      <c r="AV2507" t="s">
        <v>1053</v>
      </c>
      <c r="AW2507" t="s">
        <v>1053</v>
      </c>
      <c r="AX2507" t="s">
        <v>1053</v>
      </c>
      <c r="AY2507" t="s">
        <v>1053</v>
      </c>
      <c r="AZ2507" t="s">
        <v>1053</v>
      </c>
    </row>
    <row r="2508" spans="1:52" hidden="1" x14ac:dyDescent="0.3">
      <c r="A2508">
        <v>336141</v>
      </c>
      <c r="B2508" t="s">
        <v>1087</v>
      </c>
      <c r="AU2508" t="s">
        <v>1053</v>
      </c>
      <c r="AV2508" t="s">
        <v>1053</v>
      </c>
      <c r="AW2508" t="s">
        <v>1053</v>
      </c>
      <c r="AX2508" t="s">
        <v>1053</v>
      </c>
      <c r="AY2508" t="s">
        <v>1053</v>
      </c>
      <c r="AZ2508" t="s">
        <v>1053</v>
      </c>
    </row>
    <row r="2509" spans="1:52" hidden="1" x14ac:dyDescent="0.3">
      <c r="A2509">
        <v>336142</v>
      </c>
      <c r="B2509" t="s">
        <v>1087</v>
      </c>
      <c r="AO2509" t="s">
        <v>1054</v>
      </c>
      <c r="AU2509" t="s">
        <v>1053</v>
      </c>
      <c r="AV2509" t="s">
        <v>1053</v>
      </c>
      <c r="AW2509" t="s">
        <v>1053</v>
      </c>
      <c r="AX2509" t="s">
        <v>1053</v>
      </c>
      <c r="AY2509" t="s">
        <v>1053</v>
      </c>
      <c r="AZ2509" t="s">
        <v>1053</v>
      </c>
    </row>
    <row r="2510" spans="1:52" hidden="1" x14ac:dyDescent="0.3">
      <c r="A2510">
        <v>336157</v>
      </c>
      <c r="B2510" t="s">
        <v>1087</v>
      </c>
      <c r="AO2510" t="s">
        <v>1055</v>
      </c>
      <c r="AW2510" t="s">
        <v>1054</v>
      </c>
      <c r="AY2510" t="s">
        <v>1055</v>
      </c>
    </row>
    <row r="2511" spans="1:52" hidden="1" x14ac:dyDescent="0.3">
      <c r="A2511">
        <v>336181</v>
      </c>
      <c r="B2511" t="s">
        <v>1087</v>
      </c>
      <c r="AJ2511" t="s">
        <v>1055</v>
      </c>
      <c r="AO2511" t="s">
        <v>1054</v>
      </c>
      <c r="AQ2511" t="s">
        <v>1054</v>
      </c>
      <c r="AU2511" t="s">
        <v>1053</v>
      </c>
      <c r="AV2511" t="s">
        <v>1053</v>
      </c>
      <c r="AW2511" t="s">
        <v>1053</v>
      </c>
      <c r="AX2511" t="s">
        <v>1053</v>
      </c>
      <c r="AY2511" t="s">
        <v>1053</v>
      </c>
      <c r="AZ2511" t="s">
        <v>1053</v>
      </c>
    </row>
    <row r="2512" spans="1:52" hidden="1" x14ac:dyDescent="0.3">
      <c r="A2512">
        <v>336192</v>
      </c>
      <c r="B2512" t="s">
        <v>1087</v>
      </c>
      <c r="AM2512" t="s">
        <v>1055</v>
      </c>
    </row>
    <row r="2513" spans="1:52" hidden="1" x14ac:dyDescent="0.3">
      <c r="A2513">
        <v>336235</v>
      </c>
      <c r="B2513" t="s">
        <v>1087</v>
      </c>
      <c r="W2513" t="s">
        <v>1055</v>
      </c>
      <c r="AO2513" t="s">
        <v>1054</v>
      </c>
      <c r="AQ2513" t="s">
        <v>1054</v>
      </c>
      <c r="AU2513" t="s">
        <v>1053</v>
      </c>
      <c r="AV2513" t="s">
        <v>1053</v>
      </c>
      <c r="AW2513" t="s">
        <v>1053</v>
      </c>
      <c r="AX2513" t="s">
        <v>1053</v>
      </c>
      <c r="AY2513" t="s">
        <v>1053</v>
      </c>
      <c r="AZ2513" t="s">
        <v>1053</v>
      </c>
    </row>
    <row r="2514" spans="1:52" hidden="1" x14ac:dyDescent="0.3">
      <c r="A2514">
        <v>336262</v>
      </c>
      <c r="B2514" t="s">
        <v>1087</v>
      </c>
      <c r="AP2514" t="s">
        <v>1053</v>
      </c>
      <c r="AU2514" t="s">
        <v>1055</v>
      </c>
      <c r="AW2514" t="s">
        <v>1054</v>
      </c>
      <c r="AY2514" t="s">
        <v>1054</v>
      </c>
      <c r="AZ2514" t="s">
        <v>1054</v>
      </c>
    </row>
    <row r="2515" spans="1:52" hidden="1" x14ac:dyDescent="0.3">
      <c r="A2515">
        <v>336273</v>
      </c>
      <c r="B2515" t="s">
        <v>1087</v>
      </c>
      <c r="K2515" t="s">
        <v>1055</v>
      </c>
      <c r="P2515" t="s">
        <v>1055</v>
      </c>
    </row>
    <row r="2516" spans="1:52" hidden="1" x14ac:dyDescent="0.3">
      <c r="A2516">
        <v>336275</v>
      </c>
      <c r="B2516" t="s">
        <v>1087</v>
      </c>
      <c r="AC2516" t="s">
        <v>1055</v>
      </c>
      <c r="AG2516" t="s">
        <v>1055</v>
      </c>
      <c r="AL2516" t="s">
        <v>1055</v>
      </c>
      <c r="AO2516" t="s">
        <v>1054</v>
      </c>
      <c r="AP2516" t="s">
        <v>1053</v>
      </c>
      <c r="AQ2516" t="s">
        <v>1053</v>
      </c>
      <c r="AR2516" t="s">
        <v>1053</v>
      </c>
      <c r="AT2516" t="s">
        <v>1054</v>
      </c>
      <c r="AU2516" t="s">
        <v>1053</v>
      </c>
      <c r="AV2516" t="s">
        <v>1053</v>
      </c>
      <c r="AW2516" t="s">
        <v>1053</v>
      </c>
      <c r="AX2516" t="s">
        <v>1053</v>
      </c>
      <c r="AY2516" t="s">
        <v>1053</v>
      </c>
      <c r="AZ2516" t="s">
        <v>1053</v>
      </c>
    </row>
    <row r="2517" spans="1:52" hidden="1" x14ac:dyDescent="0.3">
      <c r="A2517">
        <v>336287</v>
      </c>
      <c r="B2517" t="s">
        <v>1087</v>
      </c>
      <c r="AO2517" t="s">
        <v>1054</v>
      </c>
      <c r="AP2517" t="s">
        <v>1054</v>
      </c>
      <c r="AT2517" t="s">
        <v>1055</v>
      </c>
      <c r="AU2517" t="s">
        <v>1053</v>
      </c>
      <c r="AV2517" t="s">
        <v>1053</v>
      </c>
      <c r="AW2517" t="s">
        <v>1053</v>
      </c>
      <c r="AX2517" t="s">
        <v>1053</v>
      </c>
      <c r="AY2517" t="s">
        <v>1053</v>
      </c>
      <c r="AZ2517" t="s">
        <v>1053</v>
      </c>
    </row>
    <row r="2518" spans="1:52" hidden="1" x14ac:dyDescent="0.3">
      <c r="A2518">
        <v>336289</v>
      </c>
      <c r="B2518" t="s">
        <v>1087</v>
      </c>
      <c r="V2518" t="s">
        <v>1054</v>
      </c>
      <c r="AO2518" t="s">
        <v>1054</v>
      </c>
      <c r="AU2518" t="s">
        <v>1053</v>
      </c>
      <c r="AV2518" t="s">
        <v>1053</v>
      </c>
      <c r="AW2518" t="s">
        <v>1053</v>
      </c>
      <c r="AX2518" t="s">
        <v>1053</v>
      </c>
      <c r="AY2518" t="s">
        <v>1053</v>
      </c>
      <c r="AZ2518" t="s">
        <v>1053</v>
      </c>
    </row>
    <row r="2519" spans="1:52" hidden="1" x14ac:dyDescent="0.3">
      <c r="A2519">
        <v>336300</v>
      </c>
      <c r="B2519" t="s">
        <v>1087</v>
      </c>
      <c r="AR2519" t="s">
        <v>1054</v>
      </c>
      <c r="AU2519" t="s">
        <v>1053</v>
      </c>
      <c r="AV2519" t="s">
        <v>1053</v>
      </c>
      <c r="AW2519" t="s">
        <v>1053</v>
      </c>
      <c r="AX2519" t="s">
        <v>1053</v>
      </c>
      <c r="AY2519" t="s">
        <v>1053</v>
      </c>
      <c r="AZ2519" t="s">
        <v>1053</v>
      </c>
    </row>
    <row r="2520" spans="1:52" hidden="1" x14ac:dyDescent="0.3">
      <c r="A2520">
        <v>336334</v>
      </c>
      <c r="B2520" t="s">
        <v>1087</v>
      </c>
      <c r="AG2520" t="s">
        <v>1055</v>
      </c>
      <c r="AL2520" t="s">
        <v>1055</v>
      </c>
      <c r="AN2520" t="s">
        <v>1055</v>
      </c>
      <c r="AO2520" t="s">
        <v>1054</v>
      </c>
      <c r="AP2520" t="s">
        <v>1054</v>
      </c>
      <c r="AQ2520" t="s">
        <v>1053</v>
      </c>
      <c r="AR2520" t="s">
        <v>1054</v>
      </c>
      <c r="AS2520" t="s">
        <v>1053</v>
      </c>
      <c r="AT2520" t="s">
        <v>1053</v>
      </c>
      <c r="AU2520" t="s">
        <v>1053</v>
      </c>
      <c r="AV2520" t="s">
        <v>1053</v>
      </c>
      <c r="AW2520" t="s">
        <v>1053</v>
      </c>
      <c r="AX2520" t="s">
        <v>1053</v>
      </c>
      <c r="AY2520" t="s">
        <v>1053</v>
      </c>
      <c r="AZ2520" t="s">
        <v>1053</v>
      </c>
    </row>
    <row r="2521" spans="1:52" hidden="1" x14ac:dyDescent="0.3">
      <c r="A2521">
        <v>336335</v>
      </c>
      <c r="B2521" t="s">
        <v>1087</v>
      </c>
      <c r="P2521" t="s">
        <v>1055</v>
      </c>
      <c r="X2521" t="s">
        <v>1055</v>
      </c>
      <c r="AG2521" t="s">
        <v>1055</v>
      </c>
      <c r="AL2521" t="s">
        <v>1055</v>
      </c>
      <c r="AO2521" t="s">
        <v>1054</v>
      </c>
      <c r="AP2521" t="s">
        <v>1054</v>
      </c>
      <c r="AQ2521" t="s">
        <v>1054</v>
      </c>
      <c r="AU2521" t="s">
        <v>1053</v>
      </c>
      <c r="AV2521" t="s">
        <v>1053</v>
      </c>
      <c r="AW2521" t="s">
        <v>1053</v>
      </c>
      <c r="AX2521" t="s">
        <v>1053</v>
      </c>
      <c r="AY2521" t="s">
        <v>1053</v>
      </c>
      <c r="AZ2521" t="s">
        <v>1053</v>
      </c>
    </row>
    <row r="2522" spans="1:52" hidden="1" x14ac:dyDescent="0.3">
      <c r="A2522">
        <v>336338</v>
      </c>
      <c r="B2522" t="s">
        <v>1087</v>
      </c>
      <c r="AG2522" t="s">
        <v>1054</v>
      </c>
      <c r="AJ2522" t="s">
        <v>1054</v>
      </c>
      <c r="AO2522" t="s">
        <v>1054</v>
      </c>
      <c r="AP2522" t="s">
        <v>1054</v>
      </c>
      <c r="AQ2522" t="s">
        <v>1054</v>
      </c>
      <c r="AU2522" t="s">
        <v>1053</v>
      </c>
      <c r="AV2522" t="s">
        <v>1053</v>
      </c>
      <c r="AW2522" t="s">
        <v>1053</v>
      </c>
      <c r="AX2522" t="s">
        <v>1053</v>
      </c>
      <c r="AY2522" t="s">
        <v>1053</v>
      </c>
      <c r="AZ2522" t="s">
        <v>1053</v>
      </c>
    </row>
    <row r="2523" spans="1:52" hidden="1" x14ac:dyDescent="0.3">
      <c r="A2523">
        <v>336346</v>
      </c>
      <c r="B2523" t="s">
        <v>1087</v>
      </c>
      <c r="AM2523" t="s">
        <v>1054</v>
      </c>
      <c r="AP2523" t="s">
        <v>1054</v>
      </c>
      <c r="AU2523" t="s">
        <v>1053</v>
      </c>
      <c r="AV2523" t="s">
        <v>1053</v>
      </c>
      <c r="AW2523" t="s">
        <v>1053</v>
      </c>
      <c r="AX2523" t="s">
        <v>1053</v>
      </c>
      <c r="AY2523" t="s">
        <v>1053</v>
      </c>
      <c r="AZ2523" t="s">
        <v>1053</v>
      </c>
    </row>
    <row r="2524" spans="1:52" hidden="1" x14ac:dyDescent="0.3">
      <c r="A2524">
        <v>336356</v>
      </c>
      <c r="B2524" t="s">
        <v>1087</v>
      </c>
      <c r="AO2524" t="s">
        <v>1054</v>
      </c>
      <c r="AP2524" t="s">
        <v>1053</v>
      </c>
      <c r="AQ2524" t="s">
        <v>1054</v>
      </c>
      <c r="AR2524" t="s">
        <v>1054</v>
      </c>
      <c r="AT2524" t="s">
        <v>1054</v>
      </c>
      <c r="AU2524" t="s">
        <v>1053</v>
      </c>
      <c r="AV2524" t="s">
        <v>1053</v>
      </c>
      <c r="AW2524" t="s">
        <v>1053</v>
      </c>
      <c r="AX2524" t="s">
        <v>1053</v>
      </c>
      <c r="AY2524" t="s">
        <v>1053</v>
      </c>
      <c r="AZ2524" t="s">
        <v>1053</v>
      </c>
    </row>
    <row r="2525" spans="1:52" hidden="1" x14ac:dyDescent="0.3">
      <c r="A2525">
        <v>336371</v>
      </c>
      <c r="B2525" t="s">
        <v>1087</v>
      </c>
      <c r="AG2525" t="s">
        <v>1055</v>
      </c>
      <c r="AI2525" t="s">
        <v>1055</v>
      </c>
      <c r="AL2525" t="s">
        <v>1055</v>
      </c>
      <c r="AO2525" t="s">
        <v>1053</v>
      </c>
      <c r="AP2525" t="s">
        <v>1053</v>
      </c>
      <c r="AQ2525" t="s">
        <v>1054</v>
      </c>
      <c r="AT2525" t="s">
        <v>1053</v>
      </c>
      <c r="AU2525" t="s">
        <v>1053</v>
      </c>
      <c r="AV2525" t="s">
        <v>1053</v>
      </c>
      <c r="AW2525" t="s">
        <v>1053</v>
      </c>
      <c r="AX2525" t="s">
        <v>1053</v>
      </c>
      <c r="AY2525" t="s">
        <v>1053</v>
      </c>
      <c r="AZ2525" t="s">
        <v>1053</v>
      </c>
    </row>
    <row r="2526" spans="1:52" hidden="1" x14ac:dyDescent="0.3">
      <c r="A2526">
        <v>336377</v>
      </c>
      <c r="B2526" t="s">
        <v>1087</v>
      </c>
      <c r="AL2526" t="s">
        <v>1055</v>
      </c>
      <c r="AP2526" t="s">
        <v>1054</v>
      </c>
      <c r="AQ2526" t="s">
        <v>1055</v>
      </c>
      <c r="AU2526" t="s">
        <v>1053</v>
      </c>
      <c r="AV2526" t="s">
        <v>1053</v>
      </c>
      <c r="AW2526" t="s">
        <v>1053</v>
      </c>
      <c r="AX2526" t="s">
        <v>1053</v>
      </c>
      <c r="AY2526" t="s">
        <v>1053</v>
      </c>
      <c r="AZ2526" t="s">
        <v>1053</v>
      </c>
    </row>
    <row r="2527" spans="1:52" hidden="1" x14ac:dyDescent="0.3">
      <c r="A2527">
        <v>336388</v>
      </c>
      <c r="B2527" t="s">
        <v>1087</v>
      </c>
      <c r="AL2527" t="s">
        <v>1055</v>
      </c>
      <c r="AP2527" t="s">
        <v>1054</v>
      </c>
      <c r="AQ2527" t="s">
        <v>1054</v>
      </c>
      <c r="AU2527" t="s">
        <v>1053</v>
      </c>
      <c r="AV2527" t="s">
        <v>1053</v>
      </c>
      <c r="AW2527" t="s">
        <v>1053</v>
      </c>
      <c r="AX2527" t="s">
        <v>1053</v>
      </c>
      <c r="AY2527" t="s">
        <v>1053</v>
      </c>
      <c r="AZ2527" t="s">
        <v>1053</v>
      </c>
    </row>
    <row r="2528" spans="1:52" hidden="1" x14ac:dyDescent="0.3">
      <c r="A2528">
        <v>336391</v>
      </c>
      <c r="B2528" t="s">
        <v>1087</v>
      </c>
      <c r="AA2528" t="s">
        <v>1055</v>
      </c>
      <c r="AO2528" t="s">
        <v>1054</v>
      </c>
      <c r="AP2528" t="s">
        <v>1054</v>
      </c>
      <c r="AT2528" t="s">
        <v>1054</v>
      </c>
      <c r="AU2528" t="s">
        <v>1053</v>
      </c>
      <c r="AV2528" t="s">
        <v>1053</v>
      </c>
      <c r="AW2528" t="s">
        <v>1053</v>
      </c>
      <c r="AX2528" t="s">
        <v>1053</v>
      </c>
      <c r="AY2528" t="s">
        <v>1053</v>
      </c>
      <c r="AZ2528" t="s">
        <v>1053</v>
      </c>
    </row>
    <row r="2529" spans="1:52" hidden="1" x14ac:dyDescent="0.3">
      <c r="A2529">
        <v>336403</v>
      </c>
      <c r="B2529" t="s">
        <v>1087</v>
      </c>
      <c r="AJ2529" t="s">
        <v>1055</v>
      </c>
      <c r="AO2529" t="s">
        <v>1054</v>
      </c>
      <c r="AP2529" t="s">
        <v>1053</v>
      </c>
      <c r="AQ2529" t="s">
        <v>1053</v>
      </c>
      <c r="AR2529" t="s">
        <v>1053</v>
      </c>
      <c r="AU2529" t="s">
        <v>1053</v>
      </c>
      <c r="AV2529" t="s">
        <v>1053</v>
      </c>
      <c r="AW2529" t="s">
        <v>1053</v>
      </c>
      <c r="AX2529" t="s">
        <v>1053</v>
      </c>
      <c r="AY2529" t="s">
        <v>1053</v>
      </c>
      <c r="AZ2529" t="s">
        <v>1053</v>
      </c>
    </row>
    <row r="2530" spans="1:52" hidden="1" x14ac:dyDescent="0.3">
      <c r="A2530">
        <v>336435</v>
      </c>
      <c r="B2530" t="s">
        <v>1087</v>
      </c>
      <c r="AG2530" t="s">
        <v>1055</v>
      </c>
      <c r="AL2530" t="s">
        <v>1055</v>
      </c>
      <c r="AM2530" t="s">
        <v>1055</v>
      </c>
      <c r="AO2530" t="s">
        <v>1054</v>
      </c>
      <c r="AP2530" t="s">
        <v>1054</v>
      </c>
      <c r="AQ2530" t="s">
        <v>1054</v>
      </c>
      <c r="AU2530" t="s">
        <v>1053</v>
      </c>
      <c r="AV2530" t="s">
        <v>1053</v>
      </c>
      <c r="AW2530" t="s">
        <v>1053</v>
      </c>
      <c r="AX2530" t="s">
        <v>1053</v>
      </c>
      <c r="AY2530" t="s">
        <v>1053</v>
      </c>
      <c r="AZ2530" t="s">
        <v>1053</v>
      </c>
    </row>
    <row r="2531" spans="1:52" hidden="1" x14ac:dyDescent="0.3">
      <c r="A2531">
        <v>336436</v>
      </c>
      <c r="B2531" t="s">
        <v>1087</v>
      </c>
      <c r="AQ2531" t="s">
        <v>1055</v>
      </c>
    </row>
    <row r="2532" spans="1:52" hidden="1" x14ac:dyDescent="0.3">
      <c r="A2532">
        <v>336464</v>
      </c>
      <c r="B2532" t="s">
        <v>1087</v>
      </c>
      <c r="AO2532" t="s">
        <v>1055</v>
      </c>
    </row>
    <row r="2533" spans="1:52" hidden="1" x14ac:dyDescent="0.3">
      <c r="A2533">
        <v>336466</v>
      </c>
      <c r="B2533" t="s">
        <v>1087</v>
      </c>
      <c r="AU2533" t="s">
        <v>1053</v>
      </c>
      <c r="AV2533" t="s">
        <v>1053</v>
      </c>
      <c r="AW2533" t="s">
        <v>1053</v>
      </c>
      <c r="AX2533" t="s">
        <v>1053</v>
      </c>
      <c r="AY2533" t="s">
        <v>1053</v>
      </c>
      <c r="AZ2533" t="s">
        <v>1053</v>
      </c>
    </row>
    <row r="2534" spans="1:52" hidden="1" x14ac:dyDescent="0.3">
      <c r="A2534">
        <v>336478</v>
      </c>
      <c r="B2534" t="s">
        <v>1087</v>
      </c>
      <c r="AC2534" t="s">
        <v>1055</v>
      </c>
      <c r="AO2534" t="s">
        <v>1053</v>
      </c>
      <c r="AP2534" t="s">
        <v>1053</v>
      </c>
      <c r="AQ2534" t="s">
        <v>1053</v>
      </c>
      <c r="AR2534" t="s">
        <v>1053</v>
      </c>
      <c r="AS2534" t="s">
        <v>1053</v>
      </c>
      <c r="AT2534" t="s">
        <v>1053</v>
      </c>
      <c r="AU2534" t="s">
        <v>1053</v>
      </c>
      <c r="AV2534" t="s">
        <v>1053</v>
      </c>
      <c r="AW2534" t="s">
        <v>1053</v>
      </c>
      <c r="AX2534" t="s">
        <v>1053</v>
      </c>
      <c r="AY2534" t="s">
        <v>1053</v>
      </c>
      <c r="AZ2534" t="s">
        <v>1053</v>
      </c>
    </row>
    <row r="2535" spans="1:52" hidden="1" x14ac:dyDescent="0.3">
      <c r="A2535">
        <v>336485</v>
      </c>
      <c r="B2535" t="s">
        <v>1087</v>
      </c>
      <c r="AL2535" t="s">
        <v>1055</v>
      </c>
      <c r="AN2535" t="s">
        <v>1055</v>
      </c>
      <c r="AO2535" t="s">
        <v>1054</v>
      </c>
      <c r="AP2535" t="s">
        <v>1054</v>
      </c>
      <c r="AQ2535" t="s">
        <v>1054</v>
      </c>
      <c r="AU2535" t="s">
        <v>1053</v>
      </c>
      <c r="AV2535" t="s">
        <v>1053</v>
      </c>
      <c r="AW2535" t="s">
        <v>1053</v>
      </c>
      <c r="AX2535" t="s">
        <v>1053</v>
      </c>
      <c r="AY2535" t="s">
        <v>1053</v>
      </c>
      <c r="AZ2535" t="s">
        <v>1053</v>
      </c>
    </row>
    <row r="2536" spans="1:52" hidden="1" x14ac:dyDescent="0.3">
      <c r="A2536">
        <v>336490</v>
      </c>
      <c r="B2536" t="s">
        <v>1087</v>
      </c>
      <c r="AG2536" t="s">
        <v>1054</v>
      </c>
      <c r="AK2536" t="s">
        <v>1055</v>
      </c>
      <c r="AN2536" t="s">
        <v>1053</v>
      </c>
      <c r="AO2536" t="s">
        <v>1054</v>
      </c>
      <c r="AP2536" t="s">
        <v>1053</v>
      </c>
      <c r="AQ2536" t="s">
        <v>1053</v>
      </c>
      <c r="AR2536" t="s">
        <v>1053</v>
      </c>
      <c r="AT2536" t="s">
        <v>1054</v>
      </c>
      <c r="AU2536" t="s">
        <v>1053</v>
      </c>
      <c r="AV2536" t="s">
        <v>1053</v>
      </c>
      <c r="AW2536" t="s">
        <v>1053</v>
      </c>
      <c r="AX2536" t="s">
        <v>1053</v>
      </c>
      <c r="AY2536" t="s">
        <v>1053</v>
      </c>
      <c r="AZ2536" t="s">
        <v>1053</v>
      </c>
    </row>
    <row r="2537" spans="1:52" hidden="1" x14ac:dyDescent="0.3">
      <c r="A2537">
        <v>336502</v>
      </c>
      <c r="B2537" t="s">
        <v>1087</v>
      </c>
      <c r="AO2537" t="s">
        <v>1054</v>
      </c>
      <c r="AU2537" t="s">
        <v>1053</v>
      </c>
      <c r="AV2537" t="s">
        <v>1053</v>
      </c>
      <c r="AW2537" t="s">
        <v>1053</v>
      </c>
      <c r="AX2537" t="s">
        <v>1053</v>
      </c>
      <c r="AY2537" t="s">
        <v>1053</v>
      </c>
      <c r="AZ2537" t="s">
        <v>1053</v>
      </c>
    </row>
    <row r="2538" spans="1:52" hidden="1" x14ac:dyDescent="0.3">
      <c r="A2538">
        <v>336504</v>
      </c>
      <c r="B2538" t="s">
        <v>1087</v>
      </c>
      <c r="AL2538" t="s">
        <v>1055</v>
      </c>
      <c r="AO2538" t="s">
        <v>1054</v>
      </c>
      <c r="AP2538" t="s">
        <v>1053</v>
      </c>
      <c r="AQ2538" t="s">
        <v>1054</v>
      </c>
      <c r="AU2538" t="s">
        <v>1053</v>
      </c>
      <c r="AV2538" t="s">
        <v>1053</v>
      </c>
      <c r="AW2538" t="s">
        <v>1053</v>
      </c>
      <c r="AX2538" t="s">
        <v>1053</v>
      </c>
      <c r="AY2538" t="s">
        <v>1053</v>
      </c>
      <c r="AZ2538" t="s">
        <v>1053</v>
      </c>
    </row>
    <row r="2539" spans="1:52" hidden="1" x14ac:dyDescent="0.3">
      <c r="A2539">
        <v>336516</v>
      </c>
      <c r="B2539" t="s">
        <v>1087</v>
      </c>
      <c r="AO2539" t="s">
        <v>1054</v>
      </c>
      <c r="AQ2539" t="s">
        <v>1054</v>
      </c>
      <c r="AU2539" t="s">
        <v>1053</v>
      </c>
      <c r="AV2539" t="s">
        <v>1053</v>
      </c>
      <c r="AW2539" t="s">
        <v>1053</v>
      </c>
      <c r="AX2539" t="s">
        <v>1053</v>
      </c>
      <c r="AY2539" t="s">
        <v>1053</v>
      </c>
      <c r="AZ2539" t="s">
        <v>1053</v>
      </c>
    </row>
    <row r="2540" spans="1:52" hidden="1" x14ac:dyDescent="0.3">
      <c r="A2540">
        <v>336519</v>
      </c>
      <c r="B2540" t="s">
        <v>1087</v>
      </c>
      <c r="AA2540" t="s">
        <v>1055</v>
      </c>
      <c r="AM2540" t="s">
        <v>1054</v>
      </c>
      <c r="AP2540" t="s">
        <v>1053</v>
      </c>
      <c r="AU2540" t="s">
        <v>1053</v>
      </c>
      <c r="AV2540" t="s">
        <v>1053</v>
      </c>
      <c r="AW2540" t="s">
        <v>1053</v>
      </c>
      <c r="AX2540" t="s">
        <v>1053</v>
      </c>
      <c r="AY2540" t="s">
        <v>1053</v>
      </c>
      <c r="AZ2540" t="s">
        <v>1053</v>
      </c>
    </row>
    <row r="2541" spans="1:52" hidden="1" x14ac:dyDescent="0.3">
      <c r="A2541">
        <v>336533</v>
      </c>
      <c r="B2541" t="s">
        <v>1087</v>
      </c>
      <c r="AG2541" t="s">
        <v>1055</v>
      </c>
      <c r="AO2541" t="s">
        <v>1055</v>
      </c>
    </row>
    <row r="2542" spans="1:52" hidden="1" x14ac:dyDescent="0.3">
      <c r="A2542">
        <v>336541</v>
      </c>
      <c r="B2542" t="s">
        <v>1087</v>
      </c>
      <c r="AJ2542" t="s">
        <v>1055</v>
      </c>
    </row>
    <row r="2543" spans="1:52" hidden="1" x14ac:dyDescent="0.3">
      <c r="A2543">
        <v>336554</v>
      </c>
      <c r="B2543" t="s">
        <v>1087</v>
      </c>
      <c r="AO2543" t="s">
        <v>1054</v>
      </c>
      <c r="AP2543" t="s">
        <v>1054</v>
      </c>
      <c r="AU2543" t="s">
        <v>1053</v>
      </c>
      <c r="AV2543" t="s">
        <v>1053</v>
      </c>
      <c r="AW2543" t="s">
        <v>1053</v>
      </c>
      <c r="AX2543" t="s">
        <v>1053</v>
      </c>
      <c r="AY2543" t="s">
        <v>1053</v>
      </c>
      <c r="AZ2543" t="s">
        <v>1053</v>
      </c>
    </row>
    <row r="2544" spans="1:52" hidden="1" x14ac:dyDescent="0.3">
      <c r="A2544">
        <v>336564</v>
      </c>
      <c r="B2544" t="s">
        <v>1087</v>
      </c>
      <c r="AD2544" t="s">
        <v>1055</v>
      </c>
      <c r="AH2544" t="s">
        <v>1054</v>
      </c>
      <c r="AL2544" t="s">
        <v>1054</v>
      </c>
      <c r="AO2544" t="s">
        <v>1054</v>
      </c>
      <c r="AP2544" t="s">
        <v>1054</v>
      </c>
      <c r="AQ2544" t="s">
        <v>1054</v>
      </c>
      <c r="AR2544" t="s">
        <v>1054</v>
      </c>
      <c r="AS2544" t="s">
        <v>1054</v>
      </c>
      <c r="AT2544" t="s">
        <v>1054</v>
      </c>
      <c r="AU2544" t="s">
        <v>1053</v>
      </c>
      <c r="AV2544" t="s">
        <v>1053</v>
      </c>
      <c r="AW2544" t="s">
        <v>1053</v>
      </c>
      <c r="AX2544" t="s">
        <v>1053</v>
      </c>
      <c r="AY2544" t="s">
        <v>1053</v>
      </c>
      <c r="AZ2544" t="s">
        <v>1053</v>
      </c>
    </row>
    <row r="2545" spans="1:52" hidden="1" x14ac:dyDescent="0.3">
      <c r="A2545">
        <v>336570</v>
      </c>
      <c r="B2545" t="s">
        <v>1087</v>
      </c>
      <c r="AG2545" t="s">
        <v>1055</v>
      </c>
      <c r="AI2545" t="s">
        <v>1055</v>
      </c>
      <c r="AL2545" t="s">
        <v>1055</v>
      </c>
      <c r="AM2545" t="s">
        <v>1055</v>
      </c>
      <c r="AO2545" t="s">
        <v>1054</v>
      </c>
      <c r="AP2545" t="s">
        <v>1053</v>
      </c>
      <c r="AQ2545" t="s">
        <v>1053</v>
      </c>
      <c r="AR2545" t="s">
        <v>1053</v>
      </c>
      <c r="AS2545" t="s">
        <v>1054</v>
      </c>
      <c r="AT2545" t="s">
        <v>1053</v>
      </c>
      <c r="AU2545" t="s">
        <v>1053</v>
      </c>
      <c r="AV2545" t="s">
        <v>1053</v>
      </c>
      <c r="AW2545" t="s">
        <v>1053</v>
      </c>
      <c r="AX2545" t="s">
        <v>1053</v>
      </c>
      <c r="AY2545" t="s">
        <v>1053</v>
      </c>
      <c r="AZ2545" t="s">
        <v>1053</v>
      </c>
    </row>
    <row r="2546" spans="1:52" hidden="1" x14ac:dyDescent="0.3">
      <c r="A2546">
        <v>336584</v>
      </c>
      <c r="B2546" t="s">
        <v>1087</v>
      </c>
      <c r="AG2546" t="s">
        <v>1054</v>
      </c>
      <c r="AN2546" t="s">
        <v>1054</v>
      </c>
      <c r="AO2546" t="s">
        <v>1054</v>
      </c>
      <c r="AP2546" t="s">
        <v>1053</v>
      </c>
      <c r="AQ2546" t="s">
        <v>1053</v>
      </c>
      <c r="AR2546" t="s">
        <v>1053</v>
      </c>
      <c r="AT2546" t="s">
        <v>1053</v>
      </c>
      <c r="AU2546" t="s">
        <v>1053</v>
      </c>
      <c r="AV2546" t="s">
        <v>1053</v>
      </c>
      <c r="AW2546" t="s">
        <v>1053</v>
      </c>
      <c r="AX2546" t="s">
        <v>1053</v>
      </c>
      <c r="AY2546" t="s">
        <v>1053</v>
      </c>
      <c r="AZ2546" t="s">
        <v>1053</v>
      </c>
    </row>
    <row r="2547" spans="1:52" hidden="1" x14ac:dyDescent="0.3">
      <c r="A2547">
        <v>336588</v>
      </c>
      <c r="B2547" t="s">
        <v>1087</v>
      </c>
      <c r="AO2547" t="s">
        <v>1054</v>
      </c>
      <c r="AP2547" t="s">
        <v>1054</v>
      </c>
      <c r="AT2547" t="s">
        <v>1054</v>
      </c>
      <c r="AU2547" t="s">
        <v>1053</v>
      </c>
      <c r="AV2547" t="s">
        <v>1053</v>
      </c>
      <c r="AW2547" t="s">
        <v>1053</v>
      </c>
      <c r="AX2547" t="s">
        <v>1053</v>
      </c>
      <c r="AY2547" t="s">
        <v>1053</v>
      </c>
      <c r="AZ2547" t="s">
        <v>1053</v>
      </c>
    </row>
    <row r="2548" spans="1:52" hidden="1" x14ac:dyDescent="0.3">
      <c r="A2548">
        <v>336590</v>
      </c>
      <c r="B2548" t="s">
        <v>1087</v>
      </c>
      <c r="AG2548" t="s">
        <v>1053</v>
      </c>
      <c r="AL2548" t="s">
        <v>1055</v>
      </c>
      <c r="AO2548" t="s">
        <v>1054</v>
      </c>
      <c r="AP2548" t="s">
        <v>1053</v>
      </c>
      <c r="AQ2548" t="s">
        <v>1053</v>
      </c>
      <c r="AT2548" t="s">
        <v>1054</v>
      </c>
      <c r="AU2548" t="s">
        <v>1053</v>
      </c>
      <c r="AV2548" t="s">
        <v>1053</v>
      </c>
      <c r="AW2548" t="s">
        <v>1053</v>
      </c>
      <c r="AX2548" t="s">
        <v>1053</v>
      </c>
      <c r="AY2548" t="s">
        <v>1053</v>
      </c>
      <c r="AZ2548" t="s">
        <v>1053</v>
      </c>
    </row>
    <row r="2549" spans="1:52" hidden="1" x14ac:dyDescent="0.3">
      <c r="A2549">
        <v>336604</v>
      </c>
      <c r="B2549" t="s">
        <v>1087</v>
      </c>
      <c r="AG2549" t="s">
        <v>1055</v>
      </c>
      <c r="AL2549" t="s">
        <v>1055</v>
      </c>
      <c r="AM2549" t="s">
        <v>1055</v>
      </c>
      <c r="AO2549" t="s">
        <v>1054</v>
      </c>
      <c r="AP2549" t="s">
        <v>1053</v>
      </c>
      <c r="AQ2549" t="s">
        <v>1054</v>
      </c>
      <c r="AT2549" t="s">
        <v>1054</v>
      </c>
      <c r="AU2549" t="s">
        <v>1053</v>
      </c>
      <c r="AV2549" t="s">
        <v>1053</v>
      </c>
      <c r="AW2549" t="s">
        <v>1053</v>
      </c>
      <c r="AX2549" t="s">
        <v>1053</v>
      </c>
      <c r="AY2549" t="s">
        <v>1053</v>
      </c>
      <c r="AZ2549" t="s">
        <v>1053</v>
      </c>
    </row>
    <row r="2550" spans="1:52" hidden="1" x14ac:dyDescent="0.3">
      <c r="A2550">
        <v>336617</v>
      </c>
      <c r="B2550" t="s">
        <v>1087</v>
      </c>
      <c r="AG2550" t="s">
        <v>1053</v>
      </c>
      <c r="AL2550" t="s">
        <v>1054</v>
      </c>
      <c r="AO2550" t="s">
        <v>1053</v>
      </c>
      <c r="AP2550" t="s">
        <v>1053</v>
      </c>
      <c r="AQ2550" t="s">
        <v>1053</v>
      </c>
      <c r="AT2550" t="s">
        <v>1053</v>
      </c>
      <c r="AU2550" t="s">
        <v>1053</v>
      </c>
      <c r="AV2550" t="s">
        <v>1053</v>
      </c>
      <c r="AW2550" t="s">
        <v>1053</v>
      </c>
      <c r="AX2550" t="s">
        <v>1053</v>
      </c>
      <c r="AY2550" t="s">
        <v>1053</v>
      </c>
      <c r="AZ2550" t="s">
        <v>1053</v>
      </c>
    </row>
    <row r="2551" spans="1:52" hidden="1" x14ac:dyDescent="0.3">
      <c r="A2551">
        <v>336625</v>
      </c>
      <c r="B2551" t="s">
        <v>1087</v>
      </c>
      <c r="AK2551" t="s">
        <v>1053</v>
      </c>
      <c r="AL2551" t="s">
        <v>1054</v>
      </c>
      <c r="AO2551" t="s">
        <v>1053</v>
      </c>
      <c r="AP2551" t="s">
        <v>1053</v>
      </c>
      <c r="AQ2551" t="s">
        <v>1053</v>
      </c>
      <c r="AS2551" t="s">
        <v>1053</v>
      </c>
      <c r="AT2551" t="s">
        <v>1054</v>
      </c>
      <c r="AU2551" t="s">
        <v>1053</v>
      </c>
      <c r="AV2551" t="s">
        <v>1053</v>
      </c>
      <c r="AW2551" t="s">
        <v>1053</v>
      </c>
      <c r="AX2551" t="s">
        <v>1053</v>
      </c>
      <c r="AY2551" t="s">
        <v>1053</v>
      </c>
      <c r="AZ2551" t="s">
        <v>1053</v>
      </c>
    </row>
    <row r="2552" spans="1:52" hidden="1" x14ac:dyDescent="0.3">
      <c r="A2552">
        <v>336633</v>
      </c>
      <c r="B2552" t="s">
        <v>1087</v>
      </c>
      <c r="AO2552" t="s">
        <v>1054</v>
      </c>
      <c r="AP2552" t="s">
        <v>1054</v>
      </c>
      <c r="AU2552" t="s">
        <v>1053</v>
      </c>
      <c r="AV2552" t="s">
        <v>1053</v>
      </c>
      <c r="AW2552" t="s">
        <v>1053</v>
      </c>
      <c r="AX2552" t="s">
        <v>1053</v>
      </c>
      <c r="AY2552" t="s">
        <v>1053</v>
      </c>
      <c r="AZ2552" t="s">
        <v>1053</v>
      </c>
    </row>
    <row r="2553" spans="1:52" hidden="1" x14ac:dyDescent="0.3">
      <c r="A2553">
        <v>336650</v>
      </c>
      <c r="B2553" t="s">
        <v>1087</v>
      </c>
      <c r="AK2553" t="s">
        <v>1055</v>
      </c>
      <c r="AM2553" t="s">
        <v>1055</v>
      </c>
      <c r="AO2553" t="s">
        <v>1054</v>
      </c>
      <c r="AT2553" t="s">
        <v>1054</v>
      </c>
      <c r="AU2553" t="s">
        <v>1053</v>
      </c>
      <c r="AV2553" t="s">
        <v>1053</v>
      </c>
      <c r="AW2553" t="s">
        <v>1053</v>
      </c>
      <c r="AX2553" t="s">
        <v>1053</v>
      </c>
      <c r="AY2553" t="s">
        <v>1053</v>
      </c>
      <c r="AZ2553" t="s">
        <v>1053</v>
      </c>
    </row>
    <row r="2554" spans="1:52" hidden="1" x14ac:dyDescent="0.3">
      <c r="A2554">
        <v>336652</v>
      </c>
      <c r="B2554" t="s">
        <v>1087</v>
      </c>
      <c r="AM2554" t="s">
        <v>1055</v>
      </c>
      <c r="AY2554" t="s">
        <v>1055</v>
      </c>
    </row>
    <row r="2555" spans="1:52" hidden="1" x14ac:dyDescent="0.3">
      <c r="A2555">
        <v>336670</v>
      </c>
      <c r="B2555" t="s">
        <v>1087</v>
      </c>
      <c r="AL2555" t="s">
        <v>1055</v>
      </c>
      <c r="AN2555" t="s">
        <v>1055</v>
      </c>
      <c r="AO2555" t="s">
        <v>1055</v>
      </c>
      <c r="AQ2555" t="s">
        <v>1055</v>
      </c>
      <c r="AV2555" t="s">
        <v>1053</v>
      </c>
      <c r="AW2555" t="s">
        <v>1053</v>
      </c>
      <c r="AX2555" t="s">
        <v>1054</v>
      </c>
    </row>
    <row r="2556" spans="1:52" hidden="1" x14ac:dyDescent="0.3">
      <c r="A2556">
        <v>336694</v>
      </c>
      <c r="B2556" t="s">
        <v>1087</v>
      </c>
      <c r="AR2556" t="s">
        <v>1054</v>
      </c>
      <c r="AU2556" t="s">
        <v>1053</v>
      </c>
      <c r="AV2556" t="s">
        <v>1053</v>
      </c>
      <c r="AW2556" t="s">
        <v>1053</v>
      </c>
      <c r="AX2556" t="s">
        <v>1053</v>
      </c>
      <c r="AY2556" t="s">
        <v>1053</v>
      </c>
      <c r="AZ2556" t="s">
        <v>1053</v>
      </c>
    </row>
    <row r="2557" spans="1:52" hidden="1" x14ac:dyDescent="0.3">
      <c r="A2557">
        <v>336695</v>
      </c>
      <c r="B2557" t="s">
        <v>1087</v>
      </c>
      <c r="AG2557" t="s">
        <v>1053</v>
      </c>
      <c r="AL2557" t="s">
        <v>1053</v>
      </c>
      <c r="AO2557" t="s">
        <v>1053</v>
      </c>
      <c r="AP2557" t="s">
        <v>1053</v>
      </c>
      <c r="AQ2557" t="s">
        <v>1053</v>
      </c>
      <c r="AR2557" t="s">
        <v>1053</v>
      </c>
      <c r="AS2557" t="s">
        <v>1053</v>
      </c>
      <c r="AT2557" t="s">
        <v>1053</v>
      </c>
      <c r="AU2557" t="s">
        <v>1053</v>
      </c>
      <c r="AV2557" t="s">
        <v>1053</v>
      </c>
      <c r="AW2557" t="s">
        <v>1053</v>
      </c>
      <c r="AX2557" t="s">
        <v>1053</v>
      </c>
      <c r="AY2557" t="s">
        <v>1053</v>
      </c>
      <c r="AZ2557" t="s">
        <v>1053</v>
      </c>
    </row>
    <row r="2558" spans="1:52" hidden="1" x14ac:dyDescent="0.3">
      <c r="A2558">
        <v>336701</v>
      </c>
      <c r="B2558" t="s">
        <v>1087</v>
      </c>
      <c r="AG2558" t="s">
        <v>1055</v>
      </c>
      <c r="AL2558" t="s">
        <v>1055</v>
      </c>
      <c r="AO2558" t="s">
        <v>1054</v>
      </c>
      <c r="AQ2558" t="s">
        <v>1054</v>
      </c>
      <c r="AU2558" t="s">
        <v>1053</v>
      </c>
      <c r="AV2558" t="s">
        <v>1053</v>
      </c>
      <c r="AW2558" t="s">
        <v>1053</v>
      </c>
      <c r="AX2558" t="s">
        <v>1053</v>
      </c>
      <c r="AY2558" t="s">
        <v>1053</v>
      </c>
      <c r="AZ2558" t="s">
        <v>1053</v>
      </c>
    </row>
    <row r="2559" spans="1:52" hidden="1" x14ac:dyDescent="0.3">
      <c r="A2559">
        <v>336708</v>
      </c>
      <c r="B2559" t="s">
        <v>1087</v>
      </c>
      <c r="AI2559" t="s">
        <v>1055</v>
      </c>
      <c r="AL2559" t="s">
        <v>1055</v>
      </c>
      <c r="AO2559" t="s">
        <v>1054</v>
      </c>
      <c r="AP2559" t="s">
        <v>1054</v>
      </c>
      <c r="AQ2559" t="s">
        <v>1054</v>
      </c>
      <c r="AU2559" t="s">
        <v>1053</v>
      </c>
      <c r="AV2559" t="s">
        <v>1053</v>
      </c>
      <c r="AW2559" t="s">
        <v>1053</v>
      </c>
      <c r="AX2559" t="s">
        <v>1053</v>
      </c>
      <c r="AY2559" t="s">
        <v>1053</v>
      </c>
      <c r="AZ2559" t="s">
        <v>1053</v>
      </c>
    </row>
    <row r="2560" spans="1:52" hidden="1" x14ac:dyDescent="0.3">
      <c r="A2560">
        <v>336712</v>
      </c>
      <c r="B2560" t="s">
        <v>1087</v>
      </c>
      <c r="AL2560" t="s">
        <v>1055</v>
      </c>
      <c r="AO2560" t="s">
        <v>1054</v>
      </c>
      <c r="AP2560" t="s">
        <v>1054</v>
      </c>
      <c r="AU2560" t="s">
        <v>1053</v>
      </c>
      <c r="AV2560" t="s">
        <v>1053</v>
      </c>
      <c r="AW2560" t="s">
        <v>1053</v>
      </c>
      <c r="AX2560" t="s">
        <v>1053</v>
      </c>
      <c r="AY2560" t="s">
        <v>1053</v>
      </c>
      <c r="AZ2560" t="s">
        <v>1053</v>
      </c>
    </row>
    <row r="2561" spans="1:52" hidden="1" x14ac:dyDescent="0.3">
      <c r="A2561">
        <v>336735</v>
      </c>
      <c r="B2561" t="s">
        <v>1087</v>
      </c>
      <c r="AG2561" t="s">
        <v>1055</v>
      </c>
      <c r="AL2561" t="s">
        <v>1054</v>
      </c>
      <c r="AN2561" t="s">
        <v>1055</v>
      </c>
      <c r="AO2561" t="s">
        <v>1054</v>
      </c>
      <c r="AP2561" t="s">
        <v>1054</v>
      </c>
      <c r="AQ2561" t="s">
        <v>1054</v>
      </c>
      <c r="AT2561" t="s">
        <v>1054</v>
      </c>
      <c r="AU2561" t="s">
        <v>1053</v>
      </c>
      <c r="AV2561" t="s">
        <v>1053</v>
      </c>
      <c r="AW2561" t="s">
        <v>1053</v>
      </c>
      <c r="AX2561" t="s">
        <v>1053</v>
      </c>
      <c r="AY2561" t="s">
        <v>1053</v>
      </c>
      <c r="AZ2561" t="s">
        <v>1053</v>
      </c>
    </row>
    <row r="2562" spans="1:52" hidden="1" x14ac:dyDescent="0.3">
      <c r="A2562">
        <v>336751</v>
      </c>
      <c r="B2562" t="s">
        <v>1087</v>
      </c>
      <c r="H2562" t="s">
        <v>1055</v>
      </c>
      <c r="AG2562" t="s">
        <v>1054</v>
      </c>
      <c r="AL2562" t="s">
        <v>1053</v>
      </c>
      <c r="AO2562" t="s">
        <v>1053</v>
      </c>
      <c r="AP2562" t="s">
        <v>1053</v>
      </c>
      <c r="AQ2562" t="s">
        <v>1053</v>
      </c>
      <c r="AR2562" t="s">
        <v>1053</v>
      </c>
      <c r="AT2562" t="s">
        <v>1054</v>
      </c>
      <c r="AU2562" t="s">
        <v>1053</v>
      </c>
      <c r="AV2562" t="s">
        <v>1053</v>
      </c>
      <c r="AW2562" t="s">
        <v>1053</v>
      </c>
      <c r="AX2562" t="s">
        <v>1053</v>
      </c>
      <c r="AY2562" t="s">
        <v>1053</v>
      </c>
      <c r="AZ2562" t="s">
        <v>1053</v>
      </c>
    </row>
    <row r="2563" spans="1:52" hidden="1" x14ac:dyDescent="0.3">
      <c r="A2563">
        <v>336760</v>
      </c>
      <c r="B2563" t="s">
        <v>1087</v>
      </c>
      <c r="K2563" t="s">
        <v>1055</v>
      </c>
      <c r="AI2563" t="s">
        <v>1055</v>
      </c>
      <c r="AT2563" t="s">
        <v>1054</v>
      </c>
      <c r="AU2563" t="s">
        <v>1053</v>
      </c>
      <c r="AV2563" t="s">
        <v>1053</v>
      </c>
      <c r="AW2563" t="s">
        <v>1053</v>
      </c>
      <c r="AX2563" t="s">
        <v>1053</v>
      </c>
      <c r="AY2563" t="s">
        <v>1053</v>
      </c>
      <c r="AZ2563" t="s">
        <v>1053</v>
      </c>
    </row>
    <row r="2564" spans="1:52" hidden="1" x14ac:dyDescent="0.3">
      <c r="A2564">
        <v>336765</v>
      </c>
      <c r="B2564" t="s">
        <v>1087</v>
      </c>
      <c r="AG2564" t="s">
        <v>1055</v>
      </c>
      <c r="AY2564" t="s">
        <v>1055</v>
      </c>
    </row>
    <row r="2565" spans="1:52" hidden="1" x14ac:dyDescent="0.3">
      <c r="A2565">
        <v>336772</v>
      </c>
      <c r="B2565" t="s">
        <v>1087</v>
      </c>
      <c r="C2565" t="s">
        <v>1053</v>
      </c>
      <c r="F2565" t="s">
        <v>1054</v>
      </c>
      <c r="AL2565" t="s">
        <v>1055</v>
      </c>
      <c r="AO2565" t="s">
        <v>1054</v>
      </c>
      <c r="AP2565" t="s">
        <v>1054</v>
      </c>
      <c r="AT2565" t="s">
        <v>1054</v>
      </c>
      <c r="AU2565" t="s">
        <v>1053</v>
      </c>
      <c r="AV2565" t="s">
        <v>1053</v>
      </c>
      <c r="AW2565" t="s">
        <v>1053</v>
      </c>
      <c r="AX2565" t="s">
        <v>1053</v>
      </c>
      <c r="AY2565" t="s">
        <v>1053</v>
      </c>
      <c r="AZ2565" t="s">
        <v>1053</v>
      </c>
    </row>
    <row r="2566" spans="1:52" hidden="1" x14ac:dyDescent="0.3">
      <c r="A2566">
        <v>336780</v>
      </c>
      <c r="B2566" t="s">
        <v>1087</v>
      </c>
      <c r="AP2566" t="s">
        <v>1053</v>
      </c>
      <c r="AQ2566" t="s">
        <v>1053</v>
      </c>
      <c r="AR2566" t="s">
        <v>1053</v>
      </c>
      <c r="AV2566" t="s">
        <v>1053</v>
      </c>
      <c r="AW2566" t="s">
        <v>1053</v>
      </c>
      <c r="AX2566" t="s">
        <v>1054</v>
      </c>
      <c r="AZ2566" t="s">
        <v>1054</v>
      </c>
    </row>
    <row r="2567" spans="1:52" hidden="1" x14ac:dyDescent="0.3">
      <c r="A2567">
        <v>336782</v>
      </c>
      <c r="B2567" t="s">
        <v>1087</v>
      </c>
      <c r="O2567" t="s">
        <v>1054</v>
      </c>
      <c r="AG2567" t="s">
        <v>1055</v>
      </c>
      <c r="AP2567" t="s">
        <v>1055</v>
      </c>
    </row>
    <row r="2568" spans="1:52" hidden="1" x14ac:dyDescent="0.3">
      <c r="A2568">
        <v>336791</v>
      </c>
      <c r="B2568" t="s">
        <v>1087</v>
      </c>
      <c r="AG2568" t="s">
        <v>1055</v>
      </c>
      <c r="AI2568" t="s">
        <v>1055</v>
      </c>
      <c r="AJ2568" t="s">
        <v>1055</v>
      </c>
      <c r="AM2568" t="s">
        <v>1055</v>
      </c>
      <c r="AO2568" t="s">
        <v>1054</v>
      </c>
      <c r="AP2568" t="s">
        <v>1053</v>
      </c>
      <c r="AQ2568" t="s">
        <v>1054</v>
      </c>
      <c r="AS2568" t="s">
        <v>1054</v>
      </c>
      <c r="AT2568" t="s">
        <v>1054</v>
      </c>
      <c r="AU2568" t="s">
        <v>1053</v>
      </c>
      <c r="AV2568" t="s">
        <v>1053</v>
      </c>
      <c r="AW2568" t="s">
        <v>1053</v>
      </c>
      <c r="AX2568" t="s">
        <v>1053</v>
      </c>
      <c r="AY2568" t="s">
        <v>1053</v>
      </c>
      <c r="AZ2568" t="s">
        <v>1053</v>
      </c>
    </row>
    <row r="2569" spans="1:52" hidden="1" x14ac:dyDescent="0.3">
      <c r="A2569">
        <v>336812</v>
      </c>
      <c r="B2569" t="s">
        <v>1087</v>
      </c>
      <c r="AP2569" t="s">
        <v>1054</v>
      </c>
      <c r="AR2569" t="s">
        <v>1054</v>
      </c>
      <c r="AU2569" t="s">
        <v>1053</v>
      </c>
      <c r="AV2569" t="s">
        <v>1053</v>
      </c>
      <c r="AW2569" t="s">
        <v>1053</v>
      </c>
      <c r="AX2569" t="s">
        <v>1053</v>
      </c>
      <c r="AY2569" t="s">
        <v>1053</v>
      </c>
      <c r="AZ2569" t="s">
        <v>1053</v>
      </c>
    </row>
    <row r="2570" spans="1:52" hidden="1" x14ac:dyDescent="0.3">
      <c r="A2570">
        <v>336815</v>
      </c>
      <c r="B2570" t="s">
        <v>1087</v>
      </c>
      <c r="P2570" t="s">
        <v>1055</v>
      </c>
      <c r="AG2570" t="s">
        <v>1055</v>
      </c>
      <c r="AP2570" t="s">
        <v>1054</v>
      </c>
      <c r="AT2570" t="s">
        <v>1054</v>
      </c>
      <c r="AU2570" t="s">
        <v>1053</v>
      </c>
      <c r="AV2570" t="s">
        <v>1053</v>
      </c>
      <c r="AW2570" t="s">
        <v>1053</v>
      </c>
      <c r="AX2570" t="s">
        <v>1053</v>
      </c>
      <c r="AY2570" t="s">
        <v>1053</v>
      </c>
      <c r="AZ2570" t="s">
        <v>1053</v>
      </c>
    </row>
    <row r="2571" spans="1:52" hidden="1" x14ac:dyDescent="0.3">
      <c r="A2571">
        <v>336823</v>
      </c>
      <c r="B2571" t="s">
        <v>1087</v>
      </c>
      <c r="AO2571" t="s">
        <v>1054</v>
      </c>
      <c r="AP2571" t="s">
        <v>1054</v>
      </c>
      <c r="AT2571" t="s">
        <v>1054</v>
      </c>
      <c r="AU2571" t="s">
        <v>1053</v>
      </c>
      <c r="AV2571" t="s">
        <v>1053</v>
      </c>
      <c r="AW2571" t="s">
        <v>1053</v>
      </c>
      <c r="AX2571" t="s">
        <v>1053</v>
      </c>
      <c r="AY2571" t="s">
        <v>1053</v>
      </c>
      <c r="AZ2571" t="s">
        <v>1053</v>
      </c>
    </row>
    <row r="2572" spans="1:52" hidden="1" x14ac:dyDescent="0.3">
      <c r="A2572">
        <v>336836</v>
      </c>
      <c r="B2572" t="s">
        <v>1087</v>
      </c>
      <c r="AQ2572" t="s">
        <v>1055</v>
      </c>
    </row>
    <row r="2573" spans="1:52" hidden="1" x14ac:dyDescent="0.3">
      <c r="A2573">
        <v>336839</v>
      </c>
      <c r="B2573" t="s">
        <v>1087</v>
      </c>
      <c r="AQ2573" t="s">
        <v>1055</v>
      </c>
    </row>
    <row r="2574" spans="1:52" hidden="1" x14ac:dyDescent="0.3">
      <c r="A2574">
        <v>336842</v>
      </c>
      <c r="B2574" t="s">
        <v>1087</v>
      </c>
      <c r="AP2574" t="s">
        <v>1055</v>
      </c>
      <c r="AY2574" t="s">
        <v>1055</v>
      </c>
    </row>
    <row r="2575" spans="1:52" hidden="1" x14ac:dyDescent="0.3">
      <c r="A2575">
        <v>336858</v>
      </c>
      <c r="B2575" t="s">
        <v>1087</v>
      </c>
      <c r="AQ2575" t="s">
        <v>1055</v>
      </c>
    </row>
    <row r="2576" spans="1:52" hidden="1" x14ac:dyDescent="0.3">
      <c r="A2576">
        <v>336864</v>
      </c>
      <c r="B2576" t="s">
        <v>1087</v>
      </c>
      <c r="AJ2576" t="s">
        <v>1055</v>
      </c>
      <c r="AO2576" t="s">
        <v>1055</v>
      </c>
    </row>
    <row r="2577" spans="1:52" hidden="1" x14ac:dyDescent="0.3">
      <c r="A2577">
        <v>336869</v>
      </c>
      <c r="B2577" t="s">
        <v>1087</v>
      </c>
      <c r="AG2577" t="s">
        <v>1055</v>
      </c>
      <c r="AJ2577" t="s">
        <v>1055</v>
      </c>
      <c r="AM2577" t="s">
        <v>1055</v>
      </c>
      <c r="AO2577" t="s">
        <v>1054</v>
      </c>
      <c r="AP2577" t="s">
        <v>1053</v>
      </c>
      <c r="AQ2577" t="s">
        <v>1053</v>
      </c>
      <c r="AU2577" t="s">
        <v>1053</v>
      </c>
      <c r="AV2577" t="s">
        <v>1053</v>
      </c>
      <c r="AW2577" t="s">
        <v>1053</v>
      </c>
      <c r="AX2577" t="s">
        <v>1053</v>
      </c>
      <c r="AY2577" t="s">
        <v>1053</v>
      </c>
      <c r="AZ2577" t="s">
        <v>1053</v>
      </c>
    </row>
    <row r="2578" spans="1:52" hidden="1" x14ac:dyDescent="0.3">
      <c r="A2578">
        <v>336887</v>
      </c>
      <c r="B2578" t="s">
        <v>1087</v>
      </c>
      <c r="AO2578" t="s">
        <v>1054</v>
      </c>
      <c r="AP2578" t="s">
        <v>1053</v>
      </c>
      <c r="AU2578" t="s">
        <v>1053</v>
      </c>
      <c r="AV2578" t="s">
        <v>1053</v>
      </c>
      <c r="AW2578" t="s">
        <v>1053</v>
      </c>
      <c r="AX2578" t="s">
        <v>1053</v>
      </c>
      <c r="AY2578" t="s">
        <v>1053</v>
      </c>
      <c r="AZ2578" t="s">
        <v>1053</v>
      </c>
    </row>
    <row r="2579" spans="1:52" hidden="1" x14ac:dyDescent="0.3">
      <c r="A2579">
        <v>336896</v>
      </c>
      <c r="B2579" t="s">
        <v>1087</v>
      </c>
      <c r="AP2579" t="s">
        <v>1055</v>
      </c>
    </row>
    <row r="2580" spans="1:52" hidden="1" x14ac:dyDescent="0.3">
      <c r="A2580">
        <v>336898</v>
      </c>
      <c r="B2580" t="s">
        <v>1087</v>
      </c>
      <c r="AI2580" t="s">
        <v>1055</v>
      </c>
      <c r="AK2580" t="s">
        <v>1055</v>
      </c>
      <c r="AN2580" t="s">
        <v>1055</v>
      </c>
      <c r="AP2580" t="s">
        <v>1055</v>
      </c>
      <c r="AQ2580" t="s">
        <v>1053</v>
      </c>
      <c r="AU2580" t="s">
        <v>1054</v>
      </c>
      <c r="AX2580" t="s">
        <v>1054</v>
      </c>
      <c r="AY2580" t="s">
        <v>1054</v>
      </c>
    </row>
    <row r="2581" spans="1:52" hidden="1" x14ac:dyDescent="0.3">
      <c r="A2581">
        <v>336926</v>
      </c>
      <c r="B2581" t="s">
        <v>1087</v>
      </c>
      <c r="AG2581" t="s">
        <v>1055</v>
      </c>
    </row>
    <row r="2582" spans="1:52" hidden="1" x14ac:dyDescent="0.3">
      <c r="A2582">
        <v>336941</v>
      </c>
      <c r="B2582" t="s">
        <v>1087</v>
      </c>
      <c r="S2582" t="s">
        <v>1054</v>
      </c>
      <c r="AG2582" t="s">
        <v>1055</v>
      </c>
      <c r="AL2582" t="s">
        <v>1055</v>
      </c>
      <c r="AO2582" t="s">
        <v>1055</v>
      </c>
      <c r="AP2582" t="s">
        <v>1054</v>
      </c>
      <c r="AQ2582" t="s">
        <v>1055</v>
      </c>
      <c r="AR2582" t="s">
        <v>1054</v>
      </c>
      <c r="AS2582" t="s">
        <v>1054</v>
      </c>
      <c r="AT2582" t="s">
        <v>1054</v>
      </c>
      <c r="AX2582" t="s">
        <v>1054</v>
      </c>
    </row>
    <row r="2583" spans="1:52" hidden="1" x14ac:dyDescent="0.3">
      <c r="A2583">
        <v>336953</v>
      </c>
      <c r="B2583" t="s">
        <v>1087</v>
      </c>
      <c r="AG2583" t="s">
        <v>1055</v>
      </c>
      <c r="AL2583" t="s">
        <v>1053</v>
      </c>
      <c r="AO2583" t="s">
        <v>1054</v>
      </c>
      <c r="AP2583" t="s">
        <v>1054</v>
      </c>
      <c r="AU2583" t="s">
        <v>1053</v>
      </c>
      <c r="AV2583" t="s">
        <v>1053</v>
      </c>
      <c r="AW2583" t="s">
        <v>1053</v>
      </c>
      <c r="AX2583" t="s">
        <v>1053</v>
      </c>
      <c r="AY2583" t="s">
        <v>1053</v>
      </c>
      <c r="AZ2583" t="s">
        <v>1053</v>
      </c>
    </row>
    <row r="2584" spans="1:52" hidden="1" x14ac:dyDescent="0.3">
      <c r="A2584">
        <v>336959</v>
      </c>
      <c r="B2584" t="s">
        <v>1087</v>
      </c>
      <c r="V2584" t="s">
        <v>1055</v>
      </c>
      <c r="AM2584" t="s">
        <v>1055</v>
      </c>
      <c r="AO2584" t="s">
        <v>1055</v>
      </c>
      <c r="AP2584" t="s">
        <v>1055</v>
      </c>
      <c r="AQ2584" t="s">
        <v>1055</v>
      </c>
      <c r="AY2584" t="s">
        <v>1055</v>
      </c>
    </row>
    <row r="2585" spans="1:52" hidden="1" x14ac:dyDescent="0.3">
      <c r="A2585">
        <v>336967</v>
      </c>
      <c r="B2585" t="s">
        <v>1087</v>
      </c>
      <c r="P2585" t="s">
        <v>1055</v>
      </c>
      <c r="AL2585" t="s">
        <v>1055</v>
      </c>
      <c r="AM2585" t="s">
        <v>1055</v>
      </c>
      <c r="AO2585" t="s">
        <v>1054</v>
      </c>
      <c r="AP2585" t="s">
        <v>1054</v>
      </c>
      <c r="AQ2585" t="s">
        <v>1054</v>
      </c>
      <c r="AU2585" t="s">
        <v>1053</v>
      </c>
      <c r="AV2585" t="s">
        <v>1053</v>
      </c>
      <c r="AW2585" t="s">
        <v>1053</v>
      </c>
      <c r="AX2585" t="s">
        <v>1053</v>
      </c>
      <c r="AY2585" t="s">
        <v>1053</v>
      </c>
      <c r="AZ2585" t="s">
        <v>1053</v>
      </c>
    </row>
    <row r="2586" spans="1:52" hidden="1" x14ac:dyDescent="0.3">
      <c r="A2586">
        <v>336979</v>
      </c>
      <c r="B2586" t="s">
        <v>1087</v>
      </c>
      <c r="AJ2586" t="s">
        <v>1054</v>
      </c>
      <c r="AO2586" t="s">
        <v>1054</v>
      </c>
      <c r="AS2586" t="s">
        <v>1054</v>
      </c>
      <c r="AU2586" t="s">
        <v>1053</v>
      </c>
      <c r="AV2586" t="s">
        <v>1053</v>
      </c>
      <c r="AW2586" t="s">
        <v>1053</v>
      </c>
      <c r="AX2586" t="s">
        <v>1053</v>
      </c>
      <c r="AY2586" t="s">
        <v>1053</v>
      </c>
      <c r="AZ2586" t="s">
        <v>1053</v>
      </c>
    </row>
    <row r="2587" spans="1:52" hidden="1" x14ac:dyDescent="0.3">
      <c r="A2587">
        <v>336986</v>
      </c>
      <c r="B2587" t="s">
        <v>1087</v>
      </c>
      <c r="P2587" t="s">
        <v>1055</v>
      </c>
      <c r="AC2587" t="s">
        <v>1054</v>
      </c>
      <c r="AO2587" t="s">
        <v>1053</v>
      </c>
      <c r="AP2587" t="s">
        <v>1053</v>
      </c>
      <c r="AQ2587" t="s">
        <v>1053</v>
      </c>
      <c r="AR2587" t="s">
        <v>1053</v>
      </c>
      <c r="AT2587" t="s">
        <v>1053</v>
      </c>
      <c r="AU2587" t="s">
        <v>1053</v>
      </c>
      <c r="AV2587" t="s">
        <v>1053</v>
      </c>
      <c r="AW2587" t="s">
        <v>1053</v>
      </c>
      <c r="AX2587" t="s">
        <v>1053</v>
      </c>
      <c r="AY2587" t="s">
        <v>1053</v>
      </c>
      <c r="AZ2587" t="s">
        <v>1053</v>
      </c>
    </row>
    <row r="2588" spans="1:52" hidden="1" x14ac:dyDescent="0.3">
      <c r="A2588">
        <v>336987</v>
      </c>
      <c r="B2588" t="s">
        <v>1087</v>
      </c>
      <c r="AG2588" t="s">
        <v>1055</v>
      </c>
      <c r="AI2588" t="s">
        <v>1055</v>
      </c>
      <c r="AL2588" t="s">
        <v>1055</v>
      </c>
      <c r="AO2588" t="s">
        <v>1054</v>
      </c>
      <c r="AP2588" t="s">
        <v>1054</v>
      </c>
      <c r="AQ2588" t="s">
        <v>1054</v>
      </c>
      <c r="AS2588" t="s">
        <v>1054</v>
      </c>
      <c r="AT2588" t="s">
        <v>1054</v>
      </c>
      <c r="AU2588" t="s">
        <v>1053</v>
      </c>
      <c r="AV2588" t="s">
        <v>1053</v>
      </c>
      <c r="AW2588" t="s">
        <v>1053</v>
      </c>
      <c r="AX2588" t="s">
        <v>1053</v>
      </c>
      <c r="AY2588" t="s">
        <v>1053</v>
      </c>
      <c r="AZ2588" t="s">
        <v>1053</v>
      </c>
    </row>
    <row r="2589" spans="1:52" hidden="1" x14ac:dyDescent="0.3">
      <c r="A2589">
        <v>336990</v>
      </c>
      <c r="B2589" t="s">
        <v>1087</v>
      </c>
      <c r="AI2589" t="s">
        <v>1055</v>
      </c>
      <c r="AL2589" t="s">
        <v>1055</v>
      </c>
      <c r="AO2589" t="s">
        <v>1054</v>
      </c>
      <c r="AP2589" t="s">
        <v>1053</v>
      </c>
      <c r="AQ2589" t="s">
        <v>1053</v>
      </c>
      <c r="AS2589" t="s">
        <v>1054</v>
      </c>
      <c r="AT2589" t="s">
        <v>1054</v>
      </c>
      <c r="AU2589" t="s">
        <v>1053</v>
      </c>
      <c r="AV2589" t="s">
        <v>1053</v>
      </c>
      <c r="AW2589" t="s">
        <v>1053</v>
      </c>
      <c r="AX2589" t="s">
        <v>1053</v>
      </c>
      <c r="AY2589" t="s">
        <v>1053</v>
      </c>
      <c r="AZ2589" t="s">
        <v>1053</v>
      </c>
    </row>
    <row r="2590" spans="1:52" hidden="1" x14ac:dyDescent="0.3">
      <c r="A2590">
        <v>336991</v>
      </c>
      <c r="B2590" t="s">
        <v>1087</v>
      </c>
      <c r="AJ2590" t="s">
        <v>1055</v>
      </c>
      <c r="AL2590" t="s">
        <v>1055</v>
      </c>
      <c r="AN2590" t="s">
        <v>1054</v>
      </c>
      <c r="AO2590" t="s">
        <v>1054</v>
      </c>
      <c r="AP2590" t="s">
        <v>1054</v>
      </c>
      <c r="AQ2590" t="s">
        <v>1054</v>
      </c>
      <c r="AT2590" t="s">
        <v>1054</v>
      </c>
      <c r="AU2590" t="s">
        <v>1053</v>
      </c>
      <c r="AV2590" t="s">
        <v>1053</v>
      </c>
      <c r="AW2590" t="s">
        <v>1053</v>
      </c>
      <c r="AX2590" t="s">
        <v>1053</v>
      </c>
      <c r="AY2590" t="s">
        <v>1053</v>
      </c>
      <c r="AZ2590" t="s">
        <v>1053</v>
      </c>
    </row>
    <row r="2591" spans="1:52" hidden="1" x14ac:dyDescent="0.3">
      <c r="A2591">
        <v>336993</v>
      </c>
      <c r="B2591" t="s">
        <v>1087</v>
      </c>
      <c r="AY2591" t="s">
        <v>1055</v>
      </c>
    </row>
    <row r="2592" spans="1:52" hidden="1" x14ac:dyDescent="0.3">
      <c r="A2592">
        <v>337004</v>
      </c>
      <c r="B2592" t="s">
        <v>1087</v>
      </c>
      <c r="L2592" t="s">
        <v>1054</v>
      </c>
      <c r="P2592" t="s">
        <v>1055</v>
      </c>
      <c r="AJ2592" t="s">
        <v>1054</v>
      </c>
      <c r="AL2592" t="s">
        <v>1055</v>
      </c>
      <c r="AO2592" t="s">
        <v>1054</v>
      </c>
      <c r="AP2592" t="s">
        <v>1053</v>
      </c>
      <c r="AQ2592" t="s">
        <v>1053</v>
      </c>
      <c r="AT2592" t="s">
        <v>1054</v>
      </c>
      <c r="AU2592" t="s">
        <v>1053</v>
      </c>
      <c r="AV2592" t="s">
        <v>1053</v>
      </c>
      <c r="AW2592" t="s">
        <v>1053</v>
      </c>
      <c r="AX2592" t="s">
        <v>1053</v>
      </c>
      <c r="AY2592" t="s">
        <v>1053</v>
      </c>
      <c r="AZ2592" t="s">
        <v>1053</v>
      </c>
    </row>
    <row r="2593" spans="1:52" hidden="1" x14ac:dyDescent="0.3">
      <c r="A2593">
        <v>337010</v>
      </c>
      <c r="B2593" t="s">
        <v>1087</v>
      </c>
      <c r="AL2593" t="s">
        <v>1055</v>
      </c>
      <c r="AO2593" t="s">
        <v>1055</v>
      </c>
      <c r="AP2593" t="s">
        <v>1053</v>
      </c>
      <c r="AQ2593" t="s">
        <v>1053</v>
      </c>
      <c r="AR2593" t="s">
        <v>1053</v>
      </c>
      <c r="AV2593" t="s">
        <v>1053</v>
      </c>
      <c r="AW2593" t="s">
        <v>1053</v>
      </c>
      <c r="AX2593" t="s">
        <v>1054</v>
      </c>
      <c r="AZ2593" t="s">
        <v>1053</v>
      </c>
    </row>
    <row r="2594" spans="1:52" hidden="1" x14ac:dyDescent="0.3">
      <c r="A2594">
        <v>337012</v>
      </c>
      <c r="B2594" t="s">
        <v>1087</v>
      </c>
      <c r="AP2594" t="s">
        <v>1055</v>
      </c>
      <c r="AW2594" t="s">
        <v>1054</v>
      </c>
      <c r="AY2594" t="s">
        <v>1055</v>
      </c>
    </row>
    <row r="2595" spans="1:52" hidden="1" x14ac:dyDescent="0.3">
      <c r="A2595">
        <v>337014</v>
      </c>
      <c r="B2595" t="s">
        <v>1087</v>
      </c>
      <c r="N2595" t="s">
        <v>1055</v>
      </c>
      <c r="AC2595" t="s">
        <v>1055</v>
      </c>
      <c r="AI2595" t="s">
        <v>1055</v>
      </c>
      <c r="AL2595" t="s">
        <v>1055</v>
      </c>
      <c r="AO2595" t="s">
        <v>1054</v>
      </c>
      <c r="AP2595" t="s">
        <v>1054</v>
      </c>
      <c r="AT2595" t="s">
        <v>1054</v>
      </c>
      <c r="AU2595" t="s">
        <v>1053</v>
      </c>
      <c r="AV2595" t="s">
        <v>1053</v>
      </c>
      <c r="AW2595" t="s">
        <v>1053</v>
      </c>
      <c r="AX2595" t="s">
        <v>1053</v>
      </c>
      <c r="AY2595" t="s">
        <v>1053</v>
      </c>
      <c r="AZ2595" t="s">
        <v>1053</v>
      </c>
    </row>
    <row r="2596" spans="1:52" hidden="1" x14ac:dyDescent="0.3">
      <c r="A2596">
        <v>337022</v>
      </c>
      <c r="B2596" t="s">
        <v>1087</v>
      </c>
      <c r="AL2596" t="s">
        <v>1055</v>
      </c>
    </row>
    <row r="2597" spans="1:52" hidden="1" x14ac:dyDescent="0.3">
      <c r="A2597">
        <v>337023</v>
      </c>
      <c r="B2597" t="s">
        <v>1087</v>
      </c>
      <c r="AG2597" t="s">
        <v>1055</v>
      </c>
      <c r="AI2597" t="s">
        <v>1055</v>
      </c>
      <c r="AL2597" t="s">
        <v>1055</v>
      </c>
      <c r="AO2597" t="s">
        <v>1054</v>
      </c>
      <c r="AP2597" t="s">
        <v>1054</v>
      </c>
      <c r="AQ2597" t="s">
        <v>1053</v>
      </c>
      <c r="AT2597" t="s">
        <v>1054</v>
      </c>
      <c r="AU2597" t="s">
        <v>1053</v>
      </c>
      <c r="AV2597" t="s">
        <v>1053</v>
      </c>
      <c r="AW2597" t="s">
        <v>1053</v>
      </c>
      <c r="AX2597" t="s">
        <v>1053</v>
      </c>
      <c r="AY2597" t="s">
        <v>1053</v>
      </c>
      <c r="AZ2597" t="s">
        <v>1053</v>
      </c>
    </row>
    <row r="2598" spans="1:52" hidden="1" x14ac:dyDescent="0.3">
      <c r="A2598">
        <v>337034</v>
      </c>
      <c r="B2598" t="s">
        <v>1087</v>
      </c>
      <c r="AG2598" t="s">
        <v>1055</v>
      </c>
      <c r="AK2598" t="s">
        <v>1055</v>
      </c>
      <c r="AO2598" t="s">
        <v>1055</v>
      </c>
      <c r="AP2598" t="s">
        <v>1055</v>
      </c>
      <c r="AQ2598" t="s">
        <v>1055</v>
      </c>
      <c r="AR2598" t="s">
        <v>1055</v>
      </c>
      <c r="AS2598" t="s">
        <v>1055</v>
      </c>
      <c r="AT2598" t="s">
        <v>1055</v>
      </c>
    </row>
    <row r="2599" spans="1:52" hidden="1" x14ac:dyDescent="0.3">
      <c r="A2599">
        <v>337035</v>
      </c>
      <c r="B2599" t="s">
        <v>1087</v>
      </c>
      <c r="AY2599" t="s">
        <v>1055</v>
      </c>
    </row>
    <row r="2600" spans="1:52" hidden="1" x14ac:dyDescent="0.3">
      <c r="A2600">
        <v>337039</v>
      </c>
      <c r="B2600" t="s">
        <v>1087</v>
      </c>
      <c r="AG2600" t="s">
        <v>1055</v>
      </c>
      <c r="AL2600" t="s">
        <v>1055</v>
      </c>
      <c r="AN2600" t="s">
        <v>1054</v>
      </c>
      <c r="AP2600" t="s">
        <v>1054</v>
      </c>
      <c r="AQ2600" t="s">
        <v>1053</v>
      </c>
      <c r="AS2600" t="s">
        <v>1055</v>
      </c>
      <c r="AT2600" t="s">
        <v>1054</v>
      </c>
      <c r="AU2600" t="s">
        <v>1053</v>
      </c>
      <c r="AV2600" t="s">
        <v>1053</v>
      </c>
      <c r="AW2600" t="s">
        <v>1053</v>
      </c>
      <c r="AX2600" t="s">
        <v>1053</v>
      </c>
      <c r="AY2600" t="s">
        <v>1053</v>
      </c>
      <c r="AZ2600" t="s">
        <v>1053</v>
      </c>
    </row>
    <row r="2601" spans="1:52" hidden="1" x14ac:dyDescent="0.3">
      <c r="A2601">
        <v>337046</v>
      </c>
      <c r="B2601" t="s">
        <v>1087</v>
      </c>
      <c r="AI2601" t="s">
        <v>1055</v>
      </c>
      <c r="AN2601" t="s">
        <v>1054</v>
      </c>
      <c r="AO2601" t="s">
        <v>1053</v>
      </c>
      <c r="AP2601" t="s">
        <v>1053</v>
      </c>
      <c r="AQ2601" t="s">
        <v>1054</v>
      </c>
      <c r="AT2601" t="s">
        <v>1054</v>
      </c>
      <c r="AU2601" t="s">
        <v>1053</v>
      </c>
      <c r="AV2601" t="s">
        <v>1053</v>
      </c>
      <c r="AW2601" t="s">
        <v>1053</v>
      </c>
      <c r="AX2601" t="s">
        <v>1053</v>
      </c>
      <c r="AY2601" t="s">
        <v>1053</v>
      </c>
      <c r="AZ2601" t="s">
        <v>1053</v>
      </c>
    </row>
    <row r="2602" spans="1:52" hidden="1" x14ac:dyDescent="0.3">
      <c r="A2602">
        <v>337047</v>
      </c>
      <c r="B2602" t="s">
        <v>1087</v>
      </c>
      <c r="AM2602" t="s">
        <v>1055</v>
      </c>
      <c r="AN2602" t="s">
        <v>1054</v>
      </c>
      <c r="AO2602" t="s">
        <v>1055</v>
      </c>
      <c r="AP2602" t="s">
        <v>1055</v>
      </c>
      <c r="AQ2602" t="s">
        <v>1055</v>
      </c>
      <c r="AR2602" t="s">
        <v>1055</v>
      </c>
      <c r="AS2602" t="s">
        <v>1055</v>
      </c>
      <c r="AU2602" t="s">
        <v>1054</v>
      </c>
      <c r="AV2602" t="s">
        <v>1054</v>
      </c>
      <c r="AW2602" t="s">
        <v>1054</v>
      </c>
      <c r="AX2602" t="s">
        <v>1054</v>
      </c>
      <c r="AY2602" t="s">
        <v>1054</v>
      </c>
      <c r="AZ2602" t="s">
        <v>1054</v>
      </c>
    </row>
    <row r="2603" spans="1:52" hidden="1" x14ac:dyDescent="0.3">
      <c r="A2603">
        <v>337063</v>
      </c>
      <c r="B2603" t="s">
        <v>1087</v>
      </c>
      <c r="AC2603" t="s">
        <v>1055</v>
      </c>
      <c r="AO2603" t="s">
        <v>1055</v>
      </c>
      <c r="AP2603" t="s">
        <v>1055</v>
      </c>
      <c r="AV2603" t="s">
        <v>1054</v>
      </c>
    </row>
    <row r="2604" spans="1:52" hidden="1" x14ac:dyDescent="0.3">
      <c r="A2604">
        <v>337067</v>
      </c>
      <c r="B2604" t="s">
        <v>1087</v>
      </c>
      <c r="AF2604" t="s">
        <v>1055</v>
      </c>
      <c r="AN2604" t="s">
        <v>1055</v>
      </c>
      <c r="AP2604" t="s">
        <v>1055</v>
      </c>
      <c r="AR2604" t="s">
        <v>1055</v>
      </c>
      <c r="AW2604" t="s">
        <v>1055</v>
      </c>
    </row>
    <row r="2605" spans="1:52" hidden="1" x14ac:dyDescent="0.3">
      <c r="A2605">
        <v>337078</v>
      </c>
      <c r="B2605" t="s">
        <v>1087</v>
      </c>
      <c r="P2605" t="s">
        <v>1055</v>
      </c>
      <c r="AQ2605" t="s">
        <v>1055</v>
      </c>
    </row>
    <row r="2606" spans="1:52" hidden="1" x14ac:dyDescent="0.3">
      <c r="A2606">
        <v>337086</v>
      </c>
      <c r="B2606" t="s">
        <v>1087</v>
      </c>
      <c r="P2606" t="s">
        <v>1055</v>
      </c>
      <c r="AC2606" t="s">
        <v>1055</v>
      </c>
      <c r="AM2606" t="s">
        <v>1055</v>
      </c>
      <c r="AP2606" t="s">
        <v>1055</v>
      </c>
      <c r="AT2606" t="s">
        <v>1055</v>
      </c>
      <c r="AW2606" t="s">
        <v>1054</v>
      </c>
      <c r="AY2606" t="s">
        <v>1054</v>
      </c>
    </row>
    <row r="2607" spans="1:52" hidden="1" x14ac:dyDescent="0.3">
      <c r="A2607">
        <v>337098</v>
      </c>
      <c r="B2607" t="s">
        <v>1087</v>
      </c>
      <c r="AG2607" t="s">
        <v>1055</v>
      </c>
      <c r="AO2607" t="s">
        <v>1053</v>
      </c>
      <c r="AP2607" t="s">
        <v>1054</v>
      </c>
      <c r="AQ2607" t="s">
        <v>1053</v>
      </c>
      <c r="AR2607" t="s">
        <v>1054</v>
      </c>
      <c r="AS2607" t="s">
        <v>1054</v>
      </c>
      <c r="AT2607" t="s">
        <v>1053</v>
      </c>
      <c r="AU2607" t="s">
        <v>1054</v>
      </c>
      <c r="AV2607" t="s">
        <v>1053</v>
      </c>
      <c r="AW2607" t="s">
        <v>1053</v>
      </c>
    </row>
    <row r="2608" spans="1:52" hidden="1" x14ac:dyDescent="0.3">
      <c r="A2608">
        <v>337101</v>
      </c>
      <c r="B2608" t="s">
        <v>1087</v>
      </c>
      <c r="AI2608" t="s">
        <v>1055</v>
      </c>
      <c r="AO2608" t="s">
        <v>1055</v>
      </c>
      <c r="AQ2608" t="s">
        <v>1055</v>
      </c>
      <c r="AY2608" t="s">
        <v>1055</v>
      </c>
    </row>
    <row r="2609" spans="1:52" hidden="1" x14ac:dyDescent="0.3">
      <c r="A2609">
        <v>337102</v>
      </c>
      <c r="B2609" t="s">
        <v>1087</v>
      </c>
      <c r="P2609" t="s">
        <v>1055</v>
      </c>
      <c r="W2609" t="s">
        <v>1055</v>
      </c>
      <c r="AO2609" t="s">
        <v>1054</v>
      </c>
      <c r="AP2609" t="s">
        <v>1053</v>
      </c>
      <c r="AQ2609" t="s">
        <v>1053</v>
      </c>
      <c r="AT2609" t="s">
        <v>1054</v>
      </c>
      <c r="AU2609" t="s">
        <v>1053</v>
      </c>
      <c r="AV2609" t="s">
        <v>1053</v>
      </c>
      <c r="AW2609" t="s">
        <v>1053</v>
      </c>
      <c r="AX2609" t="s">
        <v>1053</v>
      </c>
      <c r="AY2609" t="s">
        <v>1053</v>
      </c>
      <c r="AZ2609" t="s">
        <v>1053</v>
      </c>
    </row>
    <row r="2610" spans="1:52" hidden="1" x14ac:dyDescent="0.3">
      <c r="A2610">
        <v>337107</v>
      </c>
      <c r="B2610" t="s">
        <v>1087</v>
      </c>
      <c r="AY2610" t="s">
        <v>1055</v>
      </c>
    </row>
    <row r="2611" spans="1:52" hidden="1" x14ac:dyDescent="0.3">
      <c r="A2611">
        <v>337118</v>
      </c>
      <c r="B2611" t="s">
        <v>1087</v>
      </c>
      <c r="P2611" t="s">
        <v>1055</v>
      </c>
      <c r="AX2611" t="s">
        <v>1055</v>
      </c>
      <c r="AY2611" t="s">
        <v>1055</v>
      </c>
    </row>
    <row r="2612" spans="1:52" hidden="1" x14ac:dyDescent="0.3">
      <c r="A2612">
        <v>337125</v>
      </c>
      <c r="B2612" t="s">
        <v>1087</v>
      </c>
      <c r="P2612" t="s">
        <v>1055</v>
      </c>
      <c r="AF2612" t="s">
        <v>1055</v>
      </c>
      <c r="AO2612" t="s">
        <v>1055</v>
      </c>
      <c r="AP2612" t="s">
        <v>1054</v>
      </c>
      <c r="AU2612" t="s">
        <v>1054</v>
      </c>
      <c r="AX2612" t="s">
        <v>1054</v>
      </c>
      <c r="AY2612" t="s">
        <v>1054</v>
      </c>
    </row>
    <row r="2613" spans="1:52" hidden="1" x14ac:dyDescent="0.3">
      <c r="A2613">
        <v>337127</v>
      </c>
      <c r="B2613" t="s">
        <v>1087</v>
      </c>
      <c r="AG2613" t="s">
        <v>1055</v>
      </c>
      <c r="AQ2613" t="s">
        <v>1055</v>
      </c>
    </row>
    <row r="2614" spans="1:52" hidden="1" x14ac:dyDescent="0.3">
      <c r="A2614">
        <v>337129</v>
      </c>
      <c r="B2614" t="s">
        <v>1087</v>
      </c>
      <c r="AQ2614" t="s">
        <v>1055</v>
      </c>
    </row>
    <row r="2615" spans="1:52" hidden="1" x14ac:dyDescent="0.3">
      <c r="A2615">
        <v>337144</v>
      </c>
      <c r="B2615" t="s">
        <v>1087</v>
      </c>
      <c r="M2615" t="s">
        <v>1053</v>
      </c>
      <c r="X2615" t="s">
        <v>1055</v>
      </c>
      <c r="AG2615" t="s">
        <v>1054</v>
      </c>
      <c r="AP2615" t="s">
        <v>1053</v>
      </c>
      <c r="AQ2615" t="s">
        <v>1053</v>
      </c>
      <c r="AR2615" t="s">
        <v>1054</v>
      </c>
      <c r="AS2615" t="s">
        <v>1054</v>
      </c>
      <c r="AT2615" t="s">
        <v>1054</v>
      </c>
      <c r="AV2615" t="s">
        <v>1053</v>
      </c>
      <c r="AX2615" t="s">
        <v>1054</v>
      </c>
      <c r="AZ2615" t="s">
        <v>1054</v>
      </c>
    </row>
    <row r="2616" spans="1:52" hidden="1" x14ac:dyDescent="0.3">
      <c r="A2616">
        <v>337145</v>
      </c>
      <c r="B2616" t="s">
        <v>1087</v>
      </c>
      <c r="W2616" t="s">
        <v>1055</v>
      </c>
      <c r="AG2616" t="s">
        <v>1055</v>
      </c>
      <c r="AO2616" t="s">
        <v>1054</v>
      </c>
      <c r="AP2616" t="s">
        <v>1054</v>
      </c>
      <c r="AQ2616" t="s">
        <v>1054</v>
      </c>
      <c r="AT2616" t="s">
        <v>1054</v>
      </c>
      <c r="AU2616" t="s">
        <v>1053</v>
      </c>
      <c r="AV2616" t="s">
        <v>1053</v>
      </c>
      <c r="AW2616" t="s">
        <v>1053</v>
      </c>
      <c r="AX2616" t="s">
        <v>1053</v>
      </c>
      <c r="AY2616" t="s">
        <v>1053</v>
      </c>
      <c r="AZ2616" t="s">
        <v>1053</v>
      </c>
    </row>
    <row r="2617" spans="1:52" hidden="1" x14ac:dyDescent="0.3">
      <c r="A2617">
        <v>337148</v>
      </c>
      <c r="B2617" t="s">
        <v>1087</v>
      </c>
      <c r="AP2617" t="s">
        <v>1055</v>
      </c>
    </row>
    <row r="2618" spans="1:52" hidden="1" x14ac:dyDescent="0.3">
      <c r="A2618">
        <v>337154</v>
      </c>
      <c r="B2618" t="s">
        <v>1087</v>
      </c>
      <c r="AO2618" t="s">
        <v>1055</v>
      </c>
      <c r="AX2618" t="s">
        <v>1055</v>
      </c>
      <c r="AY2618" t="s">
        <v>1055</v>
      </c>
    </row>
    <row r="2619" spans="1:52" hidden="1" x14ac:dyDescent="0.3">
      <c r="A2619">
        <v>337165</v>
      </c>
      <c r="B2619" t="s">
        <v>1087</v>
      </c>
      <c r="AG2619" t="s">
        <v>1055</v>
      </c>
      <c r="AH2619" t="s">
        <v>1053</v>
      </c>
      <c r="AN2619" t="s">
        <v>1053</v>
      </c>
      <c r="AO2619" t="s">
        <v>1055</v>
      </c>
      <c r="AP2619" t="s">
        <v>1054</v>
      </c>
      <c r="AQ2619" t="s">
        <v>1054</v>
      </c>
      <c r="AV2619" t="s">
        <v>1053</v>
      </c>
      <c r="AW2619" t="s">
        <v>1054</v>
      </c>
      <c r="AZ2619" t="s">
        <v>1055</v>
      </c>
    </row>
    <row r="2620" spans="1:52" hidden="1" x14ac:dyDescent="0.3">
      <c r="A2620">
        <v>337172</v>
      </c>
      <c r="B2620" t="s">
        <v>1087</v>
      </c>
      <c r="AC2620" t="s">
        <v>1055</v>
      </c>
      <c r="AK2620" t="s">
        <v>1055</v>
      </c>
      <c r="AO2620" t="s">
        <v>1055</v>
      </c>
      <c r="AR2620" t="s">
        <v>1055</v>
      </c>
      <c r="AX2620" t="s">
        <v>1055</v>
      </c>
      <c r="AY2620" t="s">
        <v>1055</v>
      </c>
    </row>
    <row r="2621" spans="1:52" hidden="1" x14ac:dyDescent="0.3">
      <c r="A2621">
        <v>337180</v>
      </c>
      <c r="B2621" t="s">
        <v>1087</v>
      </c>
      <c r="AG2621" t="s">
        <v>1055</v>
      </c>
      <c r="AJ2621" t="s">
        <v>1055</v>
      </c>
      <c r="AM2621" t="s">
        <v>1055</v>
      </c>
      <c r="AO2621" t="s">
        <v>1054</v>
      </c>
      <c r="AP2621" t="s">
        <v>1054</v>
      </c>
      <c r="AQ2621" t="s">
        <v>1054</v>
      </c>
      <c r="AR2621" t="s">
        <v>1054</v>
      </c>
      <c r="AS2621" t="s">
        <v>1054</v>
      </c>
      <c r="AT2621" t="s">
        <v>1054</v>
      </c>
      <c r="AU2621" t="s">
        <v>1053</v>
      </c>
      <c r="AV2621" t="s">
        <v>1053</v>
      </c>
      <c r="AW2621" t="s">
        <v>1053</v>
      </c>
      <c r="AX2621" t="s">
        <v>1053</v>
      </c>
      <c r="AY2621" t="s">
        <v>1053</v>
      </c>
      <c r="AZ2621" t="s">
        <v>1053</v>
      </c>
    </row>
    <row r="2622" spans="1:52" hidden="1" x14ac:dyDescent="0.3">
      <c r="A2622">
        <v>337183</v>
      </c>
      <c r="B2622" t="s">
        <v>1087</v>
      </c>
      <c r="AC2622" t="s">
        <v>1055</v>
      </c>
      <c r="AG2622" t="s">
        <v>1054</v>
      </c>
      <c r="AK2622" t="s">
        <v>1055</v>
      </c>
      <c r="AL2622" t="s">
        <v>1055</v>
      </c>
      <c r="AO2622" t="s">
        <v>1054</v>
      </c>
      <c r="AP2622" t="s">
        <v>1054</v>
      </c>
      <c r="AQ2622" t="s">
        <v>1053</v>
      </c>
      <c r="AR2622" t="s">
        <v>1054</v>
      </c>
      <c r="AS2622" t="s">
        <v>1053</v>
      </c>
      <c r="AT2622" t="s">
        <v>1054</v>
      </c>
      <c r="AU2622" t="s">
        <v>1053</v>
      </c>
      <c r="AV2622" t="s">
        <v>1053</v>
      </c>
      <c r="AW2622" t="s">
        <v>1053</v>
      </c>
      <c r="AX2622" t="s">
        <v>1053</v>
      </c>
      <c r="AY2622" t="s">
        <v>1053</v>
      </c>
      <c r="AZ2622" t="s">
        <v>1053</v>
      </c>
    </row>
    <row r="2623" spans="1:52" hidden="1" x14ac:dyDescent="0.3">
      <c r="A2623">
        <v>337186</v>
      </c>
      <c r="B2623" t="s">
        <v>1087</v>
      </c>
      <c r="W2623" t="s">
        <v>9098</v>
      </c>
      <c r="Z2623" t="s">
        <v>9098</v>
      </c>
      <c r="AE2623" t="s">
        <v>9098</v>
      </c>
      <c r="AK2623" t="s">
        <v>9098</v>
      </c>
      <c r="AO2623" t="s">
        <v>9098</v>
      </c>
      <c r="AP2623" t="s">
        <v>9098</v>
      </c>
      <c r="AQ2623" t="s">
        <v>9098</v>
      </c>
      <c r="AR2623" t="s">
        <v>9098</v>
      </c>
      <c r="AS2623" t="s">
        <v>9098</v>
      </c>
      <c r="AT2623" t="s">
        <v>9098</v>
      </c>
      <c r="AU2623" t="s">
        <v>9098</v>
      </c>
      <c r="AV2623" t="s">
        <v>9098</v>
      </c>
      <c r="AW2623" t="s">
        <v>9098</v>
      </c>
      <c r="AX2623" t="s">
        <v>9098</v>
      </c>
      <c r="AY2623" t="s">
        <v>9098</v>
      </c>
      <c r="AZ2623" t="s">
        <v>9098</v>
      </c>
    </row>
    <row r="2624" spans="1:52" hidden="1" x14ac:dyDescent="0.3">
      <c r="A2624">
        <v>337188</v>
      </c>
      <c r="B2624" t="s">
        <v>1087</v>
      </c>
      <c r="AO2624" t="s">
        <v>1054</v>
      </c>
      <c r="AP2624" t="s">
        <v>1054</v>
      </c>
      <c r="AQ2624" t="s">
        <v>1054</v>
      </c>
      <c r="AT2624" t="s">
        <v>1054</v>
      </c>
      <c r="AU2624" t="s">
        <v>1053</v>
      </c>
      <c r="AV2624" t="s">
        <v>1053</v>
      </c>
      <c r="AW2624" t="s">
        <v>1053</v>
      </c>
      <c r="AX2624" t="s">
        <v>1053</v>
      </c>
      <c r="AY2624" t="s">
        <v>1053</v>
      </c>
      <c r="AZ2624" t="s">
        <v>1053</v>
      </c>
    </row>
    <row r="2625" spans="1:52" hidden="1" x14ac:dyDescent="0.3">
      <c r="A2625">
        <v>337205</v>
      </c>
      <c r="B2625" t="s">
        <v>1087</v>
      </c>
      <c r="AQ2625" t="s">
        <v>1055</v>
      </c>
      <c r="AY2625" t="s">
        <v>1055</v>
      </c>
    </row>
    <row r="2626" spans="1:52" hidden="1" x14ac:dyDescent="0.3">
      <c r="A2626">
        <v>337224</v>
      </c>
      <c r="B2626" t="s">
        <v>1087</v>
      </c>
      <c r="P2626" t="s">
        <v>1055</v>
      </c>
      <c r="Z2626" t="s">
        <v>1055</v>
      </c>
      <c r="AP2626" t="s">
        <v>1055</v>
      </c>
      <c r="AQ2626" t="s">
        <v>1055</v>
      </c>
      <c r="AR2626" t="s">
        <v>1055</v>
      </c>
      <c r="AT2626" t="s">
        <v>1054</v>
      </c>
      <c r="AU2626" t="s">
        <v>1054</v>
      </c>
      <c r="AV2626" t="s">
        <v>1054</v>
      </c>
      <c r="AW2626" t="s">
        <v>1054</v>
      </c>
      <c r="AX2626" t="s">
        <v>1054</v>
      </c>
      <c r="AY2626" t="s">
        <v>1054</v>
      </c>
      <c r="AZ2626" t="s">
        <v>1054</v>
      </c>
    </row>
    <row r="2627" spans="1:52" hidden="1" x14ac:dyDescent="0.3">
      <c r="A2627">
        <v>337245</v>
      </c>
      <c r="B2627" t="s">
        <v>1087</v>
      </c>
      <c r="AG2627" t="s">
        <v>1054</v>
      </c>
      <c r="AI2627" t="s">
        <v>1054</v>
      </c>
      <c r="AL2627" t="s">
        <v>1055</v>
      </c>
      <c r="AO2627" t="s">
        <v>1054</v>
      </c>
      <c r="AQ2627" t="s">
        <v>1054</v>
      </c>
      <c r="AU2627" t="s">
        <v>1053</v>
      </c>
      <c r="AV2627" t="s">
        <v>1053</v>
      </c>
      <c r="AW2627" t="s">
        <v>1053</v>
      </c>
      <c r="AX2627" t="s">
        <v>1053</v>
      </c>
      <c r="AY2627" t="s">
        <v>1053</v>
      </c>
      <c r="AZ2627" t="s">
        <v>1053</v>
      </c>
    </row>
    <row r="2628" spans="1:52" hidden="1" x14ac:dyDescent="0.3">
      <c r="A2628">
        <v>337273</v>
      </c>
      <c r="B2628" t="s">
        <v>1087</v>
      </c>
      <c r="X2628" t="s">
        <v>1055</v>
      </c>
      <c r="AI2628" t="s">
        <v>1055</v>
      </c>
      <c r="AJ2628" t="s">
        <v>1055</v>
      </c>
      <c r="AO2628" t="s">
        <v>1054</v>
      </c>
      <c r="AQ2628" t="s">
        <v>1054</v>
      </c>
      <c r="AT2628" t="s">
        <v>1054</v>
      </c>
      <c r="AU2628" t="s">
        <v>1053</v>
      </c>
      <c r="AV2628" t="s">
        <v>1053</v>
      </c>
      <c r="AW2628" t="s">
        <v>1053</v>
      </c>
      <c r="AX2628" t="s">
        <v>1053</v>
      </c>
      <c r="AY2628" t="s">
        <v>1053</v>
      </c>
      <c r="AZ2628" t="s">
        <v>1053</v>
      </c>
    </row>
    <row r="2629" spans="1:52" hidden="1" x14ac:dyDescent="0.3">
      <c r="A2629">
        <v>337274</v>
      </c>
      <c r="B2629" t="s">
        <v>1087</v>
      </c>
      <c r="AG2629" t="s">
        <v>1054</v>
      </c>
      <c r="AL2629" t="s">
        <v>1055</v>
      </c>
      <c r="AN2629" t="s">
        <v>1053</v>
      </c>
      <c r="AO2629" t="s">
        <v>1053</v>
      </c>
      <c r="AP2629" t="s">
        <v>1053</v>
      </c>
      <c r="AQ2629" t="s">
        <v>1053</v>
      </c>
      <c r="AR2629" t="s">
        <v>1053</v>
      </c>
      <c r="AS2629" t="s">
        <v>1053</v>
      </c>
      <c r="AT2629" t="s">
        <v>1053</v>
      </c>
      <c r="AU2629" t="s">
        <v>1053</v>
      </c>
      <c r="AV2629" t="s">
        <v>1053</v>
      </c>
      <c r="AW2629" t="s">
        <v>1053</v>
      </c>
      <c r="AX2629" t="s">
        <v>1053</v>
      </c>
      <c r="AY2629" t="s">
        <v>1053</v>
      </c>
      <c r="AZ2629" t="s">
        <v>1053</v>
      </c>
    </row>
    <row r="2630" spans="1:52" hidden="1" x14ac:dyDescent="0.3">
      <c r="A2630">
        <v>337277</v>
      </c>
      <c r="B2630" t="s">
        <v>1087</v>
      </c>
      <c r="AO2630" t="s">
        <v>1054</v>
      </c>
      <c r="AP2630" t="s">
        <v>1053</v>
      </c>
      <c r="AR2630" t="s">
        <v>1053</v>
      </c>
      <c r="AT2630" t="s">
        <v>1053</v>
      </c>
      <c r="AU2630" t="s">
        <v>1053</v>
      </c>
      <c r="AV2630" t="s">
        <v>1053</v>
      </c>
      <c r="AW2630" t="s">
        <v>1053</v>
      </c>
      <c r="AX2630" t="s">
        <v>1053</v>
      </c>
      <c r="AY2630" t="s">
        <v>1053</v>
      </c>
      <c r="AZ2630" t="s">
        <v>1053</v>
      </c>
    </row>
    <row r="2631" spans="1:52" hidden="1" x14ac:dyDescent="0.3">
      <c r="A2631">
        <v>337382</v>
      </c>
      <c r="B2631" t="s">
        <v>1087</v>
      </c>
      <c r="AL2631" t="s">
        <v>1055</v>
      </c>
      <c r="AO2631" t="s">
        <v>1054</v>
      </c>
      <c r="AP2631" t="s">
        <v>1054</v>
      </c>
      <c r="AU2631" t="s">
        <v>1053</v>
      </c>
      <c r="AV2631" t="s">
        <v>1053</v>
      </c>
      <c r="AW2631" t="s">
        <v>1053</v>
      </c>
      <c r="AX2631" t="s">
        <v>1053</v>
      </c>
      <c r="AY2631" t="s">
        <v>1053</v>
      </c>
      <c r="AZ2631" t="s">
        <v>1053</v>
      </c>
    </row>
    <row r="2632" spans="1:52" hidden="1" x14ac:dyDescent="0.3">
      <c r="A2632">
        <v>337440</v>
      </c>
      <c r="B2632" t="s">
        <v>1087</v>
      </c>
      <c r="AO2632" t="s">
        <v>1054</v>
      </c>
      <c r="AR2632" t="s">
        <v>1054</v>
      </c>
      <c r="AU2632" t="s">
        <v>1053</v>
      </c>
      <c r="AV2632" t="s">
        <v>1053</v>
      </c>
      <c r="AW2632" t="s">
        <v>1053</v>
      </c>
      <c r="AX2632" t="s">
        <v>1053</v>
      </c>
      <c r="AY2632" t="s">
        <v>1053</v>
      </c>
      <c r="AZ2632" t="s">
        <v>1053</v>
      </c>
    </row>
    <row r="2633" spans="1:52" hidden="1" x14ac:dyDescent="0.3">
      <c r="A2633">
        <v>337655</v>
      </c>
      <c r="B2633" t="s">
        <v>1087</v>
      </c>
      <c r="AO2633" t="s">
        <v>1054</v>
      </c>
      <c r="AU2633" t="s">
        <v>1053</v>
      </c>
      <c r="AV2633" t="s">
        <v>1053</v>
      </c>
      <c r="AW2633" t="s">
        <v>1053</v>
      </c>
      <c r="AX2633" t="s">
        <v>1053</v>
      </c>
      <c r="AY2633" t="s">
        <v>1053</v>
      </c>
      <c r="AZ2633" t="s">
        <v>1053</v>
      </c>
    </row>
    <row r="2634" spans="1:52" hidden="1" x14ac:dyDescent="0.3">
      <c r="A2634">
        <v>338147</v>
      </c>
      <c r="B2634" t="s">
        <v>1087</v>
      </c>
      <c r="AL2634" t="s">
        <v>1054</v>
      </c>
      <c r="AO2634" t="s">
        <v>1053</v>
      </c>
      <c r="AP2634" t="s">
        <v>1053</v>
      </c>
      <c r="AR2634" t="s">
        <v>1053</v>
      </c>
      <c r="AU2634" t="s">
        <v>1053</v>
      </c>
      <c r="AV2634" t="s">
        <v>1053</v>
      </c>
      <c r="AW2634" t="s">
        <v>1053</v>
      </c>
      <c r="AX2634" t="s">
        <v>1053</v>
      </c>
      <c r="AY2634" t="s">
        <v>1053</v>
      </c>
      <c r="AZ2634" t="s">
        <v>1053</v>
      </c>
    </row>
    <row r="2635" spans="1:52" hidden="1" x14ac:dyDescent="0.3">
      <c r="A2635">
        <v>338218</v>
      </c>
      <c r="B2635" t="s">
        <v>1087</v>
      </c>
      <c r="W2635" t="s">
        <v>1055</v>
      </c>
      <c r="AG2635" t="s">
        <v>1054</v>
      </c>
      <c r="AI2635" t="s">
        <v>1055</v>
      </c>
      <c r="AL2635" t="s">
        <v>1054</v>
      </c>
      <c r="AO2635" t="s">
        <v>1054</v>
      </c>
      <c r="AT2635" t="s">
        <v>1054</v>
      </c>
      <c r="AU2635" t="s">
        <v>1053</v>
      </c>
      <c r="AV2635" t="s">
        <v>1053</v>
      </c>
      <c r="AW2635" t="s">
        <v>1053</v>
      </c>
      <c r="AX2635" t="s">
        <v>1053</v>
      </c>
      <c r="AY2635" t="s">
        <v>1053</v>
      </c>
      <c r="AZ2635" t="s">
        <v>1053</v>
      </c>
    </row>
    <row r="2636" spans="1:52" hidden="1" x14ac:dyDescent="0.3">
      <c r="A2636">
        <v>338224</v>
      </c>
      <c r="B2636" t="s">
        <v>1087</v>
      </c>
      <c r="AK2636" t="s">
        <v>1055</v>
      </c>
      <c r="AS2636" t="s">
        <v>1054</v>
      </c>
      <c r="AT2636" t="s">
        <v>1054</v>
      </c>
      <c r="AU2636" t="s">
        <v>1053</v>
      </c>
      <c r="AV2636" t="s">
        <v>1053</v>
      </c>
      <c r="AW2636" t="s">
        <v>1053</v>
      </c>
      <c r="AX2636" t="s">
        <v>1053</v>
      </c>
      <c r="AY2636" t="s">
        <v>1053</v>
      </c>
      <c r="AZ2636" t="s">
        <v>1053</v>
      </c>
    </row>
    <row r="2637" spans="1:52" hidden="1" x14ac:dyDescent="0.3">
      <c r="A2637">
        <v>338226</v>
      </c>
      <c r="B2637" t="s">
        <v>1087</v>
      </c>
      <c r="AR2637" t="s">
        <v>1054</v>
      </c>
      <c r="AU2637" t="s">
        <v>1053</v>
      </c>
      <c r="AV2637" t="s">
        <v>1053</v>
      </c>
      <c r="AW2637" t="s">
        <v>1053</v>
      </c>
      <c r="AX2637" t="s">
        <v>1053</v>
      </c>
      <c r="AY2637" t="s">
        <v>1053</v>
      </c>
      <c r="AZ2637" t="s">
        <v>1053</v>
      </c>
    </row>
    <row r="2638" spans="1:52" hidden="1" x14ac:dyDescent="0.3">
      <c r="A2638">
        <v>338233</v>
      </c>
      <c r="B2638" t="s">
        <v>1087</v>
      </c>
      <c r="AI2638" t="s">
        <v>1055</v>
      </c>
      <c r="AL2638" t="s">
        <v>1055</v>
      </c>
      <c r="AO2638" t="s">
        <v>1054</v>
      </c>
      <c r="AQ2638" t="s">
        <v>1053</v>
      </c>
      <c r="AR2638" t="s">
        <v>1054</v>
      </c>
      <c r="AT2638" t="s">
        <v>1054</v>
      </c>
      <c r="AU2638" t="s">
        <v>1053</v>
      </c>
      <c r="AV2638" t="s">
        <v>1053</v>
      </c>
      <c r="AW2638" t="s">
        <v>1053</v>
      </c>
      <c r="AX2638" t="s">
        <v>1053</v>
      </c>
      <c r="AY2638" t="s">
        <v>1053</v>
      </c>
      <c r="AZ2638" t="s">
        <v>1053</v>
      </c>
    </row>
    <row r="2639" spans="1:52" hidden="1" x14ac:dyDescent="0.3">
      <c r="A2639">
        <v>338243</v>
      </c>
      <c r="B2639" t="s">
        <v>1087</v>
      </c>
      <c r="AR2639" t="s">
        <v>1054</v>
      </c>
      <c r="AU2639" t="s">
        <v>1053</v>
      </c>
      <c r="AV2639" t="s">
        <v>1053</v>
      </c>
      <c r="AW2639" t="s">
        <v>1053</v>
      </c>
      <c r="AX2639" t="s">
        <v>1053</v>
      </c>
      <c r="AY2639" t="s">
        <v>1053</v>
      </c>
      <c r="AZ2639" t="s">
        <v>1053</v>
      </c>
    </row>
    <row r="2640" spans="1:52" hidden="1" x14ac:dyDescent="0.3">
      <c r="A2640">
        <v>338253</v>
      </c>
      <c r="B2640" t="s">
        <v>1087</v>
      </c>
      <c r="AG2640" t="s">
        <v>1055</v>
      </c>
      <c r="AO2640" t="s">
        <v>1054</v>
      </c>
      <c r="AP2640" t="s">
        <v>1053</v>
      </c>
      <c r="AQ2640" t="s">
        <v>1053</v>
      </c>
      <c r="AR2640" t="s">
        <v>1053</v>
      </c>
      <c r="AT2640" t="s">
        <v>1054</v>
      </c>
      <c r="AU2640" t="s">
        <v>1053</v>
      </c>
      <c r="AV2640" t="s">
        <v>1053</v>
      </c>
      <c r="AW2640" t="s">
        <v>1053</v>
      </c>
      <c r="AX2640" t="s">
        <v>1053</v>
      </c>
      <c r="AY2640" t="s">
        <v>1053</v>
      </c>
      <c r="AZ2640" t="s">
        <v>1053</v>
      </c>
    </row>
    <row r="2641" spans="1:52" hidden="1" x14ac:dyDescent="0.3">
      <c r="A2641">
        <v>338263</v>
      </c>
      <c r="B2641" t="s">
        <v>1087</v>
      </c>
      <c r="AE2641" t="s">
        <v>1055</v>
      </c>
      <c r="AI2641" t="s">
        <v>1055</v>
      </c>
      <c r="AJ2641" t="s">
        <v>1055</v>
      </c>
      <c r="AL2641" t="s">
        <v>1055</v>
      </c>
      <c r="AP2641" t="s">
        <v>1054</v>
      </c>
      <c r="AU2641" t="s">
        <v>1053</v>
      </c>
      <c r="AV2641" t="s">
        <v>1053</v>
      </c>
      <c r="AW2641" t="s">
        <v>1053</v>
      </c>
      <c r="AX2641" t="s">
        <v>1053</v>
      </c>
      <c r="AY2641" t="s">
        <v>1053</v>
      </c>
      <c r="AZ2641" t="s">
        <v>1053</v>
      </c>
    </row>
    <row r="2642" spans="1:52" hidden="1" x14ac:dyDescent="0.3">
      <c r="A2642">
        <v>338264</v>
      </c>
      <c r="B2642" t="s">
        <v>1087</v>
      </c>
      <c r="AR2642" t="s">
        <v>1054</v>
      </c>
      <c r="AU2642" t="s">
        <v>1053</v>
      </c>
      <c r="AV2642" t="s">
        <v>1053</v>
      </c>
      <c r="AW2642" t="s">
        <v>1053</v>
      </c>
      <c r="AX2642" t="s">
        <v>1053</v>
      </c>
      <c r="AY2642" t="s">
        <v>1053</v>
      </c>
      <c r="AZ2642" t="s">
        <v>1053</v>
      </c>
    </row>
    <row r="2643" spans="1:52" hidden="1" x14ac:dyDescent="0.3">
      <c r="A2643">
        <v>338273</v>
      </c>
      <c r="B2643" t="s">
        <v>1087</v>
      </c>
      <c r="H2643" t="s">
        <v>1053</v>
      </c>
      <c r="AL2643" t="s">
        <v>1054</v>
      </c>
      <c r="AM2643" t="s">
        <v>1054</v>
      </c>
      <c r="AO2643" t="s">
        <v>1054</v>
      </c>
      <c r="AP2643" t="s">
        <v>1053</v>
      </c>
      <c r="AQ2643" t="s">
        <v>1053</v>
      </c>
      <c r="AT2643" t="s">
        <v>1054</v>
      </c>
      <c r="AU2643" t="s">
        <v>1053</v>
      </c>
      <c r="AV2643" t="s">
        <v>1053</v>
      </c>
      <c r="AW2643" t="s">
        <v>1053</v>
      </c>
      <c r="AX2643" t="s">
        <v>1053</v>
      </c>
      <c r="AY2643" t="s">
        <v>1053</v>
      </c>
      <c r="AZ2643" t="s">
        <v>1053</v>
      </c>
    </row>
    <row r="2644" spans="1:52" hidden="1" x14ac:dyDescent="0.3">
      <c r="A2644">
        <v>338288</v>
      </c>
      <c r="B2644" t="s">
        <v>1087</v>
      </c>
      <c r="AP2644" t="s">
        <v>1054</v>
      </c>
      <c r="AU2644" t="s">
        <v>1053</v>
      </c>
      <c r="AV2644" t="s">
        <v>1053</v>
      </c>
      <c r="AW2644" t="s">
        <v>1053</v>
      </c>
      <c r="AX2644" t="s">
        <v>1053</v>
      </c>
      <c r="AY2644" t="s">
        <v>1053</v>
      </c>
      <c r="AZ2644" t="s">
        <v>1053</v>
      </c>
    </row>
    <row r="2645" spans="1:52" hidden="1" x14ac:dyDescent="0.3">
      <c r="A2645">
        <v>338289</v>
      </c>
      <c r="B2645" t="s">
        <v>1087</v>
      </c>
      <c r="AR2645" t="s">
        <v>1055</v>
      </c>
    </row>
    <row r="2646" spans="1:52" hidden="1" x14ac:dyDescent="0.3">
      <c r="A2646">
        <v>338292</v>
      </c>
      <c r="B2646" t="s">
        <v>1087</v>
      </c>
      <c r="AL2646" t="s">
        <v>1054</v>
      </c>
      <c r="AP2646" t="s">
        <v>1053</v>
      </c>
      <c r="AQ2646" t="s">
        <v>1053</v>
      </c>
      <c r="AR2646" t="s">
        <v>1053</v>
      </c>
      <c r="AU2646" t="s">
        <v>1053</v>
      </c>
      <c r="AV2646" t="s">
        <v>1053</v>
      </c>
      <c r="AW2646" t="s">
        <v>1053</v>
      </c>
      <c r="AX2646" t="s">
        <v>1053</v>
      </c>
      <c r="AY2646" t="s">
        <v>1053</v>
      </c>
      <c r="AZ2646" t="s">
        <v>1053</v>
      </c>
    </row>
    <row r="2647" spans="1:52" hidden="1" x14ac:dyDescent="0.3">
      <c r="A2647">
        <v>338299</v>
      </c>
      <c r="B2647" t="s">
        <v>1087</v>
      </c>
      <c r="P2647" t="s">
        <v>1055</v>
      </c>
      <c r="W2647" t="s">
        <v>1055</v>
      </c>
      <c r="AA2647" t="s">
        <v>1054</v>
      </c>
      <c r="AE2647" t="s">
        <v>1055</v>
      </c>
      <c r="AO2647" t="s">
        <v>1054</v>
      </c>
      <c r="AP2647" t="s">
        <v>1053</v>
      </c>
      <c r="AQ2647" t="s">
        <v>1053</v>
      </c>
      <c r="AR2647" t="s">
        <v>1055</v>
      </c>
      <c r="AS2647" t="s">
        <v>1053</v>
      </c>
      <c r="AT2647" t="s">
        <v>1055</v>
      </c>
      <c r="AU2647" t="s">
        <v>1053</v>
      </c>
      <c r="AV2647" t="s">
        <v>1054</v>
      </c>
      <c r="AW2647" t="s">
        <v>1054</v>
      </c>
      <c r="AX2647" t="s">
        <v>1053</v>
      </c>
      <c r="AY2647" t="s">
        <v>1053</v>
      </c>
      <c r="AZ2647" t="s">
        <v>1053</v>
      </c>
    </row>
    <row r="2648" spans="1:52" hidden="1" x14ac:dyDescent="0.3">
      <c r="A2648">
        <v>338301</v>
      </c>
      <c r="B2648" t="s">
        <v>1087</v>
      </c>
      <c r="AG2648" t="s">
        <v>1055</v>
      </c>
      <c r="AJ2648" t="s">
        <v>1055</v>
      </c>
      <c r="AK2648" t="s">
        <v>1055</v>
      </c>
      <c r="AM2648" t="s">
        <v>1055</v>
      </c>
      <c r="AO2648" t="s">
        <v>1054</v>
      </c>
      <c r="AP2648" t="s">
        <v>1053</v>
      </c>
      <c r="AQ2648" t="s">
        <v>1053</v>
      </c>
      <c r="AR2648" t="s">
        <v>1053</v>
      </c>
      <c r="AS2648" t="s">
        <v>1053</v>
      </c>
      <c r="AT2648" t="s">
        <v>1054</v>
      </c>
      <c r="AU2648" t="s">
        <v>1053</v>
      </c>
      <c r="AV2648" t="s">
        <v>1053</v>
      </c>
      <c r="AW2648" t="s">
        <v>1053</v>
      </c>
      <c r="AX2648" t="s">
        <v>1053</v>
      </c>
      <c r="AY2648" t="s">
        <v>1053</v>
      </c>
      <c r="AZ2648" t="s">
        <v>1053</v>
      </c>
    </row>
    <row r="2649" spans="1:52" hidden="1" x14ac:dyDescent="0.3">
      <c r="A2649">
        <v>338317</v>
      </c>
      <c r="B2649" t="s">
        <v>1087</v>
      </c>
      <c r="AG2649" t="s">
        <v>1055</v>
      </c>
      <c r="AQ2649" t="s">
        <v>1055</v>
      </c>
    </row>
    <row r="2650" spans="1:52" hidden="1" x14ac:dyDescent="0.3">
      <c r="A2650">
        <v>338334</v>
      </c>
      <c r="B2650" t="s">
        <v>1087</v>
      </c>
      <c r="AM2650" t="s">
        <v>1055</v>
      </c>
      <c r="AP2650" t="s">
        <v>1055</v>
      </c>
      <c r="AQ2650" t="s">
        <v>1055</v>
      </c>
      <c r="AS2650" t="s">
        <v>1055</v>
      </c>
      <c r="AY2650" t="s">
        <v>1055</v>
      </c>
    </row>
    <row r="2651" spans="1:52" hidden="1" x14ac:dyDescent="0.3">
      <c r="A2651">
        <v>338340</v>
      </c>
      <c r="B2651" t="s">
        <v>1087</v>
      </c>
      <c r="AP2651" t="s">
        <v>1055</v>
      </c>
      <c r="AV2651" t="s">
        <v>1055</v>
      </c>
      <c r="AW2651" t="s">
        <v>1055</v>
      </c>
      <c r="AY2651" t="s">
        <v>1055</v>
      </c>
    </row>
    <row r="2652" spans="1:52" hidden="1" x14ac:dyDescent="0.3">
      <c r="A2652">
        <v>338345</v>
      </c>
      <c r="B2652" t="s">
        <v>1087</v>
      </c>
      <c r="AF2652" t="s">
        <v>1055</v>
      </c>
      <c r="AG2652" t="s">
        <v>1054</v>
      </c>
      <c r="AM2652" t="s">
        <v>1053</v>
      </c>
      <c r="AO2652" t="s">
        <v>1054</v>
      </c>
      <c r="AP2652" t="s">
        <v>1053</v>
      </c>
      <c r="AQ2652" t="s">
        <v>1053</v>
      </c>
      <c r="AR2652" t="s">
        <v>1053</v>
      </c>
      <c r="AU2652" t="s">
        <v>1053</v>
      </c>
      <c r="AV2652" t="s">
        <v>1053</v>
      </c>
      <c r="AW2652" t="s">
        <v>1053</v>
      </c>
      <c r="AX2652" t="s">
        <v>1053</v>
      </c>
      <c r="AY2652" t="s">
        <v>1053</v>
      </c>
      <c r="AZ2652" t="s">
        <v>1053</v>
      </c>
    </row>
    <row r="2653" spans="1:52" hidden="1" x14ac:dyDescent="0.3">
      <c r="A2653">
        <v>338886</v>
      </c>
      <c r="B2653" t="s">
        <v>1087</v>
      </c>
      <c r="AR2653" t="s">
        <v>1054</v>
      </c>
      <c r="AT2653" t="s">
        <v>1054</v>
      </c>
      <c r="AU2653" t="s">
        <v>1053</v>
      </c>
      <c r="AV2653" t="s">
        <v>1053</v>
      </c>
      <c r="AW2653" t="s">
        <v>1053</v>
      </c>
      <c r="AX2653" t="s">
        <v>1053</v>
      </c>
      <c r="AY2653" t="s">
        <v>1053</v>
      </c>
      <c r="AZ2653" t="s">
        <v>1053</v>
      </c>
    </row>
    <row r="2654" spans="1:52" hidden="1" x14ac:dyDescent="0.3">
      <c r="A2654">
        <v>338889</v>
      </c>
      <c r="B2654" t="s">
        <v>1087</v>
      </c>
      <c r="AR2654" t="s">
        <v>1054</v>
      </c>
      <c r="AU2654" t="s">
        <v>1053</v>
      </c>
      <c r="AV2654" t="s">
        <v>1053</v>
      </c>
      <c r="AW2654" t="s">
        <v>1053</v>
      </c>
      <c r="AX2654" t="s">
        <v>1053</v>
      </c>
      <c r="AY2654" t="s">
        <v>1053</v>
      </c>
      <c r="AZ2654" t="s">
        <v>1053</v>
      </c>
    </row>
    <row r="2655" spans="1:52" hidden="1" x14ac:dyDescent="0.3">
      <c r="A2655">
        <v>338901</v>
      </c>
      <c r="B2655" t="s">
        <v>1087</v>
      </c>
      <c r="AG2655" t="s">
        <v>1055</v>
      </c>
      <c r="AO2655" t="s">
        <v>1054</v>
      </c>
      <c r="AP2655" t="s">
        <v>1054</v>
      </c>
      <c r="AQ2655" t="s">
        <v>1054</v>
      </c>
      <c r="AR2655" t="s">
        <v>1054</v>
      </c>
      <c r="AS2655" t="s">
        <v>1054</v>
      </c>
      <c r="AT2655" t="s">
        <v>1054</v>
      </c>
      <c r="AU2655" t="s">
        <v>1053</v>
      </c>
      <c r="AV2655" t="s">
        <v>1053</v>
      </c>
      <c r="AW2655" t="s">
        <v>1053</v>
      </c>
      <c r="AX2655" t="s">
        <v>1053</v>
      </c>
      <c r="AY2655" t="s">
        <v>1053</v>
      </c>
      <c r="AZ2655" t="s">
        <v>1053</v>
      </c>
    </row>
    <row r="2656" spans="1:52" hidden="1" x14ac:dyDescent="0.3">
      <c r="A2656">
        <v>338959</v>
      </c>
      <c r="B2656" t="s">
        <v>1087</v>
      </c>
      <c r="O2656" t="s">
        <v>1055</v>
      </c>
      <c r="AG2656" t="s">
        <v>1053</v>
      </c>
      <c r="AL2656" t="s">
        <v>1054</v>
      </c>
      <c r="AO2656" t="s">
        <v>1054</v>
      </c>
      <c r="AP2656" t="s">
        <v>1053</v>
      </c>
      <c r="AQ2656" t="s">
        <v>1053</v>
      </c>
      <c r="AR2656" t="s">
        <v>1053</v>
      </c>
      <c r="AU2656" t="s">
        <v>1053</v>
      </c>
      <c r="AV2656" t="s">
        <v>1053</v>
      </c>
      <c r="AW2656" t="s">
        <v>1053</v>
      </c>
      <c r="AX2656" t="s">
        <v>1053</v>
      </c>
      <c r="AY2656" t="s">
        <v>1053</v>
      </c>
      <c r="AZ2656" t="s">
        <v>1053</v>
      </c>
    </row>
    <row r="2657" spans="1:52" hidden="1" x14ac:dyDescent="0.3">
      <c r="A2657">
        <v>338960</v>
      </c>
      <c r="B2657" t="s">
        <v>1087</v>
      </c>
      <c r="N2657" t="s">
        <v>1055</v>
      </c>
      <c r="AC2657" t="s">
        <v>1055</v>
      </c>
      <c r="AO2657" t="s">
        <v>1055</v>
      </c>
      <c r="AP2657" t="s">
        <v>1055</v>
      </c>
      <c r="AQ2657" t="s">
        <v>1055</v>
      </c>
      <c r="AR2657" t="s">
        <v>1055</v>
      </c>
      <c r="AU2657" t="s">
        <v>1054</v>
      </c>
      <c r="AW2657" t="s">
        <v>1054</v>
      </c>
      <c r="AY2657" t="s">
        <v>1055</v>
      </c>
    </row>
    <row r="2658" spans="1:52" hidden="1" x14ac:dyDescent="0.3">
      <c r="A2658">
        <v>338990</v>
      </c>
      <c r="B2658" t="s">
        <v>1087</v>
      </c>
      <c r="AP2658" t="s">
        <v>1054</v>
      </c>
      <c r="AU2658" t="s">
        <v>1053</v>
      </c>
      <c r="AV2658" t="s">
        <v>1053</v>
      </c>
      <c r="AW2658" t="s">
        <v>1053</v>
      </c>
      <c r="AX2658" t="s">
        <v>1053</v>
      </c>
      <c r="AY2658" t="s">
        <v>1053</v>
      </c>
      <c r="AZ2658" t="s">
        <v>1053</v>
      </c>
    </row>
    <row r="2659" spans="1:52" hidden="1" x14ac:dyDescent="0.3">
      <c r="A2659">
        <v>338995</v>
      </c>
      <c r="B2659" t="s">
        <v>1087</v>
      </c>
      <c r="AK2659" t="s">
        <v>1055</v>
      </c>
      <c r="AP2659" t="s">
        <v>1053</v>
      </c>
      <c r="AQ2659" t="s">
        <v>1053</v>
      </c>
      <c r="AR2659" t="s">
        <v>1054</v>
      </c>
      <c r="AU2659" t="s">
        <v>1053</v>
      </c>
      <c r="AV2659" t="s">
        <v>1053</v>
      </c>
      <c r="AW2659" t="s">
        <v>1053</v>
      </c>
      <c r="AX2659" t="s">
        <v>1053</v>
      </c>
      <c r="AY2659" t="s">
        <v>1053</v>
      </c>
      <c r="AZ2659" t="s">
        <v>1053</v>
      </c>
    </row>
    <row r="2660" spans="1:52" hidden="1" x14ac:dyDescent="0.3">
      <c r="A2660">
        <v>314802</v>
      </c>
      <c r="B2660" t="s">
        <v>1087</v>
      </c>
      <c r="U2660" t="s">
        <v>9098</v>
      </c>
      <c r="V2660" t="s">
        <v>9101</v>
      </c>
      <c r="W2660" t="s">
        <v>9098</v>
      </c>
      <c r="X2660" t="s">
        <v>9098</v>
      </c>
      <c r="Y2660" t="s">
        <v>9098</v>
      </c>
      <c r="Z2660" t="s">
        <v>9098</v>
      </c>
      <c r="AI2660" t="s">
        <v>9098</v>
      </c>
      <c r="AL2660" t="s">
        <v>9098</v>
      </c>
      <c r="AM2660" t="s">
        <v>9098</v>
      </c>
      <c r="AN2660" t="s">
        <v>9098</v>
      </c>
      <c r="AO2660" t="s">
        <v>9098</v>
      </c>
      <c r="AQ2660" t="s">
        <v>9098</v>
      </c>
      <c r="AR2660" t="s">
        <v>9098</v>
      </c>
      <c r="AS2660" t="s">
        <v>9098</v>
      </c>
      <c r="AT2660" t="s">
        <v>9098</v>
      </c>
      <c r="AU2660" t="s">
        <v>9098</v>
      </c>
      <c r="AV2660" t="s">
        <v>9098</v>
      </c>
      <c r="AW2660" t="s">
        <v>9098</v>
      </c>
      <c r="AX2660" t="s">
        <v>9098</v>
      </c>
      <c r="AZ2660" t="s">
        <v>9098</v>
      </c>
    </row>
    <row r="2661" spans="1:52" hidden="1" x14ac:dyDescent="0.3">
      <c r="A2661">
        <v>324221</v>
      </c>
      <c r="B2661" t="s">
        <v>1087</v>
      </c>
      <c r="I2661" t="s">
        <v>1053</v>
      </c>
      <c r="N2661" t="s">
        <v>1054</v>
      </c>
      <c r="V2661" t="s">
        <v>1053</v>
      </c>
      <c r="AA2661" t="s">
        <v>1053</v>
      </c>
      <c r="AM2661" t="s">
        <v>1054</v>
      </c>
      <c r="AP2661" t="s">
        <v>1053</v>
      </c>
      <c r="AQ2661" t="s">
        <v>1053</v>
      </c>
      <c r="AS2661" t="s">
        <v>1053</v>
      </c>
      <c r="AT2661" t="s">
        <v>1054</v>
      </c>
      <c r="AU2661" t="s">
        <v>1053</v>
      </c>
      <c r="AV2661" t="s">
        <v>1053</v>
      </c>
      <c r="AW2661" t="s">
        <v>1055</v>
      </c>
      <c r="AX2661" t="s">
        <v>1053</v>
      </c>
      <c r="AY2661" t="s">
        <v>1053</v>
      </c>
      <c r="AZ2661" t="s">
        <v>1053</v>
      </c>
    </row>
    <row r="2662" spans="1:52" hidden="1" x14ac:dyDescent="0.3">
      <c r="A2662">
        <v>314791</v>
      </c>
      <c r="B2662" t="s">
        <v>1087</v>
      </c>
      <c r="I2662" t="s">
        <v>9098</v>
      </c>
      <c r="V2662" t="s">
        <v>9098</v>
      </c>
      <c r="W2662" t="s">
        <v>9098</v>
      </c>
      <c r="X2662" t="s">
        <v>9098</v>
      </c>
      <c r="AI2662" t="s">
        <v>9098</v>
      </c>
      <c r="AQ2662" t="s">
        <v>9098</v>
      </c>
      <c r="AV2662" t="s">
        <v>9098</v>
      </c>
    </row>
    <row r="2663" spans="1:52" hidden="1" x14ac:dyDescent="0.3">
      <c r="A2663">
        <v>331887</v>
      </c>
      <c r="B2663" t="s">
        <v>1087</v>
      </c>
      <c r="AG2663" t="s">
        <v>1055</v>
      </c>
      <c r="AQ2663" t="s">
        <v>1055</v>
      </c>
    </row>
    <row r="2664" spans="1:52" hidden="1" x14ac:dyDescent="0.3">
      <c r="A2664">
        <v>333533</v>
      </c>
      <c r="B2664" t="s">
        <v>1087</v>
      </c>
      <c r="X2664" t="s">
        <v>9098</v>
      </c>
      <c r="AG2664" t="s">
        <v>9098</v>
      </c>
      <c r="AH2664" t="s">
        <v>9098</v>
      </c>
      <c r="AI2664" t="s">
        <v>9098</v>
      </c>
      <c r="AN2664" t="s">
        <v>9098</v>
      </c>
    </row>
    <row r="2665" spans="1:52" hidden="1" x14ac:dyDescent="0.3">
      <c r="A2665">
        <v>300476</v>
      </c>
      <c r="B2665" t="s">
        <v>1087</v>
      </c>
      <c r="C2665" t="s">
        <v>9098</v>
      </c>
      <c r="D2665" t="s">
        <v>9098</v>
      </c>
      <c r="E2665" t="s">
        <v>9098</v>
      </c>
      <c r="F2665" t="s">
        <v>9098</v>
      </c>
      <c r="G2665" t="s">
        <v>9098</v>
      </c>
      <c r="H2665" t="s">
        <v>9098</v>
      </c>
      <c r="I2665" t="s">
        <v>9098</v>
      </c>
      <c r="J2665" t="s">
        <v>9098</v>
      </c>
      <c r="K2665" t="s">
        <v>9098</v>
      </c>
      <c r="L2665" t="s">
        <v>9098</v>
      </c>
      <c r="M2665" t="s">
        <v>9098</v>
      </c>
      <c r="N2665" t="s">
        <v>9098</v>
      </c>
      <c r="O2665" t="s">
        <v>9098</v>
      </c>
      <c r="P2665" t="s">
        <v>9098</v>
      </c>
      <c r="Q2665" t="s">
        <v>9098</v>
      </c>
      <c r="R2665" t="s">
        <v>9098</v>
      </c>
      <c r="S2665" t="s">
        <v>9098</v>
      </c>
      <c r="T2665" t="s">
        <v>9098</v>
      </c>
      <c r="U2665" t="s">
        <v>9098</v>
      </c>
      <c r="V2665" t="s">
        <v>9098</v>
      </c>
      <c r="W2665" t="s">
        <v>9098</v>
      </c>
      <c r="X2665" t="s">
        <v>9098</v>
      </c>
      <c r="Y2665" t="s">
        <v>9098</v>
      </c>
      <c r="Z2665" t="s">
        <v>9098</v>
      </c>
      <c r="AA2665" t="s">
        <v>9098</v>
      </c>
      <c r="AB2665" t="s">
        <v>9098</v>
      </c>
      <c r="AC2665" t="s">
        <v>9098</v>
      </c>
      <c r="AD2665" t="s">
        <v>9098</v>
      </c>
      <c r="AE2665" t="s">
        <v>9098</v>
      </c>
      <c r="AF2665" t="s">
        <v>9098</v>
      </c>
      <c r="AG2665" t="s">
        <v>9098</v>
      </c>
      <c r="AH2665" t="s">
        <v>9098</v>
      </c>
      <c r="AI2665" t="s">
        <v>9098</v>
      </c>
      <c r="AJ2665" t="s">
        <v>9098</v>
      </c>
      <c r="AK2665" t="s">
        <v>9098</v>
      </c>
      <c r="AL2665" t="s">
        <v>9098</v>
      </c>
      <c r="AM2665" t="s">
        <v>9098</v>
      </c>
      <c r="AN2665" t="s">
        <v>9098</v>
      </c>
      <c r="AO2665" t="s">
        <v>9098</v>
      </c>
      <c r="AP2665" t="s">
        <v>9098</v>
      </c>
      <c r="AQ2665" t="s">
        <v>9098</v>
      </c>
      <c r="AR2665" t="s">
        <v>9098</v>
      </c>
      <c r="AS2665" t="s">
        <v>9098</v>
      </c>
      <c r="AT2665" t="s">
        <v>9098</v>
      </c>
      <c r="AU2665" t="s">
        <v>9098</v>
      </c>
      <c r="AV2665" t="s">
        <v>9098</v>
      </c>
      <c r="AW2665" t="s">
        <v>9098</v>
      </c>
      <c r="AX2665" t="s">
        <v>9098</v>
      </c>
      <c r="AY2665" t="s">
        <v>9098</v>
      </c>
      <c r="AZ2665" t="s">
        <v>9098</v>
      </c>
    </row>
    <row r="2666" spans="1:52" hidden="1" x14ac:dyDescent="0.3">
      <c r="A2666">
        <v>300597</v>
      </c>
      <c r="B2666" t="s">
        <v>1087</v>
      </c>
      <c r="C2666" t="s">
        <v>9098</v>
      </c>
      <c r="D2666" t="s">
        <v>9098</v>
      </c>
      <c r="E2666" t="s">
        <v>9098</v>
      </c>
      <c r="F2666" t="s">
        <v>9098</v>
      </c>
      <c r="G2666" t="s">
        <v>9098</v>
      </c>
      <c r="H2666" t="s">
        <v>9098</v>
      </c>
      <c r="I2666" t="s">
        <v>9098</v>
      </c>
      <c r="J2666" t="s">
        <v>9098</v>
      </c>
      <c r="K2666" t="s">
        <v>9098</v>
      </c>
      <c r="L2666" t="s">
        <v>9098</v>
      </c>
      <c r="M2666" t="s">
        <v>9098</v>
      </c>
      <c r="N2666" t="s">
        <v>9098</v>
      </c>
      <c r="O2666" t="s">
        <v>9098</v>
      </c>
      <c r="P2666" t="s">
        <v>9098</v>
      </c>
      <c r="Q2666" t="s">
        <v>9098</v>
      </c>
      <c r="R2666" t="s">
        <v>9098</v>
      </c>
      <c r="S2666" t="s">
        <v>9098</v>
      </c>
      <c r="T2666" t="s">
        <v>9098</v>
      </c>
      <c r="U2666" t="s">
        <v>9098</v>
      </c>
      <c r="V2666" t="s">
        <v>9098</v>
      </c>
      <c r="W2666" t="s">
        <v>9098</v>
      </c>
      <c r="X2666" t="s">
        <v>9098</v>
      </c>
      <c r="Y2666" t="s">
        <v>9098</v>
      </c>
      <c r="Z2666" t="s">
        <v>9098</v>
      </c>
      <c r="AA2666" t="s">
        <v>9098</v>
      </c>
      <c r="AB2666" t="s">
        <v>9098</v>
      </c>
      <c r="AC2666" t="s">
        <v>9098</v>
      </c>
      <c r="AD2666" t="s">
        <v>9098</v>
      </c>
      <c r="AE2666" t="s">
        <v>9098</v>
      </c>
      <c r="AF2666" t="s">
        <v>9098</v>
      </c>
      <c r="AG2666" t="s">
        <v>9098</v>
      </c>
      <c r="AH2666" t="s">
        <v>9098</v>
      </c>
      <c r="AI2666" t="s">
        <v>9098</v>
      </c>
      <c r="AJ2666" t="s">
        <v>9098</v>
      </c>
      <c r="AK2666" t="s">
        <v>9098</v>
      </c>
      <c r="AL2666" t="s">
        <v>9098</v>
      </c>
      <c r="AM2666" t="s">
        <v>9098</v>
      </c>
      <c r="AN2666" t="s">
        <v>9098</v>
      </c>
      <c r="AO2666" t="s">
        <v>9098</v>
      </c>
      <c r="AP2666" t="s">
        <v>9098</v>
      </c>
      <c r="AQ2666" t="s">
        <v>9098</v>
      </c>
      <c r="AR2666" t="s">
        <v>9098</v>
      </c>
      <c r="AS2666" t="s">
        <v>9098</v>
      </c>
      <c r="AT2666" t="s">
        <v>9098</v>
      </c>
      <c r="AU2666" t="s">
        <v>9098</v>
      </c>
      <c r="AV2666" t="s">
        <v>9098</v>
      </c>
      <c r="AW2666" t="s">
        <v>9098</v>
      </c>
      <c r="AX2666" t="s">
        <v>9098</v>
      </c>
      <c r="AY2666" t="s">
        <v>9098</v>
      </c>
      <c r="AZ2666" t="s">
        <v>9098</v>
      </c>
    </row>
    <row r="2667" spans="1:52" hidden="1" x14ac:dyDescent="0.3">
      <c r="A2667">
        <v>302723</v>
      </c>
      <c r="B2667" t="s">
        <v>1087</v>
      </c>
      <c r="C2667" t="s">
        <v>9098</v>
      </c>
      <c r="D2667" t="s">
        <v>9098</v>
      </c>
      <c r="E2667" t="s">
        <v>9098</v>
      </c>
      <c r="F2667" t="s">
        <v>9098</v>
      </c>
      <c r="G2667" t="s">
        <v>9098</v>
      </c>
      <c r="H2667" t="s">
        <v>9098</v>
      </c>
      <c r="I2667" t="s">
        <v>9098</v>
      </c>
      <c r="J2667" t="s">
        <v>9098</v>
      </c>
      <c r="K2667" t="s">
        <v>9098</v>
      </c>
      <c r="L2667" t="s">
        <v>9098</v>
      </c>
      <c r="M2667" t="s">
        <v>9098</v>
      </c>
      <c r="N2667" t="s">
        <v>9098</v>
      </c>
      <c r="O2667" t="s">
        <v>9098</v>
      </c>
      <c r="P2667" t="s">
        <v>9098</v>
      </c>
      <c r="Q2667" t="s">
        <v>9098</v>
      </c>
      <c r="R2667" t="s">
        <v>9098</v>
      </c>
      <c r="S2667" t="s">
        <v>9098</v>
      </c>
      <c r="T2667" t="s">
        <v>9098</v>
      </c>
      <c r="U2667" t="s">
        <v>9098</v>
      </c>
      <c r="V2667" t="s">
        <v>9098</v>
      </c>
      <c r="W2667" t="s">
        <v>9098</v>
      </c>
      <c r="X2667" t="s">
        <v>9098</v>
      </c>
      <c r="Y2667" t="s">
        <v>9098</v>
      </c>
      <c r="Z2667" t="s">
        <v>9098</v>
      </c>
      <c r="AA2667" t="s">
        <v>9098</v>
      </c>
      <c r="AB2667" t="s">
        <v>9098</v>
      </c>
      <c r="AC2667" t="s">
        <v>9098</v>
      </c>
      <c r="AD2667" t="s">
        <v>9098</v>
      </c>
      <c r="AE2667" t="s">
        <v>9098</v>
      </c>
      <c r="AF2667" t="s">
        <v>9098</v>
      </c>
      <c r="AG2667" t="s">
        <v>9098</v>
      </c>
      <c r="AH2667" t="s">
        <v>9098</v>
      </c>
      <c r="AI2667" t="s">
        <v>9098</v>
      </c>
      <c r="AJ2667" t="s">
        <v>9098</v>
      </c>
      <c r="AK2667" t="s">
        <v>9098</v>
      </c>
      <c r="AL2667" t="s">
        <v>9098</v>
      </c>
      <c r="AM2667" t="s">
        <v>9098</v>
      </c>
      <c r="AN2667" t="s">
        <v>9098</v>
      </c>
      <c r="AO2667" t="s">
        <v>9098</v>
      </c>
      <c r="AP2667" t="s">
        <v>9098</v>
      </c>
      <c r="AQ2667" t="s">
        <v>9098</v>
      </c>
      <c r="AR2667" t="s">
        <v>9098</v>
      </c>
      <c r="AS2667" t="s">
        <v>9098</v>
      </c>
      <c r="AT2667" t="s">
        <v>9098</v>
      </c>
      <c r="AU2667" t="s">
        <v>9098</v>
      </c>
      <c r="AV2667" t="s">
        <v>9098</v>
      </c>
      <c r="AW2667" t="s">
        <v>9098</v>
      </c>
      <c r="AX2667" t="s">
        <v>9098</v>
      </c>
      <c r="AY2667" t="s">
        <v>9098</v>
      </c>
      <c r="AZ2667" t="s">
        <v>9098</v>
      </c>
    </row>
    <row r="2668" spans="1:52" hidden="1" x14ac:dyDescent="0.3">
      <c r="A2668">
        <v>302970</v>
      </c>
      <c r="B2668" t="s">
        <v>1087</v>
      </c>
      <c r="C2668" t="s">
        <v>9098</v>
      </c>
      <c r="D2668" t="s">
        <v>9098</v>
      </c>
      <c r="E2668" t="s">
        <v>9098</v>
      </c>
      <c r="F2668" t="s">
        <v>9098</v>
      </c>
      <c r="G2668" t="s">
        <v>9098</v>
      </c>
      <c r="H2668" t="s">
        <v>9098</v>
      </c>
      <c r="I2668" t="s">
        <v>9098</v>
      </c>
      <c r="J2668" t="s">
        <v>9098</v>
      </c>
      <c r="K2668" t="s">
        <v>9098</v>
      </c>
      <c r="L2668" t="s">
        <v>9098</v>
      </c>
      <c r="M2668" t="s">
        <v>9098</v>
      </c>
      <c r="N2668" t="s">
        <v>9098</v>
      </c>
      <c r="O2668" t="s">
        <v>9098</v>
      </c>
      <c r="P2668" t="s">
        <v>9098</v>
      </c>
      <c r="Q2668" t="s">
        <v>9098</v>
      </c>
      <c r="R2668" t="s">
        <v>9098</v>
      </c>
      <c r="S2668" t="s">
        <v>9098</v>
      </c>
      <c r="T2668" t="s">
        <v>9098</v>
      </c>
      <c r="U2668" t="s">
        <v>9098</v>
      </c>
      <c r="V2668" t="s">
        <v>9098</v>
      </c>
      <c r="W2668" t="s">
        <v>9098</v>
      </c>
      <c r="X2668" t="s">
        <v>9098</v>
      </c>
      <c r="Y2668" t="s">
        <v>9098</v>
      </c>
      <c r="Z2668" t="s">
        <v>9098</v>
      </c>
      <c r="AA2668" t="s">
        <v>9098</v>
      </c>
      <c r="AB2668" t="s">
        <v>9098</v>
      </c>
      <c r="AC2668" t="s">
        <v>9098</v>
      </c>
      <c r="AD2668" t="s">
        <v>9098</v>
      </c>
      <c r="AE2668" t="s">
        <v>9098</v>
      </c>
      <c r="AF2668" t="s">
        <v>9098</v>
      </c>
      <c r="AG2668" t="s">
        <v>9098</v>
      </c>
      <c r="AH2668" t="s">
        <v>9098</v>
      </c>
      <c r="AI2668" t="s">
        <v>9098</v>
      </c>
      <c r="AJ2668" t="s">
        <v>9098</v>
      </c>
      <c r="AK2668" t="s">
        <v>9098</v>
      </c>
      <c r="AL2668" t="s">
        <v>9098</v>
      </c>
      <c r="AM2668" t="s">
        <v>9098</v>
      </c>
      <c r="AN2668" t="s">
        <v>9098</v>
      </c>
      <c r="AO2668" t="s">
        <v>9098</v>
      </c>
      <c r="AP2668" t="s">
        <v>9098</v>
      </c>
      <c r="AQ2668" t="s">
        <v>9098</v>
      </c>
      <c r="AR2668" t="s">
        <v>9098</v>
      </c>
      <c r="AS2668" t="s">
        <v>9098</v>
      </c>
      <c r="AT2668" t="s">
        <v>9098</v>
      </c>
      <c r="AU2668" t="s">
        <v>9098</v>
      </c>
      <c r="AV2668" t="s">
        <v>9098</v>
      </c>
      <c r="AW2668" t="s">
        <v>9098</v>
      </c>
      <c r="AX2668" t="s">
        <v>9098</v>
      </c>
      <c r="AY2668" t="s">
        <v>9098</v>
      </c>
      <c r="AZ2668" t="s">
        <v>9098</v>
      </c>
    </row>
    <row r="2669" spans="1:52" hidden="1" x14ac:dyDescent="0.3">
      <c r="A2669">
        <v>304734</v>
      </c>
      <c r="B2669" t="s">
        <v>1087</v>
      </c>
      <c r="C2669" t="s">
        <v>9098</v>
      </c>
      <c r="D2669" t="s">
        <v>9098</v>
      </c>
      <c r="E2669" t="s">
        <v>9098</v>
      </c>
      <c r="F2669" t="s">
        <v>9098</v>
      </c>
      <c r="G2669" t="s">
        <v>9098</v>
      </c>
      <c r="H2669" t="s">
        <v>9098</v>
      </c>
      <c r="I2669" t="s">
        <v>9098</v>
      </c>
      <c r="J2669" t="s">
        <v>9098</v>
      </c>
      <c r="K2669" t="s">
        <v>9098</v>
      </c>
      <c r="L2669" t="s">
        <v>9098</v>
      </c>
      <c r="M2669" t="s">
        <v>9098</v>
      </c>
      <c r="N2669" t="s">
        <v>9098</v>
      </c>
      <c r="O2669" t="s">
        <v>9098</v>
      </c>
      <c r="P2669" t="s">
        <v>9098</v>
      </c>
      <c r="Q2669" t="s">
        <v>9098</v>
      </c>
      <c r="R2669" t="s">
        <v>9098</v>
      </c>
      <c r="S2669" t="s">
        <v>9098</v>
      </c>
      <c r="T2669" t="s">
        <v>9098</v>
      </c>
      <c r="U2669" t="s">
        <v>9098</v>
      </c>
      <c r="V2669" t="s">
        <v>9098</v>
      </c>
      <c r="W2669" t="s">
        <v>9098</v>
      </c>
      <c r="X2669" t="s">
        <v>9098</v>
      </c>
      <c r="Y2669" t="s">
        <v>9098</v>
      </c>
      <c r="Z2669" t="s">
        <v>9098</v>
      </c>
      <c r="AA2669" t="s">
        <v>9098</v>
      </c>
      <c r="AB2669" t="s">
        <v>9098</v>
      </c>
      <c r="AC2669" t="s">
        <v>9098</v>
      </c>
      <c r="AD2669" t="s">
        <v>9098</v>
      </c>
      <c r="AE2669" t="s">
        <v>9098</v>
      </c>
      <c r="AF2669" t="s">
        <v>9098</v>
      </c>
      <c r="AG2669" t="s">
        <v>9098</v>
      </c>
      <c r="AH2669" t="s">
        <v>9098</v>
      </c>
      <c r="AI2669" t="s">
        <v>9098</v>
      </c>
      <c r="AJ2669" t="s">
        <v>9098</v>
      </c>
      <c r="AK2669" t="s">
        <v>9098</v>
      </c>
      <c r="AL2669" t="s">
        <v>9098</v>
      </c>
      <c r="AM2669" t="s">
        <v>9098</v>
      </c>
      <c r="AN2669" t="s">
        <v>9098</v>
      </c>
      <c r="AO2669" t="s">
        <v>9098</v>
      </c>
      <c r="AP2669" t="s">
        <v>9098</v>
      </c>
      <c r="AQ2669" t="s">
        <v>9098</v>
      </c>
      <c r="AR2669" t="s">
        <v>9098</v>
      </c>
      <c r="AS2669" t="s">
        <v>9098</v>
      </c>
      <c r="AT2669" t="s">
        <v>9098</v>
      </c>
      <c r="AU2669" t="s">
        <v>9098</v>
      </c>
      <c r="AV2669" t="s">
        <v>9098</v>
      </c>
      <c r="AW2669" t="s">
        <v>9098</v>
      </c>
      <c r="AX2669" t="s">
        <v>9098</v>
      </c>
      <c r="AY2669" t="s">
        <v>9098</v>
      </c>
      <c r="AZ2669" t="s">
        <v>9098</v>
      </c>
    </row>
    <row r="2670" spans="1:52" hidden="1" x14ac:dyDescent="0.3">
      <c r="A2670">
        <v>309466</v>
      </c>
      <c r="B2670" t="s">
        <v>1087</v>
      </c>
      <c r="C2670" t="s">
        <v>9098</v>
      </c>
      <c r="D2670" t="s">
        <v>9098</v>
      </c>
      <c r="E2670" t="s">
        <v>9098</v>
      </c>
      <c r="F2670" t="s">
        <v>9098</v>
      </c>
      <c r="G2670" t="s">
        <v>9098</v>
      </c>
      <c r="H2670" t="s">
        <v>9098</v>
      </c>
      <c r="I2670" t="s">
        <v>9098</v>
      </c>
      <c r="J2670" t="s">
        <v>9098</v>
      </c>
      <c r="K2670" t="s">
        <v>9098</v>
      </c>
      <c r="L2670" t="s">
        <v>9098</v>
      </c>
      <c r="M2670" t="s">
        <v>9098</v>
      </c>
      <c r="N2670" t="s">
        <v>9098</v>
      </c>
      <c r="O2670" t="s">
        <v>9098</v>
      </c>
      <c r="P2670" t="s">
        <v>9098</v>
      </c>
      <c r="Q2670" t="s">
        <v>9098</v>
      </c>
      <c r="R2670" t="s">
        <v>9098</v>
      </c>
      <c r="S2670" t="s">
        <v>9098</v>
      </c>
      <c r="T2670" t="s">
        <v>9098</v>
      </c>
      <c r="U2670" t="s">
        <v>9098</v>
      </c>
      <c r="V2670" t="s">
        <v>9098</v>
      </c>
      <c r="W2670" t="s">
        <v>9098</v>
      </c>
      <c r="X2670" t="s">
        <v>9098</v>
      </c>
      <c r="Y2670" t="s">
        <v>9098</v>
      </c>
      <c r="Z2670" t="s">
        <v>9098</v>
      </c>
      <c r="AA2670" t="s">
        <v>9098</v>
      </c>
      <c r="AB2670" t="s">
        <v>9098</v>
      </c>
      <c r="AC2670" t="s">
        <v>9098</v>
      </c>
      <c r="AD2670" t="s">
        <v>9098</v>
      </c>
      <c r="AE2670" t="s">
        <v>9098</v>
      </c>
      <c r="AF2670" t="s">
        <v>9098</v>
      </c>
      <c r="AG2670" t="s">
        <v>9098</v>
      </c>
      <c r="AH2670" t="s">
        <v>9098</v>
      </c>
      <c r="AI2670" t="s">
        <v>9098</v>
      </c>
      <c r="AJ2670" t="s">
        <v>9098</v>
      </c>
      <c r="AK2670" t="s">
        <v>9098</v>
      </c>
      <c r="AL2670" t="s">
        <v>9098</v>
      </c>
      <c r="AM2670" t="s">
        <v>9098</v>
      </c>
      <c r="AN2670" t="s">
        <v>9098</v>
      </c>
      <c r="AO2670" t="s">
        <v>9098</v>
      </c>
      <c r="AP2670" t="s">
        <v>9098</v>
      </c>
      <c r="AQ2670" t="s">
        <v>9098</v>
      </c>
      <c r="AR2670" t="s">
        <v>9098</v>
      </c>
      <c r="AS2670" t="s">
        <v>9098</v>
      </c>
      <c r="AT2670" t="s">
        <v>9098</v>
      </c>
      <c r="AU2670" t="s">
        <v>9098</v>
      </c>
      <c r="AV2670" t="s">
        <v>9098</v>
      </c>
      <c r="AW2670" t="s">
        <v>9098</v>
      </c>
      <c r="AX2670" t="s">
        <v>9098</v>
      </c>
      <c r="AY2670" t="s">
        <v>9098</v>
      </c>
      <c r="AZ2670" t="s">
        <v>9098</v>
      </c>
    </row>
    <row r="2671" spans="1:52" hidden="1" x14ac:dyDescent="0.3">
      <c r="A2671">
        <v>311855</v>
      </c>
      <c r="B2671" t="s">
        <v>1087</v>
      </c>
      <c r="C2671" t="s">
        <v>9098</v>
      </c>
      <c r="D2671" t="s">
        <v>9098</v>
      </c>
      <c r="E2671" t="s">
        <v>9098</v>
      </c>
      <c r="F2671" t="s">
        <v>9098</v>
      </c>
      <c r="G2671" t="s">
        <v>9098</v>
      </c>
      <c r="H2671" t="s">
        <v>9098</v>
      </c>
      <c r="I2671" t="s">
        <v>9098</v>
      </c>
      <c r="J2671" t="s">
        <v>9098</v>
      </c>
      <c r="K2671" t="s">
        <v>9098</v>
      </c>
      <c r="L2671" t="s">
        <v>9098</v>
      </c>
      <c r="M2671" t="s">
        <v>9098</v>
      </c>
      <c r="N2671" t="s">
        <v>9098</v>
      </c>
      <c r="O2671" t="s">
        <v>9098</v>
      </c>
      <c r="P2671" t="s">
        <v>9098</v>
      </c>
      <c r="Q2671" t="s">
        <v>9098</v>
      </c>
      <c r="R2671" t="s">
        <v>9098</v>
      </c>
      <c r="S2671" t="s">
        <v>9098</v>
      </c>
      <c r="T2671" t="s">
        <v>9098</v>
      </c>
      <c r="U2671" t="s">
        <v>9098</v>
      </c>
      <c r="V2671" t="s">
        <v>9098</v>
      </c>
      <c r="W2671" t="s">
        <v>9098</v>
      </c>
      <c r="X2671" t="s">
        <v>9098</v>
      </c>
      <c r="Y2671" t="s">
        <v>9098</v>
      </c>
      <c r="Z2671" t="s">
        <v>9098</v>
      </c>
      <c r="AA2671" t="s">
        <v>9098</v>
      </c>
      <c r="AB2671" t="s">
        <v>9098</v>
      </c>
      <c r="AC2671" t="s">
        <v>9098</v>
      </c>
      <c r="AD2671" t="s">
        <v>9098</v>
      </c>
      <c r="AE2671" t="s">
        <v>9098</v>
      </c>
      <c r="AF2671" t="s">
        <v>9098</v>
      </c>
      <c r="AG2671" t="s">
        <v>9098</v>
      </c>
      <c r="AH2671" t="s">
        <v>9098</v>
      </c>
      <c r="AI2671" t="s">
        <v>9098</v>
      </c>
      <c r="AJ2671" t="s">
        <v>9098</v>
      </c>
      <c r="AK2671" t="s">
        <v>9098</v>
      </c>
      <c r="AL2671" t="s">
        <v>9098</v>
      </c>
      <c r="AM2671" t="s">
        <v>9098</v>
      </c>
      <c r="AN2671" t="s">
        <v>9098</v>
      </c>
      <c r="AO2671" t="s">
        <v>9098</v>
      </c>
      <c r="AP2671" t="s">
        <v>9098</v>
      </c>
      <c r="AQ2671" t="s">
        <v>9098</v>
      </c>
      <c r="AR2671" t="s">
        <v>9098</v>
      </c>
      <c r="AS2671" t="s">
        <v>9098</v>
      </c>
      <c r="AT2671" t="s">
        <v>9098</v>
      </c>
      <c r="AU2671" t="s">
        <v>9098</v>
      </c>
      <c r="AV2671" t="s">
        <v>9098</v>
      </c>
      <c r="AW2671" t="s">
        <v>9098</v>
      </c>
      <c r="AX2671" t="s">
        <v>9098</v>
      </c>
      <c r="AY2671" t="s">
        <v>9098</v>
      </c>
      <c r="AZ2671" t="s">
        <v>9098</v>
      </c>
    </row>
    <row r="2672" spans="1:52" hidden="1" x14ac:dyDescent="0.3">
      <c r="A2672">
        <v>314021</v>
      </c>
      <c r="B2672" t="s">
        <v>1087</v>
      </c>
      <c r="C2672" t="s">
        <v>9098</v>
      </c>
      <c r="D2672" t="s">
        <v>9098</v>
      </c>
      <c r="E2672" t="s">
        <v>9098</v>
      </c>
      <c r="F2672" t="s">
        <v>9098</v>
      </c>
      <c r="G2672" t="s">
        <v>9098</v>
      </c>
      <c r="H2672" t="s">
        <v>9098</v>
      </c>
      <c r="I2672" t="s">
        <v>9098</v>
      </c>
      <c r="J2672" t="s">
        <v>9098</v>
      </c>
      <c r="K2672" t="s">
        <v>9098</v>
      </c>
      <c r="L2672" t="s">
        <v>9098</v>
      </c>
      <c r="M2672" t="s">
        <v>9098</v>
      </c>
      <c r="N2672" t="s">
        <v>9098</v>
      </c>
      <c r="O2672" t="s">
        <v>9098</v>
      </c>
      <c r="P2672" t="s">
        <v>9098</v>
      </c>
      <c r="Q2672" t="s">
        <v>9098</v>
      </c>
      <c r="R2672" t="s">
        <v>9098</v>
      </c>
      <c r="S2672" t="s">
        <v>9098</v>
      </c>
      <c r="T2672" t="s">
        <v>9098</v>
      </c>
      <c r="U2672" t="s">
        <v>9098</v>
      </c>
      <c r="V2672" t="s">
        <v>9098</v>
      </c>
      <c r="W2672" t="s">
        <v>9098</v>
      </c>
      <c r="X2672" t="s">
        <v>9098</v>
      </c>
      <c r="Y2672" t="s">
        <v>9098</v>
      </c>
      <c r="Z2672" t="s">
        <v>9098</v>
      </c>
      <c r="AA2672" t="s">
        <v>9098</v>
      </c>
      <c r="AB2672" t="s">
        <v>9098</v>
      </c>
      <c r="AC2672" t="s">
        <v>9098</v>
      </c>
      <c r="AD2672" t="s">
        <v>9098</v>
      </c>
      <c r="AE2672" t="s">
        <v>9098</v>
      </c>
      <c r="AF2672" t="s">
        <v>9098</v>
      </c>
      <c r="AG2672" t="s">
        <v>9098</v>
      </c>
      <c r="AH2672" t="s">
        <v>9098</v>
      </c>
      <c r="AI2672" t="s">
        <v>9098</v>
      </c>
      <c r="AJ2672" t="s">
        <v>9098</v>
      </c>
      <c r="AK2672" t="s">
        <v>9098</v>
      </c>
      <c r="AL2672" t="s">
        <v>9098</v>
      </c>
      <c r="AM2672" t="s">
        <v>9098</v>
      </c>
      <c r="AN2672" t="s">
        <v>9098</v>
      </c>
      <c r="AO2672" t="s">
        <v>9098</v>
      </c>
      <c r="AP2672" t="s">
        <v>9098</v>
      </c>
      <c r="AQ2672" t="s">
        <v>9098</v>
      </c>
      <c r="AR2672" t="s">
        <v>9098</v>
      </c>
      <c r="AS2672" t="s">
        <v>9098</v>
      </c>
      <c r="AT2672" t="s">
        <v>9098</v>
      </c>
      <c r="AU2672" t="s">
        <v>9098</v>
      </c>
      <c r="AV2672" t="s">
        <v>9098</v>
      </c>
      <c r="AW2672" t="s">
        <v>9098</v>
      </c>
      <c r="AX2672" t="s">
        <v>9098</v>
      </c>
      <c r="AY2672" t="s">
        <v>9098</v>
      </c>
      <c r="AZ2672" t="s">
        <v>9098</v>
      </c>
    </row>
    <row r="2673" spans="1:52" hidden="1" x14ac:dyDescent="0.3">
      <c r="A2673">
        <v>318828</v>
      </c>
      <c r="B2673" t="s">
        <v>1087</v>
      </c>
      <c r="C2673" t="s">
        <v>9098</v>
      </c>
      <c r="D2673" t="s">
        <v>9098</v>
      </c>
      <c r="E2673" t="s">
        <v>9098</v>
      </c>
      <c r="F2673" t="s">
        <v>9098</v>
      </c>
      <c r="G2673" t="s">
        <v>9098</v>
      </c>
      <c r="H2673" t="s">
        <v>9098</v>
      </c>
      <c r="I2673" t="s">
        <v>9098</v>
      </c>
      <c r="J2673" t="s">
        <v>9098</v>
      </c>
      <c r="K2673" t="s">
        <v>9098</v>
      </c>
      <c r="L2673" t="s">
        <v>9098</v>
      </c>
      <c r="M2673" t="s">
        <v>9098</v>
      </c>
      <c r="N2673" t="s">
        <v>9098</v>
      </c>
      <c r="O2673" t="s">
        <v>9098</v>
      </c>
      <c r="P2673" t="s">
        <v>9098</v>
      </c>
      <c r="Q2673" t="s">
        <v>9098</v>
      </c>
      <c r="R2673" t="s">
        <v>9098</v>
      </c>
      <c r="S2673" t="s">
        <v>9098</v>
      </c>
      <c r="T2673" t="s">
        <v>9098</v>
      </c>
      <c r="U2673" t="s">
        <v>9098</v>
      </c>
      <c r="V2673" t="s">
        <v>9098</v>
      </c>
      <c r="W2673" t="s">
        <v>9098</v>
      </c>
      <c r="X2673" t="s">
        <v>9098</v>
      </c>
      <c r="Y2673" t="s">
        <v>9098</v>
      </c>
      <c r="Z2673" t="s">
        <v>9098</v>
      </c>
      <c r="AA2673" t="s">
        <v>9098</v>
      </c>
      <c r="AB2673" t="s">
        <v>9098</v>
      </c>
      <c r="AC2673" t="s">
        <v>9098</v>
      </c>
      <c r="AD2673" t="s">
        <v>9098</v>
      </c>
      <c r="AE2673" t="s">
        <v>9098</v>
      </c>
      <c r="AF2673" t="s">
        <v>9098</v>
      </c>
      <c r="AG2673" t="s">
        <v>9098</v>
      </c>
      <c r="AH2673" t="s">
        <v>9098</v>
      </c>
      <c r="AI2673" t="s">
        <v>9098</v>
      </c>
      <c r="AJ2673" t="s">
        <v>9098</v>
      </c>
      <c r="AK2673" t="s">
        <v>9098</v>
      </c>
      <c r="AL2673" t="s">
        <v>9098</v>
      </c>
      <c r="AM2673" t="s">
        <v>9098</v>
      </c>
      <c r="AN2673" t="s">
        <v>9098</v>
      </c>
      <c r="AO2673" t="s">
        <v>9098</v>
      </c>
      <c r="AP2673" t="s">
        <v>9098</v>
      </c>
      <c r="AQ2673" t="s">
        <v>9098</v>
      </c>
      <c r="AR2673" t="s">
        <v>9098</v>
      </c>
      <c r="AS2673" t="s">
        <v>9098</v>
      </c>
      <c r="AT2673" t="s">
        <v>9098</v>
      </c>
      <c r="AU2673" t="s">
        <v>9098</v>
      </c>
      <c r="AV2673" t="s">
        <v>9098</v>
      </c>
      <c r="AW2673" t="s">
        <v>9098</v>
      </c>
      <c r="AX2673" t="s">
        <v>9098</v>
      </c>
      <c r="AY2673" t="s">
        <v>9098</v>
      </c>
      <c r="AZ2673" t="s">
        <v>9098</v>
      </c>
    </row>
    <row r="2674" spans="1:52" hidden="1" x14ac:dyDescent="0.3">
      <c r="A2674">
        <v>334948</v>
      </c>
      <c r="B2674" t="s">
        <v>1087</v>
      </c>
      <c r="C2674" t="s">
        <v>9098</v>
      </c>
      <c r="D2674" t="s">
        <v>9098</v>
      </c>
      <c r="E2674" t="s">
        <v>9098</v>
      </c>
      <c r="F2674" t="s">
        <v>9098</v>
      </c>
      <c r="G2674" t="s">
        <v>9098</v>
      </c>
      <c r="H2674" t="s">
        <v>9098</v>
      </c>
      <c r="I2674" t="s">
        <v>9098</v>
      </c>
      <c r="J2674" t="s">
        <v>9098</v>
      </c>
      <c r="K2674" t="s">
        <v>9098</v>
      </c>
      <c r="L2674" t="s">
        <v>9098</v>
      </c>
      <c r="M2674" t="s">
        <v>9098</v>
      </c>
      <c r="N2674" t="s">
        <v>9098</v>
      </c>
      <c r="O2674" t="s">
        <v>9098</v>
      </c>
      <c r="P2674" t="s">
        <v>9098</v>
      </c>
      <c r="Q2674" t="s">
        <v>9098</v>
      </c>
      <c r="R2674" t="s">
        <v>9098</v>
      </c>
      <c r="S2674" t="s">
        <v>9098</v>
      </c>
      <c r="T2674" t="s">
        <v>9098</v>
      </c>
      <c r="U2674" t="s">
        <v>9098</v>
      </c>
      <c r="V2674" t="s">
        <v>9098</v>
      </c>
      <c r="W2674" t="s">
        <v>9098</v>
      </c>
      <c r="X2674" t="s">
        <v>9098</v>
      </c>
      <c r="Y2674" t="s">
        <v>9098</v>
      </c>
      <c r="Z2674" t="s">
        <v>9098</v>
      </c>
      <c r="AA2674" t="s">
        <v>9098</v>
      </c>
      <c r="AB2674" t="s">
        <v>9098</v>
      </c>
      <c r="AC2674" t="s">
        <v>9098</v>
      </c>
      <c r="AD2674" t="s">
        <v>9098</v>
      </c>
      <c r="AE2674" t="s">
        <v>9098</v>
      </c>
      <c r="AF2674" t="s">
        <v>9098</v>
      </c>
      <c r="AG2674" t="s">
        <v>9098</v>
      </c>
      <c r="AH2674" t="s">
        <v>9098</v>
      </c>
      <c r="AI2674" t="s">
        <v>9098</v>
      </c>
      <c r="AJ2674" t="s">
        <v>9098</v>
      </c>
      <c r="AK2674" t="s">
        <v>9098</v>
      </c>
      <c r="AL2674" t="s">
        <v>9098</v>
      </c>
      <c r="AM2674" t="s">
        <v>9098</v>
      </c>
      <c r="AN2674" t="s">
        <v>9098</v>
      </c>
      <c r="AO2674" t="s">
        <v>9098</v>
      </c>
      <c r="AP2674" t="s">
        <v>9098</v>
      </c>
      <c r="AQ2674" t="s">
        <v>9098</v>
      </c>
      <c r="AR2674" t="s">
        <v>9098</v>
      </c>
      <c r="AS2674" t="s">
        <v>9098</v>
      </c>
      <c r="AT2674" t="s">
        <v>9098</v>
      </c>
      <c r="AU2674" t="s">
        <v>9098</v>
      </c>
      <c r="AV2674" t="s">
        <v>9098</v>
      </c>
      <c r="AW2674" t="s">
        <v>9098</v>
      </c>
      <c r="AX2674" t="s">
        <v>9098</v>
      </c>
      <c r="AY2674" t="s">
        <v>9098</v>
      </c>
      <c r="AZ2674" t="s">
        <v>9098</v>
      </c>
    </row>
    <row r="2675" spans="1:52" hidden="1" x14ac:dyDescent="0.3">
      <c r="A2675">
        <v>304649</v>
      </c>
      <c r="B2675" t="s">
        <v>1087</v>
      </c>
      <c r="C2675" t="s">
        <v>9098</v>
      </c>
      <c r="D2675" t="s">
        <v>9098</v>
      </c>
      <c r="E2675" t="s">
        <v>9098</v>
      </c>
      <c r="F2675" t="s">
        <v>9098</v>
      </c>
      <c r="G2675" t="s">
        <v>9098</v>
      </c>
      <c r="H2675" t="s">
        <v>9098</v>
      </c>
      <c r="I2675" t="s">
        <v>9098</v>
      </c>
      <c r="J2675" t="s">
        <v>9098</v>
      </c>
      <c r="K2675" t="s">
        <v>9098</v>
      </c>
      <c r="L2675" t="s">
        <v>9098</v>
      </c>
      <c r="M2675" t="s">
        <v>9098</v>
      </c>
      <c r="N2675" t="s">
        <v>9098</v>
      </c>
      <c r="O2675" t="s">
        <v>9098</v>
      </c>
      <c r="P2675" t="s">
        <v>9098</v>
      </c>
      <c r="Q2675" t="s">
        <v>9098</v>
      </c>
      <c r="R2675" t="s">
        <v>9098</v>
      </c>
      <c r="S2675" t="s">
        <v>9098</v>
      </c>
      <c r="T2675" t="s">
        <v>9098</v>
      </c>
      <c r="U2675" t="s">
        <v>9098</v>
      </c>
      <c r="V2675" t="s">
        <v>9098</v>
      </c>
      <c r="W2675" t="s">
        <v>9098</v>
      </c>
      <c r="X2675" t="s">
        <v>9098</v>
      </c>
      <c r="Y2675" t="s">
        <v>9098</v>
      </c>
      <c r="Z2675" t="s">
        <v>9098</v>
      </c>
      <c r="AA2675" t="s">
        <v>9098</v>
      </c>
      <c r="AB2675" t="s">
        <v>9098</v>
      </c>
      <c r="AC2675" t="s">
        <v>9098</v>
      </c>
      <c r="AD2675" t="s">
        <v>9098</v>
      </c>
      <c r="AE2675" t="s">
        <v>9098</v>
      </c>
      <c r="AF2675" t="s">
        <v>9098</v>
      </c>
      <c r="AG2675" t="s">
        <v>9098</v>
      </c>
      <c r="AH2675" t="s">
        <v>9098</v>
      </c>
      <c r="AI2675" t="s">
        <v>9098</v>
      </c>
      <c r="AJ2675" t="s">
        <v>9098</v>
      </c>
      <c r="AK2675" t="s">
        <v>9098</v>
      </c>
      <c r="AL2675" t="s">
        <v>9098</v>
      </c>
      <c r="AM2675" t="s">
        <v>9098</v>
      </c>
      <c r="AN2675" t="s">
        <v>9098</v>
      </c>
      <c r="AO2675" t="s">
        <v>9098</v>
      </c>
      <c r="AP2675" t="s">
        <v>9098</v>
      </c>
      <c r="AQ2675" t="s">
        <v>9098</v>
      </c>
      <c r="AR2675" t="s">
        <v>9098</v>
      </c>
      <c r="AS2675" t="s">
        <v>9098</v>
      </c>
      <c r="AT2675" t="s">
        <v>9098</v>
      </c>
      <c r="AU2675" t="s">
        <v>9098</v>
      </c>
      <c r="AV2675" t="s">
        <v>9098</v>
      </c>
      <c r="AW2675" t="s">
        <v>9098</v>
      </c>
      <c r="AX2675" t="s">
        <v>9098</v>
      </c>
      <c r="AY2675" t="s">
        <v>9098</v>
      </c>
      <c r="AZ2675" t="s">
        <v>9098</v>
      </c>
    </row>
    <row r="2676" spans="1:52" hidden="1" x14ac:dyDescent="0.3">
      <c r="A2676">
        <v>304687</v>
      </c>
      <c r="B2676" t="s">
        <v>1087</v>
      </c>
      <c r="C2676" t="s">
        <v>9098</v>
      </c>
      <c r="D2676" t="s">
        <v>9098</v>
      </c>
      <c r="E2676" t="s">
        <v>9098</v>
      </c>
      <c r="F2676" t="s">
        <v>9098</v>
      </c>
      <c r="G2676" t="s">
        <v>9098</v>
      </c>
      <c r="H2676" t="s">
        <v>9098</v>
      </c>
      <c r="I2676" t="s">
        <v>9098</v>
      </c>
      <c r="J2676" t="s">
        <v>9098</v>
      </c>
      <c r="K2676" t="s">
        <v>9098</v>
      </c>
      <c r="L2676" t="s">
        <v>9098</v>
      </c>
      <c r="M2676" t="s">
        <v>9098</v>
      </c>
      <c r="N2676" t="s">
        <v>9098</v>
      </c>
      <c r="O2676" t="s">
        <v>9098</v>
      </c>
      <c r="P2676" t="s">
        <v>9098</v>
      </c>
      <c r="Q2676" t="s">
        <v>9098</v>
      </c>
      <c r="R2676" t="s">
        <v>9098</v>
      </c>
      <c r="S2676" t="s">
        <v>9098</v>
      </c>
      <c r="T2676" t="s">
        <v>9098</v>
      </c>
      <c r="U2676" t="s">
        <v>9098</v>
      </c>
      <c r="V2676" t="s">
        <v>9098</v>
      </c>
      <c r="W2676" t="s">
        <v>9098</v>
      </c>
      <c r="X2676" t="s">
        <v>9098</v>
      </c>
      <c r="Y2676" t="s">
        <v>9098</v>
      </c>
      <c r="Z2676" t="s">
        <v>9098</v>
      </c>
      <c r="AA2676" t="s">
        <v>9098</v>
      </c>
      <c r="AB2676" t="s">
        <v>9098</v>
      </c>
      <c r="AC2676" t="s">
        <v>9098</v>
      </c>
      <c r="AD2676" t="s">
        <v>9098</v>
      </c>
      <c r="AE2676" t="s">
        <v>9098</v>
      </c>
      <c r="AF2676" t="s">
        <v>9098</v>
      </c>
      <c r="AG2676" t="s">
        <v>9098</v>
      </c>
      <c r="AH2676" t="s">
        <v>9098</v>
      </c>
      <c r="AI2676" t="s">
        <v>9098</v>
      </c>
      <c r="AJ2676" t="s">
        <v>9098</v>
      </c>
      <c r="AK2676" t="s">
        <v>9098</v>
      </c>
      <c r="AL2676" t="s">
        <v>9098</v>
      </c>
      <c r="AM2676" t="s">
        <v>9098</v>
      </c>
      <c r="AN2676" t="s">
        <v>9098</v>
      </c>
      <c r="AO2676" t="s">
        <v>9098</v>
      </c>
      <c r="AP2676" t="s">
        <v>9098</v>
      </c>
      <c r="AQ2676" t="s">
        <v>9098</v>
      </c>
      <c r="AR2676" t="s">
        <v>9098</v>
      </c>
      <c r="AS2676" t="s">
        <v>9098</v>
      </c>
      <c r="AT2676" t="s">
        <v>9098</v>
      </c>
      <c r="AU2676" t="s">
        <v>9098</v>
      </c>
      <c r="AV2676" t="s">
        <v>9098</v>
      </c>
      <c r="AW2676" t="s">
        <v>9098</v>
      </c>
      <c r="AX2676" t="s">
        <v>9098</v>
      </c>
      <c r="AY2676" t="s">
        <v>9098</v>
      </c>
      <c r="AZ2676" t="s">
        <v>9098</v>
      </c>
    </row>
    <row r="2677" spans="1:52" hidden="1" x14ac:dyDescent="0.3">
      <c r="A2677">
        <v>306119</v>
      </c>
      <c r="B2677" t="s">
        <v>1087</v>
      </c>
      <c r="C2677" t="s">
        <v>9098</v>
      </c>
      <c r="D2677" t="s">
        <v>9098</v>
      </c>
      <c r="E2677" t="s">
        <v>9098</v>
      </c>
      <c r="F2677" t="s">
        <v>9098</v>
      </c>
      <c r="G2677" t="s">
        <v>9098</v>
      </c>
      <c r="H2677" t="s">
        <v>9098</v>
      </c>
      <c r="I2677" t="s">
        <v>9098</v>
      </c>
      <c r="J2677" t="s">
        <v>9098</v>
      </c>
      <c r="K2677" t="s">
        <v>9098</v>
      </c>
      <c r="L2677" t="s">
        <v>9098</v>
      </c>
      <c r="M2677" t="s">
        <v>9098</v>
      </c>
      <c r="N2677" t="s">
        <v>9098</v>
      </c>
      <c r="O2677" t="s">
        <v>9098</v>
      </c>
      <c r="P2677" t="s">
        <v>9098</v>
      </c>
      <c r="Q2677" t="s">
        <v>9098</v>
      </c>
      <c r="R2677" t="s">
        <v>9098</v>
      </c>
      <c r="S2677" t="s">
        <v>9098</v>
      </c>
      <c r="T2677" t="s">
        <v>9098</v>
      </c>
      <c r="U2677" t="s">
        <v>9098</v>
      </c>
      <c r="V2677" t="s">
        <v>9098</v>
      </c>
      <c r="W2677" t="s">
        <v>9098</v>
      </c>
      <c r="X2677" t="s">
        <v>9098</v>
      </c>
      <c r="Y2677" t="s">
        <v>9098</v>
      </c>
      <c r="Z2677" t="s">
        <v>9098</v>
      </c>
      <c r="AA2677" t="s">
        <v>9098</v>
      </c>
      <c r="AB2677" t="s">
        <v>9098</v>
      </c>
      <c r="AC2677" t="s">
        <v>9098</v>
      </c>
      <c r="AD2677" t="s">
        <v>9098</v>
      </c>
      <c r="AE2677" t="s">
        <v>9098</v>
      </c>
      <c r="AF2677" t="s">
        <v>9098</v>
      </c>
      <c r="AG2677" t="s">
        <v>9098</v>
      </c>
      <c r="AH2677" t="s">
        <v>9098</v>
      </c>
      <c r="AI2677" t="s">
        <v>9098</v>
      </c>
      <c r="AJ2677" t="s">
        <v>9098</v>
      </c>
      <c r="AK2677" t="s">
        <v>9098</v>
      </c>
      <c r="AL2677" t="s">
        <v>9098</v>
      </c>
      <c r="AM2677" t="s">
        <v>9098</v>
      </c>
      <c r="AN2677" t="s">
        <v>9098</v>
      </c>
      <c r="AO2677" t="s">
        <v>9098</v>
      </c>
      <c r="AP2677" t="s">
        <v>9098</v>
      </c>
      <c r="AQ2677" t="s">
        <v>9098</v>
      </c>
      <c r="AR2677" t="s">
        <v>9098</v>
      </c>
      <c r="AS2677" t="s">
        <v>9098</v>
      </c>
      <c r="AT2677" t="s">
        <v>9098</v>
      </c>
      <c r="AU2677" t="s">
        <v>9098</v>
      </c>
      <c r="AV2677" t="s">
        <v>9098</v>
      </c>
      <c r="AW2677" t="s">
        <v>9098</v>
      </c>
      <c r="AX2677" t="s">
        <v>9098</v>
      </c>
      <c r="AY2677" t="s">
        <v>9098</v>
      </c>
      <c r="AZ2677" t="s">
        <v>9098</v>
      </c>
    </row>
    <row r="2678" spans="1:52" hidden="1" x14ac:dyDescent="0.3">
      <c r="A2678">
        <v>313771</v>
      </c>
      <c r="B2678" t="s">
        <v>1087</v>
      </c>
      <c r="C2678" t="s">
        <v>9098</v>
      </c>
      <c r="D2678" t="s">
        <v>9098</v>
      </c>
      <c r="E2678" t="s">
        <v>9098</v>
      </c>
      <c r="F2678" t="s">
        <v>9098</v>
      </c>
      <c r="G2678" t="s">
        <v>9098</v>
      </c>
      <c r="H2678" t="s">
        <v>9098</v>
      </c>
      <c r="I2678" t="s">
        <v>9098</v>
      </c>
      <c r="J2678" t="s">
        <v>9098</v>
      </c>
      <c r="K2678" t="s">
        <v>9098</v>
      </c>
      <c r="L2678" t="s">
        <v>9098</v>
      </c>
      <c r="M2678" t="s">
        <v>9098</v>
      </c>
      <c r="N2678" t="s">
        <v>9098</v>
      </c>
      <c r="O2678" t="s">
        <v>9098</v>
      </c>
      <c r="P2678" t="s">
        <v>9098</v>
      </c>
      <c r="Q2678" t="s">
        <v>9098</v>
      </c>
      <c r="R2678" t="s">
        <v>9098</v>
      </c>
      <c r="S2678" t="s">
        <v>9098</v>
      </c>
      <c r="T2678" t="s">
        <v>9098</v>
      </c>
      <c r="U2678" t="s">
        <v>9098</v>
      </c>
      <c r="V2678" t="s">
        <v>9098</v>
      </c>
      <c r="W2678" t="s">
        <v>9098</v>
      </c>
      <c r="X2678" t="s">
        <v>9098</v>
      </c>
      <c r="Y2678" t="s">
        <v>9098</v>
      </c>
      <c r="Z2678" t="s">
        <v>9098</v>
      </c>
      <c r="AA2678" t="s">
        <v>9098</v>
      </c>
      <c r="AB2678" t="s">
        <v>9098</v>
      </c>
      <c r="AC2678" t="s">
        <v>9098</v>
      </c>
      <c r="AD2678" t="s">
        <v>9098</v>
      </c>
      <c r="AE2678" t="s">
        <v>9098</v>
      </c>
      <c r="AF2678" t="s">
        <v>9098</v>
      </c>
      <c r="AG2678" t="s">
        <v>9098</v>
      </c>
      <c r="AH2678" t="s">
        <v>9098</v>
      </c>
      <c r="AI2678" t="s">
        <v>9098</v>
      </c>
      <c r="AJ2678" t="s">
        <v>9098</v>
      </c>
      <c r="AK2678" t="s">
        <v>9098</v>
      </c>
      <c r="AL2678" t="s">
        <v>9098</v>
      </c>
      <c r="AM2678" t="s">
        <v>9098</v>
      </c>
      <c r="AN2678" t="s">
        <v>9098</v>
      </c>
      <c r="AO2678" t="s">
        <v>9098</v>
      </c>
      <c r="AP2678" t="s">
        <v>9098</v>
      </c>
      <c r="AQ2678" t="s">
        <v>9098</v>
      </c>
      <c r="AR2678" t="s">
        <v>9098</v>
      </c>
      <c r="AS2678" t="s">
        <v>9098</v>
      </c>
      <c r="AT2678" t="s">
        <v>9098</v>
      </c>
      <c r="AU2678" t="s">
        <v>9098</v>
      </c>
      <c r="AV2678" t="s">
        <v>9098</v>
      </c>
      <c r="AW2678" t="s">
        <v>9098</v>
      </c>
      <c r="AX2678" t="s">
        <v>9098</v>
      </c>
      <c r="AY2678" t="s">
        <v>9098</v>
      </c>
      <c r="AZ2678" t="s">
        <v>9098</v>
      </c>
    </row>
    <row r="2679" spans="1:52" hidden="1" x14ac:dyDescent="0.3">
      <c r="A2679">
        <v>315050</v>
      </c>
      <c r="B2679" t="s">
        <v>1087</v>
      </c>
      <c r="C2679" t="s">
        <v>9098</v>
      </c>
      <c r="D2679" t="s">
        <v>9098</v>
      </c>
      <c r="E2679" t="s">
        <v>9098</v>
      </c>
      <c r="F2679" t="s">
        <v>9098</v>
      </c>
      <c r="G2679" t="s">
        <v>9098</v>
      </c>
      <c r="H2679" t="s">
        <v>9098</v>
      </c>
      <c r="I2679" t="s">
        <v>9098</v>
      </c>
      <c r="J2679" t="s">
        <v>9098</v>
      </c>
      <c r="K2679" t="s">
        <v>9098</v>
      </c>
      <c r="L2679" t="s">
        <v>9098</v>
      </c>
      <c r="M2679" t="s">
        <v>9098</v>
      </c>
      <c r="N2679" t="s">
        <v>9098</v>
      </c>
      <c r="O2679" t="s">
        <v>9098</v>
      </c>
      <c r="P2679" t="s">
        <v>9098</v>
      </c>
      <c r="Q2679" t="s">
        <v>9098</v>
      </c>
      <c r="R2679" t="s">
        <v>9098</v>
      </c>
      <c r="S2679" t="s">
        <v>9098</v>
      </c>
      <c r="T2679" t="s">
        <v>9098</v>
      </c>
      <c r="U2679" t="s">
        <v>9098</v>
      </c>
      <c r="V2679" t="s">
        <v>9098</v>
      </c>
      <c r="W2679" t="s">
        <v>9098</v>
      </c>
      <c r="X2679" t="s">
        <v>9098</v>
      </c>
      <c r="Y2679" t="s">
        <v>9098</v>
      </c>
      <c r="Z2679" t="s">
        <v>9098</v>
      </c>
      <c r="AA2679" t="s">
        <v>9098</v>
      </c>
      <c r="AB2679" t="s">
        <v>9098</v>
      </c>
      <c r="AC2679" t="s">
        <v>9098</v>
      </c>
      <c r="AD2679" t="s">
        <v>9098</v>
      </c>
      <c r="AE2679" t="s">
        <v>9098</v>
      </c>
      <c r="AF2679" t="s">
        <v>9098</v>
      </c>
      <c r="AG2679" t="s">
        <v>9098</v>
      </c>
      <c r="AH2679" t="s">
        <v>9098</v>
      </c>
      <c r="AI2679" t="s">
        <v>9098</v>
      </c>
      <c r="AJ2679" t="s">
        <v>9098</v>
      </c>
      <c r="AK2679" t="s">
        <v>9098</v>
      </c>
      <c r="AL2679" t="s">
        <v>9098</v>
      </c>
      <c r="AM2679" t="s">
        <v>9098</v>
      </c>
      <c r="AN2679" t="s">
        <v>9098</v>
      </c>
      <c r="AO2679" t="s">
        <v>9098</v>
      </c>
      <c r="AP2679" t="s">
        <v>9098</v>
      </c>
      <c r="AQ2679" t="s">
        <v>9098</v>
      </c>
      <c r="AR2679" t="s">
        <v>9098</v>
      </c>
      <c r="AS2679" t="s">
        <v>9098</v>
      </c>
      <c r="AT2679" t="s">
        <v>9098</v>
      </c>
      <c r="AU2679" t="s">
        <v>9098</v>
      </c>
      <c r="AV2679" t="s">
        <v>9098</v>
      </c>
      <c r="AW2679" t="s">
        <v>9098</v>
      </c>
      <c r="AX2679" t="s">
        <v>9098</v>
      </c>
      <c r="AY2679" t="s">
        <v>9098</v>
      </c>
      <c r="AZ2679" t="s">
        <v>9098</v>
      </c>
    </row>
    <row r="2680" spans="1:52" hidden="1" x14ac:dyDescent="0.3">
      <c r="A2680">
        <v>316170</v>
      </c>
      <c r="B2680" t="s">
        <v>1087</v>
      </c>
      <c r="C2680" t="s">
        <v>9098</v>
      </c>
      <c r="D2680" t="s">
        <v>9098</v>
      </c>
      <c r="E2680" t="s">
        <v>9098</v>
      </c>
      <c r="F2680" t="s">
        <v>9098</v>
      </c>
      <c r="G2680" t="s">
        <v>9098</v>
      </c>
      <c r="H2680" t="s">
        <v>9098</v>
      </c>
      <c r="I2680" t="s">
        <v>9098</v>
      </c>
      <c r="J2680" t="s">
        <v>9098</v>
      </c>
      <c r="K2680" t="s">
        <v>9098</v>
      </c>
      <c r="L2680" t="s">
        <v>9098</v>
      </c>
      <c r="M2680" t="s">
        <v>9098</v>
      </c>
      <c r="N2680" t="s">
        <v>9098</v>
      </c>
      <c r="O2680" t="s">
        <v>9098</v>
      </c>
      <c r="P2680" t="s">
        <v>9098</v>
      </c>
      <c r="Q2680" t="s">
        <v>9098</v>
      </c>
      <c r="R2680" t="s">
        <v>9098</v>
      </c>
      <c r="S2680" t="s">
        <v>9098</v>
      </c>
      <c r="T2680" t="s">
        <v>9098</v>
      </c>
      <c r="U2680" t="s">
        <v>9098</v>
      </c>
      <c r="V2680" t="s">
        <v>9098</v>
      </c>
      <c r="W2680" t="s">
        <v>9098</v>
      </c>
      <c r="X2680" t="s">
        <v>9098</v>
      </c>
      <c r="Y2680" t="s">
        <v>9098</v>
      </c>
      <c r="Z2680" t="s">
        <v>9098</v>
      </c>
      <c r="AA2680" t="s">
        <v>9098</v>
      </c>
      <c r="AB2680" t="s">
        <v>9098</v>
      </c>
      <c r="AC2680" t="s">
        <v>9098</v>
      </c>
      <c r="AD2680" t="s">
        <v>9098</v>
      </c>
      <c r="AE2680" t="s">
        <v>9098</v>
      </c>
      <c r="AF2680" t="s">
        <v>9098</v>
      </c>
      <c r="AG2680" t="s">
        <v>9098</v>
      </c>
      <c r="AH2680" t="s">
        <v>9098</v>
      </c>
      <c r="AI2680" t="s">
        <v>9098</v>
      </c>
      <c r="AJ2680" t="s">
        <v>9098</v>
      </c>
      <c r="AK2680" t="s">
        <v>9098</v>
      </c>
      <c r="AL2680" t="s">
        <v>9098</v>
      </c>
      <c r="AM2680" t="s">
        <v>9098</v>
      </c>
      <c r="AN2680" t="s">
        <v>9098</v>
      </c>
      <c r="AO2680" t="s">
        <v>9098</v>
      </c>
      <c r="AP2680" t="s">
        <v>9098</v>
      </c>
      <c r="AQ2680" t="s">
        <v>9098</v>
      </c>
      <c r="AR2680" t="s">
        <v>9098</v>
      </c>
      <c r="AS2680" t="s">
        <v>9098</v>
      </c>
      <c r="AT2680" t="s">
        <v>9098</v>
      </c>
      <c r="AU2680" t="s">
        <v>9098</v>
      </c>
      <c r="AV2680" t="s">
        <v>9098</v>
      </c>
      <c r="AW2680" t="s">
        <v>9098</v>
      </c>
      <c r="AX2680" t="s">
        <v>9098</v>
      </c>
      <c r="AY2680" t="s">
        <v>9098</v>
      </c>
      <c r="AZ2680" t="s">
        <v>9098</v>
      </c>
    </row>
    <row r="2681" spans="1:52" hidden="1" x14ac:dyDescent="0.3">
      <c r="A2681">
        <v>316268</v>
      </c>
      <c r="B2681" t="s">
        <v>1087</v>
      </c>
      <c r="C2681" t="s">
        <v>9098</v>
      </c>
      <c r="D2681" t="s">
        <v>9098</v>
      </c>
      <c r="E2681" t="s">
        <v>9098</v>
      </c>
      <c r="F2681" t="s">
        <v>9098</v>
      </c>
      <c r="G2681" t="s">
        <v>9098</v>
      </c>
      <c r="H2681" t="s">
        <v>9098</v>
      </c>
      <c r="I2681" t="s">
        <v>9098</v>
      </c>
      <c r="J2681" t="s">
        <v>9098</v>
      </c>
      <c r="K2681" t="s">
        <v>9098</v>
      </c>
      <c r="L2681" t="s">
        <v>9098</v>
      </c>
      <c r="M2681" t="s">
        <v>9098</v>
      </c>
      <c r="N2681" t="s">
        <v>9098</v>
      </c>
      <c r="O2681" t="s">
        <v>9098</v>
      </c>
      <c r="P2681" t="s">
        <v>9098</v>
      </c>
      <c r="Q2681" t="s">
        <v>9098</v>
      </c>
      <c r="R2681" t="s">
        <v>9098</v>
      </c>
      <c r="S2681" t="s">
        <v>9098</v>
      </c>
      <c r="T2681" t="s">
        <v>9098</v>
      </c>
      <c r="U2681" t="s">
        <v>9098</v>
      </c>
      <c r="V2681" t="s">
        <v>9098</v>
      </c>
      <c r="W2681" t="s">
        <v>9098</v>
      </c>
      <c r="X2681" t="s">
        <v>9098</v>
      </c>
      <c r="Y2681" t="s">
        <v>9098</v>
      </c>
      <c r="Z2681" t="s">
        <v>9098</v>
      </c>
      <c r="AA2681" t="s">
        <v>9098</v>
      </c>
      <c r="AB2681" t="s">
        <v>9098</v>
      </c>
      <c r="AC2681" t="s">
        <v>9098</v>
      </c>
      <c r="AD2681" t="s">
        <v>9098</v>
      </c>
      <c r="AE2681" t="s">
        <v>9098</v>
      </c>
      <c r="AF2681" t="s">
        <v>9098</v>
      </c>
      <c r="AG2681" t="s">
        <v>9098</v>
      </c>
      <c r="AH2681" t="s">
        <v>9098</v>
      </c>
      <c r="AI2681" t="s">
        <v>9098</v>
      </c>
      <c r="AJ2681" t="s">
        <v>9098</v>
      </c>
      <c r="AK2681" t="s">
        <v>9098</v>
      </c>
      <c r="AL2681" t="s">
        <v>9098</v>
      </c>
      <c r="AM2681" t="s">
        <v>9098</v>
      </c>
      <c r="AN2681" t="s">
        <v>9098</v>
      </c>
      <c r="AO2681" t="s">
        <v>9098</v>
      </c>
      <c r="AP2681" t="s">
        <v>9098</v>
      </c>
      <c r="AQ2681" t="s">
        <v>9098</v>
      </c>
      <c r="AR2681" t="s">
        <v>9098</v>
      </c>
      <c r="AS2681" t="s">
        <v>9098</v>
      </c>
      <c r="AT2681" t="s">
        <v>9098</v>
      </c>
      <c r="AU2681" t="s">
        <v>9098</v>
      </c>
      <c r="AV2681" t="s">
        <v>9098</v>
      </c>
      <c r="AW2681" t="s">
        <v>9098</v>
      </c>
      <c r="AX2681" t="s">
        <v>9098</v>
      </c>
      <c r="AY2681" t="s">
        <v>9098</v>
      </c>
      <c r="AZ2681" t="s">
        <v>9098</v>
      </c>
    </row>
    <row r="2682" spans="1:52" hidden="1" x14ac:dyDescent="0.3">
      <c r="A2682">
        <v>317087</v>
      </c>
      <c r="B2682" t="s">
        <v>1087</v>
      </c>
      <c r="C2682" t="s">
        <v>9098</v>
      </c>
      <c r="D2682" t="s">
        <v>9098</v>
      </c>
      <c r="E2682" t="s">
        <v>9098</v>
      </c>
      <c r="F2682" t="s">
        <v>9098</v>
      </c>
      <c r="G2682" t="s">
        <v>9098</v>
      </c>
      <c r="H2682" t="s">
        <v>9098</v>
      </c>
      <c r="I2682" t="s">
        <v>9098</v>
      </c>
      <c r="J2682" t="s">
        <v>9098</v>
      </c>
      <c r="K2682" t="s">
        <v>9098</v>
      </c>
      <c r="L2682" t="s">
        <v>9098</v>
      </c>
      <c r="M2682" t="s">
        <v>9098</v>
      </c>
      <c r="N2682" t="s">
        <v>9098</v>
      </c>
      <c r="O2682" t="s">
        <v>9098</v>
      </c>
      <c r="P2682" t="s">
        <v>9098</v>
      </c>
      <c r="Q2682" t="s">
        <v>9098</v>
      </c>
      <c r="R2682" t="s">
        <v>9098</v>
      </c>
      <c r="S2682" t="s">
        <v>9098</v>
      </c>
      <c r="T2682" t="s">
        <v>9098</v>
      </c>
      <c r="U2682" t="s">
        <v>9098</v>
      </c>
      <c r="V2682" t="s">
        <v>9098</v>
      </c>
      <c r="W2682" t="s">
        <v>9098</v>
      </c>
      <c r="X2682" t="s">
        <v>9098</v>
      </c>
      <c r="Y2682" t="s">
        <v>9098</v>
      </c>
      <c r="Z2682" t="s">
        <v>9098</v>
      </c>
      <c r="AA2682" t="s">
        <v>9098</v>
      </c>
      <c r="AB2682" t="s">
        <v>9098</v>
      </c>
      <c r="AC2682" t="s">
        <v>9098</v>
      </c>
      <c r="AD2682" t="s">
        <v>9098</v>
      </c>
      <c r="AE2682" t="s">
        <v>9098</v>
      </c>
      <c r="AF2682" t="s">
        <v>9098</v>
      </c>
      <c r="AG2682" t="s">
        <v>9098</v>
      </c>
      <c r="AH2682" t="s">
        <v>9098</v>
      </c>
      <c r="AI2682" t="s">
        <v>9098</v>
      </c>
      <c r="AJ2682" t="s">
        <v>9098</v>
      </c>
      <c r="AK2682" t="s">
        <v>9098</v>
      </c>
      <c r="AL2682" t="s">
        <v>9098</v>
      </c>
      <c r="AM2682" t="s">
        <v>9098</v>
      </c>
      <c r="AN2682" t="s">
        <v>9098</v>
      </c>
      <c r="AO2682" t="s">
        <v>9098</v>
      </c>
      <c r="AP2682" t="s">
        <v>9098</v>
      </c>
      <c r="AQ2682" t="s">
        <v>9098</v>
      </c>
      <c r="AR2682" t="s">
        <v>9098</v>
      </c>
      <c r="AS2682" t="s">
        <v>9098</v>
      </c>
      <c r="AT2682" t="s">
        <v>9098</v>
      </c>
      <c r="AU2682" t="s">
        <v>9098</v>
      </c>
      <c r="AV2682" t="s">
        <v>9098</v>
      </c>
      <c r="AW2682" t="s">
        <v>9098</v>
      </c>
      <c r="AX2682" t="s">
        <v>9098</v>
      </c>
      <c r="AY2682" t="s">
        <v>9098</v>
      </c>
      <c r="AZ2682" t="s">
        <v>9098</v>
      </c>
    </row>
    <row r="2683" spans="1:52" hidden="1" x14ac:dyDescent="0.3">
      <c r="A2683">
        <v>319651</v>
      </c>
      <c r="B2683" t="s">
        <v>1087</v>
      </c>
      <c r="C2683" t="s">
        <v>9098</v>
      </c>
      <c r="D2683" t="s">
        <v>9098</v>
      </c>
      <c r="E2683" t="s">
        <v>9098</v>
      </c>
      <c r="F2683" t="s">
        <v>9098</v>
      </c>
      <c r="G2683" t="s">
        <v>9098</v>
      </c>
      <c r="H2683" t="s">
        <v>9098</v>
      </c>
      <c r="I2683" t="s">
        <v>9098</v>
      </c>
      <c r="J2683" t="s">
        <v>9098</v>
      </c>
      <c r="K2683" t="s">
        <v>9098</v>
      </c>
      <c r="L2683" t="s">
        <v>9098</v>
      </c>
      <c r="M2683" t="s">
        <v>9098</v>
      </c>
      <c r="N2683" t="s">
        <v>9098</v>
      </c>
      <c r="O2683" t="s">
        <v>9098</v>
      </c>
      <c r="P2683" t="s">
        <v>9098</v>
      </c>
      <c r="Q2683" t="s">
        <v>9098</v>
      </c>
      <c r="R2683" t="s">
        <v>9098</v>
      </c>
      <c r="S2683" t="s">
        <v>9098</v>
      </c>
      <c r="T2683" t="s">
        <v>9098</v>
      </c>
      <c r="U2683" t="s">
        <v>9098</v>
      </c>
      <c r="V2683" t="s">
        <v>9098</v>
      </c>
      <c r="W2683" t="s">
        <v>9098</v>
      </c>
      <c r="X2683" t="s">
        <v>9098</v>
      </c>
      <c r="Y2683" t="s">
        <v>9098</v>
      </c>
      <c r="Z2683" t="s">
        <v>9098</v>
      </c>
      <c r="AA2683" t="s">
        <v>9098</v>
      </c>
      <c r="AB2683" t="s">
        <v>9098</v>
      </c>
      <c r="AC2683" t="s">
        <v>9098</v>
      </c>
      <c r="AD2683" t="s">
        <v>9098</v>
      </c>
      <c r="AE2683" t="s">
        <v>9098</v>
      </c>
      <c r="AF2683" t="s">
        <v>9098</v>
      </c>
      <c r="AG2683" t="s">
        <v>9098</v>
      </c>
      <c r="AH2683" t="s">
        <v>9098</v>
      </c>
      <c r="AI2683" t="s">
        <v>9098</v>
      </c>
      <c r="AJ2683" t="s">
        <v>9098</v>
      </c>
      <c r="AK2683" t="s">
        <v>9098</v>
      </c>
      <c r="AL2683" t="s">
        <v>9098</v>
      </c>
      <c r="AM2683" t="s">
        <v>9098</v>
      </c>
      <c r="AN2683" t="s">
        <v>9098</v>
      </c>
      <c r="AO2683" t="s">
        <v>9098</v>
      </c>
      <c r="AP2683" t="s">
        <v>9098</v>
      </c>
      <c r="AQ2683" t="s">
        <v>9098</v>
      </c>
      <c r="AR2683" t="s">
        <v>9098</v>
      </c>
      <c r="AS2683" t="s">
        <v>9098</v>
      </c>
      <c r="AT2683" t="s">
        <v>9098</v>
      </c>
      <c r="AU2683" t="s">
        <v>9098</v>
      </c>
      <c r="AV2683" t="s">
        <v>9098</v>
      </c>
      <c r="AW2683" t="s">
        <v>9098</v>
      </c>
      <c r="AX2683" t="s">
        <v>9098</v>
      </c>
      <c r="AY2683" t="s">
        <v>9098</v>
      </c>
      <c r="AZ2683" t="s">
        <v>9098</v>
      </c>
    </row>
    <row r="2684" spans="1:52" hidden="1" x14ac:dyDescent="0.3">
      <c r="A2684">
        <v>300459</v>
      </c>
      <c r="B2684" t="s">
        <v>1087</v>
      </c>
      <c r="C2684" t="s">
        <v>9098</v>
      </c>
      <c r="D2684" t="s">
        <v>9098</v>
      </c>
      <c r="E2684" t="s">
        <v>9098</v>
      </c>
      <c r="F2684" t="s">
        <v>9098</v>
      </c>
      <c r="G2684" t="s">
        <v>9098</v>
      </c>
      <c r="H2684" t="s">
        <v>9098</v>
      </c>
      <c r="I2684" t="s">
        <v>9098</v>
      </c>
      <c r="J2684" t="s">
        <v>9098</v>
      </c>
      <c r="K2684" t="s">
        <v>9098</v>
      </c>
      <c r="L2684" t="s">
        <v>9098</v>
      </c>
      <c r="M2684" t="s">
        <v>9098</v>
      </c>
      <c r="N2684" t="s">
        <v>9098</v>
      </c>
      <c r="O2684" t="s">
        <v>9098</v>
      </c>
      <c r="P2684" t="s">
        <v>9098</v>
      </c>
      <c r="Q2684" t="s">
        <v>9098</v>
      </c>
      <c r="R2684" t="s">
        <v>9098</v>
      </c>
      <c r="S2684" t="s">
        <v>9098</v>
      </c>
      <c r="T2684" t="s">
        <v>9098</v>
      </c>
      <c r="U2684" t="s">
        <v>9098</v>
      </c>
      <c r="V2684" t="s">
        <v>9098</v>
      </c>
      <c r="W2684" t="s">
        <v>9098</v>
      </c>
      <c r="X2684" t="s">
        <v>9098</v>
      </c>
      <c r="Y2684" t="s">
        <v>9098</v>
      </c>
      <c r="Z2684" t="s">
        <v>9098</v>
      </c>
      <c r="AA2684" t="s">
        <v>9098</v>
      </c>
      <c r="AB2684" t="s">
        <v>9098</v>
      </c>
      <c r="AC2684" t="s">
        <v>9098</v>
      </c>
      <c r="AD2684" t="s">
        <v>9098</v>
      </c>
      <c r="AE2684" t="s">
        <v>9098</v>
      </c>
      <c r="AF2684" t="s">
        <v>9098</v>
      </c>
      <c r="AG2684" t="s">
        <v>9098</v>
      </c>
      <c r="AH2684" t="s">
        <v>9098</v>
      </c>
      <c r="AI2684" t="s">
        <v>9098</v>
      </c>
      <c r="AJ2684" t="s">
        <v>9098</v>
      </c>
      <c r="AK2684" t="s">
        <v>9098</v>
      </c>
      <c r="AL2684" t="s">
        <v>9098</v>
      </c>
      <c r="AM2684" t="s">
        <v>9098</v>
      </c>
      <c r="AN2684" t="s">
        <v>9098</v>
      </c>
      <c r="AO2684" t="s">
        <v>9098</v>
      </c>
      <c r="AP2684" t="s">
        <v>9098</v>
      </c>
      <c r="AQ2684" t="s">
        <v>9098</v>
      </c>
      <c r="AR2684" t="s">
        <v>9098</v>
      </c>
      <c r="AS2684" t="s">
        <v>9098</v>
      </c>
      <c r="AT2684" t="s">
        <v>9098</v>
      </c>
      <c r="AU2684" t="s">
        <v>9098</v>
      </c>
      <c r="AV2684" t="s">
        <v>9098</v>
      </c>
      <c r="AW2684" t="s">
        <v>9098</v>
      </c>
      <c r="AX2684" t="s">
        <v>9098</v>
      </c>
      <c r="AY2684" t="s">
        <v>9098</v>
      </c>
      <c r="AZ2684" t="s">
        <v>9098</v>
      </c>
    </row>
    <row r="2685" spans="1:52" hidden="1" x14ac:dyDescent="0.3">
      <c r="A2685">
        <v>301948</v>
      </c>
      <c r="B2685" t="s">
        <v>1087</v>
      </c>
      <c r="C2685" t="s">
        <v>9098</v>
      </c>
      <c r="D2685" t="s">
        <v>9098</v>
      </c>
      <c r="E2685" t="s">
        <v>9098</v>
      </c>
      <c r="F2685" t="s">
        <v>9098</v>
      </c>
      <c r="G2685" t="s">
        <v>9098</v>
      </c>
      <c r="H2685" t="s">
        <v>9098</v>
      </c>
      <c r="I2685" t="s">
        <v>9098</v>
      </c>
      <c r="J2685" t="s">
        <v>9098</v>
      </c>
      <c r="K2685" t="s">
        <v>9098</v>
      </c>
      <c r="L2685" t="s">
        <v>9098</v>
      </c>
      <c r="M2685" t="s">
        <v>9098</v>
      </c>
      <c r="N2685" t="s">
        <v>9098</v>
      </c>
      <c r="O2685" t="s">
        <v>9098</v>
      </c>
      <c r="P2685" t="s">
        <v>9098</v>
      </c>
      <c r="Q2685" t="s">
        <v>9098</v>
      </c>
      <c r="R2685" t="s">
        <v>9098</v>
      </c>
      <c r="S2685" t="s">
        <v>9098</v>
      </c>
      <c r="T2685" t="s">
        <v>9098</v>
      </c>
      <c r="U2685" t="s">
        <v>9098</v>
      </c>
      <c r="V2685" t="s">
        <v>9098</v>
      </c>
      <c r="W2685" t="s">
        <v>9098</v>
      </c>
      <c r="X2685" t="s">
        <v>9098</v>
      </c>
      <c r="Y2685" t="s">
        <v>9098</v>
      </c>
      <c r="Z2685" t="s">
        <v>9098</v>
      </c>
      <c r="AA2685" t="s">
        <v>9098</v>
      </c>
      <c r="AB2685" t="s">
        <v>9098</v>
      </c>
      <c r="AC2685" t="s">
        <v>9098</v>
      </c>
      <c r="AD2685" t="s">
        <v>9098</v>
      </c>
      <c r="AE2685" t="s">
        <v>9098</v>
      </c>
      <c r="AF2685" t="s">
        <v>9098</v>
      </c>
      <c r="AG2685" t="s">
        <v>9098</v>
      </c>
      <c r="AH2685" t="s">
        <v>9098</v>
      </c>
      <c r="AI2685" t="s">
        <v>9098</v>
      </c>
      <c r="AJ2685" t="s">
        <v>9098</v>
      </c>
      <c r="AK2685" t="s">
        <v>9098</v>
      </c>
      <c r="AL2685" t="s">
        <v>9098</v>
      </c>
      <c r="AM2685" t="s">
        <v>9098</v>
      </c>
      <c r="AN2685" t="s">
        <v>9098</v>
      </c>
      <c r="AO2685" t="s">
        <v>9098</v>
      </c>
      <c r="AP2685" t="s">
        <v>9098</v>
      </c>
      <c r="AQ2685" t="s">
        <v>9098</v>
      </c>
      <c r="AR2685" t="s">
        <v>9098</v>
      </c>
      <c r="AS2685" t="s">
        <v>9098</v>
      </c>
      <c r="AT2685" t="s">
        <v>9098</v>
      </c>
      <c r="AU2685" t="s">
        <v>9098</v>
      </c>
      <c r="AV2685" t="s">
        <v>9098</v>
      </c>
      <c r="AW2685" t="s">
        <v>9098</v>
      </c>
      <c r="AX2685" t="s">
        <v>9098</v>
      </c>
      <c r="AY2685" t="s">
        <v>9098</v>
      </c>
      <c r="AZ2685" t="s">
        <v>9098</v>
      </c>
    </row>
    <row r="2686" spans="1:52" hidden="1" x14ac:dyDescent="0.3">
      <c r="A2686">
        <v>306302</v>
      </c>
      <c r="B2686" t="s">
        <v>1087</v>
      </c>
      <c r="C2686" t="s">
        <v>9098</v>
      </c>
      <c r="D2686" t="s">
        <v>9098</v>
      </c>
      <c r="E2686" t="s">
        <v>9098</v>
      </c>
      <c r="F2686" t="s">
        <v>9098</v>
      </c>
      <c r="G2686" t="s">
        <v>9098</v>
      </c>
      <c r="H2686" t="s">
        <v>9098</v>
      </c>
      <c r="I2686" t="s">
        <v>9098</v>
      </c>
      <c r="J2686" t="s">
        <v>9098</v>
      </c>
      <c r="K2686" t="s">
        <v>9098</v>
      </c>
      <c r="L2686" t="s">
        <v>9098</v>
      </c>
      <c r="M2686" t="s">
        <v>9098</v>
      </c>
      <c r="N2686" t="s">
        <v>9098</v>
      </c>
      <c r="O2686" t="s">
        <v>9098</v>
      </c>
      <c r="P2686" t="s">
        <v>9098</v>
      </c>
      <c r="Q2686" t="s">
        <v>9098</v>
      </c>
      <c r="R2686" t="s">
        <v>9098</v>
      </c>
      <c r="S2686" t="s">
        <v>9098</v>
      </c>
      <c r="T2686" t="s">
        <v>9098</v>
      </c>
      <c r="U2686" t="s">
        <v>9098</v>
      </c>
      <c r="V2686" t="s">
        <v>9098</v>
      </c>
      <c r="W2686" t="s">
        <v>9098</v>
      </c>
      <c r="X2686" t="s">
        <v>9098</v>
      </c>
      <c r="Y2686" t="s">
        <v>9098</v>
      </c>
      <c r="Z2686" t="s">
        <v>9098</v>
      </c>
      <c r="AA2686" t="s">
        <v>9098</v>
      </c>
      <c r="AB2686" t="s">
        <v>9098</v>
      </c>
      <c r="AC2686" t="s">
        <v>9098</v>
      </c>
      <c r="AD2686" t="s">
        <v>9098</v>
      </c>
      <c r="AE2686" t="s">
        <v>9098</v>
      </c>
      <c r="AF2686" t="s">
        <v>9098</v>
      </c>
      <c r="AG2686" t="s">
        <v>9098</v>
      </c>
      <c r="AH2686" t="s">
        <v>9098</v>
      </c>
      <c r="AI2686" t="s">
        <v>9098</v>
      </c>
      <c r="AJ2686" t="s">
        <v>9098</v>
      </c>
      <c r="AK2686" t="s">
        <v>9098</v>
      </c>
      <c r="AL2686" t="s">
        <v>9098</v>
      </c>
      <c r="AM2686" t="s">
        <v>9098</v>
      </c>
      <c r="AN2686" t="s">
        <v>9098</v>
      </c>
      <c r="AO2686" t="s">
        <v>9098</v>
      </c>
      <c r="AP2686" t="s">
        <v>9098</v>
      </c>
      <c r="AQ2686" t="s">
        <v>9098</v>
      </c>
      <c r="AR2686" t="s">
        <v>9098</v>
      </c>
      <c r="AS2686" t="s">
        <v>9098</v>
      </c>
      <c r="AT2686" t="s">
        <v>9098</v>
      </c>
      <c r="AU2686" t="s">
        <v>9098</v>
      </c>
      <c r="AV2686" t="s">
        <v>9098</v>
      </c>
      <c r="AW2686" t="s">
        <v>9098</v>
      </c>
      <c r="AX2686" t="s">
        <v>9098</v>
      </c>
      <c r="AY2686" t="s">
        <v>9098</v>
      </c>
      <c r="AZ2686" t="s">
        <v>9098</v>
      </c>
    </row>
    <row r="2687" spans="1:52" hidden="1" x14ac:dyDescent="0.3">
      <c r="A2687">
        <v>307106</v>
      </c>
      <c r="B2687" t="s">
        <v>1087</v>
      </c>
      <c r="C2687" t="s">
        <v>9098</v>
      </c>
      <c r="D2687" t="s">
        <v>9098</v>
      </c>
      <c r="E2687" t="s">
        <v>9098</v>
      </c>
      <c r="F2687" t="s">
        <v>9098</v>
      </c>
      <c r="G2687" t="s">
        <v>9098</v>
      </c>
      <c r="H2687" t="s">
        <v>9098</v>
      </c>
      <c r="I2687" t="s">
        <v>9098</v>
      </c>
      <c r="J2687" t="s">
        <v>9098</v>
      </c>
      <c r="K2687" t="s">
        <v>9098</v>
      </c>
      <c r="L2687" t="s">
        <v>9098</v>
      </c>
      <c r="M2687" t="s">
        <v>9098</v>
      </c>
      <c r="N2687" t="s">
        <v>9098</v>
      </c>
      <c r="O2687" t="s">
        <v>9098</v>
      </c>
      <c r="P2687" t="s">
        <v>9098</v>
      </c>
      <c r="Q2687" t="s">
        <v>9098</v>
      </c>
      <c r="R2687" t="s">
        <v>9098</v>
      </c>
      <c r="S2687" t="s">
        <v>9098</v>
      </c>
      <c r="T2687" t="s">
        <v>9098</v>
      </c>
      <c r="U2687" t="s">
        <v>9098</v>
      </c>
      <c r="V2687" t="s">
        <v>9098</v>
      </c>
      <c r="W2687" t="s">
        <v>9098</v>
      </c>
      <c r="X2687" t="s">
        <v>9098</v>
      </c>
      <c r="Y2687" t="s">
        <v>9098</v>
      </c>
      <c r="Z2687" t="s">
        <v>9098</v>
      </c>
      <c r="AA2687" t="s">
        <v>9098</v>
      </c>
      <c r="AB2687" t="s">
        <v>9098</v>
      </c>
      <c r="AC2687" t="s">
        <v>9098</v>
      </c>
      <c r="AD2687" t="s">
        <v>9098</v>
      </c>
      <c r="AE2687" t="s">
        <v>9098</v>
      </c>
      <c r="AF2687" t="s">
        <v>9098</v>
      </c>
      <c r="AG2687" t="s">
        <v>9098</v>
      </c>
      <c r="AH2687" t="s">
        <v>9098</v>
      </c>
      <c r="AI2687" t="s">
        <v>9098</v>
      </c>
      <c r="AJ2687" t="s">
        <v>9098</v>
      </c>
      <c r="AK2687" t="s">
        <v>9098</v>
      </c>
      <c r="AL2687" t="s">
        <v>9098</v>
      </c>
      <c r="AM2687" t="s">
        <v>9098</v>
      </c>
      <c r="AN2687" t="s">
        <v>9098</v>
      </c>
      <c r="AO2687" t="s">
        <v>9098</v>
      </c>
      <c r="AP2687" t="s">
        <v>9098</v>
      </c>
      <c r="AQ2687" t="s">
        <v>9098</v>
      </c>
      <c r="AR2687" t="s">
        <v>9098</v>
      </c>
      <c r="AS2687" t="s">
        <v>9098</v>
      </c>
      <c r="AT2687" t="s">
        <v>9098</v>
      </c>
      <c r="AU2687" t="s">
        <v>9098</v>
      </c>
      <c r="AV2687" t="s">
        <v>9098</v>
      </c>
      <c r="AW2687" t="s">
        <v>9098</v>
      </c>
      <c r="AX2687" t="s">
        <v>9098</v>
      </c>
      <c r="AY2687" t="s">
        <v>9098</v>
      </c>
      <c r="AZ2687" t="s">
        <v>9098</v>
      </c>
    </row>
    <row r="2688" spans="1:52" hidden="1" x14ac:dyDescent="0.3">
      <c r="A2688">
        <v>307623</v>
      </c>
      <c r="B2688" t="s">
        <v>1087</v>
      </c>
      <c r="C2688" t="s">
        <v>9098</v>
      </c>
      <c r="D2688" t="s">
        <v>9098</v>
      </c>
      <c r="E2688" t="s">
        <v>9098</v>
      </c>
      <c r="F2688" t="s">
        <v>9098</v>
      </c>
      <c r="G2688" t="s">
        <v>9098</v>
      </c>
      <c r="H2688" t="s">
        <v>9098</v>
      </c>
      <c r="I2688" t="s">
        <v>9098</v>
      </c>
      <c r="J2688" t="s">
        <v>9098</v>
      </c>
      <c r="K2688" t="s">
        <v>9098</v>
      </c>
      <c r="L2688" t="s">
        <v>9098</v>
      </c>
      <c r="M2688" t="s">
        <v>9098</v>
      </c>
      <c r="N2688" t="s">
        <v>9098</v>
      </c>
      <c r="O2688" t="s">
        <v>9098</v>
      </c>
      <c r="P2688" t="s">
        <v>9098</v>
      </c>
      <c r="Q2688" t="s">
        <v>9098</v>
      </c>
      <c r="R2688" t="s">
        <v>9098</v>
      </c>
      <c r="S2688" t="s">
        <v>9098</v>
      </c>
      <c r="T2688" t="s">
        <v>9098</v>
      </c>
      <c r="U2688" t="s">
        <v>9098</v>
      </c>
      <c r="V2688" t="s">
        <v>9098</v>
      </c>
      <c r="W2688" t="s">
        <v>9098</v>
      </c>
      <c r="X2688" t="s">
        <v>9098</v>
      </c>
      <c r="Y2688" t="s">
        <v>9098</v>
      </c>
      <c r="Z2688" t="s">
        <v>9098</v>
      </c>
      <c r="AA2688" t="s">
        <v>9098</v>
      </c>
      <c r="AB2688" t="s">
        <v>9098</v>
      </c>
      <c r="AC2688" t="s">
        <v>9098</v>
      </c>
      <c r="AD2688" t="s">
        <v>9098</v>
      </c>
      <c r="AE2688" t="s">
        <v>9098</v>
      </c>
      <c r="AF2688" t="s">
        <v>9098</v>
      </c>
      <c r="AG2688" t="s">
        <v>9098</v>
      </c>
      <c r="AH2688" t="s">
        <v>9098</v>
      </c>
      <c r="AI2688" t="s">
        <v>9098</v>
      </c>
      <c r="AJ2688" t="s">
        <v>9098</v>
      </c>
      <c r="AK2688" t="s">
        <v>9098</v>
      </c>
      <c r="AL2688" t="s">
        <v>9098</v>
      </c>
      <c r="AM2688" t="s">
        <v>9098</v>
      </c>
      <c r="AN2688" t="s">
        <v>9098</v>
      </c>
      <c r="AO2688" t="s">
        <v>9098</v>
      </c>
      <c r="AP2688" t="s">
        <v>9098</v>
      </c>
      <c r="AQ2688" t="s">
        <v>9098</v>
      </c>
      <c r="AR2688" t="s">
        <v>9098</v>
      </c>
      <c r="AS2688" t="s">
        <v>9098</v>
      </c>
      <c r="AT2688" t="s">
        <v>9098</v>
      </c>
      <c r="AU2688" t="s">
        <v>9098</v>
      </c>
      <c r="AV2688" t="s">
        <v>9098</v>
      </c>
      <c r="AW2688" t="s">
        <v>9098</v>
      </c>
      <c r="AX2688" t="s">
        <v>9098</v>
      </c>
      <c r="AY2688" t="s">
        <v>9098</v>
      </c>
      <c r="AZ2688" t="s">
        <v>9098</v>
      </c>
    </row>
    <row r="2689" spans="1:52" hidden="1" x14ac:dyDescent="0.3">
      <c r="A2689">
        <v>309664</v>
      </c>
      <c r="B2689" t="s">
        <v>1087</v>
      </c>
      <c r="C2689" t="s">
        <v>9098</v>
      </c>
      <c r="D2689" t="s">
        <v>9098</v>
      </c>
      <c r="E2689" t="s">
        <v>9098</v>
      </c>
      <c r="F2689" t="s">
        <v>9098</v>
      </c>
      <c r="G2689" t="s">
        <v>9098</v>
      </c>
      <c r="H2689" t="s">
        <v>9098</v>
      </c>
      <c r="I2689" t="s">
        <v>9098</v>
      </c>
      <c r="J2689" t="s">
        <v>9098</v>
      </c>
      <c r="K2689" t="s">
        <v>9098</v>
      </c>
      <c r="L2689" t="s">
        <v>9098</v>
      </c>
      <c r="M2689" t="s">
        <v>9098</v>
      </c>
      <c r="N2689" t="s">
        <v>9098</v>
      </c>
      <c r="O2689" t="s">
        <v>9098</v>
      </c>
      <c r="P2689" t="s">
        <v>9098</v>
      </c>
      <c r="Q2689" t="s">
        <v>9098</v>
      </c>
      <c r="R2689" t="s">
        <v>9098</v>
      </c>
      <c r="S2689" t="s">
        <v>9098</v>
      </c>
      <c r="T2689" t="s">
        <v>9098</v>
      </c>
      <c r="U2689" t="s">
        <v>9098</v>
      </c>
      <c r="V2689" t="s">
        <v>9098</v>
      </c>
      <c r="W2689" t="s">
        <v>9098</v>
      </c>
      <c r="X2689" t="s">
        <v>9098</v>
      </c>
      <c r="Y2689" t="s">
        <v>9098</v>
      </c>
      <c r="Z2689" t="s">
        <v>9098</v>
      </c>
      <c r="AA2689" t="s">
        <v>9098</v>
      </c>
      <c r="AB2689" t="s">
        <v>9098</v>
      </c>
      <c r="AC2689" t="s">
        <v>9098</v>
      </c>
      <c r="AD2689" t="s">
        <v>9098</v>
      </c>
      <c r="AE2689" t="s">
        <v>9098</v>
      </c>
      <c r="AF2689" t="s">
        <v>9098</v>
      </c>
      <c r="AG2689" t="s">
        <v>9098</v>
      </c>
      <c r="AH2689" t="s">
        <v>9098</v>
      </c>
      <c r="AI2689" t="s">
        <v>9098</v>
      </c>
      <c r="AJ2689" t="s">
        <v>9098</v>
      </c>
      <c r="AK2689" t="s">
        <v>9098</v>
      </c>
      <c r="AL2689" t="s">
        <v>9098</v>
      </c>
      <c r="AM2689" t="s">
        <v>9098</v>
      </c>
      <c r="AN2689" t="s">
        <v>9098</v>
      </c>
      <c r="AO2689" t="s">
        <v>9098</v>
      </c>
      <c r="AP2689" t="s">
        <v>9098</v>
      </c>
      <c r="AQ2689" t="s">
        <v>9098</v>
      </c>
      <c r="AR2689" t="s">
        <v>9098</v>
      </c>
      <c r="AS2689" t="s">
        <v>9098</v>
      </c>
      <c r="AT2689" t="s">
        <v>9098</v>
      </c>
      <c r="AU2689" t="s">
        <v>9098</v>
      </c>
      <c r="AV2689" t="s">
        <v>9098</v>
      </c>
      <c r="AW2689" t="s">
        <v>9098</v>
      </c>
      <c r="AX2689" t="s">
        <v>9098</v>
      </c>
      <c r="AY2689" t="s">
        <v>9098</v>
      </c>
      <c r="AZ2689" t="s">
        <v>9098</v>
      </c>
    </row>
    <row r="2690" spans="1:52" hidden="1" x14ac:dyDescent="0.3">
      <c r="A2690">
        <v>309723</v>
      </c>
      <c r="B2690" t="s">
        <v>1087</v>
      </c>
      <c r="C2690" t="s">
        <v>9098</v>
      </c>
      <c r="D2690" t="s">
        <v>9098</v>
      </c>
      <c r="E2690" t="s">
        <v>9098</v>
      </c>
      <c r="F2690" t="s">
        <v>9098</v>
      </c>
      <c r="G2690" t="s">
        <v>9098</v>
      </c>
      <c r="H2690" t="s">
        <v>9098</v>
      </c>
      <c r="I2690" t="s">
        <v>9098</v>
      </c>
      <c r="J2690" t="s">
        <v>9098</v>
      </c>
      <c r="K2690" t="s">
        <v>9098</v>
      </c>
      <c r="L2690" t="s">
        <v>9098</v>
      </c>
      <c r="M2690" t="s">
        <v>9098</v>
      </c>
      <c r="N2690" t="s">
        <v>9098</v>
      </c>
      <c r="O2690" t="s">
        <v>9098</v>
      </c>
      <c r="P2690" t="s">
        <v>9098</v>
      </c>
      <c r="Q2690" t="s">
        <v>9098</v>
      </c>
      <c r="R2690" t="s">
        <v>9098</v>
      </c>
      <c r="S2690" t="s">
        <v>9098</v>
      </c>
      <c r="T2690" t="s">
        <v>9098</v>
      </c>
      <c r="U2690" t="s">
        <v>9098</v>
      </c>
      <c r="V2690" t="s">
        <v>9098</v>
      </c>
      <c r="W2690" t="s">
        <v>9098</v>
      </c>
      <c r="X2690" t="s">
        <v>9098</v>
      </c>
      <c r="Y2690" t="s">
        <v>9098</v>
      </c>
      <c r="Z2690" t="s">
        <v>9098</v>
      </c>
      <c r="AA2690" t="s">
        <v>9098</v>
      </c>
      <c r="AB2690" t="s">
        <v>9098</v>
      </c>
      <c r="AC2690" t="s">
        <v>9098</v>
      </c>
      <c r="AD2690" t="s">
        <v>9098</v>
      </c>
      <c r="AE2690" t="s">
        <v>9098</v>
      </c>
      <c r="AF2690" t="s">
        <v>9098</v>
      </c>
      <c r="AG2690" t="s">
        <v>9098</v>
      </c>
      <c r="AH2690" t="s">
        <v>9098</v>
      </c>
      <c r="AI2690" t="s">
        <v>9098</v>
      </c>
      <c r="AJ2690" t="s">
        <v>9098</v>
      </c>
      <c r="AK2690" t="s">
        <v>9098</v>
      </c>
      <c r="AL2690" t="s">
        <v>9098</v>
      </c>
      <c r="AM2690" t="s">
        <v>9098</v>
      </c>
      <c r="AN2690" t="s">
        <v>9098</v>
      </c>
      <c r="AO2690" t="s">
        <v>9098</v>
      </c>
      <c r="AP2690" t="s">
        <v>9098</v>
      </c>
      <c r="AQ2690" t="s">
        <v>9098</v>
      </c>
      <c r="AR2690" t="s">
        <v>9098</v>
      </c>
      <c r="AS2690" t="s">
        <v>9098</v>
      </c>
      <c r="AT2690" t="s">
        <v>9098</v>
      </c>
      <c r="AU2690" t="s">
        <v>9098</v>
      </c>
      <c r="AV2690" t="s">
        <v>9098</v>
      </c>
      <c r="AW2690" t="s">
        <v>9098</v>
      </c>
      <c r="AX2690" t="s">
        <v>9098</v>
      </c>
      <c r="AY2690" t="s">
        <v>9098</v>
      </c>
      <c r="AZ2690" t="s">
        <v>9098</v>
      </c>
    </row>
    <row r="2691" spans="1:52" hidden="1" x14ac:dyDescent="0.3">
      <c r="A2691">
        <v>310492</v>
      </c>
      <c r="B2691" t="s">
        <v>1087</v>
      </c>
      <c r="C2691" t="s">
        <v>9098</v>
      </c>
      <c r="D2691" t="s">
        <v>9098</v>
      </c>
      <c r="E2691" t="s">
        <v>9098</v>
      </c>
      <c r="F2691" t="s">
        <v>9098</v>
      </c>
      <c r="G2691" t="s">
        <v>9098</v>
      </c>
      <c r="H2691" t="s">
        <v>9098</v>
      </c>
      <c r="I2691" t="s">
        <v>9098</v>
      </c>
      <c r="J2691" t="s">
        <v>9098</v>
      </c>
      <c r="K2691" t="s">
        <v>9098</v>
      </c>
      <c r="L2691" t="s">
        <v>9098</v>
      </c>
      <c r="M2691" t="s">
        <v>9098</v>
      </c>
      <c r="N2691" t="s">
        <v>9098</v>
      </c>
      <c r="O2691" t="s">
        <v>9098</v>
      </c>
      <c r="P2691" t="s">
        <v>9098</v>
      </c>
      <c r="Q2691" t="s">
        <v>9098</v>
      </c>
      <c r="R2691" t="s">
        <v>9098</v>
      </c>
      <c r="S2691" t="s">
        <v>9098</v>
      </c>
      <c r="T2691" t="s">
        <v>9098</v>
      </c>
      <c r="U2691" t="s">
        <v>9098</v>
      </c>
      <c r="V2691" t="s">
        <v>9098</v>
      </c>
      <c r="W2691" t="s">
        <v>9098</v>
      </c>
      <c r="X2691" t="s">
        <v>9098</v>
      </c>
      <c r="Y2691" t="s">
        <v>9098</v>
      </c>
      <c r="Z2691" t="s">
        <v>9098</v>
      </c>
      <c r="AA2691" t="s">
        <v>9098</v>
      </c>
      <c r="AB2691" t="s">
        <v>9098</v>
      </c>
      <c r="AC2691" t="s">
        <v>9098</v>
      </c>
      <c r="AD2691" t="s">
        <v>9098</v>
      </c>
      <c r="AE2691" t="s">
        <v>9098</v>
      </c>
      <c r="AF2691" t="s">
        <v>9098</v>
      </c>
      <c r="AG2691" t="s">
        <v>9098</v>
      </c>
      <c r="AH2691" t="s">
        <v>9098</v>
      </c>
      <c r="AI2691" t="s">
        <v>9098</v>
      </c>
      <c r="AJ2691" t="s">
        <v>9098</v>
      </c>
      <c r="AK2691" t="s">
        <v>9098</v>
      </c>
      <c r="AL2691" t="s">
        <v>9098</v>
      </c>
      <c r="AM2691" t="s">
        <v>9098</v>
      </c>
      <c r="AN2691" t="s">
        <v>9098</v>
      </c>
      <c r="AO2691" t="s">
        <v>9098</v>
      </c>
      <c r="AP2691" t="s">
        <v>9098</v>
      </c>
      <c r="AQ2691" t="s">
        <v>9098</v>
      </c>
      <c r="AR2691" t="s">
        <v>9098</v>
      </c>
      <c r="AS2691" t="s">
        <v>9098</v>
      </c>
      <c r="AT2691" t="s">
        <v>9098</v>
      </c>
      <c r="AU2691" t="s">
        <v>9098</v>
      </c>
      <c r="AV2691" t="s">
        <v>9098</v>
      </c>
      <c r="AW2691" t="s">
        <v>9098</v>
      </c>
      <c r="AX2691" t="s">
        <v>9098</v>
      </c>
      <c r="AY2691" t="s">
        <v>9098</v>
      </c>
      <c r="AZ2691" t="s">
        <v>9098</v>
      </c>
    </row>
    <row r="2692" spans="1:52" hidden="1" x14ac:dyDescent="0.3">
      <c r="A2692">
        <v>313586</v>
      </c>
      <c r="B2692" t="s">
        <v>1087</v>
      </c>
      <c r="C2692" t="s">
        <v>9098</v>
      </c>
      <c r="D2692" t="s">
        <v>9098</v>
      </c>
      <c r="E2692" t="s">
        <v>9098</v>
      </c>
      <c r="F2692" t="s">
        <v>9098</v>
      </c>
      <c r="G2692" t="s">
        <v>9098</v>
      </c>
      <c r="H2692" t="s">
        <v>9098</v>
      </c>
      <c r="I2692" t="s">
        <v>9098</v>
      </c>
      <c r="J2692" t="s">
        <v>9098</v>
      </c>
      <c r="K2692" t="s">
        <v>9098</v>
      </c>
      <c r="L2692" t="s">
        <v>9098</v>
      </c>
      <c r="M2692" t="s">
        <v>9098</v>
      </c>
      <c r="N2692" t="s">
        <v>9098</v>
      </c>
      <c r="O2692" t="s">
        <v>9098</v>
      </c>
      <c r="P2692" t="s">
        <v>9098</v>
      </c>
      <c r="Q2692" t="s">
        <v>9098</v>
      </c>
      <c r="R2692" t="s">
        <v>9098</v>
      </c>
      <c r="S2692" t="s">
        <v>9098</v>
      </c>
      <c r="T2692" t="s">
        <v>9098</v>
      </c>
      <c r="U2692" t="s">
        <v>9098</v>
      </c>
      <c r="V2692" t="s">
        <v>9098</v>
      </c>
      <c r="W2692" t="s">
        <v>9098</v>
      </c>
      <c r="X2692" t="s">
        <v>9098</v>
      </c>
      <c r="Y2692" t="s">
        <v>9098</v>
      </c>
      <c r="Z2692" t="s">
        <v>9098</v>
      </c>
      <c r="AA2692" t="s">
        <v>9098</v>
      </c>
      <c r="AB2692" t="s">
        <v>9098</v>
      </c>
      <c r="AC2692" t="s">
        <v>9098</v>
      </c>
      <c r="AD2692" t="s">
        <v>9098</v>
      </c>
      <c r="AE2692" t="s">
        <v>9098</v>
      </c>
      <c r="AF2692" t="s">
        <v>9098</v>
      </c>
      <c r="AG2692" t="s">
        <v>9098</v>
      </c>
      <c r="AH2692" t="s">
        <v>9098</v>
      </c>
      <c r="AI2692" t="s">
        <v>9098</v>
      </c>
      <c r="AJ2692" t="s">
        <v>9098</v>
      </c>
      <c r="AK2692" t="s">
        <v>9098</v>
      </c>
      <c r="AL2692" t="s">
        <v>9098</v>
      </c>
      <c r="AM2692" t="s">
        <v>9098</v>
      </c>
      <c r="AN2692" t="s">
        <v>9098</v>
      </c>
      <c r="AO2692" t="s">
        <v>9098</v>
      </c>
      <c r="AP2692" t="s">
        <v>9098</v>
      </c>
      <c r="AQ2692" t="s">
        <v>9098</v>
      </c>
      <c r="AR2692" t="s">
        <v>9098</v>
      </c>
      <c r="AS2692" t="s">
        <v>9098</v>
      </c>
      <c r="AT2692" t="s">
        <v>9098</v>
      </c>
      <c r="AU2692" t="s">
        <v>9098</v>
      </c>
      <c r="AV2692" t="s">
        <v>9098</v>
      </c>
      <c r="AW2692" t="s">
        <v>9098</v>
      </c>
      <c r="AX2692" t="s">
        <v>9098</v>
      </c>
      <c r="AY2692" t="s">
        <v>9098</v>
      </c>
      <c r="AZ2692" t="s">
        <v>9098</v>
      </c>
    </row>
    <row r="2693" spans="1:52" hidden="1" x14ac:dyDescent="0.3">
      <c r="A2693">
        <v>315940</v>
      </c>
      <c r="B2693" t="s">
        <v>1087</v>
      </c>
      <c r="C2693" t="s">
        <v>9098</v>
      </c>
      <c r="D2693" t="s">
        <v>9098</v>
      </c>
      <c r="E2693" t="s">
        <v>9098</v>
      </c>
      <c r="F2693" t="s">
        <v>9098</v>
      </c>
      <c r="G2693" t="s">
        <v>9098</v>
      </c>
      <c r="H2693" t="s">
        <v>9098</v>
      </c>
      <c r="I2693" t="s">
        <v>9098</v>
      </c>
      <c r="J2693" t="s">
        <v>9098</v>
      </c>
      <c r="K2693" t="s">
        <v>9098</v>
      </c>
      <c r="L2693" t="s">
        <v>9098</v>
      </c>
      <c r="M2693" t="s">
        <v>9098</v>
      </c>
      <c r="N2693" t="s">
        <v>9098</v>
      </c>
      <c r="O2693" t="s">
        <v>9098</v>
      </c>
      <c r="P2693" t="s">
        <v>9098</v>
      </c>
      <c r="Q2693" t="s">
        <v>9098</v>
      </c>
      <c r="R2693" t="s">
        <v>9098</v>
      </c>
      <c r="S2693" t="s">
        <v>9098</v>
      </c>
      <c r="T2693" t="s">
        <v>9098</v>
      </c>
      <c r="U2693" t="s">
        <v>9098</v>
      </c>
      <c r="V2693" t="s">
        <v>9098</v>
      </c>
      <c r="W2693" t="s">
        <v>9098</v>
      </c>
      <c r="X2693" t="s">
        <v>9098</v>
      </c>
      <c r="Y2693" t="s">
        <v>9098</v>
      </c>
      <c r="Z2693" t="s">
        <v>9098</v>
      </c>
      <c r="AA2693" t="s">
        <v>9098</v>
      </c>
      <c r="AB2693" t="s">
        <v>9098</v>
      </c>
      <c r="AC2693" t="s">
        <v>9098</v>
      </c>
      <c r="AD2693" t="s">
        <v>9098</v>
      </c>
      <c r="AE2693" t="s">
        <v>9098</v>
      </c>
      <c r="AF2693" t="s">
        <v>9098</v>
      </c>
      <c r="AG2693" t="s">
        <v>9098</v>
      </c>
      <c r="AH2693" t="s">
        <v>9098</v>
      </c>
      <c r="AI2693" t="s">
        <v>9098</v>
      </c>
      <c r="AJ2693" t="s">
        <v>9098</v>
      </c>
      <c r="AK2693" t="s">
        <v>9098</v>
      </c>
      <c r="AL2693" t="s">
        <v>9098</v>
      </c>
      <c r="AM2693" t="s">
        <v>9098</v>
      </c>
      <c r="AN2693" t="s">
        <v>9098</v>
      </c>
      <c r="AO2693" t="s">
        <v>9098</v>
      </c>
      <c r="AP2693" t="s">
        <v>9098</v>
      </c>
      <c r="AQ2693" t="s">
        <v>9098</v>
      </c>
      <c r="AR2693" t="s">
        <v>9098</v>
      </c>
      <c r="AS2693" t="s">
        <v>9098</v>
      </c>
      <c r="AT2693" t="s">
        <v>9098</v>
      </c>
      <c r="AU2693" t="s">
        <v>9098</v>
      </c>
      <c r="AV2693" t="s">
        <v>9098</v>
      </c>
      <c r="AW2693" t="s">
        <v>9098</v>
      </c>
      <c r="AX2693" t="s">
        <v>9098</v>
      </c>
      <c r="AY2693" t="s">
        <v>9098</v>
      </c>
      <c r="AZ2693" t="s">
        <v>9098</v>
      </c>
    </row>
    <row r="2694" spans="1:52" hidden="1" x14ac:dyDescent="0.3">
      <c r="A2694">
        <v>317152</v>
      </c>
      <c r="B2694" t="s">
        <v>1087</v>
      </c>
      <c r="C2694" t="s">
        <v>9098</v>
      </c>
      <c r="D2694" t="s">
        <v>9098</v>
      </c>
      <c r="E2694" t="s">
        <v>9098</v>
      </c>
      <c r="F2694" t="s">
        <v>9098</v>
      </c>
      <c r="G2694" t="s">
        <v>9098</v>
      </c>
      <c r="H2694" t="s">
        <v>9098</v>
      </c>
      <c r="I2694" t="s">
        <v>9098</v>
      </c>
      <c r="J2694" t="s">
        <v>9098</v>
      </c>
      <c r="K2694" t="s">
        <v>9098</v>
      </c>
      <c r="L2694" t="s">
        <v>9098</v>
      </c>
      <c r="M2694" t="s">
        <v>9098</v>
      </c>
      <c r="N2694" t="s">
        <v>9098</v>
      </c>
      <c r="O2694" t="s">
        <v>9098</v>
      </c>
      <c r="P2694" t="s">
        <v>9098</v>
      </c>
      <c r="Q2694" t="s">
        <v>9098</v>
      </c>
      <c r="R2694" t="s">
        <v>9098</v>
      </c>
      <c r="S2694" t="s">
        <v>9098</v>
      </c>
      <c r="T2694" t="s">
        <v>9098</v>
      </c>
      <c r="U2694" t="s">
        <v>9098</v>
      </c>
      <c r="V2694" t="s">
        <v>9098</v>
      </c>
      <c r="W2694" t="s">
        <v>9098</v>
      </c>
      <c r="X2694" t="s">
        <v>9098</v>
      </c>
      <c r="Y2694" t="s">
        <v>9098</v>
      </c>
      <c r="Z2694" t="s">
        <v>9098</v>
      </c>
      <c r="AA2694" t="s">
        <v>9098</v>
      </c>
      <c r="AB2694" t="s">
        <v>9098</v>
      </c>
      <c r="AC2694" t="s">
        <v>9098</v>
      </c>
      <c r="AD2694" t="s">
        <v>9098</v>
      </c>
      <c r="AE2694" t="s">
        <v>9098</v>
      </c>
      <c r="AF2694" t="s">
        <v>9098</v>
      </c>
      <c r="AG2694" t="s">
        <v>9098</v>
      </c>
      <c r="AH2694" t="s">
        <v>9098</v>
      </c>
      <c r="AI2694" t="s">
        <v>9098</v>
      </c>
      <c r="AJ2694" t="s">
        <v>9098</v>
      </c>
      <c r="AK2694" t="s">
        <v>9098</v>
      </c>
      <c r="AL2694" t="s">
        <v>9098</v>
      </c>
      <c r="AM2694" t="s">
        <v>9098</v>
      </c>
      <c r="AN2694" t="s">
        <v>9098</v>
      </c>
      <c r="AO2694" t="s">
        <v>9098</v>
      </c>
      <c r="AP2694" t="s">
        <v>9098</v>
      </c>
      <c r="AQ2694" t="s">
        <v>9098</v>
      </c>
      <c r="AR2694" t="s">
        <v>9098</v>
      </c>
      <c r="AS2694" t="s">
        <v>9098</v>
      </c>
      <c r="AT2694" t="s">
        <v>9098</v>
      </c>
      <c r="AU2694" t="s">
        <v>9098</v>
      </c>
      <c r="AV2694" t="s">
        <v>9098</v>
      </c>
      <c r="AW2694" t="s">
        <v>9098</v>
      </c>
      <c r="AX2694" t="s">
        <v>9098</v>
      </c>
      <c r="AY2694" t="s">
        <v>9098</v>
      </c>
      <c r="AZ2694" t="s">
        <v>9098</v>
      </c>
    </row>
  </sheetData>
  <sheetProtection algorithmName="SHA-512" hashValue="Vn1hsVIQ4rj0lrSwZEPCFEEh7TtIIQkK3bq1Gz6irRTUeEw5TsRY7mA01ThOTzIL39Osuy9JyBr2gYXh6fttNA==" saltValue="/x53QU0XvoNCaQlGtz4RMQ==" spinCount="100000" sheet="1" objects="1" scenarios="1" selectLockedCells="1" selectUnlockedCells="1"/>
  <autoFilter ref="A2:BM2694" xr:uid="{00000000-0001-0000-0500-000000000000}">
    <filterColumn colId="1">
      <filters>
        <filter val="الأولى"/>
        <filter val="الثالثة"/>
        <filter val="الثالثة حديث"/>
        <filter val="الثانية"/>
        <filter val="الثانية حديث"/>
      </filters>
    </filterColumn>
    <sortState xmlns:xlrd2="http://schemas.microsoft.com/office/spreadsheetml/2017/richdata2" ref="A3:BM2694">
      <sortCondition descending="1" ref="B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 filterMode="1"/>
  <dimension ref="A1:AH2710"/>
  <sheetViews>
    <sheetView rightToLeft="1" workbookViewId="0">
      <pane xSplit="1" ySplit="2" topLeftCell="B2700" activePane="bottomRight" state="frozen"/>
      <selection pane="topRight" activeCell="B1" sqref="B1"/>
      <selection pane="bottomLeft" activeCell="A2" sqref="A2"/>
      <selection pane="bottomRight" activeCell="I2714" sqref="I2714"/>
    </sheetView>
  </sheetViews>
  <sheetFormatPr defaultColWidth="9" defaultRowHeight="14.4" x14ac:dyDescent="0.3"/>
  <cols>
    <col min="1" max="1" width="11.77734375" bestFit="1" customWidth="1"/>
    <col min="2" max="2" width="22.77734375" bestFit="1" customWidth="1"/>
    <col min="3" max="3" width="12.77734375" bestFit="1" customWidth="1"/>
    <col min="4" max="4" width="15.6640625" bestFit="1" customWidth="1"/>
    <col min="6" max="6" width="17.6640625" bestFit="1" customWidth="1"/>
    <col min="7" max="7" width="24.109375" bestFit="1" customWidth="1"/>
    <col min="8" max="8" width="11.88671875" bestFit="1" customWidth="1"/>
    <col min="10" max="10" width="10.5546875" bestFit="1" customWidth="1"/>
    <col min="11" max="11" width="11.109375" bestFit="1" customWidth="1"/>
    <col min="12" max="12" width="13.21875" bestFit="1" customWidth="1"/>
    <col min="14" max="14" width="15.44140625" bestFit="1" customWidth="1"/>
    <col min="16" max="16" width="10.5546875" bestFit="1" customWidth="1"/>
    <col min="24" max="24" width="19.5546875" bestFit="1" customWidth="1"/>
    <col min="25" max="25" width="17.109375" bestFit="1" customWidth="1"/>
    <col min="26" max="26" width="16.5546875" bestFit="1" customWidth="1"/>
    <col min="27" max="27" width="18.33203125" bestFit="1" customWidth="1"/>
  </cols>
  <sheetData>
    <row r="1" spans="1:34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</row>
    <row r="2" spans="1:34" x14ac:dyDescent="0.3">
      <c r="A2" t="s">
        <v>2</v>
      </c>
      <c r="B2" t="s">
        <v>3</v>
      </c>
      <c r="C2" t="s">
        <v>4</v>
      </c>
      <c r="D2" t="s">
        <v>5</v>
      </c>
      <c r="E2" t="s">
        <v>11</v>
      </c>
      <c r="F2" t="s">
        <v>51</v>
      </c>
      <c r="G2" t="s">
        <v>6</v>
      </c>
      <c r="H2" t="s">
        <v>10</v>
      </c>
      <c r="I2" t="s">
        <v>9</v>
      </c>
      <c r="J2" t="s">
        <v>12</v>
      </c>
      <c r="K2" t="s">
        <v>13</v>
      </c>
      <c r="L2" t="s">
        <v>14</v>
      </c>
      <c r="M2" t="s">
        <v>88</v>
      </c>
      <c r="N2" t="s">
        <v>89</v>
      </c>
      <c r="O2" t="s">
        <v>90</v>
      </c>
      <c r="P2" t="s">
        <v>91</v>
      </c>
      <c r="Q2" t="s">
        <v>16</v>
      </c>
      <c r="R2" t="s">
        <v>1059</v>
      </c>
      <c r="S2" t="s">
        <v>0</v>
      </c>
      <c r="T2" t="s">
        <v>1060</v>
      </c>
      <c r="U2" t="s">
        <v>72</v>
      </c>
      <c r="V2" t="s">
        <v>1592</v>
      </c>
      <c r="W2" t="s">
        <v>1119</v>
      </c>
      <c r="X2" t="s">
        <v>1120</v>
      </c>
      <c r="Y2" t="s">
        <v>1121</v>
      </c>
      <c r="Z2" t="s">
        <v>1122</v>
      </c>
      <c r="AA2" t="s">
        <v>1123</v>
      </c>
      <c r="AB2" t="s">
        <v>1590</v>
      </c>
      <c r="AC2" t="s">
        <v>1593</v>
      </c>
      <c r="AD2" t="s">
        <v>1594</v>
      </c>
      <c r="AE2" t="s">
        <v>1595</v>
      </c>
      <c r="AH2">
        <v>1</v>
      </c>
    </row>
    <row r="3" spans="1:34" hidden="1" x14ac:dyDescent="0.3">
      <c r="A3">
        <v>335967</v>
      </c>
      <c r="B3" t="s">
        <v>929</v>
      </c>
      <c r="C3" t="s">
        <v>591</v>
      </c>
      <c r="D3" t="s">
        <v>2197</v>
      </c>
      <c r="E3" t="s">
        <v>65</v>
      </c>
      <c r="F3">
        <v>32637</v>
      </c>
      <c r="G3" t="s">
        <v>94</v>
      </c>
      <c r="H3" t="s">
        <v>1065</v>
      </c>
      <c r="I3" t="s">
        <v>1090</v>
      </c>
      <c r="J3" t="s">
        <v>85</v>
      </c>
      <c r="L3" t="s">
        <v>94</v>
      </c>
      <c r="M3" t="s">
        <v>6741</v>
      </c>
      <c r="N3" t="s">
        <v>6741</v>
      </c>
      <c r="O3" t="s">
        <v>6742</v>
      </c>
      <c r="P3" t="s">
        <v>2150</v>
      </c>
      <c r="R3">
        <v>4552</v>
      </c>
      <c r="S3">
        <v>45131</v>
      </c>
      <c r="T3">
        <v>10000</v>
      </c>
    </row>
    <row r="4" spans="1:34" hidden="1" x14ac:dyDescent="0.3">
      <c r="A4">
        <v>331817</v>
      </c>
      <c r="B4" t="s">
        <v>6743</v>
      </c>
      <c r="C4" t="s">
        <v>6744</v>
      </c>
      <c r="D4" t="s">
        <v>6745</v>
      </c>
      <c r="E4" t="s">
        <v>66</v>
      </c>
      <c r="F4">
        <v>31810</v>
      </c>
      <c r="G4" t="s">
        <v>1248</v>
      </c>
      <c r="H4" t="s">
        <v>1065</v>
      </c>
      <c r="I4" t="s">
        <v>1090</v>
      </c>
      <c r="M4" t="s">
        <v>6746</v>
      </c>
      <c r="N4" t="s">
        <v>6746</v>
      </c>
      <c r="O4" t="s">
        <v>2121</v>
      </c>
      <c r="P4" t="s">
        <v>1244</v>
      </c>
      <c r="R4">
        <v>5070</v>
      </c>
      <c r="S4">
        <v>45151</v>
      </c>
      <c r="T4">
        <v>25000</v>
      </c>
    </row>
    <row r="5" spans="1:34" hidden="1" x14ac:dyDescent="0.3">
      <c r="A5">
        <v>333112</v>
      </c>
      <c r="B5" t="s">
        <v>6747</v>
      </c>
      <c r="C5" t="s">
        <v>224</v>
      </c>
      <c r="D5" t="s">
        <v>334</v>
      </c>
      <c r="E5" t="s">
        <v>66</v>
      </c>
      <c r="F5">
        <v>34350</v>
      </c>
      <c r="G5" t="s">
        <v>84</v>
      </c>
      <c r="H5" t="s">
        <v>1065</v>
      </c>
      <c r="I5" t="s">
        <v>1090</v>
      </c>
      <c r="J5" t="s">
        <v>85</v>
      </c>
      <c r="L5" t="s">
        <v>84</v>
      </c>
      <c r="M5" t="s">
        <v>6748</v>
      </c>
      <c r="N5" t="s">
        <v>6748</v>
      </c>
      <c r="O5" t="s">
        <v>1303</v>
      </c>
      <c r="P5" t="s">
        <v>1241</v>
      </c>
      <c r="R5">
        <v>4554</v>
      </c>
      <c r="S5">
        <v>45131</v>
      </c>
      <c r="T5">
        <v>30000</v>
      </c>
    </row>
    <row r="6" spans="1:34" hidden="1" x14ac:dyDescent="0.3">
      <c r="A6">
        <v>330287</v>
      </c>
      <c r="B6" t="s">
        <v>6749</v>
      </c>
      <c r="C6" t="s">
        <v>512</v>
      </c>
      <c r="D6" t="s">
        <v>207</v>
      </c>
      <c r="E6" t="s">
        <v>66</v>
      </c>
      <c r="F6">
        <v>35289</v>
      </c>
      <c r="G6" t="s">
        <v>84</v>
      </c>
      <c r="H6" t="s">
        <v>1065</v>
      </c>
      <c r="I6" t="s">
        <v>1090</v>
      </c>
      <c r="J6" t="s">
        <v>85</v>
      </c>
      <c r="L6" t="s">
        <v>84</v>
      </c>
      <c r="M6" t="s">
        <v>6750</v>
      </c>
      <c r="N6" t="s">
        <v>6750</v>
      </c>
      <c r="O6" t="s">
        <v>2265</v>
      </c>
      <c r="P6" t="s">
        <v>1246</v>
      </c>
      <c r="R6">
        <v>4644</v>
      </c>
      <c r="S6">
        <v>45137</v>
      </c>
      <c r="T6">
        <v>30000</v>
      </c>
      <c r="V6" t="s">
        <v>1597</v>
      </c>
    </row>
    <row r="7" spans="1:34" hidden="1" x14ac:dyDescent="0.3">
      <c r="A7">
        <v>327489</v>
      </c>
      <c r="B7" t="s">
        <v>6751</v>
      </c>
      <c r="C7" t="s">
        <v>394</v>
      </c>
      <c r="D7" t="s">
        <v>509</v>
      </c>
      <c r="E7" t="s">
        <v>65</v>
      </c>
      <c r="F7">
        <v>35091</v>
      </c>
      <c r="G7" t="s">
        <v>84</v>
      </c>
      <c r="H7" t="s">
        <v>1065</v>
      </c>
      <c r="I7" t="s">
        <v>1090</v>
      </c>
      <c r="J7" t="s">
        <v>87</v>
      </c>
      <c r="L7" t="s">
        <v>84</v>
      </c>
      <c r="R7">
        <v>4874</v>
      </c>
      <c r="S7">
        <v>45146</v>
      </c>
      <c r="T7">
        <v>30000</v>
      </c>
    </row>
    <row r="8" spans="1:34" hidden="1" x14ac:dyDescent="0.3">
      <c r="A8">
        <v>330845</v>
      </c>
      <c r="B8" t="s">
        <v>6752</v>
      </c>
      <c r="C8" t="s">
        <v>572</v>
      </c>
      <c r="D8" t="s">
        <v>265</v>
      </c>
      <c r="E8" t="s">
        <v>66</v>
      </c>
      <c r="F8">
        <v>35431</v>
      </c>
      <c r="G8" t="s">
        <v>84</v>
      </c>
      <c r="H8" t="s">
        <v>1065</v>
      </c>
      <c r="I8" t="s">
        <v>1090</v>
      </c>
      <c r="J8" t="s">
        <v>87</v>
      </c>
      <c r="L8" t="s">
        <v>86</v>
      </c>
      <c r="R8">
        <v>4789</v>
      </c>
      <c r="S8">
        <v>45144</v>
      </c>
      <c r="T8">
        <v>35000</v>
      </c>
    </row>
    <row r="9" spans="1:34" hidden="1" x14ac:dyDescent="0.3">
      <c r="A9">
        <v>335633</v>
      </c>
      <c r="B9" t="s">
        <v>6753</v>
      </c>
      <c r="C9" t="s">
        <v>6754</v>
      </c>
      <c r="D9" t="s">
        <v>347</v>
      </c>
      <c r="E9" t="s">
        <v>66</v>
      </c>
      <c r="F9">
        <v>28856</v>
      </c>
      <c r="G9" t="s">
        <v>102</v>
      </c>
      <c r="H9" t="s">
        <v>1065</v>
      </c>
      <c r="I9" t="s">
        <v>1090</v>
      </c>
      <c r="J9" t="s">
        <v>87</v>
      </c>
      <c r="L9" t="s">
        <v>102</v>
      </c>
      <c r="R9">
        <v>5117</v>
      </c>
      <c r="S9">
        <v>45153</v>
      </c>
      <c r="T9">
        <v>56000</v>
      </c>
    </row>
    <row r="10" spans="1:34" hidden="1" x14ac:dyDescent="0.3">
      <c r="A10">
        <v>307947</v>
      </c>
      <c r="B10" t="s">
        <v>6755</v>
      </c>
      <c r="C10" t="s">
        <v>752</v>
      </c>
      <c r="D10" t="s">
        <v>370</v>
      </c>
      <c r="E10" t="s">
        <v>65</v>
      </c>
      <c r="F10">
        <v>29076</v>
      </c>
      <c r="G10" t="s">
        <v>6756</v>
      </c>
      <c r="H10" t="s">
        <v>1065</v>
      </c>
      <c r="I10" t="s">
        <v>1090</v>
      </c>
      <c r="J10" t="s">
        <v>85</v>
      </c>
      <c r="L10" t="s">
        <v>96</v>
      </c>
      <c r="R10">
        <v>5045</v>
      </c>
      <c r="S10">
        <v>45151</v>
      </c>
      <c r="T10">
        <v>68000</v>
      </c>
    </row>
    <row r="11" spans="1:34" hidden="1" x14ac:dyDescent="0.3">
      <c r="A11">
        <v>327844</v>
      </c>
      <c r="B11" t="s">
        <v>6757</v>
      </c>
      <c r="C11" t="s">
        <v>411</v>
      </c>
      <c r="D11" t="s">
        <v>700</v>
      </c>
      <c r="E11" t="s">
        <v>66</v>
      </c>
      <c r="F11">
        <v>33604</v>
      </c>
      <c r="G11" t="s">
        <v>1045</v>
      </c>
      <c r="H11" t="s">
        <v>1065</v>
      </c>
      <c r="I11" t="s">
        <v>1090</v>
      </c>
      <c r="J11" t="s">
        <v>87</v>
      </c>
      <c r="L11" t="s">
        <v>84</v>
      </c>
      <c r="M11" t="s">
        <v>6758</v>
      </c>
      <c r="N11" t="s">
        <v>6758</v>
      </c>
      <c r="O11" t="s">
        <v>6759</v>
      </c>
      <c r="P11" t="s">
        <v>1246</v>
      </c>
      <c r="R11">
        <v>5024</v>
      </c>
      <c r="S11">
        <v>45148</v>
      </c>
      <c r="T11">
        <v>70000</v>
      </c>
      <c r="V11" t="s">
        <v>1597</v>
      </c>
    </row>
    <row r="12" spans="1:34" hidden="1" x14ac:dyDescent="0.3">
      <c r="A12">
        <v>326237</v>
      </c>
      <c r="B12" t="s">
        <v>6760</v>
      </c>
      <c r="C12" t="s">
        <v>203</v>
      </c>
      <c r="D12" t="s">
        <v>248</v>
      </c>
      <c r="E12" t="s">
        <v>66</v>
      </c>
      <c r="F12">
        <v>31787</v>
      </c>
      <c r="G12" t="s">
        <v>6761</v>
      </c>
      <c r="H12" t="s">
        <v>1065</v>
      </c>
      <c r="I12" t="s">
        <v>1090</v>
      </c>
      <c r="J12" t="s">
        <v>87</v>
      </c>
      <c r="L12" t="s">
        <v>86</v>
      </c>
      <c r="M12" t="s">
        <v>6762</v>
      </c>
      <c r="N12" t="s">
        <v>6762</v>
      </c>
      <c r="O12" t="s">
        <v>1514</v>
      </c>
      <c r="P12" t="s">
        <v>1241</v>
      </c>
      <c r="R12">
        <v>4921</v>
      </c>
      <c r="S12">
        <v>45147</v>
      </c>
      <c r="T12">
        <v>70000</v>
      </c>
      <c r="V12" t="s">
        <v>1695</v>
      </c>
    </row>
    <row r="13" spans="1:34" hidden="1" x14ac:dyDescent="0.3">
      <c r="A13">
        <v>329036</v>
      </c>
      <c r="B13" t="s">
        <v>6763</v>
      </c>
      <c r="C13" t="s">
        <v>498</v>
      </c>
      <c r="D13" t="s">
        <v>346</v>
      </c>
      <c r="E13" t="s">
        <v>66</v>
      </c>
      <c r="F13">
        <v>35835</v>
      </c>
      <c r="G13" t="s">
        <v>84</v>
      </c>
      <c r="H13" t="s">
        <v>1065</v>
      </c>
      <c r="I13" t="s">
        <v>1090</v>
      </c>
      <c r="J13" t="s">
        <v>85</v>
      </c>
      <c r="L13" t="s">
        <v>84</v>
      </c>
      <c r="M13" t="s">
        <v>6764</v>
      </c>
      <c r="N13" t="s">
        <v>6764</v>
      </c>
      <c r="O13" t="s">
        <v>1529</v>
      </c>
      <c r="P13" t="s">
        <v>1241</v>
      </c>
      <c r="R13">
        <v>4800</v>
      </c>
      <c r="S13">
        <v>45144</v>
      </c>
      <c r="T13">
        <v>85000</v>
      </c>
    </row>
    <row r="14" spans="1:34" hidden="1" x14ac:dyDescent="0.3">
      <c r="A14">
        <v>339624</v>
      </c>
      <c r="B14" t="s">
        <v>6765</v>
      </c>
      <c r="C14" t="s">
        <v>340</v>
      </c>
      <c r="D14" t="s">
        <v>514</v>
      </c>
      <c r="I14" t="s">
        <v>1090</v>
      </c>
    </row>
    <row r="15" spans="1:34" hidden="1" x14ac:dyDescent="0.3">
      <c r="A15">
        <v>339623</v>
      </c>
      <c r="B15" t="s">
        <v>6766</v>
      </c>
      <c r="C15" t="s">
        <v>524</v>
      </c>
      <c r="D15" t="s">
        <v>299</v>
      </c>
      <c r="I15" t="s">
        <v>1090</v>
      </c>
    </row>
    <row r="16" spans="1:34" hidden="1" x14ac:dyDescent="0.3">
      <c r="A16">
        <v>339611</v>
      </c>
      <c r="B16" t="s">
        <v>6767</v>
      </c>
      <c r="C16" t="s">
        <v>330</v>
      </c>
      <c r="D16" t="s">
        <v>510</v>
      </c>
      <c r="I16" t="s">
        <v>1090</v>
      </c>
      <c r="AE16" t="s">
        <v>1125</v>
      </c>
    </row>
    <row r="17" spans="1:16" hidden="1" x14ac:dyDescent="0.3">
      <c r="A17">
        <v>339610</v>
      </c>
      <c r="B17" t="s">
        <v>6768</v>
      </c>
      <c r="C17" t="s">
        <v>2381</v>
      </c>
      <c r="D17" t="s">
        <v>482</v>
      </c>
      <c r="I17" t="s">
        <v>1090</v>
      </c>
    </row>
    <row r="18" spans="1:16" hidden="1" x14ac:dyDescent="0.3">
      <c r="A18">
        <v>339537</v>
      </c>
      <c r="B18" t="s">
        <v>6769</v>
      </c>
      <c r="C18" t="s">
        <v>340</v>
      </c>
      <c r="D18" t="s">
        <v>1876</v>
      </c>
      <c r="E18" t="s">
        <v>66</v>
      </c>
      <c r="F18">
        <v>33922</v>
      </c>
      <c r="G18" t="s">
        <v>1027</v>
      </c>
      <c r="H18" t="s">
        <v>1065</v>
      </c>
      <c r="I18" t="s">
        <v>1090</v>
      </c>
      <c r="J18" t="s">
        <v>87</v>
      </c>
      <c r="L18" t="s">
        <v>86</v>
      </c>
    </row>
    <row r="19" spans="1:16" hidden="1" x14ac:dyDescent="0.3">
      <c r="A19">
        <v>339499</v>
      </c>
      <c r="B19" t="s">
        <v>6770</v>
      </c>
      <c r="C19" t="s">
        <v>201</v>
      </c>
      <c r="D19" t="s">
        <v>204</v>
      </c>
      <c r="E19" t="s">
        <v>66</v>
      </c>
      <c r="F19">
        <v>34116</v>
      </c>
      <c r="G19" t="s">
        <v>1001</v>
      </c>
      <c r="H19" t="s">
        <v>1065</v>
      </c>
      <c r="I19" t="s">
        <v>1090</v>
      </c>
      <c r="J19" t="s">
        <v>87</v>
      </c>
      <c r="L19" t="s">
        <v>97</v>
      </c>
    </row>
    <row r="20" spans="1:16" hidden="1" x14ac:dyDescent="0.3">
      <c r="A20">
        <v>339482</v>
      </c>
      <c r="B20" t="s">
        <v>6771</v>
      </c>
      <c r="C20" t="s">
        <v>258</v>
      </c>
      <c r="D20" t="s">
        <v>248</v>
      </c>
      <c r="E20" t="s">
        <v>66</v>
      </c>
      <c r="F20">
        <v>31855</v>
      </c>
      <c r="G20" t="s">
        <v>2004</v>
      </c>
      <c r="H20" t="s">
        <v>1065</v>
      </c>
      <c r="I20" t="s">
        <v>1090</v>
      </c>
      <c r="J20" t="s">
        <v>87</v>
      </c>
      <c r="L20" t="s">
        <v>100</v>
      </c>
    </row>
    <row r="21" spans="1:16" hidden="1" x14ac:dyDescent="0.3">
      <c r="A21">
        <v>339437</v>
      </c>
      <c r="B21" t="s">
        <v>6772</v>
      </c>
      <c r="C21" t="s">
        <v>201</v>
      </c>
      <c r="D21" t="s">
        <v>202</v>
      </c>
      <c r="E21" t="s">
        <v>66</v>
      </c>
      <c r="F21">
        <v>34288</v>
      </c>
      <c r="G21" t="s">
        <v>6773</v>
      </c>
      <c r="H21" t="s">
        <v>1065</v>
      </c>
      <c r="I21" t="s">
        <v>1090</v>
      </c>
      <c r="J21" t="s">
        <v>87</v>
      </c>
      <c r="L21" t="s">
        <v>86</v>
      </c>
    </row>
    <row r="22" spans="1:16" hidden="1" x14ac:dyDescent="0.3">
      <c r="A22">
        <v>339388</v>
      </c>
      <c r="B22" t="s">
        <v>6774</v>
      </c>
      <c r="C22" t="s">
        <v>352</v>
      </c>
      <c r="D22" t="s">
        <v>227</v>
      </c>
      <c r="E22" t="s">
        <v>65</v>
      </c>
      <c r="F22">
        <v>35796</v>
      </c>
      <c r="G22" t="s">
        <v>84</v>
      </c>
      <c r="H22" t="s">
        <v>1065</v>
      </c>
      <c r="I22" t="s">
        <v>1090</v>
      </c>
      <c r="J22" t="s">
        <v>85</v>
      </c>
      <c r="L22" t="s">
        <v>99</v>
      </c>
    </row>
    <row r="23" spans="1:16" hidden="1" x14ac:dyDescent="0.3">
      <c r="A23">
        <v>339277</v>
      </c>
      <c r="B23" t="s">
        <v>6775</v>
      </c>
      <c r="C23" t="s">
        <v>201</v>
      </c>
      <c r="D23" t="s">
        <v>694</v>
      </c>
      <c r="E23" t="s">
        <v>66</v>
      </c>
      <c r="F23">
        <v>33447</v>
      </c>
      <c r="G23" t="s">
        <v>84</v>
      </c>
      <c r="H23" t="s">
        <v>1065</v>
      </c>
      <c r="I23" t="s">
        <v>1090</v>
      </c>
      <c r="J23" t="s">
        <v>87</v>
      </c>
      <c r="L23" t="s">
        <v>84</v>
      </c>
    </row>
    <row r="24" spans="1:16" hidden="1" x14ac:dyDescent="0.3">
      <c r="A24">
        <v>339269</v>
      </c>
      <c r="B24" t="s">
        <v>6776</v>
      </c>
      <c r="C24" t="s">
        <v>2228</v>
      </c>
      <c r="D24" t="s">
        <v>618</v>
      </c>
      <c r="E24" t="s">
        <v>66</v>
      </c>
      <c r="F24">
        <v>33719</v>
      </c>
      <c r="G24" t="s">
        <v>102</v>
      </c>
      <c r="H24" t="s">
        <v>1065</v>
      </c>
      <c r="I24" t="s">
        <v>1090</v>
      </c>
      <c r="J24" t="s">
        <v>87</v>
      </c>
      <c r="L24" t="s">
        <v>84</v>
      </c>
    </row>
    <row r="25" spans="1:16" hidden="1" x14ac:dyDescent="0.3">
      <c r="A25">
        <v>339181</v>
      </c>
      <c r="B25" t="s">
        <v>6777</v>
      </c>
      <c r="C25" t="s">
        <v>333</v>
      </c>
      <c r="D25" t="s">
        <v>791</v>
      </c>
      <c r="E25" t="s">
        <v>66</v>
      </c>
      <c r="F25">
        <v>35442</v>
      </c>
      <c r="G25" t="s">
        <v>1015</v>
      </c>
      <c r="H25" t="s">
        <v>1065</v>
      </c>
      <c r="I25" t="s">
        <v>1090</v>
      </c>
      <c r="J25" t="s">
        <v>87</v>
      </c>
      <c r="L25" t="s">
        <v>100</v>
      </c>
    </row>
    <row r="26" spans="1:16" hidden="1" x14ac:dyDescent="0.3">
      <c r="A26">
        <v>339126</v>
      </c>
      <c r="B26" t="s">
        <v>6778</v>
      </c>
      <c r="C26" t="s">
        <v>208</v>
      </c>
      <c r="D26" t="s">
        <v>973</v>
      </c>
      <c r="E26" t="s">
        <v>65</v>
      </c>
      <c r="F26">
        <v>29562</v>
      </c>
      <c r="G26" t="s">
        <v>93</v>
      </c>
      <c r="H26" t="s">
        <v>1065</v>
      </c>
      <c r="I26" t="s">
        <v>1090</v>
      </c>
      <c r="J26" t="s">
        <v>85</v>
      </c>
      <c r="L26" t="s">
        <v>93</v>
      </c>
    </row>
    <row r="27" spans="1:16" hidden="1" x14ac:dyDescent="0.3">
      <c r="A27">
        <v>339024</v>
      </c>
      <c r="B27" t="s">
        <v>2369</v>
      </c>
      <c r="C27" t="s">
        <v>920</v>
      </c>
      <c r="D27" t="s">
        <v>1187</v>
      </c>
      <c r="E27" t="s">
        <v>65</v>
      </c>
      <c r="F27">
        <v>33856</v>
      </c>
      <c r="G27" t="s">
        <v>84</v>
      </c>
      <c r="H27" t="s">
        <v>1065</v>
      </c>
      <c r="I27" t="s">
        <v>1090</v>
      </c>
      <c r="J27" t="s">
        <v>85</v>
      </c>
      <c r="L27" t="s">
        <v>84</v>
      </c>
    </row>
    <row r="28" spans="1:16" hidden="1" x14ac:dyDescent="0.3">
      <c r="A28">
        <v>339013</v>
      </c>
      <c r="B28" t="s">
        <v>6779</v>
      </c>
      <c r="C28" t="s">
        <v>58</v>
      </c>
      <c r="D28" t="s">
        <v>904</v>
      </c>
      <c r="E28" t="s">
        <v>65</v>
      </c>
      <c r="F28">
        <v>32782</v>
      </c>
      <c r="G28" t="s">
        <v>102</v>
      </c>
      <c r="H28" t="s">
        <v>1065</v>
      </c>
      <c r="I28" t="s">
        <v>1090</v>
      </c>
      <c r="J28" t="s">
        <v>87</v>
      </c>
      <c r="L28" t="s">
        <v>102</v>
      </c>
    </row>
    <row r="29" spans="1:16" hidden="1" x14ac:dyDescent="0.3">
      <c r="A29">
        <v>338994</v>
      </c>
      <c r="B29" t="s">
        <v>6780</v>
      </c>
      <c r="C29" t="s">
        <v>408</v>
      </c>
      <c r="D29" t="s">
        <v>696</v>
      </c>
      <c r="E29" t="s">
        <v>66</v>
      </c>
      <c r="F29">
        <v>33002</v>
      </c>
      <c r="G29" t="s">
        <v>84</v>
      </c>
      <c r="H29" t="s">
        <v>1065</v>
      </c>
      <c r="I29" t="s">
        <v>1090</v>
      </c>
      <c r="J29" t="s">
        <v>87</v>
      </c>
      <c r="L29" t="s">
        <v>84</v>
      </c>
    </row>
    <row r="30" spans="1:16" hidden="1" x14ac:dyDescent="0.3">
      <c r="A30">
        <v>338946</v>
      </c>
      <c r="B30" t="s">
        <v>6781</v>
      </c>
      <c r="C30" t="s">
        <v>1830</v>
      </c>
      <c r="D30" t="s">
        <v>6782</v>
      </c>
      <c r="E30" t="s">
        <v>66</v>
      </c>
      <c r="F30">
        <v>36540</v>
      </c>
      <c r="G30" t="s">
        <v>1264</v>
      </c>
      <c r="H30" t="s">
        <v>1065</v>
      </c>
      <c r="I30" t="s">
        <v>1090</v>
      </c>
      <c r="J30" t="s">
        <v>87</v>
      </c>
      <c r="L30" t="s">
        <v>84</v>
      </c>
      <c r="M30" t="s">
        <v>6783</v>
      </c>
      <c r="N30" t="s">
        <v>6783</v>
      </c>
      <c r="O30" t="s">
        <v>6784</v>
      </c>
      <c r="P30" t="s">
        <v>6785</v>
      </c>
    </row>
    <row r="31" spans="1:16" hidden="1" x14ac:dyDescent="0.3">
      <c r="A31">
        <v>338940</v>
      </c>
      <c r="B31" t="s">
        <v>6786</v>
      </c>
      <c r="C31" t="s">
        <v>201</v>
      </c>
      <c r="D31" t="s">
        <v>329</v>
      </c>
      <c r="E31" t="s">
        <v>66</v>
      </c>
      <c r="F31">
        <v>29351</v>
      </c>
      <c r="G31" t="s">
        <v>1920</v>
      </c>
      <c r="H31" t="s">
        <v>1065</v>
      </c>
      <c r="I31" t="s">
        <v>1090</v>
      </c>
      <c r="J31" t="s">
        <v>87</v>
      </c>
      <c r="L31" t="s">
        <v>94</v>
      </c>
      <c r="M31" t="s">
        <v>6787</v>
      </c>
      <c r="N31" t="s">
        <v>6787</v>
      </c>
      <c r="O31" t="s">
        <v>1429</v>
      </c>
      <c r="P31" t="s">
        <v>1246</v>
      </c>
    </row>
    <row r="32" spans="1:16" hidden="1" x14ac:dyDescent="0.3">
      <c r="A32">
        <v>338932</v>
      </c>
      <c r="B32" t="s">
        <v>6788</v>
      </c>
      <c r="C32" t="s">
        <v>6789</v>
      </c>
      <c r="D32" t="s">
        <v>259</v>
      </c>
      <c r="E32" t="s">
        <v>66</v>
      </c>
      <c r="F32">
        <v>32913</v>
      </c>
      <c r="G32" t="s">
        <v>1009</v>
      </c>
      <c r="H32" t="s">
        <v>1065</v>
      </c>
      <c r="I32" t="s">
        <v>1090</v>
      </c>
      <c r="J32" t="s">
        <v>87</v>
      </c>
      <c r="L32" t="s">
        <v>86</v>
      </c>
      <c r="M32" t="s">
        <v>6790</v>
      </c>
      <c r="N32" t="s">
        <v>6790</v>
      </c>
      <c r="O32" t="s">
        <v>1584</v>
      </c>
      <c r="P32" t="s">
        <v>2289</v>
      </c>
    </row>
    <row r="33" spans="1:31" hidden="1" x14ac:dyDescent="0.3">
      <c r="A33">
        <v>338931</v>
      </c>
      <c r="B33" t="s">
        <v>6791</v>
      </c>
      <c r="C33" t="s">
        <v>271</v>
      </c>
      <c r="D33" t="s">
        <v>202</v>
      </c>
      <c r="E33" t="s">
        <v>66</v>
      </c>
      <c r="F33">
        <v>34335</v>
      </c>
      <c r="G33" t="s">
        <v>84</v>
      </c>
      <c r="H33" t="s">
        <v>1065</v>
      </c>
      <c r="I33" t="s">
        <v>1090</v>
      </c>
      <c r="J33" t="s">
        <v>87</v>
      </c>
      <c r="L33" t="s">
        <v>84</v>
      </c>
      <c r="M33" t="s">
        <v>6792</v>
      </c>
      <c r="N33" t="s">
        <v>6792</v>
      </c>
      <c r="O33" t="s">
        <v>1381</v>
      </c>
      <c r="P33" t="s">
        <v>1349</v>
      </c>
    </row>
    <row r="34" spans="1:31" hidden="1" x14ac:dyDescent="0.3">
      <c r="A34">
        <v>338922</v>
      </c>
      <c r="B34" t="s">
        <v>836</v>
      </c>
      <c r="C34" t="s">
        <v>436</v>
      </c>
      <c r="D34" t="s">
        <v>346</v>
      </c>
      <c r="E34" t="s">
        <v>65</v>
      </c>
      <c r="F34">
        <v>30177</v>
      </c>
      <c r="G34" t="s">
        <v>84</v>
      </c>
      <c r="H34" t="s">
        <v>1065</v>
      </c>
      <c r="I34" t="s">
        <v>1090</v>
      </c>
      <c r="J34" t="s">
        <v>87</v>
      </c>
      <c r="L34" t="s">
        <v>84</v>
      </c>
      <c r="M34" t="s">
        <v>6793</v>
      </c>
      <c r="N34" t="s">
        <v>6793</v>
      </c>
      <c r="O34" t="s">
        <v>1962</v>
      </c>
      <c r="P34" t="s">
        <v>1880</v>
      </c>
    </row>
    <row r="35" spans="1:31" hidden="1" x14ac:dyDescent="0.3">
      <c r="A35">
        <v>338921</v>
      </c>
      <c r="B35" t="s">
        <v>6794</v>
      </c>
      <c r="C35" t="s">
        <v>194</v>
      </c>
      <c r="D35" t="s">
        <v>6795</v>
      </c>
      <c r="E35" t="s">
        <v>65</v>
      </c>
      <c r="F35">
        <v>36671</v>
      </c>
      <c r="G35" t="s">
        <v>84</v>
      </c>
      <c r="H35" t="s">
        <v>1065</v>
      </c>
      <c r="I35" t="s">
        <v>1090</v>
      </c>
      <c r="J35" t="s">
        <v>85</v>
      </c>
      <c r="L35" t="s">
        <v>84</v>
      </c>
      <c r="M35" t="s">
        <v>6796</v>
      </c>
      <c r="N35" t="s">
        <v>6796</v>
      </c>
      <c r="O35" t="s">
        <v>6797</v>
      </c>
      <c r="P35" t="s">
        <v>1247</v>
      </c>
    </row>
    <row r="36" spans="1:31" hidden="1" x14ac:dyDescent="0.3">
      <c r="A36">
        <v>338917</v>
      </c>
      <c r="B36" t="s">
        <v>6798</v>
      </c>
      <c r="C36" t="s">
        <v>411</v>
      </c>
      <c r="D36" t="s">
        <v>4793</v>
      </c>
      <c r="E36" t="s">
        <v>65</v>
      </c>
      <c r="F36">
        <v>36540</v>
      </c>
      <c r="G36" t="s">
        <v>1028</v>
      </c>
      <c r="H36" t="s">
        <v>1065</v>
      </c>
      <c r="I36" t="s">
        <v>1090</v>
      </c>
      <c r="J36" t="s">
        <v>87</v>
      </c>
      <c r="L36" t="s">
        <v>84</v>
      </c>
      <c r="M36" t="s">
        <v>6799</v>
      </c>
      <c r="N36" t="s">
        <v>6799</v>
      </c>
      <c r="O36" t="s">
        <v>6800</v>
      </c>
      <c r="P36" t="s">
        <v>1250</v>
      </c>
    </row>
    <row r="37" spans="1:31" hidden="1" x14ac:dyDescent="0.3">
      <c r="A37">
        <v>338914</v>
      </c>
      <c r="B37" t="s">
        <v>6801</v>
      </c>
      <c r="C37" t="s">
        <v>472</v>
      </c>
      <c r="D37" t="s">
        <v>248</v>
      </c>
      <c r="E37" t="s">
        <v>66</v>
      </c>
      <c r="F37">
        <v>31699</v>
      </c>
      <c r="G37" t="s">
        <v>84</v>
      </c>
      <c r="H37" t="s">
        <v>1065</v>
      </c>
      <c r="I37" t="s">
        <v>1090</v>
      </c>
      <c r="J37" t="s">
        <v>87</v>
      </c>
      <c r="L37" t="s">
        <v>84</v>
      </c>
      <c r="M37" t="s">
        <v>6802</v>
      </c>
      <c r="N37" t="s">
        <v>6802</v>
      </c>
      <c r="O37" t="s">
        <v>1384</v>
      </c>
      <c r="P37" t="s">
        <v>1246</v>
      </c>
    </row>
    <row r="38" spans="1:31" hidden="1" x14ac:dyDescent="0.3">
      <c r="A38">
        <v>338913</v>
      </c>
      <c r="B38" t="s">
        <v>6803</v>
      </c>
      <c r="C38" t="s">
        <v>379</v>
      </c>
      <c r="D38" t="s">
        <v>936</v>
      </c>
      <c r="E38" t="s">
        <v>66</v>
      </c>
      <c r="F38">
        <v>37267</v>
      </c>
      <c r="G38" t="s">
        <v>84</v>
      </c>
      <c r="H38" t="s">
        <v>1065</v>
      </c>
      <c r="I38" t="s">
        <v>1090</v>
      </c>
      <c r="J38" t="s">
        <v>85</v>
      </c>
      <c r="L38" t="s">
        <v>86</v>
      </c>
      <c r="M38" t="s">
        <v>6804</v>
      </c>
      <c r="N38" t="s">
        <v>6804</v>
      </c>
      <c r="O38" t="s">
        <v>6805</v>
      </c>
      <c r="P38" t="s">
        <v>1241</v>
      </c>
    </row>
    <row r="39" spans="1:31" hidden="1" x14ac:dyDescent="0.3">
      <c r="A39">
        <v>338906</v>
      </c>
      <c r="B39" t="s">
        <v>6806</v>
      </c>
      <c r="C39" t="s">
        <v>6807</v>
      </c>
      <c r="D39" t="s">
        <v>531</v>
      </c>
      <c r="E39" t="s">
        <v>65</v>
      </c>
      <c r="F39">
        <v>32511</v>
      </c>
      <c r="G39" t="s">
        <v>1030</v>
      </c>
      <c r="H39" t="s">
        <v>1065</v>
      </c>
      <c r="I39" t="s">
        <v>1090</v>
      </c>
      <c r="J39" t="s">
        <v>87</v>
      </c>
      <c r="L39" t="s">
        <v>86</v>
      </c>
      <c r="M39" t="s">
        <v>6808</v>
      </c>
      <c r="N39" t="s">
        <v>6808</v>
      </c>
      <c r="O39" t="s">
        <v>6809</v>
      </c>
      <c r="P39" t="s">
        <v>1251</v>
      </c>
    </row>
    <row r="40" spans="1:31" hidden="1" x14ac:dyDescent="0.3">
      <c r="A40">
        <v>338904</v>
      </c>
      <c r="B40" t="s">
        <v>6810</v>
      </c>
      <c r="C40" t="s">
        <v>801</v>
      </c>
      <c r="D40" t="s">
        <v>6811</v>
      </c>
      <c r="E40" t="s">
        <v>65</v>
      </c>
      <c r="F40">
        <v>28448</v>
      </c>
      <c r="G40" t="s">
        <v>84</v>
      </c>
      <c r="H40" t="s">
        <v>1065</v>
      </c>
      <c r="I40" t="s">
        <v>1090</v>
      </c>
      <c r="J40" t="s">
        <v>85</v>
      </c>
      <c r="L40" t="s">
        <v>84</v>
      </c>
      <c r="M40" t="s">
        <v>6812</v>
      </c>
      <c r="N40" t="s">
        <v>6812</v>
      </c>
      <c r="O40" t="s">
        <v>6813</v>
      </c>
      <c r="P40" t="s">
        <v>1247</v>
      </c>
    </row>
    <row r="41" spans="1:31" hidden="1" x14ac:dyDescent="0.3">
      <c r="A41">
        <v>338890</v>
      </c>
      <c r="B41" t="s">
        <v>6814</v>
      </c>
      <c r="C41" t="s">
        <v>591</v>
      </c>
      <c r="D41" t="s">
        <v>652</v>
      </c>
      <c r="E41" t="s">
        <v>65</v>
      </c>
      <c r="F41">
        <v>35315</v>
      </c>
      <c r="G41" t="s">
        <v>2147</v>
      </c>
      <c r="H41" t="s">
        <v>1065</v>
      </c>
      <c r="I41" t="s">
        <v>1090</v>
      </c>
      <c r="J41" t="s">
        <v>87</v>
      </c>
      <c r="L41" t="s">
        <v>100</v>
      </c>
      <c r="M41" t="s">
        <v>6815</v>
      </c>
      <c r="N41" t="s">
        <v>6815</v>
      </c>
      <c r="O41" t="s">
        <v>6816</v>
      </c>
      <c r="P41" t="s">
        <v>1244</v>
      </c>
      <c r="AE41" t="s">
        <v>1125</v>
      </c>
    </row>
    <row r="42" spans="1:31" hidden="1" x14ac:dyDescent="0.3">
      <c r="A42">
        <v>338882</v>
      </c>
      <c r="B42" t="s">
        <v>6817</v>
      </c>
      <c r="C42" t="s">
        <v>193</v>
      </c>
      <c r="D42" t="s">
        <v>6818</v>
      </c>
      <c r="E42" t="s">
        <v>65</v>
      </c>
      <c r="F42">
        <v>24472</v>
      </c>
      <c r="G42" t="s">
        <v>6819</v>
      </c>
      <c r="H42" t="s">
        <v>1065</v>
      </c>
      <c r="I42" t="s">
        <v>1090</v>
      </c>
      <c r="J42" t="s">
        <v>87</v>
      </c>
      <c r="L42" t="s">
        <v>102</v>
      </c>
      <c r="M42" t="s">
        <v>6820</v>
      </c>
      <c r="N42" t="s">
        <v>6820</v>
      </c>
      <c r="O42" t="s">
        <v>6821</v>
      </c>
      <c r="P42" t="s">
        <v>1247</v>
      </c>
    </row>
    <row r="43" spans="1:31" hidden="1" x14ac:dyDescent="0.3">
      <c r="A43">
        <v>338342</v>
      </c>
      <c r="B43" t="s">
        <v>6822</v>
      </c>
      <c r="C43" t="s">
        <v>193</v>
      </c>
      <c r="D43" t="s">
        <v>869</v>
      </c>
      <c r="E43" t="s">
        <v>65</v>
      </c>
      <c r="F43">
        <v>28747</v>
      </c>
      <c r="G43" t="s">
        <v>1021</v>
      </c>
      <c r="H43" t="s">
        <v>1065</v>
      </c>
      <c r="I43" t="s">
        <v>1090</v>
      </c>
      <c r="J43" t="s">
        <v>87</v>
      </c>
      <c r="L43" t="s">
        <v>86</v>
      </c>
      <c r="M43" t="s">
        <v>6823</v>
      </c>
      <c r="N43" t="s">
        <v>6823</v>
      </c>
      <c r="O43" t="s">
        <v>6824</v>
      </c>
      <c r="P43" t="s">
        <v>6825</v>
      </c>
    </row>
    <row r="44" spans="1:31" hidden="1" x14ac:dyDescent="0.3">
      <c r="A44">
        <v>338338</v>
      </c>
      <c r="B44" t="s">
        <v>6826</v>
      </c>
      <c r="C44" t="s">
        <v>524</v>
      </c>
      <c r="D44" t="s">
        <v>317</v>
      </c>
      <c r="E44" t="s">
        <v>66</v>
      </c>
      <c r="F44">
        <v>34244</v>
      </c>
      <c r="G44" t="s">
        <v>84</v>
      </c>
      <c r="H44" t="s">
        <v>1065</v>
      </c>
      <c r="I44" t="s">
        <v>1090</v>
      </c>
      <c r="J44" t="s">
        <v>87</v>
      </c>
      <c r="L44" t="s">
        <v>84</v>
      </c>
      <c r="M44" t="s">
        <v>6827</v>
      </c>
      <c r="N44" t="s">
        <v>6827</v>
      </c>
      <c r="O44" t="s">
        <v>6828</v>
      </c>
      <c r="P44" t="s">
        <v>1307</v>
      </c>
    </row>
    <row r="45" spans="1:31" hidden="1" x14ac:dyDescent="0.3">
      <c r="A45">
        <v>338335</v>
      </c>
      <c r="B45" t="s">
        <v>6829</v>
      </c>
      <c r="C45" t="s">
        <v>196</v>
      </c>
      <c r="D45" t="s">
        <v>514</v>
      </c>
      <c r="E45" t="s">
        <v>65</v>
      </c>
      <c r="F45">
        <v>33801</v>
      </c>
      <c r="G45" t="s">
        <v>1028</v>
      </c>
      <c r="H45" t="s">
        <v>1065</v>
      </c>
      <c r="I45" t="s">
        <v>1090</v>
      </c>
      <c r="J45" t="s">
        <v>87</v>
      </c>
      <c r="L45" t="s">
        <v>99</v>
      </c>
      <c r="M45" t="s">
        <v>6830</v>
      </c>
      <c r="N45" t="s">
        <v>6830</v>
      </c>
      <c r="O45" t="s">
        <v>1277</v>
      </c>
      <c r="P45" t="s">
        <v>1776</v>
      </c>
    </row>
    <row r="46" spans="1:31" hidden="1" x14ac:dyDescent="0.3">
      <c r="A46">
        <v>338319</v>
      </c>
      <c r="B46" t="s">
        <v>6831</v>
      </c>
      <c r="C46" t="s">
        <v>326</v>
      </c>
      <c r="D46" t="s">
        <v>230</v>
      </c>
      <c r="E46" t="s">
        <v>66</v>
      </c>
      <c r="F46">
        <v>35682</v>
      </c>
      <c r="G46" t="s">
        <v>84</v>
      </c>
      <c r="H46" t="s">
        <v>1065</v>
      </c>
      <c r="I46" t="s">
        <v>1090</v>
      </c>
      <c r="J46" t="s">
        <v>85</v>
      </c>
      <c r="L46" t="s">
        <v>84</v>
      </c>
      <c r="M46" t="s">
        <v>6832</v>
      </c>
      <c r="N46" t="s">
        <v>6832</v>
      </c>
      <c r="O46" t="s">
        <v>6833</v>
      </c>
      <c r="P46" t="s">
        <v>6834</v>
      </c>
    </row>
    <row r="47" spans="1:31" hidden="1" x14ac:dyDescent="0.3">
      <c r="A47">
        <v>338304</v>
      </c>
      <c r="B47" t="s">
        <v>6835</v>
      </c>
      <c r="C47" t="s">
        <v>283</v>
      </c>
      <c r="D47" t="s">
        <v>329</v>
      </c>
      <c r="E47" t="s">
        <v>66</v>
      </c>
      <c r="F47">
        <v>29245</v>
      </c>
      <c r="G47" t="s">
        <v>93</v>
      </c>
      <c r="H47" t="s">
        <v>1065</v>
      </c>
      <c r="I47" t="s">
        <v>1090</v>
      </c>
      <c r="J47" t="s">
        <v>87</v>
      </c>
      <c r="L47" t="s">
        <v>93</v>
      </c>
      <c r="M47" t="s">
        <v>6836</v>
      </c>
      <c r="N47" t="s">
        <v>6836</v>
      </c>
      <c r="O47" t="s">
        <v>6837</v>
      </c>
      <c r="P47" t="s">
        <v>1247</v>
      </c>
    </row>
    <row r="48" spans="1:31" hidden="1" x14ac:dyDescent="0.3">
      <c r="A48">
        <v>338300</v>
      </c>
      <c r="B48" t="s">
        <v>6838</v>
      </c>
      <c r="C48" t="s">
        <v>6839</v>
      </c>
      <c r="D48" t="s">
        <v>1943</v>
      </c>
      <c r="E48" t="s">
        <v>65</v>
      </c>
      <c r="F48">
        <v>35431</v>
      </c>
      <c r="G48" t="s">
        <v>102</v>
      </c>
      <c r="H48" t="s">
        <v>1065</v>
      </c>
      <c r="I48" t="s">
        <v>1090</v>
      </c>
      <c r="J48" t="s">
        <v>87</v>
      </c>
      <c r="L48" t="s">
        <v>102</v>
      </c>
      <c r="M48" t="s">
        <v>6840</v>
      </c>
      <c r="N48" t="s">
        <v>6840</v>
      </c>
      <c r="O48" t="s">
        <v>1253</v>
      </c>
      <c r="P48" t="s">
        <v>1317</v>
      </c>
      <c r="AE48" t="s">
        <v>1125</v>
      </c>
    </row>
    <row r="49" spans="1:31" hidden="1" x14ac:dyDescent="0.3">
      <c r="A49">
        <v>338282</v>
      </c>
      <c r="B49" t="s">
        <v>6841</v>
      </c>
      <c r="C49" t="s">
        <v>1791</v>
      </c>
      <c r="D49" t="s">
        <v>6842</v>
      </c>
      <c r="E49" t="s">
        <v>65</v>
      </c>
      <c r="F49">
        <v>31788</v>
      </c>
      <c r="G49" t="s">
        <v>93</v>
      </c>
      <c r="H49" t="s">
        <v>1065</v>
      </c>
      <c r="I49" t="s">
        <v>1090</v>
      </c>
      <c r="J49" t="s">
        <v>87</v>
      </c>
      <c r="L49" t="s">
        <v>93</v>
      </c>
      <c r="M49" t="s">
        <v>6843</v>
      </c>
      <c r="N49" t="s">
        <v>6843</v>
      </c>
      <c r="O49" t="s">
        <v>1540</v>
      </c>
      <c r="P49" t="s">
        <v>1323</v>
      </c>
    </row>
    <row r="50" spans="1:31" hidden="1" x14ac:dyDescent="0.3">
      <c r="A50">
        <v>338278</v>
      </c>
      <c r="B50" t="s">
        <v>6844</v>
      </c>
      <c r="C50" t="s">
        <v>2354</v>
      </c>
      <c r="D50" t="s">
        <v>209</v>
      </c>
      <c r="E50" t="s">
        <v>65</v>
      </c>
      <c r="F50">
        <v>34937</v>
      </c>
      <c r="G50" t="s">
        <v>86</v>
      </c>
      <c r="H50" t="s">
        <v>1065</v>
      </c>
      <c r="I50" t="s">
        <v>1090</v>
      </c>
      <c r="J50" t="s">
        <v>87</v>
      </c>
      <c r="L50" t="s">
        <v>99</v>
      </c>
    </row>
    <row r="51" spans="1:31" hidden="1" x14ac:dyDescent="0.3">
      <c r="A51">
        <v>338272</v>
      </c>
      <c r="B51" t="s">
        <v>6845</v>
      </c>
      <c r="C51" t="s">
        <v>2081</v>
      </c>
      <c r="D51" t="s">
        <v>6846</v>
      </c>
      <c r="E51" t="s">
        <v>66</v>
      </c>
      <c r="F51">
        <v>36546</v>
      </c>
      <c r="G51" t="s">
        <v>1023</v>
      </c>
      <c r="H51" t="s">
        <v>1065</v>
      </c>
      <c r="I51" t="s">
        <v>1090</v>
      </c>
      <c r="J51" t="s">
        <v>87</v>
      </c>
      <c r="L51" t="s">
        <v>86</v>
      </c>
      <c r="M51" t="s">
        <v>6847</v>
      </c>
      <c r="N51" t="s">
        <v>6847</v>
      </c>
      <c r="O51" t="s">
        <v>2070</v>
      </c>
      <c r="P51" t="s">
        <v>1340</v>
      </c>
      <c r="AE51" t="s">
        <v>1125</v>
      </c>
    </row>
    <row r="52" spans="1:31" hidden="1" x14ac:dyDescent="0.3">
      <c r="A52">
        <v>338269</v>
      </c>
      <c r="B52" t="s">
        <v>6848</v>
      </c>
      <c r="C52" t="s">
        <v>6849</v>
      </c>
      <c r="D52" t="s">
        <v>6850</v>
      </c>
      <c r="E52" t="s">
        <v>66</v>
      </c>
      <c r="F52">
        <v>33694</v>
      </c>
      <c r="G52" t="s">
        <v>100</v>
      </c>
      <c r="H52" t="s">
        <v>1065</v>
      </c>
      <c r="I52" t="s">
        <v>1090</v>
      </c>
      <c r="J52" t="s">
        <v>87</v>
      </c>
      <c r="L52" t="s">
        <v>100</v>
      </c>
      <c r="M52" t="s">
        <v>6851</v>
      </c>
      <c r="N52" t="s">
        <v>6851</v>
      </c>
      <c r="O52" t="s">
        <v>6852</v>
      </c>
      <c r="P52" t="s">
        <v>1241</v>
      </c>
    </row>
    <row r="53" spans="1:31" hidden="1" x14ac:dyDescent="0.3">
      <c r="A53">
        <v>338265</v>
      </c>
      <c r="B53" t="s">
        <v>6853</v>
      </c>
      <c r="C53" t="s">
        <v>193</v>
      </c>
      <c r="D53" t="s">
        <v>538</v>
      </c>
      <c r="E53" t="s">
        <v>65</v>
      </c>
      <c r="F53">
        <v>34336</v>
      </c>
      <c r="G53" t="s">
        <v>92</v>
      </c>
      <c r="H53" t="s">
        <v>1065</v>
      </c>
      <c r="I53" t="s">
        <v>1090</v>
      </c>
      <c r="J53" t="s">
        <v>87</v>
      </c>
      <c r="L53" t="s">
        <v>92</v>
      </c>
      <c r="M53" t="s">
        <v>6854</v>
      </c>
      <c r="N53" t="s">
        <v>6854</v>
      </c>
      <c r="O53" t="s">
        <v>6855</v>
      </c>
      <c r="P53" t="s">
        <v>6856</v>
      </c>
    </row>
    <row r="54" spans="1:31" hidden="1" x14ac:dyDescent="0.3">
      <c r="A54">
        <v>338227</v>
      </c>
      <c r="B54" t="s">
        <v>6857</v>
      </c>
      <c r="C54" t="s">
        <v>1601</v>
      </c>
      <c r="D54" t="s">
        <v>1790</v>
      </c>
      <c r="E54" t="s">
        <v>66</v>
      </c>
      <c r="F54">
        <v>33248</v>
      </c>
      <c r="G54" t="s">
        <v>92</v>
      </c>
      <c r="H54" t="s">
        <v>1065</v>
      </c>
      <c r="I54" t="s">
        <v>1090</v>
      </c>
      <c r="J54" t="s">
        <v>85</v>
      </c>
      <c r="L54" t="s">
        <v>92</v>
      </c>
      <c r="M54" t="s">
        <v>6858</v>
      </c>
      <c r="N54" t="s">
        <v>6858</v>
      </c>
      <c r="O54" t="s">
        <v>1360</v>
      </c>
      <c r="P54" t="s">
        <v>1266</v>
      </c>
    </row>
    <row r="55" spans="1:31" hidden="1" x14ac:dyDescent="0.3">
      <c r="A55">
        <v>338225</v>
      </c>
      <c r="B55" t="s">
        <v>6859</v>
      </c>
      <c r="C55" t="s">
        <v>1219</v>
      </c>
      <c r="D55" t="s">
        <v>1237</v>
      </c>
      <c r="E55" t="s">
        <v>65</v>
      </c>
      <c r="F55">
        <v>33264</v>
      </c>
      <c r="G55" t="s">
        <v>6860</v>
      </c>
      <c r="H55" t="s">
        <v>1065</v>
      </c>
      <c r="I55" t="s">
        <v>1090</v>
      </c>
      <c r="J55" t="s">
        <v>85</v>
      </c>
      <c r="L55" t="s">
        <v>95</v>
      </c>
      <c r="M55" t="s">
        <v>6861</v>
      </c>
      <c r="N55" t="s">
        <v>6861</v>
      </c>
      <c r="O55" t="s">
        <v>2207</v>
      </c>
      <c r="P55" t="s">
        <v>6862</v>
      </c>
    </row>
    <row r="56" spans="1:31" hidden="1" x14ac:dyDescent="0.3">
      <c r="A56">
        <v>338212</v>
      </c>
      <c r="B56" t="s">
        <v>6863</v>
      </c>
      <c r="C56" t="s">
        <v>6864</v>
      </c>
      <c r="D56" t="s">
        <v>974</v>
      </c>
      <c r="E56" t="s">
        <v>65</v>
      </c>
      <c r="F56">
        <v>36639</v>
      </c>
      <c r="G56" t="s">
        <v>1248</v>
      </c>
      <c r="H56" t="s">
        <v>1065</v>
      </c>
      <c r="I56" t="s">
        <v>1090</v>
      </c>
      <c r="J56" t="s">
        <v>85</v>
      </c>
      <c r="L56" t="s">
        <v>84</v>
      </c>
      <c r="M56" t="s">
        <v>6865</v>
      </c>
      <c r="N56" t="s">
        <v>6865</v>
      </c>
      <c r="O56" t="s">
        <v>6866</v>
      </c>
      <c r="P56" t="s">
        <v>6867</v>
      </c>
    </row>
    <row r="57" spans="1:31" hidden="1" x14ac:dyDescent="0.3">
      <c r="A57">
        <v>338210</v>
      </c>
      <c r="B57" t="s">
        <v>6868</v>
      </c>
      <c r="C57" t="s">
        <v>196</v>
      </c>
      <c r="D57" t="s">
        <v>6869</v>
      </c>
      <c r="E57" t="s">
        <v>65</v>
      </c>
      <c r="F57">
        <v>32721</v>
      </c>
      <c r="G57" t="s">
        <v>95</v>
      </c>
      <c r="H57" t="s">
        <v>1065</v>
      </c>
      <c r="I57" t="s">
        <v>1090</v>
      </c>
      <c r="J57" t="s">
        <v>85</v>
      </c>
      <c r="L57" t="s">
        <v>96</v>
      </c>
      <c r="M57" t="s">
        <v>6870</v>
      </c>
      <c r="N57" t="s">
        <v>6870</v>
      </c>
      <c r="O57" t="s">
        <v>6871</v>
      </c>
      <c r="P57" t="s">
        <v>1366</v>
      </c>
    </row>
    <row r="58" spans="1:31" hidden="1" x14ac:dyDescent="0.3">
      <c r="A58">
        <v>338201</v>
      </c>
      <c r="B58" t="s">
        <v>1826</v>
      </c>
      <c r="C58" t="s">
        <v>201</v>
      </c>
      <c r="D58" t="s">
        <v>1612</v>
      </c>
      <c r="E58" t="s">
        <v>66</v>
      </c>
      <c r="F58">
        <v>31875</v>
      </c>
      <c r="G58" t="s">
        <v>92</v>
      </c>
      <c r="H58" t="s">
        <v>1065</v>
      </c>
      <c r="I58" t="s">
        <v>1090</v>
      </c>
      <c r="J58" t="s">
        <v>87</v>
      </c>
      <c r="L58" t="s">
        <v>84</v>
      </c>
      <c r="M58" t="s">
        <v>6872</v>
      </c>
      <c r="N58" t="s">
        <v>6872</v>
      </c>
      <c r="O58" t="s">
        <v>2098</v>
      </c>
      <c r="P58" t="s">
        <v>6873</v>
      </c>
    </row>
    <row r="59" spans="1:31" hidden="1" x14ac:dyDescent="0.3">
      <c r="A59">
        <v>338198</v>
      </c>
      <c r="B59" t="s">
        <v>6874</v>
      </c>
      <c r="C59" t="s">
        <v>585</v>
      </c>
      <c r="D59" t="s">
        <v>932</v>
      </c>
      <c r="E59" t="s">
        <v>66</v>
      </c>
      <c r="F59">
        <v>36723</v>
      </c>
      <c r="G59" t="s">
        <v>84</v>
      </c>
      <c r="H59" t="s">
        <v>1065</v>
      </c>
      <c r="I59" t="s">
        <v>1090</v>
      </c>
      <c r="J59" t="s">
        <v>85</v>
      </c>
      <c r="L59" t="s">
        <v>84</v>
      </c>
      <c r="M59" t="s">
        <v>6875</v>
      </c>
      <c r="N59" t="s">
        <v>6875</v>
      </c>
      <c r="O59" t="s">
        <v>6876</v>
      </c>
      <c r="P59" t="s">
        <v>6877</v>
      </c>
    </row>
    <row r="60" spans="1:31" hidden="1" x14ac:dyDescent="0.3">
      <c r="A60">
        <v>338187</v>
      </c>
      <c r="B60" t="s">
        <v>6878</v>
      </c>
      <c r="C60" t="s">
        <v>394</v>
      </c>
      <c r="D60" t="s">
        <v>252</v>
      </c>
      <c r="E60" t="s">
        <v>66</v>
      </c>
      <c r="F60">
        <v>32339</v>
      </c>
      <c r="G60" t="s">
        <v>6879</v>
      </c>
      <c r="H60" t="s">
        <v>1065</v>
      </c>
      <c r="I60" t="s">
        <v>1090</v>
      </c>
      <c r="J60" t="s">
        <v>87</v>
      </c>
      <c r="L60" t="s">
        <v>100</v>
      </c>
      <c r="M60" t="s">
        <v>6880</v>
      </c>
      <c r="N60" t="s">
        <v>6880</v>
      </c>
      <c r="O60" t="s">
        <v>6881</v>
      </c>
      <c r="P60" t="s">
        <v>1241</v>
      </c>
    </row>
    <row r="61" spans="1:31" hidden="1" x14ac:dyDescent="0.3">
      <c r="A61">
        <v>338186</v>
      </c>
      <c r="B61" t="s">
        <v>6882</v>
      </c>
      <c r="C61" t="s">
        <v>840</v>
      </c>
      <c r="D61" t="s">
        <v>680</v>
      </c>
      <c r="E61" t="s">
        <v>66</v>
      </c>
      <c r="F61">
        <v>32509</v>
      </c>
      <c r="G61" t="s">
        <v>1015</v>
      </c>
      <c r="H61" t="s">
        <v>1065</v>
      </c>
      <c r="I61" t="s">
        <v>1090</v>
      </c>
      <c r="J61" t="s">
        <v>87</v>
      </c>
      <c r="L61" t="s">
        <v>100</v>
      </c>
      <c r="M61" t="s">
        <v>6883</v>
      </c>
      <c r="N61" t="s">
        <v>6883</v>
      </c>
      <c r="O61" t="s">
        <v>6884</v>
      </c>
      <c r="P61" t="s">
        <v>1378</v>
      </c>
    </row>
    <row r="62" spans="1:31" hidden="1" x14ac:dyDescent="0.3">
      <c r="A62">
        <v>338184</v>
      </c>
      <c r="B62" t="s">
        <v>6885</v>
      </c>
      <c r="C62" t="s">
        <v>201</v>
      </c>
      <c r="D62" t="s">
        <v>6886</v>
      </c>
      <c r="E62" t="s">
        <v>66</v>
      </c>
      <c r="F62">
        <v>29150</v>
      </c>
      <c r="G62" t="s">
        <v>1026</v>
      </c>
      <c r="H62" t="s">
        <v>1065</v>
      </c>
      <c r="I62" t="s">
        <v>1090</v>
      </c>
      <c r="J62" t="s">
        <v>87</v>
      </c>
      <c r="L62" t="s">
        <v>94</v>
      </c>
      <c r="M62" t="s">
        <v>6887</v>
      </c>
      <c r="N62" t="s">
        <v>6887</v>
      </c>
      <c r="O62" t="s">
        <v>1257</v>
      </c>
      <c r="P62" t="s">
        <v>1328</v>
      </c>
    </row>
    <row r="63" spans="1:31" hidden="1" x14ac:dyDescent="0.3">
      <c r="A63">
        <v>338178</v>
      </c>
      <c r="B63" t="s">
        <v>6888</v>
      </c>
      <c r="C63" t="s">
        <v>278</v>
      </c>
      <c r="D63" t="s">
        <v>399</v>
      </c>
      <c r="E63" t="s">
        <v>66</v>
      </c>
      <c r="F63">
        <v>31778</v>
      </c>
      <c r="G63" t="s">
        <v>1006</v>
      </c>
      <c r="H63" t="s">
        <v>1065</v>
      </c>
      <c r="I63" t="s">
        <v>1090</v>
      </c>
      <c r="J63" t="s">
        <v>87</v>
      </c>
      <c r="L63" t="s">
        <v>84</v>
      </c>
      <c r="M63" t="s">
        <v>6889</v>
      </c>
      <c r="N63" t="s">
        <v>6889</v>
      </c>
      <c r="O63" t="s">
        <v>1297</v>
      </c>
      <c r="P63" t="s">
        <v>1521</v>
      </c>
    </row>
    <row r="64" spans="1:31" hidden="1" x14ac:dyDescent="0.3">
      <c r="A64">
        <v>338171</v>
      </c>
      <c r="B64" t="s">
        <v>6890</v>
      </c>
      <c r="C64" t="s">
        <v>193</v>
      </c>
      <c r="D64" t="s">
        <v>346</v>
      </c>
      <c r="E64" t="s">
        <v>66</v>
      </c>
      <c r="F64">
        <v>34799</v>
      </c>
      <c r="G64" t="s">
        <v>1164</v>
      </c>
      <c r="H64" t="s">
        <v>1065</v>
      </c>
      <c r="I64" t="s">
        <v>1090</v>
      </c>
      <c r="J64" t="s">
        <v>87</v>
      </c>
      <c r="L64" t="s">
        <v>86</v>
      </c>
      <c r="M64" t="s">
        <v>6891</v>
      </c>
      <c r="N64" t="s">
        <v>6891</v>
      </c>
      <c r="O64" t="s">
        <v>1342</v>
      </c>
      <c r="P64" t="s">
        <v>6892</v>
      </c>
    </row>
    <row r="65" spans="1:16" hidden="1" x14ac:dyDescent="0.3">
      <c r="A65">
        <v>338165</v>
      </c>
      <c r="B65" t="s">
        <v>6893</v>
      </c>
      <c r="C65" t="s">
        <v>313</v>
      </c>
      <c r="D65" t="s">
        <v>327</v>
      </c>
      <c r="E65" t="s">
        <v>66</v>
      </c>
      <c r="F65">
        <v>32512</v>
      </c>
      <c r="G65" t="s">
        <v>1025</v>
      </c>
      <c r="H65" t="s">
        <v>1081</v>
      </c>
      <c r="I65" t="s">
        <v>1090</v>
      </c>
      <c r="J65" t="s">
        <v>87</v>
      </c>
      <c r="L65" t="s">
        <v>84</v>
      </c>
      <c r="M65" t="s">
        <v>6894</v>
      </c>
      <c r="N65" t="s">
        <v>6894</v>
      </c>
      <c r="O65" t="s">
        <v>6895</v>
      </c>
      <c r="P65" t="s">
        <v>1241</v>
      </c>
    </row>
    <row r="66" spans="1:16" hidden="1" x14ac:dyDescent="0.3">
      <c r="A66">
        <v>338162</v>
      </c>
      <c r="B66" t="s">
        <v>6896</v>
      </c>
      <c r="C66" t="s">
        <v>208</v>
      </c>
      <c r="D66" t="s">
        <v>6897</v>
      </c>
      <c r="E66" t="s">
        <v>66</v>
      </c>
      <c r="F66">
        <v>28126</v>
      </c>
      <c r="G66" t="s">
        <v>1203</v>
      </c>
      <c r="H66" t="s">
        <v>1065</v>
      </c>
      <c r="I66" t="s">
        <v>1090</v>
      </c>
      <c r="J66" t="s">
        <v>87</v>
      </c>
      <c r="L66" t="s">
        <v>86</v>
      </c>
      <c r="M66" t="s">
        <v>6898</v>
      </c>
      <c r="N66" t="s">
        <v>6898</v>
      </c>
      <c r="O66" t="s">
        <v>1576</v>
      </c>
      <c r="P66" t="s">
        <v>6899</v>
      </c>
    </row>
    <row r="67" spans="1:16" hidden="1" x14ac:dyDescent="0.3">
      <c r="A67">
        <v>338159</v>
      </c>
      <c r="B67" t="s">
        <v>6900</v>
      </c>
      <c r="C67" t="s">
        <v>193</v>
      </c>
      <c r="D67" t="s">
        <v>202</v>
      </c>
      <c r="E67" t="s">
        <v>65</v>
      </c>
      <c r="F67">
        <v>30326</v>
      </c>
      <c r="G67" t="s">
        <v>6901</v>
      </c>
      <c r="H67" t="s">
        <v>1065</v>
      </c>
      <c r="I67" t="s">
        <v>1090</v>
      </c>
      <c r="J67" t="s">
        <v>87</v>
      </c>
      <c r="L67" t="s">
        <v>94</v>
      </c>
      <c r="M67" t="s">
        <v>6902</v>
      </c>
      <c r="N67" t="s">
        <v>6902</v>
      </c>
      <c r="O67" t="s">
        <v>1381</v>
      </c>
      <c r="P67" t="s">
        <v>6903</v>
      </c>
    </row>
    <row r="68" spans="1:16" hidden="1" x14ac:dyDescent="0.3">
      <c r="A68">
        <v>338158</v>
      </c>
      <c r="B68" t="s">
        <v>6904</v>
      </c>
      <c r="C68" t="s">
        <v>411</v>
      </c>
      <c r="D68" t="s">
        <v>602</v>
      </c>
      <c r="E68" t="s">
        <v>66</v>
      </c>
      <c r="F68">
        <v>32143</v>
      </c>
      <c r="G68" t="s">
        <v>98</v>
      </c>
      <c r="H68" t="s">
        <v>1065</v>
      </c>
      <c r="I68" t="s">
        <v>1090</v>
      </c>
      <c r="J68" t="s">
        <v>87</v>
      </c>
      <c r="L68" t="s">
        <v>98</v>
      </c>
      <c r="M68" t="s">
        <v>6905</v>
      </c>
      <c r="N68" t="s">
        <v>6905</v>
      </c>
      <c r="O68" t="s">
        <v>1729</v>
      </c>
      <c r="P68" t="s">
        <v>6906</v>
      </c>
    </row>
    <row r="69" spans="1:16" hidden="1" x14ac:dyDescent="0.3">
      <c r="A69">
        <v>338157</v>
      </c>
      <c r="B69" t="s">
        <v>6907</v>
      </c>
      <c r="C69" t="s">
        <v>476</v>
      </c>
      <c r="D69" t="s">
        <v>502</v>
      </c>
      <c r="E69" t="s">
        <v>66</v>
      </c>
      <c r="F69">
        <v>34141</v>
      </c>
      <c r="G69" t="s">
        <v>1750</v>
      </c>
      <c r="H69" t="s">
        <v>1065</v>
      </c>
      <c r="I69" t="s">
        <v>1090</v>
      </c>
      <c r="J69" t="s">
        <v>87</v>
      </c>
      <c r="L69" t="s">
        <v>86</v>
      </c>
      <c r="M69" t="s">
        <v>6908</v>
      </c>
      <c r="N69" t="s">
        <v>6908</v>
      </c>
      <c r="O69" t="s">
        <v>1385</v>
      </c>
      <c r="P69" t="s">
        <v>6909</v>
      </c>
    </row>
    <row r="70" spans="1:16" hidden="1" x14ac:dyDescent="0.3">
      <c r="A70">
        <v>338155</v>
      </c>
      <c r="B70" t="s">
        <v>6910</v>
      </c>
      <c r="C70" t="s">
        <v>524</v>
      </c>
      <c r="D70" t="s">
        <v>1227</v>
      </c>
      <c r="E70" t="s">
        <v>66</v>
      </c>
      <c r="F70">
        <v>35089</v>
      </c>
      <c r="G70" t="s">
        <v>84</v>
      </c>
      <c r="H70" t="s">
        <v>1065</v>
      </c>
      <c r="I70" t="s">
        <v>1090</v>
      </c>
      <c r="J70" t="s">
        <v>85</v>
      </c>
      <c r="L70" t="s">
        <v>84</v>
      </c>
      <c r="M70" t="s">
        <v>6911</v>
      </c>
      <c r="N70" t="s">
        <v>6911</v>
      </c>
      <c r="O70" t="s">
        <v>6912</v>
      </c>
      <c r="P70" t="s">
        <v>1241</v>
      </c>
    </row>
    <row r="71" spans="1:16" hidden="1" x14ac:dyDescent="0.3">
      <c r="A71">
        <v>338150</v>
      </c>
      <c r="B71" t="s">
        <v>6913</v>
      </c>
      <c r="C71" t="s">
        <v>249</v>
      </c>
      <c r="D71" t="s">
        <v>937</v>
      </c>
      <c r="E71" t="s">
        <v>66</v>
      </c>
      <c r="F71">
        <v>31574</v>
      </c>
      <c r="G71" t="s">
        <v>1015</v>
      </c>
      <c r="H71" t="s">
        <v>1065</v>
      </c>
      <c r="I71" t="s">
        <v>1090</v>
      </c>
      <c r="J71" t="s">
        <v>85</v>
      </c>
      <c r="L71" t="s">
        <v>100</v>
      </c>
      <c r="M71" t="s">
        <v>6914</v>
      </c>
      <c r="N71" t="s">
        <v>6914</v>
      </c>
      <c r="O71" t="s">
        <v>6915</v>
      </c>
      <c r="P71" t="s">
        <v>1341</v>
      </c>
    </row>
    <row r="72" spans="1:16" hidden="1" x14ac:dyDescent="0.3">
      <c r="A72">
        <v>338143</v>
      </c>
      <c r="B72" t="s">
        <v>6916</v>
      </c>
      <c r="C72" t="s">
        <v>196</v>
      </c>
      <c r="D72" t="s">
        <v>253</v>
      </c>
      <c r="E72" t="s">
        <v>66</v>
      </c>
      <c r="F72">
        <v>31778</v>
      </c>
      <c r="G72" t="s">
        <v>100</v>
      </c>
      <c r="H72" t="s">
        <v>1065</v>
      </c>
      <c r="I72" t="s">
        <v>1090</v>
      </c>
      <c r="J72" t="s">
        <v>87</v>
      </c>
      <c r="L72" t="s">
        <v>100</v>
      </c>
      <c r="M72" t="s">
        <v>6917</v>
      </c>
      <c r="N72" t="s">
        <v>6917</v>
      </c>
      <c r="O72" t="s">
        <v>1365</v>
      </c>
      <c r="P72" t="s">
        <v>1355</v>
      </c>
    </row>
    <row r="73" spans="1:16" hidden="1" x14ac:dyDescent="0.3">
      <c r="A73">
        <v>338142</v>
      </c>
      <c r="B73" t="s">
        <v>6918</v>
      </c>
      <c r="C73" t="s">
        <v>320</v>
      </c>
      <c r="D73" t="s">
        <v>1180</v>
      </c>
      <c r="E73" t="s">
        <v>66</v>
      </c>
      <c r="F73">
        <v>33975</v>
      </c>
      <c r="G73" t="s">
        <v>84</v>
      </c>
      <c r="H73" t="s">
        <v>1065</v>
      </c>
      <c r="I73" t="s">
        <v>1090</v>
      </c>
      <c r="J73" t="s">
        <v>87</v>
      </c>
      <c r="L73" t="s">
        <v>84</v>
      </c>
      <c r="M73" t="s">
        <v>6919</v>
      </c>
      <c r="N73" t="s">
        <v>6919</v>
      </c>
      <c r="O73" t="s">
        <v>6920</v>
      </c>
      <c r="P73" t="s">
        <v>1516</v>
      </c>
    </row>
    <row r="74" spans="1:16" hidden="1" x14ac:dyDescent="0.3">
      <c r="A74">
        <v>338137</v>
      </c>
      <c r="B74" t="s">
        <v>6921</v>
      </c>
      <c r="C74" t="s">
        <v>203</v>
      </c>
      <c r="D74" t="s">
        <v>1612</v>
      </c>
      <c r="E74" t="s">
        <v>66</v>
      </c>
      <c r="F74">
        <v>35205</v>
      </c>
      <c r="G74" t="s">
        <v>1000</v>
      </c>
      <c r="H74" t="s">
        <v>1065</v>
      </c>
      <c r="I74" t="s">
        <v>1090</v>
      </c>
      <c r="J74" t="s">
        <v>85</v>
      </c>
      <c r="L74" t="s">
        <v>94</v>
      </c>
      <c r="M74" t="s">
        <v>6922</v>
      </c>
      <c r="N74" t="s">
        <v>6922</v>
      </c>
      <c r="O74" t="s">
        <v>6923</v>
      </c>
      <c r="P74" t="s">
        <v>1247</v>
      </c>
    </row>
    <row r="75" spans="1:16" hidden="1" x14ac:dyDescent="0.3">
      <c r="A75">
        <v>338135</v>
      </c>
      <c r="B75" t="s">
        <v>6924</v>
      </c>
      <c r="C75" t="s">
        <v>459</v>
      </c>
      <c r="D75" t="s">
        <v>253</v>
      </c>
      <c r="E75" t="s">
        <v>66</v>
      </c>
      <c r="F75">
        <v>34338</v>
      </c>
      <c r="G75" t="s">
        <v>1965</v>
      </c>
      <c r="H75" t="s">
        <v>1065</v>
      </c>
      <c r="I75" t="s">
        <v>1090</v>
      </c>
      <c r="J75" t="s">
        <v>87</v>
      </c>
      <c r="L75" t="s">
        <v>92</v>
      </c>
      <c r="M75" t="s">
        <v>6925</v>
      </c>
      <c r="N75" t="s">
        <v>6925</v>
      </c>
      <c r="O75" t="s">
        <v>2321</v>
      </c>
      <c r="P75" t="s">
        <v>1244</v>
      </c>
    </row>
    <row r="76" spans="1:16" hidden="1" x14ac:dyDescent="0.3">
      <c r="A76">
        <v>338131</v>
      </c>
      <c r="B76" t="s">
        <v>6926</v>
      </c>
      <c r="C76" t="s">
        <v>226</v>
      </c>
      <c r="D76" t="s">
        <v>618</v>
      </c>
      <c r="E76" t="s">
        <v>66</v>
      </c>
      <c r="F76">
        <v>35065</v>
      </c>
      <c r="G76" t="s">
        <v>2193</v>
      </c>
      <c r="H76" t="s">
        <v>1065</v>
      </c>
      <c r="I76" t="s">
        <v>1090</v>
      </c>
      <c r="J76" t="s">
        <v>85</v>
      </c>
      <c r="L76" t="s">
        <v>95</v>
      </c>
      <c r="M76" t="s">
        <v>6927</v>
      </c>
      <c r="N76" t="s">
        <v>6927</v>
      </c>
      <c r="O76" t="s">
        <v>3742</v>
      </c>
      <c r="P76" t="s">
        <v>6928</v>
      </c>
    </row>
    <row r="77" spans="1:16" hidden="1" x14ac:dyDescent="0.3">
      <c r="A77">
        <v>338128</v>
      </c>
      <c r="B77" t="s">
        <v>6929</v>
      </c>
      <c r="C77" t="s">
        <v>319</v>
      </c>
      <c r="D77" t="s">
        <v>451</v>
      </c>
      <c r="E77" t="s">
        <v>66</v>
      </c>
      <c r="F77">
        <v>32411</v>
      </c>
      <c r="G77" t="s">
        <v>84</v>
      </c>
      <c r="H77" t="s">
        <v>1065</v>
      </c>
      <c r="I77" t="s">
        <v>1090</v>
      </c>
      <c r="J77" t="s">
        <v>87</v>
      </c>
      <c r="L77" t="s">
        <v>84</v>
      </c>
      <c r="M77" t="s">
        <v>6930</v>
      </c>
      <c r="N77" t="s">
        <v>6930</v>
      </c>
      <c r="O77" t="s">
        <v>6931</v>
      </c>
      <c r="P77" t="s">
        <v>1240</v>
      </c>
    </row>
    <row r="78" spans="1:16" hidden="1" x14ac:dyDescent="0.3">
      <c r="A78">
        <v>338125</v>
      </c>
      <c r="B78" t="s">
        <v>6932</v>
      </c>
      <c r="C78" t="s">
        <v>238</v>
      </c>
      <c r="D78" t="s">
        <v>274</v>
      </c>
      <c r="E78" t="s">
        <v>66</v>
      </c>
      <c r="F78">
        <v>34111</v>
      </c>
      <c r="G78" t="s">
        <v>84</v>
      </c>
      <c r="H78" t="s">
        <v>1065</v>
      </c>
      <c r="I78" t="s">
        <v>1090</v>
      </c>
      <c r="J78" t="s">
        <v>87</v>
      </c>
      <c r="L78" t="s">
        <v>99</v>
      </c>
    </row>
    <row r="79" spans="1:16" hidden="1" x14ac:dyDescent="0.3">
      <c r="A79">
        <v>338121</v>
      </c>
      <c r="B79" t="s">
        <v>6933</v>
      </c>
      <c r="C79" t="s">
        <v>261</v>
      </c>
      <c r="D79" t="s">
        <v>1617</v>
      </c>
      <c r="E79" t="s">
        <v>66</v>
      </c>
      <c r="F79">
        <v>32168</v>
      </c>
      <c r="G79" t="s">
        <v>84</v>
      </c>
      <c r="H79" t="s">
        <v>1065</v>
      </c>
      <c r="I79" t="s">
        <v>1090</v>
      </c>
      <c r="J79" t="s">
        <v>87</v>
      </c>
      <c r="L79" t="s">
        <v>84</v>
      </c>
    </row>
    <row r="80" spans="1:16" hidden="1" x14ac:dyDescent="0.3">
      <c r="A80">
        <v>338116</v>
      </c>
      <c r="B80" t="s">
        <v>6934</v>
      </c>
      <c r="C80" t="s">
        <v>194</v>
      </c>
      <c r="D80" t="s">
        <v>514</v>
      </c>
      <c r="E80" t="s">
        <v>66</v>
      </c>
      <c r="F80">
        <v>33248</v>
      </c>
      <c r="G80" t="s">
        <v>6935</v>
      </c>
      <c r="H80" t="s">
        <v>1065</v>
      </c>
      <c r="I80" t="s">
        <v>1090</v>
      </c>
      <c r="J80" t="s">
        <v>87</v>
      </c>
      <c r="L80" t="s">
        <v>86</v>
      </c>
      <c r="M80" t="s">
        <v>6936</v>
      </c>
      <c r="N80" t="s">
        <v>6936</v>
      </c>
      <c r="O80" t="s">
        <v>1277</v>
      </c>
      <c r="P80" t="s">
        <v>1378</v>
      </c>
    </row>
    <row r="81" spans="1:16" hidden="1" x14ac:dyDescent="0.3">
      <c r="A81">
        <v>338114</v>
      </c>
      <c r="B81" t="s">
        <v>6937</v>
      </c>
      <c r="C81" t="s">
        <v>201</v>
      </c>
      <c r="D81" t="s">
        <v>540</v>
      </c>
      <c r="E81" t="s">
        <v>66</v>
      </c>
      <c r="F81">
        <v>30935</v>
      </c>
      <c r="G81" t="s">
        <v>6938</v>
      </c>
      <c r="H81" t="s">
        <v>1065</v>
      </c>
      <c r="I81" t="s">
        <v>1090</v>
      </c>
      <c r="J81" t="s">
        <v>85</v>
      </c>
      <c r="L81" t="s">
        <v>86</v>
      </c>
      <c r="M81" t="s">
        <v>6939</v>
      </c>
      <c r="N81" t="s">
        <v>6939</v>
      </c>
      <c r="O81" t="s">
        <v>6940</v>
      </c>
      <c r="P81" t="s">
        <v>6941</v>
      </c>
    </row>
    <row r="82" spans="1:16" hidden="1" x14ac:dyDescent="0.3">
      <c r="A82">
        <v>338113</v>
      </c>
      <c r="B82" t="s">
        <v>6942</v>
      </c>
      <c r="C82" t="s">
        <v>314</v>
      </c>
      <c r="D82" t="s">
        <v>197</v>
      </c>
      <c r="E82" t="s">
        <v>66</v>
      </c>
      <c r="F82">
        <v>29453</v>
      </c>
      <c r="G82" t="s">
        <v>6943</v>
      </c>
      <c r="H82" t="s">
        <v>1065</v>
      </c>
      <c r="I82" t="s">
        <v>1090</v>
      </c>
      <c r="J82" t="s">
        <v>87</v>
      </c>
      <c r="L82" t="s">
        <v>84</v>
      </c>
      <c r="M82" t="s">
        <v>6944</v>
      </c>
      <c r="N82" t="s">
        <v>6944</v>
      </c>
      <c r="O82" t="s">
        <v>6945</v>
      </c>
      <c r="P82" t="s">
        <v>1240</v>
      </c>
    </row>
    <row r="83" spans="1:16" hidden="1" x14ac:dyDescent="0.3">
      <c r="A83">
        <v>338107</v>
      </c>
      <c r="B83" t="s">
        <v>6946</v>
      </c>
      <c r="C83" t="s">
        <v>398</v>
      </c>
      <c r="D83" t="s">
        <v>442</v>
      </c>
      <c r="E83" t="s">
        <v>65</v>
      </c>
      <c r="F83">
        <v>29252</v>
      </c>
      <c r="G83" t="s">
        <v>6947</v>
      </c>
      <c r="H83" t="s">
        <v>1065</v>
      </c>
      <c r="I83" t="s">
        <v>1090</v>
      </c>
      <c r="J83" t="s">
        <v>85</v>
      </c>
      <c r="L83" t="s">
        <v>96</v>
      </c>
      <c r="M83" t="s">
        <v>6948</v>
      </c>
      <c r="N83" t="s">
        <v>6948</v>
      </c>
      <c r="O83" t="s">
        <v>2261</v>
      </c>
      <c r="P83" t="s">
        <v>1242</v>
      </c>
    </row>
    <row r="84" spans="1:16" hidden="1" x14ac:dyDescent="0.3">
      <c r="A84">
        <v>338105</v>
      </c>
      <c r="B84" t="s">
        <v>6949</v>
      </c>
      <c r="C84" t="s">
        <v>193</v>
      </c>
      <c r="D84" t="s">
        <v>538</v>
      </c>
      <c r="E84" t="s">
        <v>66</v>
      </c>
      <c r="F84">
        <v>32708</v>
      </c>
      <c r="G84" t="s">
        <v>84</v>
      </c>
      <c r="H84" t="s">
        <v>1065</v>
      </c>
      <c r="I84" t="s">
        <v>1090</v>
      </c>
      <c r="J84" t="s">
        <v>85</v>
      </c>
      <c r="L84" t="s">
        <v>84</v>
      </c>
      <c r="M84" t="s">
        <v>6950</v>
      </c>
      <c r="N84" t="s">
        <v>6950</v>
      </c>
      <c r="O84" t="s">
        <v>2078</v>
      </c>
      <c r="P84" t="s">
        <v>1252</v>
      </c>
    </row>
    <row r="85" spans="1:16" hidden="1" x14ac:dyDescent="0.3">
      <c r="A85">
        <v>338094</v>
      </c>
      <c r="B85" t="s">
        <v>6951</v>
      </c>
      <c r="C85" t="s">
        <v>201</v>
      </c>
      <c r="D85" t="s">
        <v>345</v>
      </c>
      <c r="E85" t="s">
        <v>66</v>
      </c>
      <c r="F85">
        <v>30344</v>
      </c>
      <c r="G85" t="s">
        <v>1687</v>
      </c>
      <c r="H85" t="s">
        <v>1065</v>
      </c>
      <c r="I85" t="s">
        <v>1090</v>
      </c>
      <c r="J85" t="s">
        <v>87</v>
      </c>
      <c r="L85" t="s">
        <v>94</v>
      </c>
      <c r="M85" t="s">
        <v>6952</v>
      </c>
      <c r="N85" t="s">
        <v>6952</v>
      </c>
      <c r="O85" t="s">
        <v>1393</v>
      </c>
      <c r="P85" t="s">
        <v>2246</v>
      </c>
    </row>
    <row r="86" spans="1:16" hidden="1" x14ac:dyDescent="0.3">
      <c r="A86">
        <v>338092</v>
      </c>
      <c r="B86" t="s">
        <v>6953</v>
      </c>
      <c r="C86" t="s">
        <v>193</v>
      </c>
      <c r="D86" t="s">
        <v>842</v>
      </c>
      <c r="E86" t="s">
        <v>66</v>
      </c>
      <c r="F86">
        <v>28491</v>
      </c>
      <c r="G86" t="s">
        <v>996</v>
      </c>
      <c r="H86" t="s">
        <v>1065</v>
      </c>
      <c r="I86" t="s">
        <v>1090</v>
      </c>
      <c r="J86" t="s">
        <v>87</v>
      </c>
      <c r="L86" t="s">
        <v>84</v>
      </c>
    </row>
    <row r="87" spans="1:16" hidden="1" x14ac:dyDescent="0.3">
      <c r="A87">
        <v>338082</v>
      </c>
      <c r="B87" t="s">
        <v>6954</v>
      </c>
      <c r="C87" t="s">
        <v>375</v>
      </c>
      <c r="D87" t="s">
        <v>6955</v>
      </c>
      <c r="E87" t="s">
        <v>66</v>
      </c>
      <c r="F87">
        <v>32346</v>
      </c>
      <c r="G87" t="s">
        <v>84</v>
      </c>
      <c r="H87" t="s">
        <v>1065</v>
      </c>
      <c r="I87" t="s">
        <v>1090</v>
      </c>
      <c r="J87" t="s">
        <v>87</v>
      </c>
      <c r="L87" t="s">
        <v>84</v>
      </c>
      <c r="M87" t="s">
        <v>6956</v>
      </c>
      <c r="N87" t="s">
        <v>6956</v>
      </c>
      <c r="O87" t="s">
        <v>6957</v>
      </c>
      <c r="P87" t="s">
        <v>6958</v>
      </c>
    </row>
    <row r="88" spans="1:16" hidden="1" x14ac:dyDescent="0.3">
      <c r="A88">
        <v>338077</v>
      </c>
      <c r="B88" t="s">
        <v>6959</v>
      </c>
      <c r="C88" t="s">
        <v>314</v>
      </c>
      <c r="D88" t="s">
        <v>336</v>
      </c>
      <c r="E88" t="s">
        <v>65</v>
      </c>
      <c r="F88">
        <v>26191</v>
      </c>
      <c r="G88" t="s">
        <v>1000</v>
      </c>
      <c r="H88" t="s">
        <v>1065</v>
      </c>
      <c r="I88" t="s">
        <v>1090</v>
      </c>
      <c r="J88" t="s">
        <v>85</v>
      </c>
      <c r="L88" t="s">
        <v>94</v>
      </c>
    </row>
    <row r="89" spans="1:16" hidden="1" x14ac:dyDescent="0.3">
      <c r="A89">
        <v>338074</v>
      </c>
      <c r="B89" t="s">
        <v>6960</v>
      </c>
      <c r="C89" t="s">
        <v>238</v>
      </c>
      <c r="D89" t="s">
        <v>6961</v>
      </c>
      <c r="E89" t="s">
        <v>66</v>
      </c>
      <c r="F89">
        <v>29305</v>
      </c>
      <c r="G89" t="s">
        <v>1588</v>
      </c>
      <c r="H89" t="s">
        <v>1065</v>
      </c>
      <c r="I89" t="s">
        <v>1090</v>
      </c>
      <c r="J89" t="s">
        <v>87</v>
      </c>
      <c r="L89" t="s">
        <v>86</v>
      </c>
      <c r="M89" t="s">
        <v>6962</v>
      </c>
      <c r="N89" t="s">
        <v>6962</v>
      </c>
      <c r="O89" t="s">
        <v>1546</v>
      </c>
      <c r="P89" t="s">
        <v>6963</v>
      </c>
    </row>
    <row r="90" spans="1:16" hidden="1" x14ac:dyDescent="0.3">
      <c r="A90">
        <v>338072</v>
      </c>
      <c r="B90" t="s">
        <v>6964</v>
      </c>
      <c r="C90" t="s">
        <v>6965</v>
      </c>
      <c r="D90" t="s">
        <v>202</v>
      </c>
      <c r="E90" t="s">
        <v>66</v>
      </c>
      <c r="F90">
        <v>29316</v>
      </c>
      <c r="G90" t="s">
        <v>84</v>
      </c>
      <c r="H90" t="s">
        <v>1065</v>
      </c>
      <c r="I90" t="s">
        <v>1090</v>
      </c>
      <c r="M90" t="s">
        <v>6966</v>
      </c>
      <c r="N90" t="s">
        <v>6966</v>
      </c>
      <c r="O90" t="s">
        <v>2349</v>
      </c>
      <c r="P90" t="s">
        <v>1252</v>
      </c>
    </row>
    <row r="91" spans="1:16" hidden="1" x14ac:dyDescent="0.3">
      <c r="A91">
        <v>338069</v>
      </c>
      <c r="B91" t="s">
        <v>6967</v>
      </c>
      <c r="C91" t="s">
        <v>6968</v>
      </c>
      <c r="D91" t="s">
        <v>2057</v>
      </c>
      <c r="E91" t="s">
        <v>66</v>
      </c>
      <c r="F91">
        <v>33522</v>
      </c>
      <c r="G91" t="s">
        <v>6819</v>
      </c>
      <c r="H91" t="s">
        <v>1065</v>
      </c>
      <c r="I91" t="s">
        <v>1090</v>
      </c>
      <c r="J91" t="s">
        <v>87</v>
      </c>
      <c r="L91" t="s">
        <v>102</v>
      </c>
      <c r="M91" t="s">
        <v>6969</v>
      </c>
      <c r="N91" t="s">
        <v>6969</v>
      </c>
      <c r="O91" t="s">
        <v>6970</v>
      </c>
      <c r="P91" t="s">
        <v>6906</v>
      </c>
    </row>
    <row r="92" spans="1:16" hidden="1" x14ac:dyDescent="0.3">
      <c r="A92">
        <v>338064</v>
      </c>
      <c r="B92" t="s">
        <v>6971</v>
      </c>
      <c r="C92" t="s">
        <v>254</v>
      </c>
      <c r="D92" t="s">
        <v>440</v>
      </c>
      <c r="E92" t="s">
        <v>66</v>
      </c>
      <c r="F92">
        <v>30599</v>
      </c>
      <c r="G92" t="s">
        <v>5326</v>
      </c>
      <c r="H92" t="s">
        <v>1065</v>
      </c>
      <c r="I92" t="s">
        <v>1090</v>
      </c>
      <c r="J92" t="s">
        <v>87</v>
      </c>
      <c r="L92" t="s">
        <v>98</v>
      </c>
      <c r="M92" t="s">
        <v>6972</v>
      </c>
      <c r="N92" t="s">
        <v>6972</v>
      </c>
      <c r="O92" t="s">
        <v>6236</v>
      </c>
      <c r="P92" t="s">
        <v>1247</v>
      </c>
    </row>
    <row r="93" spans="1:16" hidden="1" x14ac:dyDescent="0.3">
      <c r="A93">
        <v>338060</v>
      </c>
      <c r="B93" t="s">
        <v>6973</v>
      </c>
      <c r="C93" t="s">
        <v>271</v>
      </c>
      <c r="D93" t="s">
        <v>245</v>
      </c>
      <c r="E93" t="s">
        <v>66</v>
      </c>
      <c r="F93">
        <v>23021</v>
      </c>
      <c r="G93" t="s">
        <v>1248</v>
      </c>
      <c r="H93" t="s">
        <v>1065</v>
      </c>
      <c r="I93" t="s">
        <v>1090</v>
      </c>
      <c r="J93" t="s">
        <v>87</v>
      </c>
      <c r="L93" t="s">
        <v>84</v>
      </c>
      <c r="M93" t="s">
        <v>6974</v>
      </c>
      <c r="N93" t="s">
        <v>6974</v>
      </c>
      <c r="O93" t="s">
        <v>6975</v>
      </c>
      <c r="P93" t="s">
        <v>6976</v>
      </c>
    </row>
    <row r="94" spans="1:16" hidden="1" x14ac:dyDescent="0.3">
      <c r="A94">
        <v>338054</v>
      </c>
      <c r="B94" t="s">
        <v>6977</v>
      </c>
      <c r="C94" t="s">
        <v>395</v>
      </c>
      <c r="D94" t="s">
        <v>6425</v>
      </c>
      <c r="E94" t="s">
        <v>65</v>
      </c>
      <c r="F94">
        <v>30052</v>
      </c>
      <c r="G94" t="s">
        <v>98</v>
      </c>
      <c r="H94" t="s">
        <v>1065</v>
      </c>
      <c r="I94" t="s">
        <v>1090</v>
      </c>
      <c r="J94" t="s">
        <v>85</v>
      </c>
      <c r="L94" t="s">
        <v>98</v>
      </c>
    </row>
    <row r="95" spans="1:16" hidden="1" x14ac:dyDescent="0.3">
      <c r="A95">
        <v>338050</v>
      </c>
      <c r="B95" t="s">
        <v>6978</v>
      </c>
      <c r="C95" t="s">
        <v>193</v>
      </c>
      <c r="D95" t="s">
        <v>372</v>
      </c>
      <c r="E95" t="s">
        <v>66</v>
      </c>
      <c r="F95">
        <v>32964</v>
      </c>
      <c r="G95" t="s">
        <v>6979</v>
      </c>
      <c r="H95" t="s">
        <v>1065</v>
      </c>
      <c r="I95" t="s">
        <v>1090</v>
      </c>
      <c r="J95" t="s">
        <v>87</v>
      </c>
      <c r="L95" t="s">
        <v>86</v>
      </c>
      <c r="M95" t="s">
        <v>6980</v>
      </c>
      <c r="N95" t="s">
        <v>6980</v>
      </c>
      <c r="O95" t="s">
        <v>6981</v>
      </c>
      <c r="P95" t="s">
        <v>1246</v>
      </c>
    </row>
    <row r="96" spans="1:16" hidden="1" x14ac:dyDescent="0.3">
      <c r="A96">
        <v>338048</v>
      </c>
      <c r="B96" t="s">
        <v>6982</v>
      </c>
      <c r="C96" t="s">
        <v>268</v>
      </c>
      <c r="D96" t="s">
        <v>342</v>
      </c>
      <c r="E96" t="s">
        <v>66</v>
      </c>
      <c r="F96">
        <v>32264</v>
      </c>
      <c r="G96" t="s">
        <v>1032</v>
      </c>
      <c r="H96" t="s">
        <v>1065</v>
      </c>
      <c r="I96" t="s">
        <v>1090</v>
      </c>
      <c r="J96" t="s">
        <v>87</v>
      </c>
      <c r="L96" t="s">
        <v>86</v>
      </c>
    </row>
    <row r="97" spans="1:16" hidden="1" x14ac:dyDescent="0.3">
      <c r="A97">
        <v>338045</v>
      </c>
      <c r="B97" t="s">
        <v>6983</v>
      </c>
      <c r="C97" t="s">
        <v>480</v>
      </c>
      <c r="D97" t="s">
        <v>369</v>
      </c>
      <c r="E97" t="s">
        <v>66</v>
      </c>
      <c r="F97">
        <v>30058</v>
      </c>
      <c r="G97" t="s">
        <v>6984</v>
      </c>
      <c r="H97" t="s">
        <v>1065</v>
      </c>
      <c r="I97" t="s">
        <v>1090</v>
      </c>
      <c r="J97" t="s">
        <v>85</v>
      </c>
      <c r="L97" t="s">
        <v>95</v>
      </c>
      <c r="M97" t="s">
        <v>6985</v>
      </c>
      <c r="N97" t="s">
        <v>6985</v>
      </c>
      <c r="O97" t="s">
        <v>4748</v>
      </c>
      <c r="P97" t="s">
        <v>1246</v>
      </c>
    </row>
    <row r="98" spans="1:16" hidden="1" x14ac:dyDescent="0.3">
      <c r="A98">
        <v>338042</v>
      </c>
      <c r="B98" t="s">
        <v>6986</v>
      </c>
      <c r="C98" t="s">
        <v>193</v>
      </c>
      <c r="D98" t="s">
        <v>6987</v>
      </c>
      <c r="E98" t="s">
        <v>66</v>
      </c>
      <c r="F98">
        <v>34860</v>
      </c>
      <c r="G98" t="s">
        <v>6988</v>
      </c>
      <c r="H98" t="s">
        <v>1065</v>
      </c>
      <c r="I98" t="s">
        <v>1090</v>
      </c>
      <c r="J98" t="s">
        <v>87</v>
      </c>
      <c r="L98" t="s">
        <v>94</v>
      </c>
      <c r="M98" t="s">
        <v>6989</v>
      </c>
      <c r="N98" t="s">
        <v>6989</v>
      </c>
      <c r="O98" t="s">
        <v>1955</v>
      </c>
      <c r="P98" t="s">
        <v>6990</v>
      </c>
    </row>
    <row r="99" spans="1:16" hidden="1" x14ac:dyDescent="0.3">
      <c r="A99">
        <v>338040</v>
      </c>
      <c r="B99" t="s">
        <v>6991</v>
      </c>
      <c r="C99" t="s">
        <v>201</v>
      </c>
      <c r="D99" t="s">
        <v>365</v>
      </c>
      <c r="E99" t="s">
        <v>66</v>
      </c>
      <c r="F99">
        <v>30383</v>
      </c>
      <c r="G99" t="s">
        <v>1020</v>
      </c>
      <c r="H99" t="s">
        <v>1065</v>
      </c>
      <c r="I99" t="s">
        <v>1090</v>
      </c>
      <c r="J99" t="s">
        <v>85</v>
      </c>
      <c r="L99" t="s">
        <v>86</v>
      </c>
      <c r="M99" t="s">
        <v>6992</v>
      </c>
      <c r="N99" t="s">
        <v>6992</v>
      </c>
      <c r="O99" t="s">
        <v>2162</v>
      </c>
      <c r="P99" t="s">
        <v>1247</v>
      </c>
    </row>
    <row r="100" spans="1:16" hidden="1" x14ac:dyDescent="0.3">
      <c r="A100">
        <v>338037</v>
      </c>
      <c r="B100" t="s">
        <v>6993</v>
      </c>
      <c r="C100" t="s">
        <v>263</v>
      </c>
      <c r="D100" t="s">
        <v>292</v>
      </c>
      <c r="E100" t="s">
        <v>66</v>
      </c>
      <c r="F100">
        <v>31458</v>
      </c>
      <c r="G100" t="s">
        <v>1183</v>
      </c>
      <c r="H100" t="s">
        <v>1065</v>
      </c>
      <c r="I100" t="s">
        <v>1090</v>
      </c>
      <c r="J100" t="s">
        <v>85</v>
      </c>
      <c r="L100" t="s">
        <v>84</v>
      </c>
      <c r="M100" t="s">
        <v>6994</v>
      </c>
      <c r="N100" t="s">
        <v>6994</v>
      </c>
      <c r="O100" t="s">
        <v>1260</v>
      </c>
      <c r="P100" t="s">
        <v>6995</v>
      </c>
    </row>
    <row r="101" spans="1:16" hidden="1" x14ac:dyDescent="0.3">
      <c r="A101">
        <v>338036</v>
      </c>
      <c r="B101" t="s">
        <v>6996</v>
      </c>
      <c r="C101" t="s">
        <v>196</v>
      </c>
      <c r="D101" t="s">
        <v>709</v>
      </c>
      <c r="E101" t="s">
        <v>66</v>
      </c>
      <c r="F101">
        <v>32875</v>
      </c>
      <c r="G101" t="s">
        <v>84</v>
      </c>
      <c r="H101" t="s">
        <v>1065</v>
      </c>
      <c r="I101" t="s">
        <v>1090</v>
      </c>
      <c r="J101" t="s">
        <v>87</v>
      </c>
      <c r="L101" t="s">
        <v>84</v>
      </c>
      <c r="M101" t="s">
        <v>6997</v>
      </c>
      <c r="N101" t="s">
        <v>6997</v>
      </c>
      <c r="O101" t="s">
        <v>6998</v>
      </c>
      <c r="P101" t="s">
        <v>1246</v>
      </c>
    </row>
    <row r="102" spans="1:16" hidden="1" x14ac:dyDescent="0.3">
      <c r="A102">
        <v>338035</v>
      </c>
      <c r="B102" t="s">
        <v>6999</v>
      </c>
      <c r="C102" t="s">
        <v>472</v>
      </c>
      <c r="D102" t="s">
        <v>792</v>
      </c>
      <c r="E102" t="s">
        <v>66</v>
      </c>
      <c r="F102">
        <v>28745</v>
      </c>
      <c r="G102" t="s">
        <v>1025</v>
      </c>
      <c r="H102" t="s">
        <v>1065</v>
      </c>
      <c r="I102" t="s">
        <v>1090</v>
      </c>
      <c r="J102" t="s">
        <v>87</v>
      </c>
      <c r="L102" t="s">
        <v>86</v>
      </c>
      <c r="M102" t="s">
        <v>7000</v>
      </c>
      <c r="N102" t="s">
        <v>7000</v>
      </c>
      <c r="O102" t="s">
        <v>7001</v>
      </c>
      <c r="P102" t="s">
        <v>1241</v>
      </c>
    </row>
    <row r="103" spans="1:16" hidden="1" x14ac:dyDescent="0.3">
      <c r="A103">
        <v>338031</v>
      </c>
      <c r="B103" t="s">
        <v>7002</v>
      </c>
      <c r="C103" t="s">
        <v>542</v>
      </c>
      <c r="D103" t="s">
        <v>399</v>
      </c>
      <c r="E103" t="s">
        <v>66</v>
      </c>
      <c r="F103">
        <v>32234</v>
      </c>
      <c r="G103" t="s">
        <v>7003</v>
      </c>
      <c r="H103" t="s">
        <v>1065</v>
      </c>
      <c r="I103" t="s">
        <v>1090</v>
      </c>
      <c r="J103" t="s">
        <v>85</v>
      </c>
      <c r="L103" t="s">
        <v>86</v>
      </c>
      <c r="M103" t="s">
        <v>7004</v>
      </c>
      <c r="N103" t="s">
        <v>7004</v>
      </c>
      <c r="O103" t="s">
        <v>1421</v>
      </c>
      <c r="P103" t="s">
        <v>7005</v>
      </c>
    </row>
    <row r="104" spans="1:16" hidden="1" x14ac:dyDescent="0.3">
      <c r="A104">
        <v>338026</v>
      </c>
      <c r="B104" t="s">
        <v>7006</v>
      </c>
      <c r="C104" t="s">
        <v>311</v>
      </c>
      <c r="D104" t="s">
        <v>787</v>
      </c>
      <c r="E104" t="s">
        <v>66</v>
      </c>
      <c r="F104">
        <v>33999</v>
      </c>
      <c r="G104" t="s">
        <v>7007</v>
      </c>
      <c r="H104" t="s">
        <v>1065</v>
      </c>
      <c r="I104" t="s">
        <v>1090</v>
      </c>
      <c r="J104" t="s">
        <v>87</v>
      </c>
      <c r="L104" t="s">
        <v>92</v>
      </c>
      <c r="M104" t="s">
        <v>7008</v>
      </c>
      <c r="N104" t="s">
        <v>7008</v>
      </c>
      <c r="O104" t="s">
        <v>1443</v>
      </c>
      <c r="P104" t="s">
        <v>1328</v>
      </c>
    </row>
    <row r="105" spans="1:16" hidden="1" x14ac:dyDescent="0.3">
      <c r="A105">
        <v>338024</v>
      </c>
      <c r="B105" t="s">
        <v>7009</v>
      </c>
      <c r="C105" t="s">
        <v>323</v>
      </c>
      <c r="D105" t="s">
        <v>7010</v>
      </c>
      <c r="E105" t="s">
        <v>65</v>
      </c>
      <c r="F105">
        <v>29281</v>
      </c>
      <c r="G105" t="s">
        <v>84</v>
      </c>
      <c r="H105" t="s">
        <v>1065</v>
      </c>
      <c r="I105" t="s">
        <v>1090</v>
      </c>
      <c r="J105" t="s">
        <v>85</v>
      </c>
      <c r="L105" t="s">
        <v>84</v>
      </c>
      <c r="M105" t="s">
        <v>7011</v>
      </c>
      <c r="N105" t="s">
        <v>7011</v>
      </c>
      <c r="O105" t="s">
        <v>7012</v>
      </c>
      <c r="P105" t="s">
        <v>2371</v>
      </c>
    </row>
    <row r="106" spans="1:16" hidden="1" x14ac:dyDescent="0.3">
      <c r="A106">
        <v>338011</v>
      </c>
      <c r="B106" t="s">
        <v>935</v>
      </c>
      <c r="C106" t="s">
        <v>264</v>
      </c>
      <c r="D106" t="s">
        <v>843</v>
      </c>
      <c r="E106" t="s">
        <v>66</v>
      </c>
      <c r="F106">
        <v>35135</v>
      </c>
      <c r="G106" t="s">
        <v>7013</v>
      </c>
      <c r="H106" t="s">
        <v>1065</v>
      </c>
      <c r="I106" t="s">
        <v>1090</v>
      </c>
      <c r="J106" t="s">
        <v>85</v>
      </c>
      <c r="L106" t="s">
        <v>99</v>
      </c>
      <c r="M106" t="s">
        <v>7014</v>
      </c>
      <c r="N106" t="s">
        <v>7014</v>
      </c>
      <c r="O106" t="s">
        <v>7015</v>
      </c>
      <c r="P106" t="s">
        <v>1247</v>
      </c>
    </row>
    <row r="107" spans="1:16" hidden="1" x14ac:dyDescent="0.3">
      <c r="A107">
        <v>338005</v>
      </c>
      <c r="B107" t="s">
        <v>7016</v>
      </c>
      <c r="C107" t="s">
        <v>300</v>
      </c>
      <c r="D107" t="s">
        <v>7017</v>
      </c>
      <c r="E107" t="s">
        <v>66</v>
      </c>
      <c r="F107">
        <v>36184</v>
      </c>
      <c r="G107" t="s">
        <v>1846</v>
      </c>
      <c r="H107" t="s">
        <v>1065</v>
      </c>
      <c r="I107" t="s">
        <v>1090</v>
      </c>
      <c r="J107" t="s">
        <v>85</v>
      </c>
      <c r="L107" t="s">
        <v>1098</v>
      </c>
      <c r="M107" t="s">
        <v>7018</v>
      </c>
      <c r="N107" t="s">
        <v>7018</v>
      </c>
      <c r="O107" t="s">
        <v>7019</v>
      </c>
      <c r="P107" t="s">
        <v>1247</v>
      </c>
    </row>
    <row r="108" spans="1:16" hidden="1" x14ac:dyDescent="0.3">
      <c r="A108">
        <v>338002</v>
      </c>
      <c r="B108" t="s">
        <v>7020</v>
      </c>
      <c r="C108" t="s">
        <v>286</v>
      </c>
      <c r="D108" t="s">
        <v>305</v>
      </c>
      <c r="E108" t="s">
        <v>65</v>
      </c>
      <c r="F108">
        <v>33769</v>
      </c>
      <c r="G108" t="s">
        <v>7021</v>
      </c>
      <c r="H108" t="s">
        <v>1065</v>
      </c>
      <c r="I108" t="s">
        <v>1090</v>
      </c>
      <c r="J108" t="s">
        <v>87</v>
      </c>
      <c r="L108" t="s">
        <v>94</v>
      </c>
      <c r="M108" t="s">
        <v>7022</v>
      </c>
      <c r="N108" t="s">
        <v>7022</v>
      </c>
      <c r="O108" t="s">
        <v>1564</v>
      </c>
      <c r="P108" t="s">
        <v>7023</v>
      </c>
    </row>
    <row r="109" spans="1:16" hidden="1" x14ac:dyDescent="0.3">
      <c r="A109">
        <v>337966</v>
      </c>
      <c r="B109" t="s">
        <v>7024</v>
      </c>
      <c r="C109" t="s">
        <v>194</v>
      </c>
      <c r="D109" t="s">
        <v>252</v>
      </c>
      <c r="E109" t="s">
        <v>65</v>
      </c>
      <c r="F109">
        <v>28316</v>
      </c>
      <c r="G109" t="s">
        <v>7025</v>
      </c>
      <c r="H109" t="s">
        <v>1065</v>
      </c>
      <c r="I109" t="s">
        <v>1090</v>
      </c>
      <c r="J109" t="s">
        <v>87</v>
      </c>
      <c r="L109" t="s">
        <v>96</v>
      </c>
      <c r="M109" t="s">
        <v>7026</v>
      </c>
      <c r="N109" t="s">
        <v>7026</v>
      </c>
      <c r="O109" t="s">
        <v>7027</v>
      </c>
      <c r="P109" t="s">
        <v>7028</v>
      </c>
    </row>
    <row r="110" spans="1:16" hidden="1" x14ac:dyDescent="0.3">
      <c r="A110">
        <v>337961</v>
      </c>
      <c r="B110" t="s">
        <v>7029</v>
      </c>
      <c r="C110" t="s">
        <v>7030</v>
      </c>
      <c r="D110" t="s">
        <v>604</v>
      </c>
      <c r="E110" t="s">
        <v>65</v>
      </c>
      <c r="F110">
        <v>34342</v>
      </c>
      <c r="G110" t="s">
        <v>84</v>
      </c>
      <c r="H110" t="s">
        <v>1065</v>
      </c>
      <c r="I110" t="s">
        <v>1090</v>
      </c>
      <c r="J110" t="s">
        <v>87</v>
      </c>
      <c r="L110" t="s">
        <v>86</v>
      </c>
      <c r="M110" t="s">
        <v>7031</v>
      </c>
      <c r="N110" t="s">
        <v>7031</v>
      </c>
      <c r="O110" t="s">
        <v>1974</v>
      </c>
      <c r="P110" t="s">
        <v>1246</v>
      </c>
    </row>
    <row r="111" spans="1:16" hidden="1" x14ac:dyDescent="0.3">
      <c r="A111">
        <v>337955</v>
      </c>
      <c r="B111" t="s">
        <v>944</v>
      </c>
      <c r="C111" t="s">
        <v>201</v>
      </c>
      <c r="D111" t="s">
        <v>370</v>
      </c>
      <c r="E111" t="s">
        <v>65</v>
      </c>
      <c r="F111">
        <v>29778</v>
      </c>
      <c r="G111" t="s">
        <v>1044</v>
      </c>
      <c r="H111" t="s">
        <v>1065</v>
      </c>
      <c r="I111" t="s">
        <v>1090</v>
      </c>
      <c r="J111" t="s">
        <v>85</v>
      </c>
      <c r="L111" t="s">
        <v>97</v>
      </c>
      <c r="M111" t="s">
        <v>7032</v>
      </c>
      <c r="N111" t="s">
        <v>7032</v>
      </c>
      <c r="O111" t="s">
        <v>1274</v>
      </c>
      <c r="P111" t="s">
        <v>1254</v>
      </c>
    </row>
    <row r="112" spans="1:16" hidden="1" x14ac:dyDescent="0.3">
      <c r="A112">
        <v>337952</v>
      </c>
      <c r="B112" t="s">
        <v>7033</v>
      </c>
      <c r="C112" t="s">
        <v>437</v>
      </c>
      <c r="D112" t="s">
        <v>305</v>
      </c>
      <c r="E112" t="s">
        <v>65</v>
      </c>
      <c r="F112">
        <v>31481</v>
      </c>
      <c r="G112" t="s">
        <v>84</v>
      </c>
      <c r="H112" t="s">
        <v>1065</v>
      </c>
      <c r="I112" t="s">
        <v>1090</v>
      </c>
      <c r="J112" t="s">
        <v>87</v>
      </c>
      <c r="L112" t="s">
        <v>86</v>
      </c>
    </row>
    <row r="113" spans="1:16" hidden="1" x14ac:dyDescent="0.3">
      <c r="A113">
        <v>337950</v>
      </c>
      <c r="B113" t="s">
        <v>7034</v>
      </c>
      <c r="C113" t="s">
        <v>299</v>
      </c>
      <c r="D113" t="s">
        <v>7035</v>
      </c>
      <c r="E113" t="s">
        <v>65</v>
      </c>
      <c r="F113">
        <v>32648</v>
      </c>
      <c r="G113" t="s">
        <v>7036</v>
      </c>
      <c r="H113" t="s">
        <v>1065</v>
      </c>
      <c r="I113" t="s">
        <v>1090</v>
      </c>
      <c r="J113" t="s">
        <v>87</v>
      </c>
      <c r="L113" t="s">
        <v>99</v>
      </c>
      <c r="M113" t="s">
        <v>7037</v>
      </c>
      <c r="N113" t="s">
        <v>7037</v>
      </c>
      <c r="O113" t="s">
        <v>7038</v>
      </c>
      <c r="P113" t="s">
        <v>1241</v>
      </c>
    </row>
    <row r="114" spans="1:16" hidden="1" x14ac:dyDescent="0.3">
      <c r="A114">
        <v>337942</v>
      </c>
      <c r="B114" t="s">
        <v>7039</v>
      </c>
      <c r="C114" t="s">
        <v>411</v>
      </c>
      <c r="D114" t="s">
        <v>678</v>
      </c>
      <c r="E114" t="s">
        <v>65</v>
      </c>
      <c r="F114">
        <v>35174</v>
      </c>
      <c r="G114" t="s">
        <v>1004</v>
      </c>
      <c r="H114" t="s">
        <v>1065</v>
      </c>
      <c r="I114" t="s">
        <v>1090</v>
      </c>
      <c r="J114" t="s">
        <v>85</v>
      </c>
      <c r="L114" t="s">
        <v>86</v>
      </c>
      <c r="M114" t="s">
        <v>7040</v>
      </c>
      <c r="N114" t="s">
        <v>7040</v>
      </c>
      <c r="O114" t="s">
        <v>1494</v>
      </c>
      <c r="P114" t="s">
        <v>1388</v>
      </c>
    </row>
    <row r="115" spans="1:16" hidden="1" x14ac:dyDescent="0.3">
      <c r="A115">
        <v>337938</v>
      </c>
      <c r="B115" t="s">
        <v>7041</v>
      </c>
      <c r="C115" t="s">
        <v>201</v>
      </c>
      <c r="D115" t="s">
        <v>786</v>
      </c>
      <c r="E115" t="s">
        <v>65</v>
      </c>
      <c r="F115">
        <v>33970</v>
      </c>
      <c r="G115" t="s">
        <v>1044</v>
      </c>
      <c r="H115" t="s">
        <v>1065</v>
      </c>
      <c r="I115" t="s">
        <v>1090</v>
      </c>
      <c r="J115" t="s">
        <v>87</v>
      </c>
      <c r="L115" t="s">
        <v>84</v>
      </c>
    </row>
    <row r="116" spans="1:16" hidden="1" x14ac:dyDescent="0.3">
      <c r="A116">
        <v>337931</v>
      </c>
      <c r="B116" t="s">
        <v>7042</v>
      </c>
      <c r="C116" t="s">
        <v>1604</v>
      </c>
      <c r="D116" t="s">
        <v>1707</v>
      </c>
      <c r="E116" t="s">
        <v>65</v>
      </c>
      <c r="F116">
        <v>29261</v>
      </c>
      <c r="G116" t="s">
        <v>1004</v>
      </c>
      <c r="H116" t="s">
        <v>1065</v>
      </c>
      <c r="I116" t="s">
        <v>1090</v>
      </c>
      <c r="J116" t="s">
        <v>87</v>
      </c>
      <c r="L116" t="s">
        <v>86</v>
      </c>
      <c r="M116" t="s">
        <v>7043</v>
      </c>
      <c r="N116" t="s">
        <v>7043</v>
      </c>
      <c r="O116" t="s">
        <v>2409</v>
      </c>
      <c r="P116" t="s">
        <v>1241</v>
      </c>
    </row>
    <row r="117" spans="1:16" hidden="1" x14ac:dyDescent="0.3">
      <c r="A117">
        <v>337924</v>
      </c>
      <c r="B117" t="s">
        <v>7044</v>
      </c>
      <c r="C117" t="s">
        <v>364</v>
      </c>
      <c r="D117" t="s">
        <v>322</v>
      </c>
      <c r="E117" t="s">
        <v>66</v>
      </c>
      <c r="F117">
        <v>35927</v>
      </c>
      <c r="G117" t="s">
        <v>93</v>
      </c>
      <c r="H117" t="s">
        <v>1065</v>
      </c>
      <c r="I117" t="s">
        <v>1090</v>
      </c>
      <c r="J117" t="s">
        <v>85</v>
      </c>
      <c r="L117" t="s">
        <v>93</v>
      </c>
      <c r="M117" t="s">
        <v>7045</v>
      </c>
      <c r="N117" t="s">
        <v>7045</v>
      </c>
      <c r="O117" t="s">
        <v>1261</v>
      </c>
      <c r="P117" t="s">
        <v>1262</v>
      </c>
    </row>
    <row r="118" spans="1:16" hidden="1" x14ac:dyDescent="0.3">
      <c r="A118">
        <v>337919</v>
      </c>
      <c r="B118" t="s">
        <v>7046</v>
      </c>
      <c r="C118" t="s">
        <v>270</v>
      </c>
      <c r="D118" t="s">
        <v>548</v>
      </c>
      <c r="E118" t="s">
        <v>66</v>
      </c>
      <c r="F118">
        <v>33248</v>
      </c>
      <c r="G118" t="s">
        <v>1586</v>
      </c>
      <c r="H118" t="s">
        <v>1065</v>
      </c>
      <c r="I118" t="s">
        <v>1090</v>
      </c>
      <c r="J118" t="s">
        <v>87</v>
      </c>
      <c r="L118" t="s">
        <v>95</v>
      </c>
      <c r="M118" t="s">
        <v>7047</v>
      </c>
      <c r="N118" t="s">
        <v>7047</v>
      </c>
      <c r="O118" t="s">
        <v>1945</v>
      </c>
      <c r="P118" t="s">
        <v>7048</v>
      </c>
    </row>
    <row r="119" spans="1:16" hidden="1" x14ac:dyDescent="0.3">
      <c r="A119">
        <v>337915</v>
      </c>
      <c r="B119" t="s">
        <v>7049</v>
      </c>
      <c r="C119" t="s">
        <v>323</v>
      </c>
      <c r="D119" t="s">
        <v>322</v>
      </c>
      <c r="E119" t="s">
        <v>66</v>
      </c>
      <c r="F119">
        <v>32511</v>
      </c>
      <c r="G119" t="s">
        <v>1026</v>
      </c>
      <c r="H119" t="s">
        <v>1065</v>
      </c>
      <c r="I119" t="s">
        <v>1090</v>
      </c>
      <c r="J119" t="s">
        <v>85</v>
      </c>
      <c r="L119" t="s">
        <v>94</v>
      </c>
    </row>
    <row r="120" spans="1:16" hidden="1" x14ac:dyDescent="0.3">
      <c r="A120">
        <v>337906</v>
      </c>
      <c r="B120" t="s">
        <v>940</v>
      </c>
      <c r="C120" t="s">
        <v>650</v>
      </c>
      <c r="D120" t="s">
        <v>7050</v>
      </c>
      <c r="E120" t="s">
        <v>65</v>
      </c>
      <c r="F120">
        <v>31145</v>
      </c>
      <c r="G120" t="s">
        <v>7051</v>
      </c>
      <c r="H120" t="s">
        <v>1065</v>
      </c>
      <c r="I120" t="s">
        <v>1090</v>
      </c>
      <c r="J120" t="s">
        <v>85</v>
      </c>
      <c r="L120" t="s">
        <v>94</v>
      </c>
      <c r="M120" t="s">
        <v>7052</v>
      </c>
      <c r="N120" t="s">
        <v>7052</v>
      </c>
      <c r="O120" t="s">
        <v>7053</v>
      </c>
      <c r="P120" t="s">
        <v>1820</v>
      </c>
    </row>
    <row r="121" spans="1:16" hidden="1" x14ac:dyDescent="0.3">
      <c r="A121">
        <v>337904</v>
      </c>
      <c r="B121" t="s">
        <v>7054</v>
      </c>
      <c r="C121" t="s">
        <v>394</v>
      </c>
      <c r="D121" t="s">
        <v>248</v>
      </c>
      <c r="E121" t="s">
        <v>66</v>
      </c>
      <c r="F121">
        <v>32212</v>
      </c>
      <c r="G121" t="s">
        <v>96</v>
      </c>
      <c r="H121" t="s">
        <v>1065</v>
      </c>
      <c r="I121" t="s">
        <v>1090</v>
      </c>
      <c r="J121" t="s">
        <v>85</v>
      </c>
      <c r="L121" t="s">
        <v>96</v>
      </c>
      <c r="M121" t="s">
        <v>7055</v>
      </c>
      <c r="N121" t="s">
        <v>7055</v>
      </c>
      <c r="O121" t="s">
        <v>2279</v>
      </c>
      <c r="P121" t="s">
        <v>7056</v>
      </c>
    </row>
    <row r="122" spans="1:16" hidden="1" x14ac:dyDescent="0.3">
      <c r="A122">
        <v>337900</v>
      </c>
      <c r="B122" t="s">
        <v>7057</v>
      </c>
      <c r="C122" t="s">
        <v>534</v>
      </c>
      <c r="D122" t="s">
        <v>592</v>
      </c>
      <c r="E122" t="s">
        <v>66</v>
      </c>
      <c r="F122">
        <v>33006</v>
      </c>
      <c r="G122" t="s">
        <v>84</v>
      </c>
      <c r="H122" t="s">
        <v>1065</v>
      </c>
      <c r="I122" t="s">
        <v>1090</v>
      </c>
      <c r="J122" t="s">
        <v>87</v>
      </c>
      <c r="L122" t="s">
        <v>84</v>
      </c>
      <c r="M122" t="s">
        <v>7058</v>
      </c>
      <c r="N122" t="s">
        <v>7058</v>
      </c>
      <c r="O122" t="s">
        <v>1582</v>
      </c>
      <c r="P122" t="s">
        <v>1735</v>
      </c>
    </row>
    <row r="123" spans="1:16" hidden="1" x14ac:dyDescent="0.3">
      <c r="A123">
        <v>337899</v>
      </c>
      <c r="B123" t="s">
        <v>7059</v>
      </c>
      <c r="C123" t="s">
        <v>280</v>
      </c>
      <c r="D123" t="s">
        <v>304</v>
      </c>
      <c r="E123" t="s">
        <v>66</v>
      </c>
      <c r="F123">
        <v>31432</v>
      </c>
      <c r="G123" t="s">
        <v>1846</v>
      </c>
      <c r="H123" t="s">
        <v>1065</v>
      </c>
      <c r="I123" t="s">
        <v>1090</v>
      </c>
      <c r="J123" t="s">
        <v>87</v>
      </c>
      <c r="L123" t="s">
        <v>1098</v>
      </c>
    </row>
    <row r="124" spans="1:16" hidden="1" x14ac:dyDescent="0.3">
      <c r="A124">
        <v>337897</v>
      </c>
      <c r="B124" t="s">
        <v>7060</v>
      </c>
      <c r="C124" t="s">
        <v>539</v>
      </c>
      <c r="D124" t="s">
        <v>378</v>
      </c>
      <c r="E124" t="s">
        <v>66</v>
      </c>
      <c r="F124">
        <v>30595</v>
      </c>
      <c r="G124" t="s">
        <v>1004</v>
      </c>
      <c r="H124" t="s">
        <v>1065</v>
      </c>
      <c r="I124" t="s">
        <v>1090</v>
      </c>
      <c r="J124" t="s">
        <v>85</v>
      </c>
      <c r="L124" t="s">
        <v>86</v>
      </c>
      <c r="M124" t="s">
        <v>7061</v>
      </c>
      <c r="N124" t="s">
        <v>7061</v>
      </c>
      <c r="O124" t="s">
        <v>5219</v>
      </c>
      <c r="P124" t="s">
        <v>1328</v>
      </c>
    </row>
    <row r="125" spans="1:16" hidden="1" x14ac:dyDescent="0.3">
      <c r="A125">
        <v>337895</v>
      </c>
      <c r="B125" t="s">
        <v>7062</v>
      </c>
      <c r="C125" t="s">
        <v>196</v>
      </c>
      <c r="D125" t="s">
        <v>207</v>
      </c>
      <c r="E125" t="s">
        <v>66</v>
      </c>
      <c r="F125">
        <v>29230</v>
      </c>
      <c r="G125" t="s">
        <v>999</v>
      </c>
      <c r="H125" t="s">
        <v>1065</v>
      </c>
      <c r="I125" t="s">
        <v>1090</v>
      </c>
      <c r="J125" t="s">
        <v>87</v>
      </c>
      <c r="L125" t="s">
        <v>96</v>
      </c>
      <c r="M125" t="s">
        <v>7063</v>
      </c>
      <c r="N125" t="s">
        <v>7063</v>
      </c>
      <c r="O125" t="s">
        <v>2265</v>
      </c>
      <c r="P125" t="s">
        <v>7064</v>
      </c>
    </row>
    <row r="126" spans="1:16" hidden="1" x14ac:dyDescent="0.3">
      <c r="A126">
        <v>337892</v>
      </c>
      <c r="B126" t="s">
        <v>7065</v>
      </c>
      <c r="C126" t="s">
        <v>2045</v>
      </c>
      <c r="D126" t="s">
        <v>347</v>
      </c>
      <c r="E126" t="s">
        <v>66</v>
      </c>
      <c r="F126">
        <v>29581</v>
      </c>
      <c r="G126" t="s">
        <v>998</v>
      </c>
      <c r="H126" t="s">
        <v>1065</v>
      </c>
      <c r="I126" t="s">
        <v>1090</v>
      </c>
      <c r="J126" t="s">
        <v>87</v>
      </c>
      <c r="L126" t="s">
        <v>86</v>
      </c>
      <c r="M126" t="s">
        <v>7066</v>
      </c>
      <c r="N126" t="s">
        <v>7066</v>
      </c>
      <c r="O126" t="s">
        <v>7067</v>
      </c>
      <c r="P126" t="s">
        <v>2140</v>
      </c>
    </row>
    <row r="127" spans="1:16" hidden="1" x14ac:dyDescent="0.3">
      <c r="A127">
        <v>337890</v>
      </c>
      <c r="B127" t="s">
        <v>7068</v>
      </c>
      <c r="C127" t="s">
        <v>323</v>
      </c>
      <c r="D127" t="s">
        <v>5983</v>
      </c>
      <c r="E127" t="s">
        <v>65</v>
      </c>
      <c r="F127">
        <v>31291</v>
      </c>
      <c r="G127" t="s">
        <v>7069</v>
      </c>
      <c r="H127" t="s">
        <v>1065</v>
      </c>
      <c r="I127" t="s">
        <v>1090</v>
      </c>
      <c r="J127" t="s">
        <v>87</v>
      </c>
      <c r="L127" t="s">
        <v>98</v>
      </c>
      <c r="M127" t="s">
        <v>7070</v>
      </c>
      <c r="N127" t="s">
        <v>7070</v>
      </c>
      <c r="O127" t="s">
        <v>7071</v>
      </c>
      <c r="P127" t="s">
        <v>1504</v>
      </c>
    </row>
    <row r="128" spans="1:16" hidden="1" x14ac:dyDescent="0.3">
      <c r="A128">
        <v>337887</v>
      </c>
      <c r="B128" t="s">
        <v>7072</v>
      </c>
      <c r="C128" t="s">
        <v>193</v>
      </c>
      <c r="D128" t="s">
        <v>424</v>
      </c>
      <c r="E128" t="s">
        <v>66</v>
      </c>
      <c r="F128">
        <v>32264</v>
      </c>
      <c r="G128" t="s">
        <v>1191</v>
      </c>
      <c r="H128" t="s">
        <v>1065</v>
      </c>
      <c r="I128" t="s">
        <v>1090</v>
      </c>
      <c r="J128" t="s">
        <v>87</v>
      </c>
      <c r="L128" t="s">
        <v>86</v>
      </c>
      <c r="M128" t="s">
        <v>7073</v>
      </c>
      <c r="N128" t="s">
        <v>7073</v>
      </c>
      <c r="O128" t="s">
        <v>1850</v>
      </c>
      <c r="P128" t="s">
        <v>1249</v>
      </c>
    </row>
    <row r="129" spans="1:16" hidden="1" x14ac:dyDescent="0.3">
      <c r="A129">
        <v>337885</v>
      </c>
      <c r="B129" t="s">
        <v>7074</v>
      </c>
      <c r="C129" t="s">
        <v>254</v>
      </c>
      <c r="D129" t="s">
        <v>207</v>
      </c>
      <c r="E129" t="s">
        <v>66</v>
      </c>
      <c r="F129">
        <v>32948</v>
      </c>
      <c r="G129" t="s">
        <v>84</v>
      </c>
      <c r="H129" t="s">
        <v>1065</v>
      </c>
      <c r="I129" t="s">
        <v>1090</v>
      </c>
      <c r="J129" t="s">
        <v>85</v>
      </c>
      <c r="L129" t="s">
        <v>84</v>
      </c>
      <c r="M129" t="s">
        <v>7075</v>
      </c>
      <c r="N129" t="s">
        <v>7075</v>
      </c>
      <c r="O129" t="s">
        <v>1451</v>
      </c>
      <c r="P129" t="s">
        <v>1247</v>
      </c>
    </row>
    <row r="130" spans="1:16" hidden="1" x14ac:dyDescent="0.3">
      <c r="A130">
        <v>337881</v>
      </c>
      <c r="B130" t="s">
        <v>7076</v>
      </c>
      <c r="C130" t="s">
        <v>196</v>
      </c>
      <c r="D130" t="s">
        <v>7077</v>
      </c>
      <c r="E130" t="s">
        <v>65</v>
      </c>
      <c r="F130">
        <v>31978</v>
      </c>
      <c r="G130" t="s">
        <v>1610</v>
      </c>
      <c r="H130" t="s">
        <v>1065</v>
      </c>
      <c r="I130" t="s">
        <v>1090</v>
      </c>
      <c r="J130" t="s">
        <v>87</v>
      </c>
      <c r="L130" t="s">
        <v>84</v>
      </c>
      <c r="M130" t="s">
        <v>7078</v>
      </c>
      <c r="N130" t="s">
        <v>7078</v>
      </c>
      <c r="O130" t="s">
        <v>7079</v>
      </c>
      <c r="P130" t="s">
        <v>1262</v>
      </c>
    </row>
    <row r="131" spans="1:16" hidden="1" x14ac:dyDescent="0.3">
      <c r="A131">
        <v>337880</v>
      </c>
      <c r="B131" t="s">
        <v>7080</v>
      </c>
      <c r="C131" t="s">
        <v>7081</v>
      </c>
      <c r="D131" t="s">
        <v>1180</v>
      </c>
      <c r="E131" t="s">
        <v>65</v>
      </c>
      <c r="F131">
        <v>33251</v>
      </c>
      <c r="G131" t="s">
        <v>7082</v>
      </c>
      <c r="H131" t="s">
        <v>1065</v>
      </c>
      <c r="I131" t="s">
        <v>1090</v>
      </c>
      <c r="J131" t="s">
        <v>87</v>
      </c>
      <c r="L131" t="s">
        <v>102</v>
      </c>
      <c r="M131" t="s">
        <v>7083</v>
      </c>
      <c r="N131" t="s">
        <v>7083</v>
      </c>
      <c r="O131" t="s">
        <v>7084</v>
      </c>
      <c r="P131" t="s">
        <v>7085</v>
      </c>
    </row>
    <row r="132" spans="1:16" hidden="1" x14ac:dyDescent="0.3">
      <c r="A132">
        <v>337879</v>
      </c>
      <c r="B132" t="s">
        <v>7086</v>
      </c>
      <c r="C132" t="s">
        <v>201</v>
      </c>
      <c r="D132" t="s">
        <v>882</v>
      </c>
      <c r="E132" t="s">
        <v>66</v>
      </c>
      <c r="F132">
        <v>31247</v>
      </c>
      <c r="G132" t="s">
        <v>7087</v>
      </c>
      <c r="H132" t="s">
        <v>1065</v>
      </c>
      <c r="I132" t="s">
        <v>1090</v>
      </c>
      <c r="J132" t="s">
        <v>85</v>
      </c>
      <c r="L132" t="s">
        <v>86</v>
      </c>
      <c r="M132" t="s">
        <v>7088</v>
      </c>
      <c r="N132" t="s">
        <v>7088</v>
      </c>
      <c r="O132" t="s">
        <v>2014</v>
      </c>
      <c r="P132" t="s">
        <v>1317</v>
      </c>
    </row>
    <row r="133" spans="1:16" hidden="1" x14ac:dyDescent="0.3">
      <c r="A133">
        <v>337875</v>
      </c>
      <c r="B133" t="s">
        <v>7089</v>
      </c>
      <c r="C133" t="s">
        <v>371</v>
      </c>
      <c r="D133" t="s">
        <v>195</v>
      </c>
      <c r="E133" t="s">
        <v>65</v>
      </c>
      <c r="F133">
        <v>32423</v>
      </c>
      <c r="G133" t="s">
        <v>84</v>
      </c>
      <c r="H133" t="s">
        <v>1065</v>
      </c>
      <c r="I133" t="s">
        <v>1090</v>
      </c>
      <c r="J133" t="s">
        <v>87</v>
      </c>
      <c r="L133" t="s">
        <v>84</v>
      </c>
      <c r="M133" t="s">
        <v>7090</v>
      </c>
      <c r="N133" t="s">
        <v>7090</v>
      </c>
      <c r="O133" t="s">
        <v>1454</v>
      </c>
      <c r="P133" t="s">
        <v>1271</v>
      </c>
    </row>
    <row r="134" spans="1:16" hidden="1" x14ac:dyDescent="0.3">
      <c r="A134">
        <v>337873</v>
      </c>
      <c r="B134" t="s">
        <v>7091</v>
      </c>
      <c r="C134" t="s">
        <v>360</v>
      </c>
      <c r="D134" t="s">
        <v>775</v>
      </c>
      <c r="E134" t="s">
        <v>65</v>
      </c>
      <c r="F134">
        <v>29347</v>
      </c>
      <c r="G134" t="s">
        <v>93</v>
      </c>
      <c r="H134" t="s">
        <v>1065</v>
      </c>
      <c r="I134" t="s">
        <v>1090</v>
      </c>
      <c r="J134" t="s">
        <v>85</v>
      </c>
      <c r="L134" t="s">
        <v>84</v>
      </c>
    </row>
    <row r="135" spans="1:16" hidden="1" x14ac:dyDescent="0.3">
      <c r="A135">
        <v>337869</v>
      </c>
      <c r="B135" t="s">
        <v>7092</v>
      </c>
      <c r="C135" t="s">
        <v>193</v>
      </c>
      <c r="D135" t="s">
        <v>596</v>
      </c>
      <c r="E135" t="s">
        <v>66</v>
      </c>
      <c r="F135">
        <v>28778</v>
      </c>
      <c r="G135" t="s">
        <v>1579</v>
      </c>
      <c r="H135" t="s">
        <v>1065</v>
      </c>
      <c r="I135" t="s">
        <v>1090</v>
      </c>
      <c r="J135" t="s">
        <v>85</v>
      </c>
      <c r="L135" t="s">
        <v>86</v>
      </c>
      <c r="M135" t="s">
        <v>7093</v>
      </c>
      <c r="N135" t="s">
        <v>7093</v>
      </c>
      <c r="O135" t="s">
        <v>2409</v>
      </c>
      <c r="P135" t="s">
        <v>1262</v>
      </c>
    </row>
    <row r="136" spans="1:16" hidden="1" x14ac:dyDescent="0.3">
      <c r="A136">
        <v>337867</v>
      </c>
      <c r="B136" t="s">
        <v>7094</v>
      </c>
      <c r="C136" t="s">
        <v>7095</v>
      </c>
      <c r="D136" t="s">
        <v>305</v>
      </c>
      <c r="E136" t="s">
        <v>66</v>
      </c>
      <c r="F136">
        <v>34700</v>
      </c>
      <c r="G136" t="s">
        <v>7096</v>
      </c>
      <c r="H136" t="s">
        <v>1065</v>
      </c>
      <c r="I136" t="s">
        <v>1090</v>
      </c>
      <c r="J136" t="s">
        <v>87</v>
      </c>
      <c r="L136" t="s">
        <v>95</v>
      </c>
      <c r="M136" t="s">
        <v>7097</v>
      </c>
      <c r="N136" t="s">
        <v>7097</v>
      </c>
      <c r="O136" t="s">
        <v>2251</v>
      </c>
      <c r="P136" t="s">
        <v>7098</v>
      </c>
    </row>
    <row r="137" spans="1:16" hidden="1" x14ac:dyDescent="0.3">
      <c r="A137">
        <v>337864</v>
      </c>
      <c r="B137" t="s">
        <v>7099</v>
      </c>
      <c r="C137" t="s">
        <v>194</v>
      </c>
      <c r="D137" t="s">
        <v>655</v>
      </c>
      <c r="E137" t="s">
        <v>66</v>
      </c>
      <c r="F137">
        <v>35065</v>
      </c>
      <c r="G137" t="s">
        <v>1042</v>
      </c>
      <c r="H137" t="s">
        <v>1065</v>
      </c>
      <c r="I137" t="s">
        <v>1090</v>
      </c>
      <c r="J137" t="s">
        <v>87</v>
      </c>
      <c r="L137" t="s">
        <v>86</v>
      </c>
      <c r="M137" t="s">
        <v>7100</v>
      </c>
      <c r="N137" t="s">
        <v>7100</v>
      </c>
      <c r="O137" t="s">
        <v>1480</v>
      </c>
      <c r="P137" t="s">
        <v>1241</v>
      </c>
    </row>
    <row r="138" spans="1:16" hidden="1" x14ac:dyDescent="0.3">
      <c r="A138">
        <v>337863</v>
      </c>
      <c r="B138" t="s">
        <v>7101</v>
      </c>
      <c r="C138" t="s">
        <v>480</v>
      </c>
      <c r="D138" t="s">
        <v>369</v>
      </c>
      <c r="E138" t="s">
        <v>65</v>
      </c>
      <c r="F138">
        <v>29908</v>
      </c>
      <c r="G138" t="s">
        <v>7102</v>
      </c>
      <c r="H138" t="s">
        <v>1065</v>
      </c>
      <c r="I138" t="s">
        <v>1090</v>
      </c>
      <c r="J138" t="s">
        <v>87</v>
      </c>
      <c r="L138" t="s">
        <v>98</v>
      </c>
      <c r="M138" t="s">
        <v>7103</v>
      </c>
      <c r="N138" t="s">
        <v>7103</v>
      </c>
      <c r="O138" t="s">
        <v>2947</v>
      </c>
      <c r="P138" t="s">
        <v>1585</v>
      </c>
    </row>
    <row r="139" spans="1:16" hidden="1" x14ac:dyDescent="0.3">
      <c r="A139">
        <v>337860</v>
      </c>
      <c r="B139" t="s">
        <v>7104</v>
      </c>
      <c r="C139" t="s">
        <v>7105</v>
      </c>
      <c r="D139" t="s">
        <v>234</v>
      </c>
      <c r="E139" t="s">
        <v>66</v>
      </c>
      <c r="F139">
        <v>30442</v>
      </c>
      <c r="G139" t="s">
        <v>7106</v>
      </c>
      <c r="H139" t="s">
        <v>1065</v>
      </c>
      <c r="I139" t="s">
        <v>1090</v>
      </c>
      <c r="J139" t="s">
        <v>87</v>
      </c>
      <c r="L139" t="s">
        <v>86</v>
      </c>
      <c r="M139" t="s">
        <v>7107</v>
      </c>
      <c r="N139" t="s">
        <v>7107</v>
      </c>
      <c r="O139" t="s">
        <v>1292</v>
      </c>
      <c r="P139" t="s">
        <v>2393</v>
      </c>
    </row>
    <row r="140" spans="1:16" hidden="1" x14ac:dyDescent="0.3">
      <c r="A140">
        <v>337856</v>
      </c>
      <c r="B140" t="s">
        <v>7108</v>
      </c>
      <c r="C140" t="s">
        <v>2181</v>
      </c>
      <c r="D140" t="s">
        <v>473</v>
      </c>
      <c r="E140" t="s">
        <v>65</v>
      </c>
      <c r="F140">
        <v>31981</v>
      </c>
      <c r="G140" t="s">
        <v>84</v>
      </c>
      <c r="H140" t="s">
        <v>1065</v>
      </c>
      <c r="I140" t="s">
        <v>1090</v>
      </c>
      <c r="J140" t="s">
        <v>85</v>
      </c>
      <c r="L140" t="s">
        <v>84</v>
      </c>
      <c r="M140" t="s">
        <v>7109</v>
      </c>
      <c r="N140" t="s">
        <v>7109</v>
      </c>
      <c r="O140" t="s">
        <v>1265</v>
      </c>
      <c r="P140" t="s">
        <v>1246</v>
      </c>
    </row>
    <row r="141" spans="1:16" hidden="1" x14ac:dyDescent="0.3">
      <c r="A141">
        <v>337855</v>
      </c>
      <c r="B141" t="s">
        <v>7110</v>
      </c>
      <c r="C141" t="s">
        <v>289</v>
      </c>
      <c r="D141" t="s">
        <v>223</v>
      </c>
      <c r="E141" t="s">
        <v>66</v>
      </c>
      <c r="F141">
        <v>31872</v>
      </c>
      <c r="G141" t="s">
        <v>7111</v>
      </c>
      <c r="H141" t="s">
        <v>1065</v>
      </c>
      <c r="I141" t="s">
        <v>1090</v>
      </c>
      <c r="J141" t="s">
        <v>85</v>
      </c>
      <c r="L141" t="s">
        <v>98</v>
      </c>
    </row>
    <row r="142" spans="1:16" hidden="1" x14ac:dyDescent="0.3">
      <c r="A142">
        <v>337854</v>
      </c>
      <c r="B142" t="s">
        <v>7112</v>
      </c>
      <c r="C142" t="s">
        <v>1704</v>
      </c>
      <c r="D142" t="s">
        <v>842</v>
      </c>
      <c r="E142" t="s">
        <v>66</v>
      </c>
      <c r="F142">
        <v>31067</v>
      </c>
      <c r="G142" t="s">
        <v>84</v>
      </c>
      <c r="H142" t="s">
        <v>1065</v>
      </c>
      <c r="I142" t="s">
        <v>1090</v>
      </c>
      <c r="J142" t="s">
        <v>87</v>
      </c>
      <c r="L142" t="s">
        <v>84</v>
      </c>
    </row>
    <row r="143" spans="1:16" hidden="1" x14ac:dyDescent="0.3">
      <c r="A143">
        <v>337853</v>
      </c>
      <c r="B143" t="s">
        <v>7113</v>
      </c>
      <c r="C143" t="s">
        <v>235</v>
      </c>
      <c r="D143" t="s">
        <v>433</v>
      </c>
      <c r="E143" t="s">
        <v>66</v>
      </c>
      <c r="F143">
        <v>32673</v>
      </c>
      <c r="G143" t="s">
        <v>1027</v>
      </c>
      <c r="H143" t="s">
        <v>1065</v>
      </c>
      <c r="I143" t="s">
        <v>1090</v>
      </c>
      <c r="J143" t="s">
        <v>87</v>
      </c>
      <c r="L143" t="s">
        <v>86</v>
      </c>
      <c r="M143" t="s">
        <v>7114</v>
      </c>
      <c r="N143" t="s">
        <v>7114</v>
      </c>
      <c r="O143" t="s">
        <v>1360</v>
      </c>
      <c r="P143" t="s">
        <v>1447</v>
      </c>
    </row>
    <row r="144" spans="1:16" hidden="1" x14ac:dyDescent="0.3">
      <c r="A144">
        <v>337843</v>
      </c>
      <c r="B144" t="s">
        <v>7115</v>
      </c>
      <c r="C144" t="s">
        <v>572</v>
      </c>
      <c r="D144" t="s">
        <v>209</v>
      </c>
      <c r="E144" t="s">
        <v>66</v>
      </c>
      <c r="F144">
        <v>32892</v>
      </c>
      <c r="G144" t="s">
        <v>84</v>
      </c>
      <c r="H144" t="s">
        <v>1065</v>
      </c>
      <c r="I144" t="s">
        <v>1090</v>
      </c>
      <c r="J144" t="s">
        <v>87</v>
      </c>
      <c r="L144" t="s">
        <v>86</v>
      </c>
      <c r="M144" t="s">
        <v>7116</v>
      </c>
      <c r="N144" t="s">
        <v>7116</v>
      </c>
      <c r="O144" t="s">
        <v>1999</v>
      </c>
      <c r="P144" t="s">
        <v>1246</v>
      </c>
    </row>
    <row r="145" spans="1:16" hidden="1" x14ac:dyDescent="0.3">
      <c r="A145">
        <v>337842</v>
      </c>
      <c r="B145" t="s">
        <v>7117</v>
      </c>
      <c r="C145" t="s">
        <v>437</v>
      </c>
      <c r="D145" t="s">
        <v>712</v>
      </c>
      <c r="E145" t="s">
        <v>65</v>
      </c>
      <c r="F145">
        <v>30007</v>
      </c>
      <c r="G145" t="s">
        <v>1158</v>
      </c>
      <c r="H145" t="s">
        <v>1068</v>
      </c>
      <c r="I145" t="s">
        <v>1090</v>
      </c>
      <c r="J145" t="s">
        <v>87</v>
      </c>
      <c r="L145" t="s">
        <v>86</v>
      </c>
      <c r="M145" t="s">
        <v>7118</v>
      </c>
      <c r="N145" t="s">
        <v>7118</v>
      </c>
      <c r="O145" t="s">
        <v>7119</v>
      </c>
      <c r="P145" t="s">
        <v>1259</v>
      </c>
    </row>
    <row r="146" spans="1:16" hidden="1" x14ac:dyDescent="0.3">
      <c r="A146">
        <v>337836</v>
      </c>
      <c r="B146" t="s">
        <v>7120</v>
      </c>
      <c r="C146" t="s">
        <v>855</v>
      </c>
      <c r="D146" t="s">
        <v>943</v>
      </c>
      <c r="E146" t="s">
        <v>66</v>
      </c>
      <c r="F146">
        <v>32782</v>
      </c>
      <c r="G146" t="s">
        <v>84</v>
      </c>
      <c r="H146" t="s">
        <v>1065</v>
      </c>
      <c r="I146" t="s">
        <v>1090</v>
      </c>
    </row>
    <row r="147" spans="1:16" hidden="1" x14ac:dyDescent="0.3">
      <c r="A147">
        <v>337830</v>
      </c>
      <c r="B147" t="s">
        <v>7121</v>
      </c>
      <c r="C147" t="s">
        <v>671</v>
      </c>
      <c r="D147" t="s">
        <v>6667</v>
      </c>
      <c r="E147" t="s">
        <v>66</v>
      </c>
      <c r="F147">
        <v>36277</v>
      </c>
      <c r="G147" t="s">
        <v>84</v>
      </c>
      <c r="H147" t="s">
        <v>1065</v>
      </c>
      <c r="I147" t="s">
        <v>1090</v>
      </c>
      <c r="J147" t="s">
        <v>190</v>
      </c>
      <c r="L147" t="s">
        <v>84</v>
      </c>
    </row>
    <row r="148" spans="1:16" hidden="1" x14ac:dyDescent="0.3">
      <c r="A148">
        <v>337829</v>
      </c>
      <c r="B148" t="s">
        <v>7122</v>
      </c>
      <c r="C148" t="s">
        <v>286</v>
      </c>
      <c r="D148" t="s">
        <v>7123</v>
      </c>
      <c r="E148" t="s">
        <v>66</v>
      </c>
      <c r="F148">
        <v>31938</v>
      </c>
      <c r="G148" t="s">
        <v>84</v>
      </c>
      <c r="H148" t="s">
        <v>1065</v>
      </c>
      <c r="I148" t="s">
        <v>1090</v>
      </c>
      <c r="J148" t="s">
        <v>87</v>
      </c>
      <c r="L148" t="s">
        <v>86</v>
      </c>
      <c r="M148" t="s">
        <v>7124</v>
      </c>
      <c r="N148" t="s">
        <v>7124</v>
      </c>
      <c r="O148" t="s">
        <v>7125</v>
      </c>
      <c r="P148" t="s">
        <v>7126</v>
      </c>
    </row>
    <row r="149" spans="1:16" hidden="1" x14ac:dyDescent="0.3">
      <c r="A149">
        <v>337827</v>
      </c>
      <c r="B149" t="s">
        <v>7127</v>
      </c>
      <c r="C149" t="s">
        <v>193</v>
      </c>
      <c r="D149" t="s">
        <v>1202</v>
      </c>
      <c r="E149" t="s">
        <v>65</v>
      </c>
      <c r="F149">
        <v>28857</v>
      </c>
      <c r="G149" t="s">
        <v>1893</v>
      </c>
      <c r="H149" t="s">
        <v>1065</v>
      </c>
      <c r="I149" t="s">
        <v>1090</v>
      </c>
      <c r="J149" t="s">
        <v>87</v>
      </c>
      <c r="L149" t="s">
        <v>95</v>
      </c>
      <c r="M149" t="s">
        <v>7128</v>
      </c>
      <c r="N149" t="s">
        <v>7128</v>
      </c>
      <c r="O149" t="s">
        <v>7129</v>
      </c>
      <c r="P149" t="s">
        <v>1341</v>
      </c>
    </row>
    <row r="150" spans="1:16" hidden="1" x14ac:dyDescent="0.3">
      <c r="A150">
        <v>337825</v>
      </c>
      <c r="B150" t="s">
        <v>7130</v>
      </c>
      <c r="C150" t="s">
        <v>258</v>
      </c>
      <c r="D150" t="s">
        <v>789</v>
      </c>
      <c r="E150" t="s">
        <v>65</v>
      </c>
      <c r="F150">
        <v>31656</v>
      </c>
      <c r="G150" t="s">
        <v>93</v>
      </c>
      <c r="H150" t="s">
        <v>1065</v>
      </c>
      <c r="I150" t="s">
        <v>1090</v>
      </c>
      <c r="J150" t="s">
        <v>85</v>
      </c>
      <c r="L150" t="s">
        <v>86</v>
      </c>
      <c r="M150" t="s">
        <v>7131</v>
      </c>
      <c r="N150" t="s">
        <v>7131</v>
      </c>
      <c r="O150" t="s">
        <v>7132</v>
      </c>
      <c r="P150" t="s">
        <v>1247</v>
      </c>
    </row>
    <row r="151" spans="1:16" hidden="1" x14ac:dyDescent="0.3">
      <c r="A151">
        <v>337824</v>
      </c>
      <c r="B151" t="s">
        <v>7133</v>
      </c>
      <c r="C151" t="s">
        <v>314</v>
      </c>
      <c r="D151" t="s">
        <v>312</v>
      </c>
      <c r="E151" t="s">
        <v>65</v>
      </c>
      <c r="F151">
        <v>31874</v>
      </c>
      <c r="G151" t="s">
        <v>4287</v>
      </c>
      <c r="H151" t="s">
        <v>1065</v>
      </c>
      <c r="I151" t="s">
        <v>1090</v>
      </c>
      <c r="J151" t="s">
        <v>87</v>
      </c>
      <c r="L151" t="s">
        <v>98</v>
      </c>
      <c r="M151" t="s">
        <v>7134</v>
      </c>
      <c r="N151" t="s">
        <v>7134</v>
      </c>
      <c r="O151" t="s">
        <v>7135</v>
      </c>
      <c r="P151" t="s">
        <v>1240</v>
      </c>
    </row>
    <row r="152" spans="1:16" hidden="1" x14ac:dyDescent="0.3">
      <c r="A152">
        <v>337818</v>
      </c>
      <c r="B152" t="s">
        <v>7136</v>
      </c>
      <c r="C152" t="s">
        <v>193</v>
      </c>
      <c r="D152" t="s">
        <v>1599</v>
      </c>
      <c r="E152" t="s">
        <v>65</v>
      </c>
      <c r="F152">
        <v>32212</v>
      </c>
      <c r="G152" t="s">
        <v>84</v>
      </c>
      <c r="H152" t="s">
        <v>1065</v>
      </c>
      <c r="I152" t="s">
        <v>1090</v>
      </c>
      <c r="J152" t="s">
        <v>87</v>
      </c>
      <c r="L152" t="s">
        <v>86</v>
      </c>
      <c r="M152" t="s">
        <v>7137</v>
      </c>
      <c r="N152" t="s">
        <v>7137</v>
      </c>
      <c r="O152" t="s">
        <v>7138</v>
      </c>
      <c r="P152" t="s">
        <v>1447</v>
      </c>
    </row>
    <row r="153" spans="1:16" hidden="1" x14ac:dyDescent="0.3">
      <c r="A153">
        <v>337796</v>
      </c>
      <c r="B153" t="s">
        <v>7139</v>
      </c>
      <c r="C153" t="s">
        <v>193</v>
      </c>
      <c r="D153" t="s">
        <v>253</v>
      </c>
      <c r="E153" t="s">
        <v>65</v>
      </c>
      <c r="F153">
        <v>28126</v>
      </c>
      <c r="G153" t="s">
        <v>7140</v>
      </c>
      <c r="H153" t="s">
        <v>1065</v>
      </c>
      <c r="I153" t="s">
        <v>1090</v>
      </c>
      <c r="J153" t="s">
        <v>85</v>
      </c>
      <c r="L153" t="s">
        <v>94</v>
      </c>
      <c r="M153" t="s">
        <v>7141</v>
      </c>
      <c r="N153" t="s">
        <v>7141</v>
      </c>
      <c r="O153" t="s">
        <v>1381</v>
      </c>
    </row>
    <row r="154" spans="1:16" hidden="1" x14ac:dyDescent="0.3">
      <c r="A154">
        <v>337787</v>
      </c>
      <c r="B154" t="s">
        <v>7142</v>
      </c>
      <c r="C154" t="s">
        <v>270</v>
      </c>
      <c r="D154" t="s">
        <v>262</v>
      </c>
      <c r="E154" t="s">
        <v>65</v>
      </c>
      <c r="F154">
        <v>30171</v>
      </c>
      <c r="G154" t="s">
        <v>84</v>
      </c>
      <c r="H154" t="s">
        <v>1065</v>
      </c>
      <c r="I154" t="s">
        <v>1090</v>
      </c>
      <c r="J154" t="s">
        <v>87</v>
      </c>
      <c r="L154" t="s">
        <v>93</v>
      </c>
      <c r="M154" t="s">
        <v>7143</v>
      </c>
      <c r="N154" t="s">
        <v>7143</v>
      </c>
      <c r="O154" t="s">
        <v>7144</v>
      </c>
      <c r="P154" t="s">
        <v>1804</v>
      </c>
    </row>
    <row r="155" spans="1:16" hidden="1" x14ac:dyDescent="0.3">
      <c r="A155">
        <v>337786</v>
      </c>
      <c r="B155" t="s">
        <v>7145</v>
      </c>
      <c r="C155" t="s">
        <v>296</v>
      </c>
      <c r="D155" t="s">
        <v>356</v>
      </c>
      <c r="E155" t="s">
        <v>65</v>
      </c>
      <c r="F155">
        <v>28946</v>
      </c>
      <c r="G155" t="s">
        <v>1801</v>
      </c>
      <c r="H155" t="s">
        <v>1065</v>
      </c>
      <c r="I155" t="s">
        <v>1090</v>
      </c>
      <c r="J155" t="s">
        <v>85</v>
      </c>
      <c r="L155" t="s">
        <v>86</v>
      </c>
      <c r="M155" t="s">
        <v>7146</v>
      </c>
      <c r="N155" t="s">
        <v>7146</v>
      </c>
      <c r="O155" t="s">
        <v>1731</v>
      </c>
      <c r="P155" t="s">
        <v>1249</v>
      </c>
    </row>
    <row r="156" spans="1:16" hidden="1" x14ac:dyDescent="0.3">
      <c r="A156">
        <v>337782</v>
      </c>
      <c r="B156" t="s">
        <v>7147</v>
      </c>
      <c r="C156" t="s">
        <v>3599</v>
      </c>
      <c r="D156" t="s">
        <v>345</v>
      </c>
      <c r="E156" t="s">
        <v>65</v>
      </c>
      <c r="F156">
        <v>31660</v>
      </c>
      <c r="G156" t="s">
        <v>1628</v>
      </c>
      <c r="H156" t="s">
        <v>1065</v>
      </c>
      <c r="I156" t="s">
        <v>1090</v>
      </c>
      <c r="J156" t="s">
        <v>85</v>
      </c>
      <c r="L156" t="s">
        <v>93</v>
      </c>
      <c r="M156" t="s">
        <v>7148</v>
      </c>
      <c r="N156" t="s">
        <v>7148</v>
      </c>
      <c r="O156" t="s">
        <v>1393</v>
      </c>
      <c r="P156" t="s">
        <v>1862</v>
      </c>
    </row>
    <row r="157" spans="1:16" hidden="1" x14ac:dyDescent="0.3">
      <c r="A157">
        <v>337777</v>
      </c>
      <c r="B157" t="s">
        <v>7149</v>
      </c>
      <c r="C157" t="s">
        <v>7150</v>
      </c>
      <c r="D157" t="s">
        <v>7151</v>
      </c>
      <c r="E157" t="s">
        <v>65</v>
      </c>
      <c r="F157">
        <v>31927</v>
      </c>
      <c r="G157" t="s">
        <v>98</v>
      </c>
      <c r="H157" t="s">
        <v>1065</v>
      </c>
      <c r="I157" t="s">
        <v>1090</v>
      </c>
      <c r="J157" t="s">
        <v>85</v>
      </c>
      <c r="L157" t="s">
        <v>98</v>
      </c>
      <c r="M157" t="s">
        <v>7152</v>
      </c>
      <c r="N157" t="s">
        <v>7152</v>
      </c>
      <c r="O157" t="s">
        <v>7153</v>
      </c>
      <c r="P157" t="s">
        <v>1282</v>
      </c>
    </row>
    <row r="158" spans="1:16" hidden="1" x14ac:dyDescent="0.3">
      <c r="A158">
        <v>337775</v>
      </c>
      <c r="B158" t="s">
        <v>7154</v>
      </c>
      <c r="C158" t="s">
        <v>1704</v>
      </c>
      <c r="D158" t="s">
        <v>1155</v>
      </c>
      <c r="E158" t="s">
        <v>66</v>
      </c>
      <c r="F158">
        <v>30232</v>
      </c>
      <c r="G158" t="s">
        <v>84</v>
      </c>
      <c r="H158" t="s">
        <v>1065</v>
      </c>
      <c r="I158" t="s">
        <v>1090</v>
      </c>
      <c r="J158" t="s">
        <v>87</v>
      </c>
      <c r="L158" t="s">
        <v>84</v>
      </c>
    </row>
    <row r="159" spans="1:16" hidden="1" x14ac:dyDescent="0.3">
      <c r="A159">
        <v>337772</v>
      </c>
      <c r="B159" t="s">
        <v>7155</v>
      </c>
      <c r="C159" t="s">
        <v>607</v>
      </c>
      <c r="D159" t="s">
        <v>1632</v>
      </c>
      <c r="E159" t="s">
        <v>66</v>
      </c>
      <c r="F159">
        <v>32393</v>
      </c>
      <c r="G159" t="s">
        <v>7156</v>
      </c>
      <c r="H159" t="s">
        <v>1065</v>
      </c>
      <c r="I159" t="s">
        <v>1090</v>
      </c>
      <c r="J159" t="s">
        <v>87</v>
      </c>
      <c r="L159" t="s">
        <v>86</v>
      </c>
      <c r="M159" t="s">
        <v>7157</v>
      </c>
      <c r="N159" t="s">
        <v>7157</v>
      </c>
      <c r="O159" t="s">
        <v>1808</v>
      </c>
      <c r="P159" t="s">
        <v>1247</v>
      </c>
    </row>
    <row r="160" spans="1:16" hidden="1" x14ac:dyDescent="0.3">
      <c r="A160">
        <v>337759</v>
      </c>
      <c r="B160" t="s">
        <v>7158</v>
      </c>
      <c r="C160" t="s">
        <v>193</v>
      </c>
      <c r="D160" t="s">
        <v>864</v>
      </c>
      <c r="E160" t="s">
        <v>66</v>
      </c>
      <c r="F160">
        <v>27844</v>
      </c>
      <c r="G160" t="s">
        <v>1839</v>
      </c>
      <c r="H160" t="s">
        <v>1065</v>
      </c>
      <c r="I160" t="s">
        <v>1090</v>
      </c>
      <c r="J160" t="s">
        <v>85</v>
      </c>
      <c r="L160" t="s">
        <v>86</v>
      </c>
      <c r="M160" t="s">
        <v>7159</v>
      </c>
      <c r="N160" t="s">
        <v>7159</v>
      </c>
      <c r="O160" t="s">
        <v>1481</v>
      </c>
      <c r="P160" t="s">
        <v>1311</v>
      </c>
    </row>
    <row r="161" spans="1:16" hidden="1" x14ac:dyDescent="0.3">
      <c r="A161">
        <v>337758</v>
      </c>
      <c r="B161" t="s">
        <v>7160</v>
      </c>
      <c r="C161" t="s">
        <v>194</v>
      </c>
      <c r="D161" t="s">
        <v>7161</v>
      </c>
      <c r="E161" t="s">
        <v>66</v>
      </c>
      <c r="F161">
        <v>29952</v>
      </c>
      <c r="G161" t="s">
        <v>100</v>
      </c>
      <c r="H161" t="s">
        <v>1065</v>
      </c>
      <c r="I161" t="s">
        <v>1090</v>
      </c>
      <c r="J161" t="s">
        <v>85</v>
      </c>
      <c r="L161" t="s">
        <v>100</v>
      </c>
      <c r="M161" t="s">
        <v>7162</v>
      </c>
      <c r="N161" t="s">
        <v>7162</v>
      </c>
      <c r="O161" t="s">
        <v>7163</v>
      </c>
      <c r="P161" t="s">
        <v>7164</v>
      </c>
    </row>
    <row r="162" spans="1:16" hidden="1" x14ac:dyDescent="0.3">
      <c r="A162">
        <v>337757</v>
      </c>
      <c r="B162" t="s">
        <v>7165</v>
      </c>
      <c r="C162" t="s">
        <v>226</v>
      </c>
      <c r="D162" t="s">
        <v>292</v>
      </c>
      <c r="E162" t="s">
        <v>66</v>
      </c>
      <c r="F162">
        <v>32509</v>
      </c>
      <c r="G162" t="s">
        <v>103</v>
      </c>
      <c r="H162" t="s">
        <v>1065</v>
      </c>
      <c r="I162" t="s">
        <v>1090</v>
      </c>
      <c r="J162" t="s">
        <v>87</v>
      </c>
      <c r="L162" t="s">
        <v>103</v>
      </c>
      <c r="M162" t="s">
        <v>7166</v>
      </c>
      <c r="N162" t="s">
        <v>7166</v>
      </c>
      <c r="O162" t="s">
        <v>1260</v>
      </c>
      <c r="P162" t="s">
        <v>1247</v>
      </c>
    </row>
    <row r="163" spans="1:16" hidden="1" x14ac:dyDescent="0.3">
      <c r="A163">
        <v>337739</v>
      </c>
      <c r="B163" t="s">
        <v>7167</v>
      </c>
      <c r="C163" t="s">
        <v>720</v>
      </c>
      <c r="D163" t="s">
        <v>262</v>
      </c>
      <c r="E163" t="s">
        <v>66</v>
      </c>
      <c r="F163">
        <v>32170</v>
      </c>
      <c r="G163" t="s">
        <v>1248</v>
      </c>
      <c r="H163" t="s">
        <v>1065</v>
      </c>
      <c r="I163" t="s">
        <v>1090</v>
      </c>
      <c r="J163" t="s">
        <v>87</v>
      </c>
      <c r="L163" t="s">
        <v>84</v>
      </c>
      <c r="M163" t="s">
        <v>7168</v>
      </c>
      <c r="N163" t="s">
        <v>7168</v>
      </c>
      <c r="O163" t="s">
        <v>1962</v>
      </c>
      <c r="P163" t="s">
        <v>1355</v>
      </c>
    </row>
    <row r="164" spans="1:16" hidden="1" x14ac:dyDescent="0.3">
      <c r="A164">
        <v>337737</v>
      </c>
      <c r="B164" t="s">
        <v>7169</v>
      </c>
      <c r="C164" t="s">
        <v>196</v>
      </c>
      <c r="D164" t="s">
        <v>253</v>
      </c>
      <c r="E164" t="s">
        <v>65</v>
      </c>
      <c r="F164">
        <v>31447</v>
      </c>
      <c r="G164" t="s">
        <v>1027</v>
      </c>
      <c r="H164" t="s">
        <v>1065</v>
      </c>
      <c r="I164" t="s">
        <v>1090</v>
      </c>
      <c r="J164" t="s">
        <v>87</v>
      </c>
      <c r="L164" t="s">
        <v>86</v>
      </c>
      <c r="M164" t="s">
        <v>7170</v>
      </c>
      <c r="N164" t="s">
        <v>7170</v>
      </c>
      <c r="O164" t="s">
        <v>2321</v>
      </c>
      <c r="P164" t="s">
        <v>1252</v>
      </c>
    </row>
    <row r="165" spans="1:16" hidden="1" x14ac:dyDescent="0.3">
      <c r="A165">
        <v>337736</v>
      </c>
      <c r="B165" t="s">
        <v>7171</v>
      </c>
      <c r="C165" t="s">
        <v>448</v>
      </c>
      <c r="D165" t="s">
        <v>820</v>
      </c>
      <c r="E165" t="s">
        <v>65</v>
      </c>
      <c r="F165">
        <v>34335</v>
      </c>
      <c r="G165" t="s">
        <v>84</v>
      </c>
      <c r="H165" t="s">
        <v>1065</v>
      </c>
      <c r="I165" t="s">
        <v>1090</v>
      </c>
      <c r="J165" t="s">
        <v>85</v>
      </c>
      <c r="L165" t="s">
        <v>84</v>
      </c>
      <c r="M165" t="s">
        <v>7172</v>
      </c>
      <c r="N165" t="s">
        <v>7172</v>
      </c>
      <c r="O165" t="s">
        <v>1446</v>
      </c>
      <c r="P165" t="s">
        <v>7173</v>
      </c>
    </row>
    <row r="166" spans="1:16" hidden="1" x14ac:dyDescent="0.3">
      <c r="A166">
        <v>337734</v>
      </c>
      <c r="B166" t="s">
        <v>7174</v>
      </c>
      <c r="C166" t="s">
        <v>436</v>
      </c>
      <c r="D166" t="s">
        <v>213</v>
      </c>
      <c r="E166" t="s">
        <v>65</v>
      </c>
      <c r="F166">
        <v>31778</v>
      </c>
      <c r="G166" t="s">
        <v>1893</v>
      </c>
      <c r="H166" t="s">
        <v>1065</v>
      </c>
      <c r="I166" t="s">
        <v>1090</v>
      </c>
      <c r="J166" t="s">
        <v>87</v>
      </c>
      <c r="L166" t="s">
        <v>95</v>
      </c>
      <c r="M166" t="s">
        <v>7175</v>
      </c>
      <c r="N166" t="s">
        <v>7175</v>
      </c>
      <c r="O166" t="s">
        <v>7176</v>
      </c>
      <c r="P166" t="s">
        <v>1755</v>
      </c>
    </row>
    <row r="167" spans="1:16" hidden="1" x14ac:dyDescent="0.3">
      <c r="A167">
        <v>337732</v>
      </c>
      <c r="B167" t="s">
        <v>7177</v>
      </c>
      <c r="C167" t="s">
        <v>371</v>
      </c>
      <c r="D167" t="s">
        <v>290</v>
      </c>
      <c r="E167" t="s">
        <v>66</v>
      </c>
      <c r="F167">
        <v>32512</v>
      </c>
      <c r="G167" t="s">
        <v>84</v>
      </c>
      <c r="H167" t="s">
        <v>1065</v>
      </c>
      <c r="I167" t="s">
        <v>1090</v>
      </c>
      <c r="J167" t="s">
        <v>87</v>
      </c>
      <c r="L167" t="s">
        <v>86</v>
      </c>
      <c r="M167" t="s">
        <v>7178</v>
      </c>
      <c r="N167" t="s">
        <v>7178</v>
      </c>
      <c r="O167" t="s">
        <v>1760</v>
      </c>
      <c r="P167" t="s">
        <v>6995</v>
      </c>
    </row>
    <row r="168" spans="1:16" hidden="1" x14ac:dyDescent="0.3">
      <c r="A168">
        <v>337731</v>
      </c>
      <c r="B168" t="s">
        <v>7179</v>
      </c>
      <c r="C168" t="s">
        <v>201</v>
      </c>
      <c r="D168" t="s">
        <v>495</v>
      </c>
      <c r="E168" t="s">
        <v>65</v>
      </c>
      <c r="F168">
        <v>29534</v>
      </c>
      <c r="G168" t="s">
        <v>84</v>
      </c>
      <c r="H168" t="s">
        <v>1065</v>
      </c>
      <c r="I168" t="s">
        <v>1090</v>
      </c>
      <c r="J168" t="s">
        <v>87</v>
      </c>
      <c r="L168" t="s">
        <v>100</v>
      </c>
      <c r="M168" t="s">
        <v>7180</v>
      </c>
      <c r="N168" t="s">
        <v>7180</v>
      </c>
      <c r="O168" t="s">
        <v>1255</v>
      </c>
      <c r="P168" t="s">
        <v>1240</v>
      </c>
    </row>
    <row r="169" spans="1:16" hidden="1" x14ac:dyDescent="0.3">
      <c r="A169">
        <v>337729</v>
      </c>
      <c r="B169" t="s">
        <v>7181</v>
      </c>
      <c r="C169" t="s">
        <v>238</v>
      </c>
      <c r="D169" t="s">
        <v>706</v>
      </c>
      <c r="E169" t="s">
        <v>66</v>
      </c>
      <c r="F169">
        <v>32885</v>
      </c>
      <c r="G169" t="s">
        <v>7182</v>
      </c>
      <c r="H169" t="s">
        <v>1065</v>
      </c>
      <c r="I169" t="s">
        <v>1090</v>
      </c>
      <c r="J169" t="s">
        <v>85</v>
      </c>
      <c r="L169" t="s">
        <v>86</v>
      </c>
      <c r="M169" t="s">
        <v>7183</v>
      </c>
      <c r="N169" t="s">
        <v>7183</v>
      </c>
      <c r="O169" t="s">
        <v>7184</v>
      </c>
      <c r="P169" t="s">
        <v>2243</v>
      </c>
    </row>
    <row r="170" spans="1:16" hidden="1" x14ac:dyDescent="0.3">
      <c r="A170">
        <v>337724</v>
      </c>
      <c r="B170" t="s">
        <v>7185</v>
      </c>
      <c r="C170" t="s">
        <v>572</v>
      </c>
      <c r="D170" t="s">
        <v>463</v>
      </c>
      <c r="E170" t="s">
        <v>66</v>
      </c>
      <c r="F170">
        <v>31419</v>
      </c>
      <c r="G170" t="s">
        <v>7186</v>
      </c>
      <c r="H170" t="s">
        <v>1065</v>
      </c>
      <c r="I170" t="s">
        <v>1090</v>
      </c>
      <c r="J170" t="s">
        <v>85</v>
      </c>
      <c r="L170" t="s">
        <v>84</v>
      </c>
    </row>
    <row r="171" spans="1:16" hidden="1" x14ac:dyDescent="0.3">
      <c r="A171">
        <v>337723</v>
      </c>
      <c r="B171" t="s">
        <v>7187</v>
      </c>
      <c r="C171" t="s">
        <v>591</v>
      </c>
      <c r="D171" t="s">
        <v>359</v>
      </c>
      <c r="E171" t="s">
        <v>66</v>
      </c>
      <c r="F171">
        <v>29952</v>
      </c>
      <c r="G171" t="s">
        <v>7188</v>
      </c>
      <c r="H171" t="s">
        <v>1065</v>
      </c>
      <c r="I171" t="s">
        <v>1090</v>
      </c>
      <c r="J171" t="s">
        <v>87</v>
      </c>
      <c r="L171" t="s">
        <v>98</v>
      </c>
    </row>
    <row r="172" spans="1:16" hidden="1" x14ac:dyDescent="0.3">
      <c r="A172">
        <v>337719</v>
      </c>
      <c r="B172" t="s">
        <v>7189</v>
      </c>
      <c r="C172" t="s">
        <v>467</v>
      </c>
      <c r="D172" t="s">
        <v>368</v>
      </c>
      <c r="E172" t="s">
        <v>66</v>
      </c>
      <c r="F172">
        <v>32782</v>
      </c>
      <c r="G172" t="s">
        <v>1952</v>
      </c>
      <c r="H172" t="s">
        <v>1065</v>
      </c>
      <c r="I172" t="s">
        <v>1090</v>
      </c>
      <c r="J172" t="s">
        <v>87</v>
      </c>
      <c r="L172" t="s">
        <v>86</v>
      </c>
      <c r="M172" t="s">
        <v>7190</v>
      </c>
      <c r="N172" t="s">
        <v>7190</v>
      </c>
      <c r="O172" t="s">
        <v>1305</v>
      </c>
      <c r="P172" t="s">
        <v>1249</v>
      </c>
    </row>
    <row r="173" spans="1:16" hidden="1" x14ac:dyDescent="0.3">
      <c r="A173">
        <v>337716</v>
      </c>
      <c r="B173" t="s">
        <v>7191</v>
      </c>
      <c r="C173" t="s">
        <v>568</v>
      </c>
      <c r="D173" t="s">
        <v>561</v>
      </c>
      <c r="E173" t="s">
        <v>66</v>
      </c>
      <c r="F173">
        <v>32316</v>
      </c>
      <c r="G173" t="s">
        <v>84</v>
      </c>
      <c r="H173" t="s">
        <v>1065</v>
      </c>
      <c r="I173" t="s">
        <v>1090</v>
      </c>
      <c r="J173" t="s">
        <v>87</v>
      </c>
      <c r="L173" t="s">
        <v>86</v>
      </c>
      <c r="M173" t="s">
        <v>7192</v>
      </c>
      <c r="N173" t="s">
        <v>7192</v>
      </c>
      <c r="O173" t="s">
        <v>7193</v>
      </c>
    </row>
    <row r="174" spans="1:16" hidden="1" x14ac:dyDescent="0.3">
      <c r="A174">
        <v>337714</v>
      </c>
      <c r="B174" t="s">
        <v>7194</v>
      </c>
      <c r="C174" t="s">
        <v>821</v>
      </c>
      <c r="D174" t="s">
        <v>749</v>
      </c>
      <c r="E174" t="s">
        <v>66</v>
      </c>
      <c r="F174">
        <v>31514</v>
      </c>
      <c r="G174" t="s">
        <v>94</v>
      </c>
      <c r="H174" t="s">
        <v>1065</v>
      </c>
      <c r="I174" t="s">
        <v>1090</v>
      </c>
      <c r="J174" t="s">
        <v>87</v>
      </c>
      <c r="L174" t="s">
        <v>84</v>
      </c>
      <c r="M174" t="s">
        <v>7195</v>
      </c>
      <c r="N174" t="s">
        <v>7195</v>
      </c>
      <c r="O174" t="s">
        <v>7196</v>
      </c>
      <c r="P174" t="s">
        <v>1244</v>
      </c>
    </row>
    <row r="175" spans="1:16" hidden="1" x14ac:dyDescent="0.3">
      <c r="A175">
        <v>337708</v>
      </c>
      <c r="B175" t="s">
        <v>7197</v>
      </c>
      <c r="C175" t="s">
        <v>413</v>
      </c>
      <c r="D175" t="s">
        <v>424</v>
      </c>
      <c r="E175" t="s">
        <v>65</v>
      </c>
      <c r="F175">
        <v>27595</v>
      </c>
      <c r="G175" t="s">
        <v>84</v>
      </c>
      <c r="H175" t="s">
        <v>1065</v>
      </c>
      <c r="I175" t="s">
        <v>1090</v>
      </c>
      <c r="J175" t="s">
        <v>87</v>
      </c>
      <c r="L175" t="s">
        <v>84</v>
      </c>
      <c r="M175" t="s">
        <v>7198</v>
      </c>
      <c r="N175" t="s">
        <v>7198</v>
      </c>
      <c r="O175" t="s">
        <v>7199</v>
      </c>
      <c r="P175" t="s">
        <v>1848</v>
      </c>
    </row>
    <row r="176" spans="1:16" hidden="1" x14ac:dyDescent="0.3">
      <c r="A176">
        <v>337707</v>
      </c>
      <c r="B176" t="s">
        <v>7200</v>
      </c>
      <c r="C176" t="s">
        <v>333</v>
      </c>
      <c r="D176" t="s">
        <v>571</v>
      </c>
      <c r="E176" t="s">
        <v>66</v>
      </c>
      <c r="F176">
        <v>31196</v>
      </c>
      <c r="G176" t="s">
        <v>84</v>
      </c>
      <c r="H176" t="s">
        <v>1065</v>
      </c>
      <c r="I176" t="s">
        <v>1090</v>
      </c>
      <c r="J176" t="s">
        <v>87</v>
      </c>
      <c r="L176" t="s">
        <v>84</v>
      </c>
      <c r="M176" t="s">
        <v>7201</v>
      </c>
      <c r="N176" t="s">
        <v>7201</v>
      </c>
      <c r="O176" t="s">
        <v>7202</v>
      </c>
      <c r="P176" t="s">
        <v>7203</v>
      </c>
    </row>
    <row r="177" spans="1:16" hidden="1" x14ac:dyDescent="0.3">
      <c r="A177">
        <v>337697</v>
      </c>
      <c r="B177" t="s">
        <v>7204</v>
      </c>
      <c r="C177" t="s">
        <v>738</v>
      </c>
      <c r="D177" t="s">
        <v>346</v>
      </c>
      <c r="E177" t="s">
        <v>66</v>
      </c>
      <c r="F177">
        <v>35173</v>
      </c>
      <c r="G177" t="s">
        <v>1829</v>
      </c>
      <c r="H177" t="s">
        <v>1065</v>
      </c>
      <c r="I177" t="s">
        <v>1090</v>
      </c>
      <c r="J177" t="s">
        <v>87</v>
      </c>
      <c r="L177" t="s">
        <v>86</v>
      </c>
      <c r="M177" t="s">
        <v>7205</v>
      </c>
      <c r="N177" t="s">
        <v>7205</v>
      </c>
      <c r="O177" t="s">
        <v>1342</v>
      </c>
      <c r="P177" t="s">
        <v>1392</v>
      </c>
    </row>
    <row r="178" spans="1:16" hidden="1" x14ac:dyDescent="0.3">
      <c r="A178">
        <v>337692</v>
      </c>
      <c r="B178" t="s">
        <v>7206</v>
      </c>
      <c r="C178" t="s">
        <v>7207</v>
      </c>
      <c r="D178" t="s">
        <v>325</v>
      </c>
      <c r="E178" t="s">
        <v>66</v>
      </c>
      <c r="F178">
        <v>31413</v>
      </c>
      <c r="G178" t="s">
        <v>7208</v>
      </c>
      <c r="H178" t="s">
        <v>1065</v>
      </c>
      <c r="I178" t="s">
        <v>1090</v>
      </c>
      <c r="J178" t="s">
        <v>87</v>
      </c>
      <c r="L178" t="s">
        <v>84</v>
      </c>
      <c r="M178" t="s">
        <v>7209</v>
      </c>
      <c r="N178" t="s">
        <v>7209</v>
      </c>
      <c r="O178" t="s">
        <v>1468</v>
      </c>
      <c r="P178" t="s">
        <v>1240</v>
      </c>
    </row>
    <row r="179" spans="1:16" hidden="1" x14ac:dyDescent="0.3">
      <c r="A179">
        <v>337683</v>
      </c>
      <c r="B179" t="s">
        <v>7210</v>
      </c>
      <c r="C179" t="s">
        <v>285</v>
      </c>
      <c r="D179" t="s">
        <v>359</v>
      </c>
      <c r="E179" t="s">
        <v>66</v>
      </c>
      <c r="F179">
        <v>31352</v>
      </c>
      <c r="G179" t="s">
        <v>98</v>
      </c>
      <c r="H179" t="s">
        <v>1065</v>
      </c>
      <c r="I179" t="s">
        <v>1090</v>
      </c>
      <c r="J179" t="s">
        <v>87</v>
      </c>
      <c r="L179" t="s">
        <v>98</v>
      </c>
      <c r="M179" t="s">
        <v>7211</v>
      </c>
      <c r="N179" t="s">
        <v>7211</v>
      </c>
      <c r="O179" t="s">
        <v>7212</v>
      </c>
      <c r="P179" t="s">
        <v>1240</v>
      </c>
    </row>
    <row r="180" spans="1:16" hidden="1" x14ac:dyDescent="0.3">
      <c r="A180">
        <v>337679</v>
      </c>
      <c r="B180" t="s">
        <v>7213</v>
      </c>
      <c r="C180" t="s">
        <v>358</v>
      </c>
      <c r="D180" t="s">
        <v>7214</v>
      </c>
      <c r="E180" t="s">
        <v>65</v>
      </c>
      <c r="F180">
        <v>35067</v>
      </c>
      <c r="G180" t="s">
        <v>1000</v>
      </c>
      <c r="H180" t="s">
        <v>1065</v>
      </c>
      <c r="I180" t="s">
        <v>1090</v>
      </c>
      <c r="J180" t="s">
        <v>87</v>
      </c>
      <c r="L180" t="s">
        <v>94</v>
      </c>
      <c r="M180" t="s">
        <v>7215</v>
      </c>
      <c r="N180" t="s">
        <v>7215</v>
      </c>
      <c r="O180" t="s">
        <v>7216</v>
      </c>
      <c r="P180" t="s">
        <v>1247</v>
      </c>
    </row>
    <row r="181" spans="1:16" hidden="1" x14ac:dyDescent="0.3">
      <c r="A181">
        <v>337678</v>
      </c>
      <c r="B181" t="s">
        <v>7217</v>
      </c>
      <c r="C181" t="s">
        <v>193</v>
      </c>
      <c r="D181" t="s">
        <v>1223</v>
      </c>
      <c r="E181" t="s">
        <v>66</v>
      </c>
      <c r="F181">
        <v>36892</v>
      </c>
      <c r="G181" t="s">
        <v>2266</v>
      </c>
      <c r="H181" t="s">
        <v>1065</v>
      </c>
      <c r="I181" t="s">
        <v>1090</v>
      </c>
      <c r="J181" t="s">
        <v>87</v>
      </c>
      <c r="L181" t="s">
        <v>86</v>
      </c>
      <c r="M181" t="s">
        <v>7218</v>
      </c>
      <c r="N181" t="s">
        <v>7218</v>
      </c>
      <c r="O181" t="s">
        <v>2707</v>
      </c>
      <c r="P181" t="s">
        <v>1392</v>
      </c>
    </row>
    <row r="182" spans="1:16" hidden="1" x14ac:dyDescent="0.3">
      <c r="A182">
        <v>337669</v>
      </c>
      <c r="B182" t="s">
        <v>7219</v>
      </c>
      <c r="C182" t="s">
        <v>621</v>
      </c>
      <c r="D182" t="s">
        <v>299</v>
      </c>
      <c r="E182" t="s">
        <v>66</v>
      </c>
      <c r="F182">
        <v>32903</v>
      </c>
      <c r="G182" t="s">
        <v>1414</v>
      </c>
      <c r="H182" t="s">
        <v>1065</v>
      </c>
      <c r="I182" t="s">
        <v>1090</v>
      </c>
      <c r="J182" t="s">
        <v>190</v>
      </c>
      <c r="L182" t="s">
        <v>86</v>
      </c>
      <c r="M182" t="s">
        <v>7220</v>
      </c>
      <c r="N182" t="s">
        <v>7220</v>
      </c>
      <c r="O182" t="s">
        <v>1474</v>
      </c>
      <c r="P182" t="s">
        <v>1241</v>
      </c>
    </row>
    <row r="183" spans="1:16" hidden="1" x14ac:dyDescent="0.3">
      <c r="A183">
        <v>337665</v>
      </c>
      <c r="B183" t="s">
        <v>7221</v>
      </c>
      <c r="C183" t="s">
        <v>196</v>
      </c>
      <c r="D183" t="s">
        <v>303</v>
      </c>
      <c r="E183" t="s">
        <v>65</v>
      </c>
      <c r="F183">
        <v>30376</v>
      </c>
      <c r="G183" t="s">
        <v>1608</v>
      </c>
      <c r="H183" t="s">
        <v>1065</v>
      </c>
      <c r="I183" t="s">
        <v>1090</v>
      </c>
      <c r="J183" t="s">
        <v>87</v>
      </c>
      <c r="L183" t="s">
        <v>94</v>
      </c>
      <c r="M183" t="s">
        <v>7222</v>
      </c>
      <c r="N183" t="s">
        <v>7222</v>
      </c>
      <c r="O183" t="s">
        <v>7223</v>
      </c>
      <c r="P183" t="s">
        <v>7224</v>
      </c>
    </row>
    <row r="184" spans="1:16" hidden="1" x14ac:dyDescent="0.3">
      <c r="A184">
        <v>337658</v>
      </c>
      <c r="B184" t="s">
        <v>7225</v>
      </c>
      <c r="C184" t="s">
        <v>283</v>
      </c>
      <c r="D184" t="s">
        <v>262</v>
      </c>
      <c r="E184" t="s">
        <v>65</v>
      </c>
      <c r="F184">
        <v>31273</v>
      </c>
      <c r="G184" t="s">
        <v>7226</v>
      </c>
      <c r="H184" t="s">
        <v>1065</v>
      </c>
      <c r="I184" t="s">
        <v>1090</v>
      </c>
      <c r="J184" t="s">
        <v>85</v>
      </c>
      <c r="L184" t="s">
        <v>94</v>
      </c>
      <c r="M184" t="s">
        <v>7227</v>
      </c>
      <c r="N184" t="s">
        <v>7227</v>
      </c>
      <c r="O184" t="s">
        <v>2227</v>
      </c>
      <c r="P184" t="s">
        <v>1355</v>
      </c>
    </row>
    <row r="185" spans="1:16" hidden="1" x14ac:dyDescent="0.3">
      <c r="A185">
        <v>337650</v>
      </c>
      <c r="B185" t="s">
        <v>2236</v>
      </c>
      <c r="C185" t="s">
        <v>224</v>
      </c>
      <c r="D185" t="s">
        <v>675</v>
      </c>
      <c r="E185" t="s">
        <v>66</v>
      </c>
      <c r="F185">
        <v>36181</v>
      </c>
      <c r="G185" t="s">
        <v>2389</v>
      </c>
      <c r="H185" t="s">
        <v>1065</v>
      </c>
      <c r="I185" t="s">
        <v>1090</v>
      </c>
      <c r="J185" t="s">
        <v>85</v>
      </c>
      <c r="L185" t="s">
        <v>94</v>
      </c>
      <c r="M185" t="s">
        <v>7228</v>
      </c>
      <c r="N185" t="s">
        <v>7228</v>
      </c>
      <c r="O185" t="s">
        <v>1810</v>
      </c>
      <c r="P185" t="s">
        <v>1355</v>
      </c>
    </row>
    <row r="186" spans="1:16" hidden="1" x14ac:dyDescent="0.3">
      <c r="A186">
        <v>337648</v>
      </c>
      <c r="B186" t="s">
        <v>7229</v>
      </c>
      <c r="C186" t="s">
        <v>203</v>
      </c>
      <c r="D186" t="s">
        <v>1682</v>
      </c>
      <c r="E186" t="s">
        <v>66</v>
      </c>
      <c r="F186">
        <v>31170</v>
      </c>
      <c r="G186" t="s">
        <v>84</v>
      </c>
      <c r="H186" t="s">
        <v>1065</v>
      </c>
      <c r="I186" t="s">
        <v>1090</v>
      </c>
      <c r="J186" t="s">
        <v>87</v>
      </c>
      <c r="L186" t="s">
        <v>84</v>
      </c>
      <c r="M186" t="s">
        <v>7230</v>
      </c>
      <c r="N186" t="s">
        <v>7230</v>
      </c>
      <c r="O186" t="s">
        <v>7231</v>
      </c>
      <c r="P186" t="s">
        <v>1802</v>
      </c>
    </row>
    <row r="187" spans="1:16" hidden="1" x14ac:dyDescent="0.3">
      <c r="A187">
        <v>337646</v>
      </c>
      <c r="B187" t="s">
        <v>7232</v>
      </c>
      <c r="C187" t="s">
        <v>193</v>
      </c>
      <c r="D187" t="s">
        <v>265</v>
      </c>
      <c r="E187" t="s">
        <v>65</v>
      </c>
      <c r="F187">
        <v>31413</v>
      </c>
      <c r="G187" t="s">
        <v>1580</v>
      </c>
      <c r="H187" t="s">
        <v>1065</v>
      </c>
      <c r="I187" t="s">
        <v>1090</v>
      </c>
      <c r="J187" t="s">
        <v>87</v>
      </c>
      <c r="L187" t="s">
        <v>96</v>
      </c>
      <c r="M187" t="s">
        <v>7233</v>
      </c>
      <c r="N187" t="s">
        <v>7233</v>
      </c>
      <c r="O187" t="s">
        <v>1845</v>
      </c>
      <c r="P187" t="s">
        <v>1589</v>
      </c>
    </row>
    <row r="188" spans="1:16" hidden="1" x14ac:dyDescent="0.3">
      <c r="A188">
        <v>337641</v>
      </c>
      <c r="B188" t="s">
        <v>7234</v>
      </c>
      <c r="C188" t="s">
        <v>411</v>
      </c>
      <c r="D188" t="s">
        <v>511</v>
      </c>
      <c r="E188" t="s">
        <v>66</v>
      </c>
      <c r="F188">
        <v>32874</v>
      </c>
      <c r="G188" t="s">
        <v>100</v>
      </c>
      <c r="H188" t="s">
        <v>1065</v>
      </c>
      <c r="I188" t="s">
        <v>1090</v>
      </c>
      <c r="J188" t="s">
        <v>85</v>
      </c>
      <c r="L188" t="s">
        <v>100</v>
      </c>
      <c r="M188" t="s">
        <v>7235</v>
      </c>
      <c r="N188" t="s">
        <v>7235</v>
      </c>
      <c r="O188" t="s">
        <v>7236</v>
      </c>
      <c r="P188" t="s">
        <v>7237</v>
      </c>
    </row>
    <row r="189" spans="1:16" hidden="1" x14ac:dyDescent="0.3">
      <c r="A189">
        <v>337639</v>
      </c>
      <c r="B189" t="s">
        <v>7238</v>
      </c>
      <c r="C189" t="s">
        <v>193</v>
      </c>
      <c r="D189" t="s">
        <v>845</v>
      </c>
      <c r="E189" t="s">
        <v>66</v>
      </c>
      <c r="F189">
        <v>32003</v>
      </c>
      <c r="G189" t="s">
        <v>1711</v>
      </c>
      <c r="H189" t="s">
        <v>1065</v>
      </c>
      <c r="I189" t="s">
        <v>1090</v>
      </c>
      <c r="J189" t="s">
        <v>85</v>
      </c>
      <c r="L189" t="s">
        <v>86</v>
      </c>
      <c r="M189" t="s">
        <v>7239</v>
      </c>
      <c r="N189" t="s">
        <v>7239</v>
      </c>
      <c r="O189" t="s">
        <v>7240</v>
      </c>
      <c r="P189" t="s">
        <v>2267</v>
      </c>
    </row>
    <row r="190" spans="1:16" hidden="1" x14ac:dyDescent="0.3">
      <c r="A190">
        <v>337635</v>
      </c>
      <c r="B190" t="s">
        <v>992</v>
      </c>
      <c r="C190" t="s">
        <v>397</v>
      </c>
      <c r="D190" t="s">
        <v>260</v>
      </c>
      <c r="E190" t="s">
        <v>66</v>
      </c>
      <c r="F190">
        <v>29053</v>
      </c>
      <c r="G190" t="s">
        <v>7241</v>
      </c>
      <c r="H190" t="s">
        <v>1065</v>
      </c>
      <c r="I190" t="s">
        <v>1090</v>
      </c>
      <c r="J190" t="s">
        <v>85</v>
      </c>
      <c r="L190" t="s">
        <v>93</v>
      </c>
      <c r="M190" t="s">
        <v>7242</v>
      </c>
      <c r="N190" t="s">
        <v>7242</v>
      </c>
      <c r="O190" t="s">
        <v>1835</v>
      </c>
      <c r="P190" t="s">
        <v>1247</v>
      </c>
    </row>
    <row r="191" spans="1:16" hidden="1" x14ac:dyDescent="0.3">
      <c r="A191">
        <v>337629</v>
      </c>
      <c r="B191" t="s">
        <v>7243</v>
      </c>
      <c r="C191" t="s">
        <v>1971</v>
      </c>
      <c r="D191" t="s">
        <v>510</v>
      </c>
      <c r="E191" t="s">
        <v>66</v>
      </c>
      <c r="F191">
        <v>30571</v>
      </c>
      <c r="G191" t="s">
        <v>1025</v>
      </c>
      <c r="H191" t="s">
        <v>1065</v>
      </c>
      <c r="I191" t="s">
        <v>1090</v>
      </c>
      <c r="J191" t="s">
        <v>87</v>
      </c>
      <c r="L191" t="s">
        <v>1098</v>
      </c>
      <c r="M191" t="s">
        <v>7244</v>
      </c>
      <c r="N191" t="s">
        <v>7244</v>
      </c>
      <c r="O191" t="s">
        <v>7245</v>
      </c>
      <c r="P191" t="s">
        <v>1247</v>
      </c>
    </row>
    <row r="192" spans="1:16" hidden="1" x14ac:dyDescent="0.3">
      <c r="A192">
        <v>337622</v>
      </c>
      <c r="B192" t="s">
        <v>7246</v>
      </c>
      <c r="C192" t="s">
        <v>270</v>
      </c>
      <c r="D192" t="s">
        <v>281</v>
      </c>
      <c r="E192" t="s">
        <v>66</v>
      </c>
      <c r="F192">
        <v>30841</v>
      </c>
      <c r="G192" t="s">
        <v>84</v>
      </c>
      <c r="H192" t="s">
        <v>1068</v>
      </c>
      <c r="I192" t="s">
        <v>1090</v>
      </c>
      <c r="J192" t="s">
        <v>85</v>
      </c>
      <c r="L192" t="s">
        <v>84</v>
      </c>
      <c r="M192" t="s">
        <v>7247</v>
      </c>
      <c r="N192" t="s">
        <v>7247</v>
      </c>
      <c r="O192" t="s">
        <v>1433</v>
      </c>
      <c r="P192" t="s">
        <v>1283</v>
      </c>
    </row>
    <row r="193" spans="1:16" hidden="1" x14ac:dyDescent="0.3">
      <c r="A193">
        <v>337620</v>
      </c>
      <c r="B193" t="s">
        <v>7248</v>
      </c>
      <c r="C193" t="s">
        <v>7249</v>
      </c>
      <c r="D193" t="s">
        <v>322</v>
      </c>
      <c r="E193" t="s">
        <v>66</v>
      </c>
      <c r="F193">
        <v>32258</v>
      </c>
      <c r="G193" t="s">
        <v>84</v>
      </c>
      <c r="H193" t="s">
        <v>1065</v>
      </c>
      <c r="I193" t="s">
        <v>1090</v>
      </c>
      <c r="J193" t="s">
        <v>87</v>
      </c>
      <c r="L193" t="s">
        <v>84</v>
      </c>
    </row>
    <row r="194" spans="1:16" hidden="1" x14ac:dyDescent="0.3">
      <c r="A194">
        <v>337616</v>
      </c>
      <c r="B194" t="s">
        <v>7250</v>
      </c>
      <c r="C194" t="s">
        <v>284</v>
      </c>
      <c r="D194" t="s">
        <v>2129</v>
      </c>
      <c r="E194" t="s">
        <v>66</v>
      </c>
      <c r="F194">
        <v>27035</v>
      </c>
      <c r="G194" t="s">
        <v>84</v>
      </c>
      <c r="H194" t="s">
        <v>1065</v>
      </c>
      <c r="I194" t="s">
        <v>1090</v>
      </c>
      <c r="J194" t="s">
        <v>87</v>
      </c>
      <c r="L194" t="s">
        <v>84</v>
      </c>
      <c r="M194" t="s">
        <v>7251</v>
      </c>
      <c r="N194" t="s">
        <v>7251</v>
      </c>
      <c r="O194" t="s">
        <v>1503</v>
      </c>
      <c r="P194" t="s">
        <v>2254</v>
      </c>
    </row>
    <row r="195" spans="1:16" hidden="1" x14ac:dyDescent="0.3">
      <c r="A195">
        <v>337615</v>
      </c>
      <c r="B195" t="s">
        <v>7252</v>
      </c>
      <c r="C195" t="s">
        <v>242</v>
      </c>
      <c r="D195" t="s">
        <v>620</v>
      </c>
      <c r="E195" t="s">
        <v>66</v>
      </c>
      <c r="F195">
        <v>29251</v>
      </c>
      <c r="G195" t="s">
        <v>1000</v>
      </c>
      <c r="H195" t="s">
        <v>1065</v>
      </c>
      <c r="I195" t="s">
        <v>1090</v>
      </c>
      <c r="J195" t="s">
        <v>85</v>
      </c>
      <c r="L195" t="s">
        <v>94</v>
      </c>
      <c r="M195" t="s">
        <v>7253</v>
      </c>
      <c r="N195" t="s">
        <v>7253</v>
      </c>
      <c r="O195" t="s">
        <v>1812</v>
      </c>
      <c r="P195" t="s">
        <v>1897</v>
      </c>
    </row>
    <row r="196" spans="1:16" hidden="1" x14ac:dyDescent="0.3">
      <c r="A196">
        <v>337614</v>
      </c>
      <c r="B196" t="s">
        <v>7254</v>
      </c>
      <c r="C196" t="s">
        <v>203</v>
      </c>
      <c r="D196" t="s">
        <v>495</v>
      </c>
      <c r="E196" t="s">
        <v>66</v>
      </c>
      <c r="F196">
        <v>31778</v>
      </c>
      <c r="G196" t="s">
        <v>7255</v>
      </c>
      <c r="H196" t="s">
        <v>1065</v>
      </c>
      <c r="I196" t="s">
        <v>1090</v>
      </c>
      <c r="J196" t="s">
        <v>87</v>
      </c>
      <c r="L196" t="s">
        <v>86</v>
      </c>
    </row>
    <row r="197" spans="1:16" hidden="1" x14ac:dyDescent="0.3">
      <c r="A197">
        <v>337612</v>
      </c>
      <c r="B197" t="s">
        <v>7256</v>
      </c>
      <c r="C197" t="s">
        <v>2274</v>
      </c>
      <c r="D197" t="s">
        <v>7257</v>
      </c>
      <c r="E197" t="s">
        <v>66</v>
      </c>
      <c r="F197">
        <v>35065</v>
      </c>
      <c r="G197" t="s">
        <v>84</v>
      </c>
      <c r="H197" t="s">
        <v>1065</v>
      </c>
      <c r="I197" t="s">
        <v>1090</v>
      </c>
      <c r="J197" t="s">
        <v>87</v>
      </c>
      <c r="L197" t="s">
        <v>86</v>
      </c>
      <c r="M197" t="s">
        <v>7258</v>
      </c>
      <c r="N197" t="s">
        <v>7258</v>
      </c>
      <c r="O197" t="s">
        <v>7259</v>
      </c>
      <c r="P197" t="s">
        <v>1252</v>
      </c>
    </row>
    <row r="198" spans="1:16" hidden="1" x14ac:dyDescent="0.3">
      <c r="A198">
        <v>337605</v>
      </c>
      <c r="B198" t="s">
        <v>7260</v>
      </c>
      <c r="C198" t="s">
        <v>7261</v>
      </c>
      <c r="D198" t="s">
        <v>1782</v>
      </c>
      <c r="E198" t="s">
        <v>66</v>
      </c>
      <c r="F198">
        <v>34704</v>
      </c>
      <c r="G198" t="s">
        <v>1620</v>
      </c>
      <c r="H198" t="s">
        <v>1065</v>
      </c>
      <c r="I198" t="s">
        <v>1090</v>
      </c>
      <c r="J198" t="s">
        <v>85</v>
      </c>
      <c r="L198" t="s">
        <v>86</v>
      </c>
      <c r="P198" t="s">
        <v>1240</v>
      </c>
    </row>
    <row r="199" spans="1:16" hidden="1" x14ac:dyDescent="0.3">
      <c r="A199">
        <v>337603</v>
      </c>
      <c r="B199" t="s">
        <v>7262</v>
      </c>
      <c r="C199" t="s">
        <v>196</v>
      </c>
      <c r="D199" t="s">
        <v>202</v>
      </c>
      <c r="E199" t="s">
        <v>66</v>
      </c>
      <c r="F199">
        <v>35162</v>
      </c>
      <c r="G199" t="s">
        <v>100</v>
      </c>
      <c r="H199" t="s">
        <v>1065</v>
      </c>
      <c r="I199" t="s">
        <v>1090</v>
      </c>
      <c r="J199" t="s">
        <v>85</v>
      </c>
      <c r="L199" t="s">
        <v>100</v>
      </c>
      <c r="M199" t="s">
        <v>7263</v>
      </c>
      <c r="N199" t="s">
        <v>7263</v>
      </c>
      <c r="O199" t="s">
        <v>1365</v>
      </c>
      <c r="P199" t="s">
        <v>1262</v>
      </c>
    </row>
    <row r="200" spans="1:16" hidden="1" x14ac:dyDescent="0.3">
      <c r="A200">
        <v>337601</v>
      </c>
      <c r="B200" t="s">
        <v>7264</v>
      </c>
      <c r="C200" t="s">
        <v>289</v>
      </c>
      <c r="D200" t="s">
        <v>737</v>
      </c>
      <c r="E200" t="s">
        <v>66</v>
      </c>
      <c r="F200">
        <v>36161</v>
      </c>
      <c r="G200" t="s">
        <v>1578</v>
      </c>
      <c r="H200" t="s">
        <v>1065</v>
      </c>
      <c r="I200" t="s">
        <v>1090</v>
      </c>
      <c r="J200" t="s">
        <v>85</v>
      </c>
      <c r="L200" t="s">
        <v>86</v>
      </c>
      <c r="M200" t="s">
        <v>7265</v>
      </c>
      <c r="N200" t="s">
        <v>7265</v>
      </c>
      <c r="O200" t="s">
        <v>7266</v>
      </c>
      <c r="P200" t="s">
        <v>1246</v>
      </c>
    </row>
    <row r="201" spans="1:16" hidden="1" x14ac:dyDescent="0.3">
      <c r="A201">
        <v>337598</v>
      </c>
      <c r="B201" t="s">
        <v>7267</v>
      </c>
      <c r="C201" t="s">
        <v>293</v>
      </c>
      <c r="D201" t="s">
        <v>2353</v>
      </c>
      <c r="E201" t="s">
        <v>66</v>
      </c>
      <c r="F201">
        <v>36336</v>
      </c>
      <c r="G201" t="s">
        <v>1188</v>
      </c>
      <c r="H201" t="s">
        <v>1065</v>
      </c>
      <c r="I201" t="s">
        <v>1090</v>
      </c>
      <c r="J201" t="s">
        <v>87</v>
      </c>
      <c r="L201" t="s">
        <v>86</v>
      </c>
      <c r="M201" t="s">
        <v>7268</v>
      </c>
      <c r="N201" t="s">
        <v>7268</v>
      </c>
      <c r="O201" t="s">
        <v>7269</v>
      </c>
      <c r="P201" t="s">
        <v>1247</v>
      </c>
    </row>
    <row r="202" spans="1:16" hidden="1" x14ac:dyDescent="0.3">
      <c r="A202">
        <v>337591</v>
      </c>
      <c r="B202" t="s">
        <v>7270</v>
      </c>
      <c r="C202" t="s">
        <v>1916</v>
      </c>
      <c r="D202" t="s">
        <v>689</v>
      </c>
      <c r="E202" t="s">
        <v>66</v>
      </c>
      <c r="F202">
        <v>34724</v>
      </c>
      <c r="G202" t="s">
        <v>1635</v>
      </c>
      <c r="H202" t="s">
        <v>1065</v>
      </c>
      <c r="I202" t="s">
        <v>1090</v>
      </c>
      <c r="J202" t="s">
        <v>87</v>
      </c>
      <c r="L202" t="s">
        <v>86</v>
      </c>
    </row>
    <row r="203" spans="1:16" hidden="1" x14ac:dyDescent="0.3">
      <c r="A203">
        <v>337589</v>
      </c>
      <c r="B203" t="s">
        <v>7271</v>
      </c>
      <c r="C203" t="s">
        <v>208</v>
      </c>
      <c r="D203" t="s">
        <v>532</v>
      </c>
      <c r="E203" t="s">
        <v>66</v>
      </c>
      <c r="F203">
        <v>29845</v>
      </c>
      <c r="G203" t="s">
        <v>84</v>
      </c>
      <c r="H203" t="s">
        <v>1065</v>
      </c>
      <c r="I203" t="s">
        <v>1090</v>
      </c>
      <c r="J203" t="s">
        <v>85</v>
      </c>
      <c r="L203" t="s">
        <v>84</v>
      </c>
      <c r="M203" t="s">
        <v>7272</v>
      </c>
      <c r="N203" t="s">
        <v>7272</v>
      </c>
      <c r="O203" t="s">
        <v>7273</v>
      </c>
      <c r="P203" t="s">
        <v>7274</v>
      </c>
    </row>
    <row r="204" spans="1:16" hidden="1" x14ac:dyDescent="0.3">
      <c r="A204">
        <v>337584</v>
      </c>
      <c r="B204" t="s">
        <v>7275</v>
      </c>
      <c r="C204" t="s">
        <v>7276</v>
      </c>
      <c r="D204" t="s">
        <v>223</v>
      </c>
      <c r="E204" t="s">
        <v>66</v>
      </c>
      <c r="F204">
        <v>28903</v>
      </c>
      <c r="G204" t="s">
        <v>1815</v>
      </c>
      <c r="H204" t="s">
        <v>1065</v>
      </c>
      <c r="I204" t="s">
        <v>1090</v>
      </c>
      <c r="J204" t="s">
        <v>85</v>
      </c>
      <c r="L204" t="s">
        <v>86</v>
      </c>
      <c r="M204" t="s">
        <v>7277</v>
      </c>
      <c r="N204" t="s">
        <v>7277</v>
      </c>
      <c r="O204" t="s">
        <v>1374</v>
      </c>
      <c r="P204" t="s">
        <v>1275</v>
      </c>
    </row>
    <row r="205" spans="1:16" hidden="1" x14ac:dyDescent="0.3">
      <c r="A205">
        <v>337583</v>
      </c>
      <c r="B205" t="s">
        <v>7278</v>
      </c>
      <c r="C205" t="s">
        <v>7279</v>
      </c>
      <c r="D205" t="s">
        <v>6987</v>
      </c>
      <c r="E205" t="s">
        <v>66</v>
      </c>
      <c r="F205">
        <v>36416</v>
      </c>
      <c r="G205" t="s">
        <v>1002</v>
      </c>
      <c r="H205" t="s">
        <v>1065</v>
      </c>
      <c r="I205" t="s">
        <v>1090</v>
      </c>
      <c r="J205" t="s">
        <v>87</v>
      </c>
      <c r="L205" t="s">
        <v>86</v>
      </c>
    </row>
    <row r="206" spans="1:16" hidden="1" x14ac:dyDescent="0.3">
      <c r="A206">
        <v>337581</v>
      </c>
      <c r="B206" t="s">
        <v>7280</v>
      </c>
      <c r="C206" t="s">
        <v>484</v>
      </c>
      <c r="D206" t="s">
        <v>7281</v>
      </c>
      <c r="E206" t="s">
        <v>66</v>
      </c>
      <c r="F206">
        <v>31868</v>
      </c>
      <c r="G206" t="s">
        <v>1248</v>
      </c>
      <c r="H206" t="s">
        <v>1065</v>
      </c>
      <c r="I206" t="s">
        <v>1090</v>
      </c>
      <c r="J206" t="s">
        <v>87</v>
      </c>
      <c r="L206" t="s">
        <v>84</v>
      </c>
      <c r="M206" t="s">
        <v>7282</v>
      </c>
      <c r="N206" t="s">
        <v>7282</v>
      </c>
      <c r="O206" t="s">
        <v>7283</v>
      </c>
      <c r="P206" t="s">
        <v>1241</v>
      </c>
    </row>
    <row r="207" spans="1:16" hidden="1" x14ac:dyDescent="0.3">
      <c r="A207">
        <v>337578</v>
      </c>
      <c r="B207" t="s">
        <v>7284</v>
      </c>
      <c r="C207" t="s">
        <v>411</v>
      </c>
      <c r="D207" t="s">
        <v>793</v>
      </c>
      <c r="E207" t="s">
        <v>65</v>
      </c>
      <c r="F207">
        <v>31162</v>
      </c>
      <c r="G207" t="s">
        <v>6368</v>
      </c>
      <c r="H207" t="s">
        <v>1065</v>
      </c>
      <c r="I207" t="s">
        <v>1090</v>
      </c>
      <c r="J207" t="s">
        <v>85</v>
      </c>
      <c r="L207" t="s">
        <v>95</v>
      </c>
    </row>
    <row r="208" spans="1:16" hidden="1" x14ac:dyDescent="0.3">
      <c r="A208">
        <v>337576</v>
      </c>
      <c r="B208" t="s">
        <v>7285</v>
      </c>
      <c r="C208" t="s">
        <v>193</v>
      </c>
      <c r="D208" t="s">
        <v>525</v>
      </c>
      <c r="E208" t="s">
        <v>66</v>
      </c>
      <c r="F208">
        <v>27282</v>
      </c>
      <c r="G208" t="s">
        <v>1046</v>
      </c>
      <c r="H208" t="s">
        <v>1065</v>
      </c>
      <c r="I208" t="s">
        <v>1090</v>
      </c>
      <c r="J208" t="s">
        <v>87</v>
      </c>
      <c r="L208" t="s">
        <v>84</v>
      </c>
      <c r="M208" t="s">
        <v>7286</v>
      </c>
      <c r="N208" t="s">
        <v>7286</v>
      </c>
      <c r="O208" t="s">
        <v>1253</v>
      </c>
      <c r="P208" t="s">
        <v>1273</v>
      </c>
    </row>
    <row r="209" spans="1:16" hidden="1" x14ac:dyDescent="0.3">
      <c r="A209">
        <v>337570</v>
      </c>
      <c r="B209" t="s">
        <v>7287</v>
      </c>
      <c r="C209" t="s">
        <v>443</v>
      </c>
      <c r="D209" t="s">
        <v>451</v>
      </c>
      <c r="E209" t="s">
        <v>66</v>
      </c>
      <c r="F209">
        <v>31652</v>
      </c>
      <c r="G209" t="s">
        <v>1248</v>
      </c>
      <c r="H209" t="s">
        <v>1065</v>
      </c>
      <c r="I209" t="s">
        <v>1090</v>
      </c>
      <c r="J209" t="s">
        <v>87</v>
      </c>
      <c r="L209" t="s">
        <v>84</v>
      </c>
      <c r="M209" t="s">
        <v>7288</v>
      </c>
      <c r="N209" t="s">
        <v>7288</v>
      </c>
      <c r="O209" t="s">
        <v>1293</v>
      </c>
      <c r="P209" t="s">
        <v>2200</v>
      </c>
    </row>
    <row r="210" spans="1:16" hidden="1" x14ac:dyDescent="0.3">
      <c r="A210">
        <v>337567</v>
      </c>
      <c r="B210" t="s">
        <v>7289</v>
      </c>
      <c r="C210" t="s">
        <v>528</v>
      </c>
      <c r="D210" t="s">
        <v>328</v>
      </c>
      <c r="E210" t="s">
        <v>66</v>
      </c>
      <c r="F210">
        <v>32628</v>
      </c>
      <c r="G210" t="s">
        <v>98</v>
      </c>
      <c r="H210" t="s">
        <v>1065</v>
      </c>
      <c r="I210" t="s">
        <v>1090</v>
      </c>
      <c r="J210" t="s">
        <v>87</v>
      </c>
      <c r="L210" t="s">
        <v>98</v>
      </c>
    </row>
    <row r="211" spans="1:16" hidden="1" x14ac:dyDescent="0.3">
      <c r="A211">
        <v>337564</v>
      </c>
      <c r="B211" t="s">
        <v>7290</v>
      </c>
      <c r="C211" t="s">
        <v>893</v>
      </c>
      <c r="D211" t="s">
        <v>2424</v>
      </c>
      <c r="E211" t="s">
        <v>66</v>
      </c>
      <c r="F211">
        <v>26489</v>
      </c>
      <c r="G211" t="s">
        <v>7291</v>
      </c>
      <c r="H211" t="s">
        <v>1065</v>
      </c>
      <c r="I211" t="s">
        <v>1090</v>
      </c>
      <c r="J211" t="s">
        <v>87</v>
      </c>
      <c r="L211" t="s">
        <v>84</v>
      </c>
      <c r="M211" t="s">
        <v>7292</v>
      </c>
      <c r="N211" t="s">
        <v>7292</v>
      </c>
      <c r="O211" t="s">
        <v>1886</v>
      </c>
      <c r="P211" t="s">
        <v>7293</v>
      </c>
    </row>
    <row r="212" spans="1:16" hidden="1" x14ac:dyDescent="0.3">
      <c r="A212">
        <v>337563</v>
      </c>
      <c r="B212" t="s">
        <v>7294</v>
      </c>
      <c r="C212" t="s">
        <v>607</v>
      </c>
      <c r="D212" t="s">
        <v>7295</v>
      </c>
      <c r="E212" t="s">
        <v>66</v>
      </c>
      <c r="F212">
        <v>31048</v>
      </c>
      <c r="G212" t="s">
        <v>1920</v>
      </c>
      <c r="H212" t="s">
        <v>1065</v>
      </c>
      <c r="I212" t="s">
        <v>1090</v>
      </c>
      <c r="J212" t="s">
        <v>87</v>
      </c>
      <c r="L212" t="s">
        <v>94</v>
      </c>
      <c r="M212" t="s">
        <v>7296</v>
      </c>
      <c r="N212" t="s">
        <v>7296</v>
      </c>
      <c r="O212" t="s">
        <v>7297</v>
      </c>
      <c r="P212" t="s">
        <v>7298</v>
      </c>
    </row>
    <row r="213" spans="1:16" hidden="1" x14ac:dyDescent="0.3">
      <c r="A213">
        <v>337553</v>
      </c>
      <c r="B213" t="s">
        <v>7299</v>
      </c>
      <c r="C213" t="s">
        <v>314</v>
      </c>
      <c r="D213" t="s">
        <v>2307</v>
      </c>
      <c r="E213" t="s">
        <v>65</v>
      </c>
      <c r="F213">
        <v>31372</v>
      </c>
      <c r="G213" t="s">
        <v>7300</v>
      </c>
      <c r="H213" t="s">
        <v>1065</v>
      </c>
      <c r="I213" t="s">
        <v>1090</v>
      </c>
      <c r="J213" t="s">
        <v>85</v>
      </c>
      <c r="L213" t="s">
        <v>96</v>
      </c>
      <c r="M213" t="s">
        <v>7301</v>
      </c>
      <c r="N213" t="s">
        <v>7301</v>
      </c>
      <c r="O213" t="s">
        <v>7302</v>
      </c>
      <c r="P213" t="s">
        <v>1244</v>
      </c>
    </row>
    <row r="214" spans="1:16" hidden="1" x14ac:dyDescent="0.3">
      <c r="A214">
        <v>337550</v>
      </c>
      <c r="B214" t="s">
        <v>7303</v>
      </c>
      <c r="C214" t="s">
        <v>1996</v>
      </c>
      <c r="D214" t="s">
        <v>265</v>
      </c>
      <c r="E214" t="s">
        <v>66</v>
      </c>
      <c r="F214">
        <v>30013</v>
      </c>
      <c r="G214" t="s">
        <v>1687</v>
      </c>
      <c r="H214" t="s">
        <v>1065</v>
      </c>
      <c r="I214" t="s">
        <v>1090</v>
      </c>
      <c r="J214" t="s">
        <v>85</v>
      </c>
      <c r="L214" t="s">
        <v>94</v>
      </c>
      <c r="M214" t="s">
        <v>7304</v>
      </c>
      <c r="N214" t="s">
        <v>7304</v>
      </c>
      <c r="O214" t="s">
        <v>1495</v>
      </c>
      <c r="P214" t="s">
        <v>1242</v>
      </c>
    </row>
    <row r="215" spans="1:16" hidden="1" x14ac:dyDescent="0.3">
      <c r="A215">
        <v>337547</v>
      </c>
      <c r="B215" t="s">
        <v>7305</v>
      </c>
      <c r="C215" t="s">
        <v>2365</v>
      </c>
      <c r="D215" t="s">
        <v>265</v>
      </c>
      <c r="E215" t="s">
        <v>66</v>
      </c>
      <c r="F215">
        <v>34843</v>
      </c>
      <c r="G215" t="s">
        <v>1043</v>
      </c>
      <c r="H215" t="s">
        <v>1065</v>
      </c>
      <c r="I215" t="s">
        <v>1090</v>
      </c>
      <c r="J215" t="s">
        <v>85</v>
      </c>
      <c r="L215" t="s">
        <v>86</v>
      </c>
    </row>
    <row r="216" spans="1:16" hidden="1" x14ac:dyDescent="0.3">
      <c r="A216">
        <v>337541</v>
      </c>
      <c r="B216" t="s">
        <v>7306</v>
      </c>
      <c r="C216" t="s">
        <v>193</v>
      </c>
      <c r="D216" t="s">
        <v>393</v>
      </c>
      <c r="E216" t="s">
        <v>66</v>
      </c>
      <c r="F216">
        <v>33604</v>
      </c>
      <c r="G216" t="s">
        <v>1043</v>
      </c>
      <c r="H216" t="s">
        <v>1065</v>
      </c>
      <c r="I216" t="s">
        <v>1090</v>
      </c>
      <c r="J216" t="s">
        <v>87</v>
      </c>
      <c r="L216" t="s">
        <v>86</v>
      </c>
      <c r="M216" t="s">
        <v>7307</v>
      </c>
      <c r="N216" t="s">
        <v>7307</v>
      </c>
      <c r="O216" t="s">
        <v>7308</v>
      </c>
      <c r="P216" t="s">
        <v>1317</v>
      </c>
    </row>
    <row r="217" spans="1:16" hidden="1" x14ac:dyDescent="0.3">
      <c r="A217">
        <v>337534</v>
      </c>
      <c r="B217" t="s">
        <v>7309</v>
      </c>
      <c r="C217" t="s">
        <v>2333</v>
      </c>
      <c r="D217" t="s">
        <v>1767</v>
      </c>
      <c r="E217" t="s">
        <v>66</v>
      </c>
      <c r="F217">
        <v>36174</v>
      </c>
      <c r="G217" t="s">
        <v>84</v>
      </c>
      <c r="H217" t="s">
        <v>1065</v>
      </c>
      <c r="I217" t="s">
        <v>1090</v>
      </c>
      <c r="J217" t="s">
        <v>87</v>
      </c>
      <c r="L217" t="s">
        <v>84</v>
      </c>
      <c r="P217" t="s">
        <v>7310</v>
      </c>
    </row>
    <row r="218" spans="1:16" hidden="1" x14ac:dyDescent="0.3">
      <c r="A218">
        <v>337527</v>
      </c>
      <c r="B218" t="s">
        <v>7311</v>
      </c>
      <c r="C218" t="s">
        <v>411</v>
      </c>
      <c r="D218" t="s">
        <v>252</v>
      </c>
      <c r="E218" t="s">
        <v>66</v>
      </c>
      <c r="F218">
        <v>31929</v>
      </c>
      <c r="G218" t="s">
        <v>1027</v>
      </c>
      <c r="H218" t="s">
        <v>1065</v>
      </c>
      <c r="I218" t="s">
        <v>1090</v>
      </c>
      <c r="J218" t="s">
        <v>85</v>
      </c>
      <c r="L218" t="s">
        <v>86</v>
      </c>
    </row>
    <row r="219" spans="1:16" hidden="1" x14ac:dyDescent="0.3">
      <c r="A219">
        <v>337525</v>
      </c>
      <c r="B219" t="s">
        <v>7312</v>
      </c>
      <c r="C219" t="s">
        <v>527</v>
      </c>
      <c r="D219" t="s">
        <v>244</v>
      </c>
      <c r="E219" t="s">
        <v>66</v>
      </c>
      <c r="F219">
        <v>29271</v>
      </c>
      <c r="G219" t="s">
        <v>84</v>
      </c>
      <c r="H219" t="s">
        <v>1065</v>
      </c>
      <c r="I219" t="s">
        <v>1090</v>
      </c>
      <c r="J219" t="s">
        <v>87</v>
      </c>
      <c r="L219" t="s">
        <v>100</v>
      </c>
    </row>
    <row r="220" spans="1:16" hidden="1" x14ac:dyDescent="0.3">
      <c r="A220">
        <v>337510</v>
      </c>
      <c r="B220" t="s">
        <v>7313</v>
      </c>
      <c r="C220" t="s">
        <v>333</v>
      </c>
      <c r="D220" t="s">
        <v>7123</v>
      </c>
      <c r="E220" t="s">
        <v>66</v>
      </c>
      <c r="F220">
        <v>32512</v>
      </c>
      <c r="G220" t="s">
        <v>7314</v>
      </c>
      <c r="H220" t="s">
        <v>1065</v>
      </c>
      <c r="I220" t="s">
        <v>1090</v>
      </c>
      <c r="J220" t="s">
        <v>85</v>
      </c>
      <c r="L220" t="s">
        <v>86</v>
      </c>
      <c r="M220" t="s">
        <v>7315</v>
      </c>
      <c r="N220" t="s">
        <v>7315</v>
      </c>
      <c r="O220" t="s">
        <v>7316</v>
      </c>
      <c r="P220" t="s">
        <v>1275</v>
      </c>
    </row>
    <row r="221" spans="1:16" hidden="1" x14ac:dyDescent="0.3">
      <c r="A221">
        <v>337509</v>
      </c>
      <c r="B221" t="s">
        <v>7317</v>
      </c>
      <c r="C221" t="s">
        <v>7318</v>
      </c>
      <c r="D221" t="s">
        <v>538</v>
      </c>
      <c r="E221" t="s">
        <v>66</v>
      </c>
      <c r="F221">
        <v>32502</v>
      </c>
      <c r="G221" t="s">
        <v>7319</v>
      </c>
      <c r="H221" t="s">
        <v>1065</v>
      </c>
      <c r="I221" t="s">
        <v>1090</v>
      </c>
      <c r="J221" t="s">
        <v>87</v>
      </c>
      <c r="L221" t="s">
        <v>86</v>
      </c>
      <c r="M221" t="s">
        <v>7320</v>
      </c>
      <c r="N221" t="s">
        <v>7320</v>
      </c>
      <c r="O221" t="s">
        <v>7321</v>
      </c>
      <c r="P221" t="s">
        <v>1378</v>
      </c>
    </row>
    <row r="222" spans="1:16" hidden="1" x14ac:dyDescent="0.3">
      <c r="A222">
        <v>337508</v>
      </c>
      <c r="B222" t="s">
        <v>7322</v>
      </c>
      <c r="C222" t="s">
        <v>201</v>
      </c>
      <c r="D222" t="s">
        <v>197</v>
      </c>
      <c r="E222" t="s">
        <v>65</v>
      </c>
      <c r="F222">
        <v>31613</v>
      </c>
      <c r="G222" t="s">
        <v>94</v>
      </c>
      <c r="H222" t="s">
        <v>1065</v>
      </c>
      <c r="I222" t="s">
        <v>1090</v>
      </c>
      <c r="J222" t="s">
        <v>85</v>
      </c>
      <c r="L222" t="s">
        <v>94</v>
      </c>
      <c r="M222" t="s">
        <v>7323</v>
      </c>
      <c r="N222" t="s">
        <v>7323</v>
      </c>
      <c r="O222" t="s">
        <v>6945</v>
      </c>
      <c r="P222" t="s">
        <v>1378</v>
      </c>
    </row>
    <row r="223" spans="1:16" hidden="1" x14ac:dyDescent="0.3">
      <c r="A223">
        <v>337499</v>
      </c>
      <c r="B223" t="s">
        <v>7324</v>
      </c>
      <c r="C223" t="s">
        <v>450</v>
      </c>
      <c r="D223" t="s">
        <v>354</v>
      </c>
      <c r="E223" t="s">
        <v>65</v>
      </c>
      <c r="F223">
        <v>34708</v>
      </c>
      <c r="G223" t="s">
        <v>1002</v>
      </c>
      <c r="H223" t="s">
        <v>1065</v>
      </c>
      <c r="I223" t="s">
        <v>1090</v>
      </c>
      <c r="J223" t="s">
        <v>87</v>
      </c>
      <c r="L223" t="s">
        <v>86</v>
      </c>
      <c r="M223" t="s">
        <v>7325</v>
      </c>
      <c r="N223" t="s">
        <v>7325</v>
      </c>
      <c r="O223" t="s">
        <v>1409</v>
      </c>
      <c r="P223" t="s">
        <v>1369</v>
      </c>
    </row>
    <row r="224" spans="1:16" hidden="1" x14ac:dyDescent="0.3">
      <c r="A224">
        <v>337496</v>
      </c>
      <c r="B224" t="s">
        <v>2342</v>
      </c>
      <c r="C224" t="s">
        <v>193</v>
      </c>
      <c r="D224" t="s">
        <v>579</v>
      </c>
      <c r="E224" t="s">
        <v>65</v>
      </c>
      <c r="F224">
        <v>30317</v>
      </c>
      <c r="G224" t="s">
        <v>96</v>
      </c>
      <c r="H224" t="s">
        <v>1065</v>
      </c>
      <c r="I224" t="s">
        <v>1090</v>
      </c>
      <c r="J224" t="s">
        <v>85</v>
      </c>
      <c r="L224" t="s">
        <v>96</v>
      </c>
      <c r="M224" t="s">
        <v>7326</v>
      </c>
      <c r="N224" t="s">
        <v>7326</v>
      </c>
      <c r="O224" t="s">
        <v>7327</v>
      </c>
      <c r="P224" t="s">
        <v>1246</v>
      </c>
    </row>
    <row r="225" spans="1:16" hidden="1" x14ac:dyDescent="0.3">
      <c r="A225">
        <v>337488</v>
      </c>
      <c r="B225" t="s">
        <v>7328</v>
      </c>
      <c r="C225" t="s">
        <v>258</v>
      </c>
      <c r="D225" t="s">
        <v>290</v>
      </c>
      <c r="E225" t="s">
        <v>65</v>
      </c>
      <c r="F225">
        <v>31067</v>
      </c>
      <c r="G225" t="s">
        <v>1000</v>
      </c>
      <c r="H225" t="s">
        <v>1065</v>
      </c>
      <c r="I225" t="s">
        <v>1090</v>
      </c>
      <c r="J225" t="s">
        <v>85</v>
      </c>
      <c r="L225" t="s">
        <v>94</v>
      </c>
      <c r="M225" t="s">
        <v>7329</v>
      </c>
      <c r="N225" t="s">
        <v>7329</v>
      </c>
      <c r="O225" t="s">
        <v>1519</v>
      </c>
      <c r="P225" t="s">
        <v>1244</v>
      </c>
    </row>
    <row r="226" spans="1:16" hidden="1" x14ac:dyDescent="0.3">
      <c r="A226">
        <v>337480</v>
      </c>
      <c r="B226" t="s">
        <v>7330</v>
      </c>
      <c r="C226" t="s">
        <v>201</v>
      </c>
      <c r="D226" t="s">
        <v>1638</v>
      </c>
      <c r="E226" t="s">
        <v>65</v>
      </c>
      <c r="F226">
        <v>28989</v>
      </c>
      <c r="G226" t="s">
        <v>7331</v>
      </c>
      <c r="H226" t="s">
        <v>1065</v>
      </c>
      <c r="I226" t="s">
        <v>1090</v>
      </c>
      <c r="J226" t="s">
        <v>87</v>
      </c>
      <c r="L226" t="s">
        <v>84</v>
      </c>
      <c r="M226" t="s">
        <v>7332</v>
      </c>
      <c r="N226" t="s">
        <v>7332</v>
      </c>
      <c r="O226" t="s">
        <v>7333</v>
      </c>
      <c r="P226" t="s">
        <v>1252</v>
      </c>
    </row>
    <row r="227" spans="1:16" hidden="1" x14ac:dyDescent="0.3">
      <c r="A227">
        <v>337476</v>
      </c>
      <c r="B227" t="s">
        <v>7334</v>
      </c>
      <c r="C227" t="s">
        <v>194</v>
      </c>
      <c r="D227" t="s">
        <v>272</v>
      </c>
      <c r="E227" t="s">
        <v>66</v>
      </c>
      <c r="F227">
        <v>31138</v>
      </c>
      <c r="G227" t="s">
        <v>2327</v>
      </c>
      <c r="H227" t="s">
        <v>1065</v>
      </c>
      <c r="I227" t="s">
        <v>1090</v>
      </c>
      <c r="J227" t="s">
        <v>87</v>
      </c>
      <c r="L227" t="s">
        <v>84</v>
      </c>
      <c r="M227" t="s">
        <v>7335</v>
      </c>
      <c r="N227" t="s">
        <v>7335</v>
      </c>
      <c r="O227" t="s">
        <v>1253</v>
      </c>
      <c r="P227" t="s">
        <v>7336</v>
      </c>
    </row>
    <row r="228" spans="1:16" hidden="1" x14ac:dyDescent="0.3">
      <c r="A228">
        <v>337460</v>
      </c>
      <c r="B228" t="s">
        <v>7337</v>
      </c>
      <c r="C228" t="s">
        <v>287</v>
      </c>
      <c r="D228" t="s">
        <v>7338</v>
      </c>
      <c r="E228" t="s">
        <v>65</v>
      </c>
      <c r="F228">
        <v>25139</v>
      </c>
      <c r="G228" t="s">
        <v>92</v>
      </c>
      <c r="H228" t="s">
        <v>1065</v>
      </c>
      <c r="I228" t="s">
        <v>1090</v>
      </c>
      <c r="J228" t="s">
        <v>87</v>
      </c>
      <c r="L228" t="s">
        <v>103</v>
      </c>
      <c r="M228" t="s">
        <v>7339</v>
      </c>
      <c r="N228" t="s">
        <v>7339</v>
      </c>
      <c r="O228" t="s">
        <v>7340</v>
      </c>
      <c r="P228" t="s">
        <v>1258</v>
      </c>
    </row>
    <row r="229" spans="1:16" hidden="1" x14ac:dyDescent="0.3">
      <c r="A229">
        <v>337452</v>
      </c>
      <c r="B229" t="s">
        <v>7341</v>
      </c>
      <c r="C229" t="s">
        <v>233</v>
      </c>
      <c r="D229" t="s">
        <v>628</v>
      </c>
      <c r="E229" t="s">
        <v>65</v>
      </c>
      <c r="F229">
        <v>31413</v>
      </c>
      <c r="G229" t="s">
        <v>100</v>
      </c>
      <c r="H229" t="s">
        <v>1065</v>
      </c>
      <c r="I229" t="s">
        <v>1090</v>
      </c>
      <c r="J229" t="s">
        <v>87</v>
      </c>
      <c r="L229" t="s">
        <v>100</v>
      </c>
      <c r="M229" t="s">
        <v>7342</v>
      </c>
      <c r="N229" t="s">
        <v>7342</v>
      </c>
      <c r="O229" t="s">
        <v>1389</v>
      </c>
      <c r="P229" t="s">
        <v>1273</v>
      </c>
    </row>
    <row r="230" spans="1:16" hidden="1" x14ac:dyDescent="0.3">
      <c r="A230">
        <v>337445</v>
      </c>
      <c r="B230" t="s">
        <v>7343</v>
      </c>
      <c r="C230" t="s">
        <v>341</v>
      </c>
      <c r="D230" t="s">
        <v>274</v>
      </c>
      <c r="E230" t="s">
        <v>66</v>
      </c>
      <c r="F230">
        <v>30484</v>
      </c>
      <c r="G230" t="s">
        <v>1248</v>
      </c>
      <c r="H230" t="s">
        <v>1065</v>
      </c>
      <c r="I230" t="s">
        <v>1090</v>
      </c>
      <c r="J230" t="s">
        <v>87</v>
      </c>
      <c r="L230" t="s">
        <v>101</v>
      </c>
      <c r="M230" t="s">
        <v>7344</v>
      </c>
      <c r="N230" t="s">
        <v>7344</v>
      </c>
      <c r="O230" t="s">
        <v>1761</v>
      </c>
      <c r="P230" t="s">
        <v>1246</v>
      </c>
    </row>
    <row r="231" spans="1:16" hidden="1" x14ac:dyDescent="0.3">
      <c r="A231">
        <v>337439</v>
      </c>
      <c r="B231" t="s">
        <v>7345</v>
      </c>
      <c r="C231" t="s">
        <v>622</v>
      </c>
      <c r="D231" t="s">
        <v>1699</v>
      </c>
      <c r="E231" t="s">
        <v>66</v>
      </c>
      <c r="F231">
        <v>29594</v>
      </c>
      <c r="G231" t="s">
        <v>1009</v>
      </c>
      <c r="H231" t="s">
        <v>1065</v>
      </c>
      <c r="I231" t="s">
        <v>1090</v>
      </c>
      <c r="J231" t="s">
        <v>87</v>
      </c>
      <c r="L231" t="s">
        <v>86</v>
      </c>
      <c r="M231" t="s">
        <v>7346</v>
      </c>
      <c r="N231" t="s">
        <v>7346</v>
      </c>
      <c r="O231" t="s">
        <v>1915</v>
      </c>
      <c r="P231" t="s">
        <v>7347</v>
      </c>
    </row>
    <row r="232" spans="1:16" hidden="1" x14ac:dyDescent="0.3">
      <c r="A232">
        <v>337434</v>
      </c>
      <c r="B232" t="s">
        <v>7348</v>
      </c>
      <c r="C232" t="s">
        <v>491</v>
      </c>
      <c r="D232" t="s">
        <v>322</v>
      </c>
      <c r="E232" t="s">
        <v>66</v>
      </c>
      <c r="F232">
        <v>29412</v>
      </c>
      <c r="G232" t="s">
        <v>84</v>
      </c>
      <c r="H232" t="s">
        <v>1065</v>
      </c>
      <c r="I232" t="s">
        <v>1090</v>
      </c>
      <c r="J232" t="s">
        <v>87</v>
      </c>
      <c r="L232" t="s">
        <v>84</v>
      </c>
    </row>
    <row r="233" spans="1:16" hidden="1" x14ac:dyDescent="0.3">
      <c r="A233">
        <v>337433</v>
      </c>
      <c r="B233" t="s">
        <v>7349</v>
      </c>
      <c r="C233" t="s">
        <v>196</v>
      </c>
      <c r="D233" t="s">
        <v>205</v>
      </c>
      <c r="E233" t="s">
        <v>66</v>
      </c>
      <c r="F233">
        <v>29959</v>
      </c>
      <c r="G233" t="s">
        <v>93</v>
      </c>
      <c r="H233" t="s">
        <v>1065</v>
      </c>
      <c r="I233" t="s">
        <v>1090</v>
      </c>
      <c r="J233" t="s">
        <v>87</v>
      </c>
      <c r="L233" t="s">
        <v>93</v>
      </c>
      <c r="M233" t="s">
        <v>7350</v>
      </c>
      <c r="N233" t="s">
        <v>7350</v>
      </c>
      <c r="O233" t="s">
        <v>1294</v>
      </c>
      <c r="P233" t="s">
        <v>1513</v>
      </c>
    </row>
    <row r="234" spans="1:16" hidden="1" x14ac:dyDescent="0.3">
      <c r="A234">
        <v>337424</v>
      </c>
      <c r="B234" t="s">
        <v>7351</v>
      </c>
      <c r="C234" t="s">
        <v>400</v>
      </c>
      <c r="D234" t="s">
        <v>791</v>
      </c>
      <c r="E234" t="s">
        <v>66</v>
      </c>
      <c r="F234">
        <v>33107</v>
      </c>
      <c r="G234" t="s">
        <v>7156</v>
      </c>
      <c r="H234" t="s">
        <v>1065</v>
      </c>
      <c r="I234" t="s">
        <v>1090</v>
      </c>
      <c r="J234" t="s">
        <v>87</v>
      </c>
      <c r="L234" t="s">
        <v>93</v>
      </c>
      <c r="M234" t="s">
        <v>7352</v>
      </c>
      <c r="N234" t="s">
        <v>7352</v>
      </c>
      <c r="O234" t="s">
        <v>1976</v>
      </c>
      <c r="P234" t="s">
        <v>7353</v>
      </c>
    </row>
    <row r="235" spans="1:16" hidden="1" x14ac:dyDescent="0.3">
      <c r="A235">
        <v>337419</v>
      </c>
      <c r="B235" t="s">
        <v>7354</v>
      </c>
      <c r="C235" t="s">
        <v>280</v>
      </c>
      <c r="D235" t="s">
        <v>303</v>
      </c>
      <c r="E235" t="s">
        <v>65</v>
      </c>
      <c r="F235">
        <v>28378</v>
      </c>
      <c r="G235" t="s">
        <v>1016</v>
      </c>
      <c r="H235" t="s">
        <v>1065</v>
      </c>
      <c r="I235" t="s">
        <v>1090</v>
      </c>
      <c r="J235" t="s">
        <v>87</v>
      </c>
      <c r="L235" t="s">
        <v>86</v>
      </c>
      <c r="M235" t="s">
        <v>7355</v>
      </c>
      <c r="N235" t="s">
        <v>7355</v>
      </c>
      <c r="O235" t="s">
        <v>5564</v>
      </c>
      <c r="P235" t="s">
        <v>1242</v>
      </c>
    </row>
    <row r="236" spans="1:16" hidden="1" x14ac:dyDescent="0.3">
      <c r="A236">
        <v>337418</v>
      </c>
      <c r="B236" t="s">
        <v>7356</v>
      </c>
      <c r="C236" t="s">
        <v>196</v>
      </c>
      <c r="D236" t="s">
        <v>265</v>
      </c>
      <c r="E236" t="s">
        <v>65</v>
      </c>
      <c r="F236">
        <v>33679</v>
      </c>
      <c r="G236" t="s">
        <v>1002</v>
      </c>
      <c r="H236" t="s">
        <v>1065</v>
      </c>
      <c r="I236" t="s">
        <v>1090</v>
      </c>
      <c r="J236" t="s">
        <v>85</v>
      </c>
      <c r="L236" t="s">
        <v>99</v>
      </c>
      <c r="M236" t="s">
        <v>7357</v>
      </c>
      <c r="N236" t="s">
        <v>7357</v>
      </c>
      <c r="O236" t="s">
        <v>1507</v>
      </c>
      <c r="P236" t="s">
        <v>7358</v>
      </c>
    </row>
    <row r="237" spans="1:16" hidden="1" x14ac:dyDescent="0.3">
      <c r="A237">
        <v>337417</v>
      </c>
      <c r="B237" t="s">
        <v>7359</v>
      </c>
      <c r="C237" t="s">
        <v>408</v>
      </c>
      <c r="D237" t="s">
        <v>322</v>
      </c>
      <c r="E237" t="s">
        <v>65</v>
      </c>
      <c r="F237">
        <v>32389</v>
      </c>
      <c r="G237" t="s">
        <v>7360</v>
      </c>
      <c r="H237" t="s">
        <v>1065</v>
      </c>
      <c r="I237" t="s">
        <v>1090</v>
      </c>
      <c r="J237" t="s">
        <v>85</v>
      </c>
      <c r="L237" t="s">
        <v>99</v>
      </c>
      <c r="M237" t="s">
        <v>7361</v>
      </c>
      <c r="N237" t="s">
        <v>7361</v>
      </c>
      <c r="O237" t="s">
        <v>1551</v>
      </c>
      <c r="P237" t="s">
        <v>1246</v>
      </c>
    </row>
    <row r="238" spans="1:16" hidden="1" x14ac:dyDescent="0.3">
      <c r="A238">
        <v>337416</v>
      </c>
      <c r="B238" t="s">
        <v>7362</v>
      </c>
      <c r="C238" t="s">
        <v>226</v>
      </c>
      <c r="D238" t="s">
        <v>7363</v>
      </c>
      <c r="E238" t="s">
        <v>65</v>
      </c>
      <c r="F238">
        <v>30895</v>
      </c>
      <c r="G238" t="s">
        <v>7364</v>
      </c>
      <c r="H238" t="s">
        <v>1065</v>
      </c>
      <c r="I238" t="s">
        <v>1090</v>
      </c>
      <c r="J238" t="s">
        <v>87</v>
      </c>
      <c r="L238" t="s">
        <v>84</v>
      </c>
    </row>
    <row r="239" spans="1:16" hidden="1" x14ac:dyDescent="0.3">
      <c r="A239">
        <v>337413</v>
      </c>
      <c r="B239" t="s">
        <v>7365</v>
      </c>
      <c r="C239" t="s">
        <v>196</v>
      </c>
      <c r="D239" t="s">
        <v>370</v>
      </c>
      <c r="E239" t="s">
        <v>65</v>
      </c>
      <c r="F239">
        <v>31479</v>
      </c>
      <c r="G239" t="s">
        <v>84</v>
      </c>
      <c r="H239" t="s">
        <v>1065</v>
      </c>
      <c r="I239" t="s">
        <v>1090</v>
      </c>
      <c r="J239" t="s">
        <v>87</v>
      </c>
      <c r="L239" t="s">
        <v>86</v>
      </c>
      <c r="M239" t="s">
        <v>7366</v>
      </c>
      <c r="N239" t="s">
        <v>7366</v>
      </c>
      <c r="O239" t="s">
        <v>1390</v>
      </c>
      <c r="P239" t="s">
        <v>1247</v>
      </c>
    </row>
    <row r="240" spans="1:16" hidden="1" x14ac:dyDescent="0.3">
      <c r="A240">
        <v>337410</v>
      </c>
      <c r="B240" t="s">
        <v>7367</v>
      </c>
      <c r="C240" t="s">
        <v>196</v>
      </c>
      <c r="D240" t="s">
        <v>991</v>
      </c>
      <c r="E240" t="s">
        <v>65</v>
      </c>
      <c r="F240">
        <v>30061</v>
      </c>
      <c r="G240" t="s">
        <v>84</v>
      </c>
      <c r="H240" t="s">
        <v>1065</v>
      </c>
      <c r="I240" t="s">
        <v>1090</v>
      </c>
      <c r="J240" t="s">
        <v>87</v>
      </c>
      <c r="L240" t="s">
        <v>84</v>
      </c>
      <c r="M240" t="s">
        <v>7368</v>
      </c>
      <c r="N240" t="s">
        <v>7368</v>
      </c>
      <c r="O240" t="s">
        <v>7369</v>
      </c>
      <c r="P240" t="s">
        <v>7370</v>
      </c>
    </row>
    <row r="241" spans="1:16" hidden="1" x14ac:dyDescent="0.3">
      <c r="A241">
        <v>337409</v>
      </c>
      <c r="B241" t="s">
        <v>7371</v>
      </c>
      <c r="C241" t="s">
        <v>7372</v>
      </c>
      <c r="D241" t="s">
        <v>204</v>
      </c>
      <c r="E241" t="s">
        <v>65</v>
      </c>
      <c r="F241">
        <v>32509</v>
      </c>
      <c r="G241" t="s">
        <v>7373</v>
      </c>
      <c r="H241" t="s">
        <v>1065</v>
      </c>
      <c r="I241" t="s">
        <v>1090</v>
      </c>
      <c r="J241" t="s">
        <v>85</v>
      </c>
      <c r="L241" t="s">
        <v>1098</v>
      </c>
      <c r="M241" t="s">
        <v>7374</v>
      </c>
      <c r="N241" t="s">
        <v>7374</v>
      </c>
      <c r="O241" t="s">
        <v>1277</v>
      </c>
      <c r="P241" t="s">
        <v>7375</v>
      </c>
    </row>
    <row r="242" spans="1:16" hidden="1" x14ac:dyDescent="0.3">
      <c r="A242">
        <v>337407</v>
      </c>
      <c r="B242" t="s">
        <v>7376</v>
      </c>
      <c r="C242" t="s">
        <v>2242</v>
      </c>
      <c r="D242" t="s">
        <v>369</v>
      </c>
      <c r="E242" t="s">
        <v>66</v>
      </c>
      <c r="F242">
        <v>32265</v>
      </c>
      <c r="G242" t="s">
        <v>84</v>
      </c>
      <c r="H242" t="s">
        <v>1065</v>
      </c>
      <c r="I242" t="s">
        <v>1090</v>
      </c>
      <c r="J242" t="s">
        <v>85</v>
      </c>
      <c r="L242" t="s">
        <v>84</v>
      </c>
      <c r="M242" t="s">
        <v>7377</v>
      </c>
      <c r="N242" t="s">
        <v>7377</v>
      </c>
      <c r="O242" t="s">
        <v>1539</v>
      </c>
      <c r="P242" t="s">
        <v>2306</v>
      </c>
    </row>
    <row r="243" spans="1:16" hidden="1" x14ac:dyDescent="0.3">
      <c r="A243">
        <v>337404</v>
      </c>
      <c r="B243" t="s">
        <v>7378</v>
      </c>
      <c r="C243" t="s">
        <v>446</v>
      </c>
      <c r="D243" t="s">
        <v>221</v>
      </c>
      <c r="E243" t="s">
        <v>66</v>
      </c>
      <c r="F243">
        <v>29187</v>
      </c>
      <c r="G243" t="s">
        <v>100</v>
      </c>
      <c r="H243" t="s">
        <v>1065</v>
      </c>
      <c r="I243" t="s">
        <v>1090</v>
      </c>
      <c r="J243" t="s">
        <v>87</v>
      </c>
      <c r="L243" t="s">
        <v>100</v>
      </c>
      <c r="M243" t="s">
        <v>7379</v>
      </c>
      <c r="N243" t="s">
        <v>7379</v>
      </c>
      <c r="O243" t="s">
        <v>2410</v>
      </c>
      <c r="P243" t="s">
        <v>1266</v>
      </c>
    </row>
    <row r="244" spans="1:16" hidden="1" x14ac:dyDescent="0.3">
      <c r="A244">
        <v>337392</v>
      </c>
      <c r="B244" t="s">
        <v>7380</v>
      </c>
      <c r="C244" t="s">
        <v>7381</v>
      </c>
      <c r="D244" t="s">
        <v>1700</v>
      </c>
      <c r="E244" t="s">
        <v>66</v>
      </c>
      <c r="F244">
        <v>36593</v>
      </c>
      <c r="G244" t="s">
        <v>84</v>
      </c>
      <c r="H244" t="s">
        <v>1068</v>
      </c>
      <c r="I244" t="s">
        <v>1090</v>
      </c>
      <c r="J244" t="s">
        <v>85</v>
      </c>
      <c r="L244" t="s">
        <v>86</v>
      </c>
      <c r="M244" t="s">
        <v>7382</v>
      </c>
      <c r="N244" t="s">
        <v>7382</v>
      </c>
      <c r="O244" t="s">
        <v>1427</v>
      </c>
      <c r="P244" t="s">
        <v>1447</v>
      </c>
    </row>
    <row r="245" spans="1:16" hidden="1" x14ac:dyDescent="0.3">
      <c r="A245">
        <v>337391</v>
      </c>
      <c r="B245" t="s">
        <v>7383</v>
      </c>
      <c r="C245" t="s">
        <v>467</v>
      </c>
      <c r="D245" t="s">
        <v>941</v>
      </c>
      <c r="E245" t="s">
        <v>66</v>
      </c>
      <c r="F245">
        <v>36423</v>
      </c>
      <c r="G245" t="s">
        <v>84</v>
      </c>
      <c r="H245" t="s">
        <v>1065</v>
      </c>
      <c r="I245" t="s">
        <v>1090</v>
      </c>
      <c r="J245" t="s">
        <v>85</v>
      </c>
      <c r="L245" t="s">
        <v>84</v>
      </c>
      <c r="M245" t="s">
        <v>7384</v>
      </c>
      <c r="N245" t="s">
        <v>7384</v>
      </c>
      <c r="O245" t="s">
        <v>7385</v>
      </c>
      <c r="P245" t="s">
        <v>1252</v>
      </c>
    </row>
    <row r="246" spans="1:16" hidden="1" x14ac:dyDescent="0.3">
      <c r="A246">
        <v>337386</v>
      </c>
      <c r="B246" t="s">
        <v>7386</v>
      </c>
      <c r="C246" t="s">
        <v>214</v>
      </c>
      <c r="D246" t="s">
        <v>260</v>
      </c>
      <c r="E246" t="s">
        <v>66</v>
      </c>
      <c r="F246">
        <v>26189</v>
      </c>
      <c r="G246" t="s">
        <v>1021</v>
      </c>
      <c r="H246" t="s">
        <v>1065</v>
      </c>
      <c r="I246" t="s">
        <v>1090</v>
      </c>
      <c r="J246" t="s">
        <v>87</v>
      </c>
      <c r="L246" t="s">
        <v>86</v>
      </c>
    </row>
    <row r="247" spans="1:16" hidden="1" x14ac:dyDescent="0.3">
      <c r="A247">
        <v>337384</v>
      </c>
      <c r="B247" t="s">
        <v>7387</v>
      </c>
      <c r="C247" t="s">
        <v>258</v>
      </c>
      <c r="D247" t="s">
        <v>3686</v>
      </c>
      <c r="E247" t="s">
        <v>65</v>
      </c>
      <c r="F247">
        <v>32085</v>
      </c>
      <c r="G247" t="s">
        <v>86</v>
      </c>
      <c r="H247" t="s">
        <v>1065</v>
      </c>
      <c r="I247" t="s">
        <v>1090</v>
      </c>
      <c r="J247" t="s">
        <v>87</v>
      </c>
      <c r="L247" t="s">
        <v>98</v>
      </c>
      <c r="M247" t="s">
        <v>7388</v>
      </c>
      <c r="N247" t="s">
        <v>7388</v>
      </c>
      <c r="O247" t="s">
        <v>3688</v>
      </c>
      <c r="P247" t="s">
        <v>1447</v>
      </c>
    </row>
    <row r="248" spans="1:16" hidden="1" x14ac:dyDescent="0.3">
      <c r="A248">
        <v>337381</v>
      </c>
      <c r="B248" t="s">
        <v>7389</v>
      </c>
      <c r="C248" t="s">
        <v>201</v>
      </c>
      <c r="D248" t="s">
        <v>325</v>
      </c>
      <c r="E248" t="s">
        <v>65</v>
      </c>
      <c r="F248">
        <v>35472</v>
      </c>
      <c r="G248" t="s">
        <v>84</v>
      </c>
      <c r="H248" t="s">
        <v>1065</v>
      </c>
      <c r="I248" t="s">
        <v>1090</v>
      </c>
      <c r="J248" t="s">
        <v>85</v>
      </c>
      <c r="L248" t="s">
        <v>84</v>
      </c>
      <c r="M248" t="s">
        <v>7390</v>
      </c>
      <c r="N248" t="s">
        <v>7390</v>
      </c>
      <c r="O248" t="s">
        <v>1468</v>
      </c>
      <c r="P248" t="s">
        <v>1242</v>
      </c>
    </row>
    <row r="249" spans="1:16" hidden="1" x14ac:dyDescent="0.3">
      <c r="A249">
        <v>337379</v>
      </c>
      <c r="B249" t="s">
        <v>7391</v>
      </c>
      <c r="C249" t="s">
        <v>193</v>
      </c>
      <c r="D249" t="s">
        <v>592</v>
      </c>
      <c r="E249" t="s">
        <v>66</v>
      </c>
      <c r="F249">
        <v>28736</v>
      </c>
      <c r="G249" t="s">
        <v>86</v>
      </c>
      <c r="H249" t="s">
        <v>1065</v>
      </c>
      <c r="I249" t="s">
        <v>1090</v>
      </c>
      <c r="J249" t="s">
        <v>87</v>
      </c>
      <c r="L249" t="s">
        <v>84</v>
      </c>
      <c r="M249" t="s">
        <v>7392</v>
      </c>
      <c r="N249" t="s">
        <v>7392</v>
      </c>
      <c r="O249" t="s">
        <v>1577</v>
      </c>
      <c r="P249" t="s">
        <v>1241</v>
      </c>
    </row>
    <row r="250" spans="1:16" hidden="1" x14ac:dyDescent="0.3">
      <c r="A250">
        <v>337376</v>
      </c>
      <c r="B250" t="s">
        <v>7393</v>
      </c>
      <c r="C250" t="s">
        <v>344</v>
      </c>
      <c r="D250" t="s">
        <v>7394</v>
      </c>
      <c r="E250" t="s">
        <v>66</v>
      </c>
      <c r="F250">
        <v>32771</v>
      </c>
      <c r="G250" t="s">
        <v>7395</v>
      </c>
      <c r="H250" t="s">
        <v>1065</v>
      </c>
      <c r="I250" t="s">
        <v>1090</v>
      </c>
      <c r="J250" t="s">
        <v>87</v>
      </c>
      <c r="L250" t="s">
        <v>84</v>
      </c>
      <c r="M250" t="s">
        <v>7396</v>
      </c>
      <c r="N250" t="s">
        <v>7396</v>
      </c>
      <c r="O250" t="s">
        <v>7397</v>
      </c>
      <c r="P250" t="s">
        <v>7398</v>
      </c>
    </row>
    <row r="251" spans="1:16" hidden="1" x14ac:dyDescent="0.3">
      <c r="A251">
        <v>337375</v>
      </c>
      <c r="B251" t="s">
        <v>7399</v>
      </c>
      <c r="C251" t="s">
        <v>7400</v>
      </c>
      <c r="D251" t="s">
        <v>852</v>
      </c>
      <c r="E251" t="s">
        <v>65</v>
      </c>
      <c r="F251">
        <v>31305</v>
      </c>
      <c r="G251" t="s">
        <v>93</v>
      </c>
      <c r="H251" t="s">
        <v>1065</v>
      </c>
      <c r="I251" t="s">
        <v>1090</v>
      </c>
      <c r="J251" t="s">
        <v>85</v>
      </c>
      <c r="L251" t="s">
        <v>84</v>
      </c>
    </row>
    <row r="252" spans="1:16" hidden="1" x14ac:dyDescent="0.3">
      <c r="A252">
        <v>337368</v>
      </c>
      <c r="B252" t="s">
        <v>7401</v>
      </c>
      <c r="C252" t="s">
        <v>313</v>
      </c>
      <c r="D252" t="s">
        <v>303</v>
      </c>
      <c r="E252" t="s">
        <v>66</v>
      </c>
      <c r="F252">
        <v>30692</v>
      </c>
      <c r="G252" t="s">
        <v>100</v>
      </c>
      <c r="H252" t="s">
        <v>1065</v>
      </c>
      <c r="I252" t="s">
        <v>1090</v>
      </c>
      <c r="J252" t="s">
        <v>87</v>
      </c>
      <c r="L252" t="s">
        <v>100</v>
      </c>
      <c r="M252" t="s">
        <v>7402</v>
      </c>
      <c r="N252" t="s">
        <v>7402</v>
      </c>
      <c r="O252" t="s">
        <v>5564</v>
      </c>
      <c r="P252" t="s">
        <v>1247</v>
      </c>
    </row>
    <row r="253" spans="1:16" hidden="1" x14ac:dyDescent="0.3">
      <c r="A253">
        <v>337366</v>
      </c>
      <c r="B253" t="s">
        <v>7403</v>
      </c>
      <c r="C253" t="s">
        <v>206</v>
      </c>
      <c r="D253" t="s">
        <v>555</v>
      </c>
      <c r="E253" t="s">
        <v>66</v>
      </c>
      <c r="F253">
        <v>29799</v>
      </c>
      <c r="G253" t="s">
        <v>98</v>
      </c>
      <c r="H253" t="s">
        <v>1065</v>
      </c>
      <c r="I253" t="s">
        <v>1090</v>
      </c>
      <c r="J253" t="s">
        <v>85</v>
      </c>
      <c r="L253" t="s">
        <v>98</v>
      </c>
      <c r="M253" t="s">
        <v>7404</v>
      </c>
      <c r="N253" t="s">
        <v>7404</v>
      </c>
      <c r="O253" t="s">
        <v>7405</v>
      </c>
      <c r="P253" t="s">
        <v>1247</v>
      </c>
    </row>
    <row r="254" spans="1:16" hidden="1" x14ac:dyDescent="0.3">
      <c r="A254">
        <v>337362</v>
      </c>
      <c r="B254" t="s">
        <v>7406</v>
      </c>
      <c r="C254" t="s">
        <v>840</v>
      </c>
      <c r="D254" t="s">
        <v>704</v>
      </c>
      <c r="E254" t="s">
        <v>65</v>
      </c>
      <c r="F254">
        <v>29544</v>
      </c>
      <c r="G254" t="s">
        <v>1029</v>
      </c>
      <c r="H254" t="s">
        <v>1065</v>
      </c>
      <c r="I254" t="s">
        <v>1090</v>
      </c>
      <c r="J254" t="s">
        <v>87</v>
      </c>
      <c r="L254" t="s">
        <v>84</v>
      </c>
    </row>
    <row r="255" spans="1:16" hidden="1" x14ac:dyDescent="0.3">
      <c r="A255">
        <v>337360</v>
      </c>
      <c r="B255" t="s">
        <v>7407</v>
      </c>
      <c r="C255" t="s">
        <v>224</v>
      </c>
      <c r="D255" t="s">
        <v>248</v>
      </c>
      <c r="E255" t="s">
        <v>66</v>
      </c>
      <c r="F255">
        <v>32157</v>
      </c>
      <c r="G255" t="s">
        <v>1028</v>
      </c>
      <c r="H255" t="s">
        <v>1065</v>
      </c>
      <c r="I255" t="s">
        <v>1090</v>
      </c>
      <c r="J255" t="s">
        <v>85</v>
      </c>
      <c r="L255" t="s">
        <v>86</v>
      </c>
      <c r="M255" t="s">
        <v>7408</v>
      </c>
      <c r="N255" t="s">
        <v>7408</v>
      </c>
      <c r="O255" t="s">
        <v>7409</v>
      </c>
      <c r="P255" t="s">
        <v>1240</v>
      </c>
    </row>
    <row r="256" spans="1:16" hidden="1" x14ac:dyDescent="0.3">
      <c r="A256">
        <v>337358</v>
      </c>
      <c r="B256" t="s">
        <v>7410</v>
      </c>
      <c r="C256" t="s">
        <v>208</v>
      </c>
      <c r="D256" t="s">
        <v>253</v>
      </c>
      <c r="E256" t="s">
        <v>66</v>
      </c>
      <c r="F256">
        <v>34020</v>
      </c>
      <c r="G256" t="s">
        <v>1016</v>
      </c>
      <c r="H256" t="s">
        <v>1065</v>
      </c>
      <c r="I256" t="s">
        <v>1090</v>
      </c>
      <c r="J256" t="s">
        <v>85</v>
      </c>
      <c r="L256" t="s">
        <v>86</v>
      </c>
      <c r="M256" t="s">
        <v>7411</v>
      </c>
      <c r="N256" t="s">
        <v>7411</v>
      </c>
      <c r="O256" t="s">
        <v>1439</v>
      </c>
      <c r="P256" t="s">
        <v>7412</v>
      </c>
    </row>
    <row r="257" spans="1:31" hidden="1" x14ac:dyDescent="0.3">
      <c r="A257">
        <v>337355</v>
      </c>
      <c r="B257" t="s">
        <v>7413</v>
      </c>
      <c r="C257" t="s">
        <v>784</v>
      </c>
      <c r="D257" t="s">
        <v>7414</v>
      </c>
      <c r="E257" t="s">
        <v>65</v>
      </c>
      <c r="F257">
        <v>29921</v>
      </c>
      <c r="G257" t="s">
        <v>7415</v>
      </c>
      <c r="H257" t="s">
        <v>1065</v>
      </c>
      <c r="I257" t="s">
        <v>1090</v>
      </c>
      <c r="J257" t="s">
        <v>87</v>
      </c>
      <c r="L257" t="s">
        <v>102</v>
      </c>
      <c r="M257" t="s">
        <v>7416</v>
      </c>
      <c r="N257" t="s">
        <v>7416</v>
      </c>
      <c r="O257" t="s">
        <v>7417</v>
      </c>
      <c r="P257" t="s">
        <v>1250</v>
      </c>
    </row>
    <row r="258" spans="1:31" hidden="1" x14ac:dyDescent="0.3">
      <c r="A258">
        <v>337352</v>
      </c>
      <c r="B258" t="s">
        <v>7418</v>
      </c>
      <c r="C258" t="s">
        <v>258</v>
      </c>
      <c r="D258" t="s">
        <v>7419</v>
      </c>
      <c r="E258" t="s">
        <v>65</v>
      </c>
      <c r="F258">
        <v>32551</v>
      </c>
      <c r="G258" t="s">
        <v>95</v>
      </c>
      <c r="H258" t="s">
        <v>1065</v>
      </c>
      <c r="I258" t="s">
        <v>1090</v>
      </c>
      <c r="J258" t="s">
        <v>85</v>
      </c>
      <c r="L258" t="s">
        <v>95</v>
      </c>
      <c r="M258" t="s">
        <v>7420</v>
      </c>
      <c r="N258" t="s">
        <v>7420</v>
      </c>
      <c r="O258" t="s">
        <v>7421</v>
      </c>
      <c r="P258" t="s">
        <v>1266</v>
      </c>
    </row>
    <row r="259" spans="1:31" hidden="1" x14ac:dyDescent="0.3">
      <c r="A259">
        <v>337346</v>
      </c>
      <c r="B259" t="s">
        <v>7422</v>
      </c>
      <c r="C259" t="s">
        <v>201</v>
      </c>
      <c r="D259" t="s">
        <v>7423</v>
      </c>
      <c r="E259" t="s">
        <v>65</v>
      </c>
      <c r="F259">
        <v>27617</v>
      </c>
      <c r="G259" t="s">
        <v>84</v>
      </c>
      <c r="H259" t="s">
        <v>1065</v>
      </c>
      <c r="I259" t="s">
        <v>1090</v>
      </c>
      <c r="J259" t="s">
        <v>85</v>
      </c>
      <c r="L259" t="s">
        <v>84</v>
      </c>
    </row>
    <row r="260" spans="1:31" hidden="1" x14ac:dyDescent="0.3">
      <c r="A260">
        <v>337344</v>
      </c>
      <c r="B260" t="s">
        <v>7424</v>
      </c>
      <c r="C260" t="s">
        <v>194</v>
      </c>
      <c r="D260" t="s">
        <v>7425</v>
      </c>
      <c r="E260" t="s">
        <v>65</v>
      </c>
      <c r="F260">
        <v>29589</v>
      </c>
      <c r="G260" t="s">
        <v>7426</v>
      </c>
      <c r="H260" t="s">
        <v>1065</v>
      </c>
      <c r="I260" t="s">
        <v>1090</v>
      </c>
      <c r="J260" t="s">
        <v>87</v>
      </c>
      <c r="L260" t="s">
        <v>96</v>
      </c>
      <c r="M260" t="s">
        <v>7427</v>
      </c>
      <c r="N260" t="s">
        <v>7427</v>
      </c>
      <c r="O260" t="s">
        <v>7428</v>
      </c>
      <c r="P260" t="s">
        <v>1323</v>
      </c>
    </row>
    <row r="261" spans="1:31" hidden="1" x14ac:dyDescent="0.3">
      <c r="A261">
        <v>337337</v>
      </c>
      <c r="B261" t="s">
        <v>7429</v>
      </c>
      <c r="C261" t="s">
        <v>193</v>
      </c>
      <c r="D261" t="s">
        <v>369</v>
      </c>
      <c r="E261" t="s">
        <v>66</v>
      </c>
      <c r="F261">
        <v>33420</v>
      </c>
      <c r="G261" t="s">
        <v>7430</v>
      </c>
      <c r="H261" t="s">
        <v>1065</v>
      </c>
      <c r="I261" t="s">
        <v>1090</v>
      </c>
      <c r="J261" t="s">
        <v>85</v>
      </c>
      <c r="L261" t="s">
        <v>86</v>
      </c>
      <c r="M261" t="s">
        <v>7431</v>
      </c>
      <c r="N261" t="s">
        <v>7431</v>
      </c>
      <c r="O261" t="s">
        <v>1539</v>
      </c>
      <c r="P261" t="s">
        <v>7432</v>
      </c>
    </row>
    <row r="262" spans="1:31" hidden="1" x14ac:dyDescent="0.3">
      <c r="A262">
        <v>337336</v>
      </c>
      <c r="B262" t="s">
        <v>7433</v>
      </c>
      <c r="C262" t="s">
        <v>534</v>
      </c>
      <c r="D262" t="s">
        <v>222</v>
      </c>
      <c r="E262" t="s">
        <v>66</v>
      </c>
      <c r="F262">
        <v>31197</v>
      </c>
      <c r="G262" t="s">
        <v>7434</v>
      </c>
      <c r="H262" t="s">
        <v>1065</v>
      </c>
      <c r="I262" t="s">
        <v>1090</v>
      </c>
      <c r="J262" t="s">
        <v>85</v>
      </c>
      <c r="L262" t="s">
        <v>84</v>
      </c>
    </row>
    <row r="263" spans="1:31" hidden="1" x14ac:dyDescent="0.3">
      <c r="A263">
        <v>337322</v>
      </c>
      <c r="B263" t="s">
        <v>7435</v>
      </c>
      <c r="C263" t="s">
        <v>270</v>
      </c>
      <c r="D263" t="s">
        <v>248</v>
      </c>
      <c r="E263" t="s">
        <v>65</v>
      </c>
      <c r="F263">
        <v>32085</v>
      </c>
      <c r="G263" t="s">
        <v>84</v>
      </c>
      <c r="H263" t="s">
        <v>1065</v>
      </c>
      <c r="I263" t="s">
        <v>1090</v>
      </c>
      <c r="J263" t="s">
        <v>87</v>
      </c>
      <c r="L263" t="s">
        <v>99</v>
      </c>
      <c r="M263" t="s">
        <v>7436</v>
      </c>
      <c r="N263" t="s">
        <v>7436</v>
      </c>
      <c r="O263" t="s">
        <v>1384</v>
      </c>
      <c r="P263" t="s">
        <v>1252</v>
      </c>
    </row>
    <row r="264" spans="1:31" hidden="1" x14ac:dyDescent="0.3">
      <c r="A264">
        <v>337320</v>
      </c>
      <c r="B264" t="s">
        <v>6779</v>
      </c>
      <c r="C264" t="s">
        <v>194</v>
      </c>
      <c r="D264" t="s">
        <v>7437</v>
      </c>
      <c r="E264" t="s">
        <v>65</v>
      </c>
      <c r="F264">
        <v>29851</v>
      </c>
      <c r="G264" t="s">
        <v>84</v>
      </c>
      <c r="H264" t="s">
        <v>1065</v>
      </c>
      <c r="I264" t="s">
        <v>1090</v>
      </c>
      <c r="J264" t="s">
        <v>85</v>
      </c>
      <c r="L264" t="s">
        <v>84</v>
      </c>
      <c r="M264" t="s">
        <v>7438</v>
      </c>
      <c r="N264" t="s">
        <v>7438</v>
      </c>
      <c r="O264" t="s">
        <v>7439</v>
      </c>
      <c r="P264" t="s">
        <v>7440</v>
      </c>
    </row>
    <row r="265" spans="1:31" hidden="1" x14ac:dyDescent="0.3">
      <c r="A265">
        <v>337318</v>
      </c>
      <c r="B265" t="s">
        <v>7441</v>
      </c>
      <c r="C265" t="s">
        <v>662</v>
      </c>
      <c r="D265" t="s">
        <v>655</v>
      </c>
      <c r="E265" t="s">
        <v>65</v>
      </c>
      <c r="F265">
        <v>35966</v>
      </c>
      <c r="G265" t="s">
        <v>1011</v>
      </c>
      <c r="H265" t="s">
        <v>1065</v>
      </c>
      <c r="I265" t="s">
        <v>1090</v>
      </c>
      <c r="J265" t="s">
        <v>85</v>
      </c>
      <c r="L265" t="s">
        <v>99</v>
      </c>
      <c r="M265" t="s">
        <v>7442</v>
      </c>
      <c r="N265" t="s">
        <v>7442</v>
      </c>
      <c r="O265" t="s">
        <v>2050</v>
      </c>
      <c r="P265" t="s">
        <v>1349</v>
      </c>
    </row>
    <row r="266" spans="1:31" hidden="1" x14ac:dyDescent="0.3">
      <c r="A266">
        <v>337310</v>
      </c>
      <c r="B266" t="s">
        <v>7443</v>
      </c>
      <c r="C266" t="s">
        <v>348</v>
      </c>
      <c r="D266" t="s">
        <v>2219</v>
      </c>
      <c r="E266" t="s">
        <v>65</v>
      </c>
      <c r="F266">
        <v>35796</v>
      </c>
      <c r="G266" t="s">
        <v>94</v>
      </c>
      <c r="H266" t="s">
        <v>1065</v>
      </c>
      <c r="I266" t="s">
        <v>1090</v>
      </c>
      <c r="J266" t="s">
        <v>87</v>
      </c>
      <c r="L266" t="s">
        <v>94</v>
      </c>
      <c r="M266" t="s">
        <v>7444</v>
      </c>
      <c r="N266" t="s">
        <v>7444</v>
      </c>
      <c r="O266" t="s">
        <v>7445</v>
      </c>
      <c r="P266" t="s">
        <v>1247</v>
      </c>
    </row>
    <row r="267" spans="1:31" hidden="1" x14ac:dyDescent="0.3">
      <c r="A267">
        <v>337298</v>
      </c>
      <c r="B267" t="s">
        <v>7446</v>
      </c>
      <c r="C267" t="s">
        <v>1704</v>
      </c>
      <c r="D267" t="s">
        <v>632</v>
      </c>
      <c r="E267" t="s">
        <v>66</v>
      </c>
      <c r="F267">
        <v>35626</v>
      </c>
      <c r="G267" t="s">
        <v>1248</v>
      </c>
      <c r="H267" t="s">
        <v>1065</v>
      </c>
      <c r="I267" t="s">
        <v>1090</v>
      </c>
      <c r="J267" t="s">
        <v>87</v>
      </c>
      <c r="L267" t="s">
        <v>84</v>
      </c>
      <c r="M267" t="s">
        <v>7447</v>
      </c>
      <c r="N267" t="s">
        <v>7448</v>
      </c>
      <c r="O267" t="s">
        <v>2139</v>
      </c>
      <c r="P267" t="s">
        <v>1247</v>
      </c>
    </row>
    <row r="268" spans="1:31" hidden="1" x14ac:dyDescent="0.3">
      <c r="A268">
        <v>337290</v>
      </c>
      <c r="B268" t="s">
        <v>7449</v>
      </c>
      <c r="C268" t="s">
        <v>238</v>
      </c>
      <c r="D268" t="s">
        <v>7450</v>
      </c>
      <c r="E268" t="s">
        <v>65</v>
      </c>
      <c r="F268">
        <v>31616</v>
      </c>
      <c r="G268" t="s">
        <v>7451</v>
      </c>
      <c r="H268" t="s">
        <v>1065</v>
      </c>
      <c r="I268" t="s">
        <v>1090</v>
      </c>
      <c r="J268" t="s">
        <v>87</v>
      </c>
      <c r="L268" t="s">
        <v>98</v>
      </c>
    </row>
    <row r="269" spans="1:31" hidden="1" x14ac:dyDescent="0.3">
      <c r="A269">
        <v>337281</v>
      </c>
      <c r="B269" t="s">
        <v>7452</v>
      </c>
      <c r="C269" t="s">
        <v>333</v>
      </c>
      <c r="D269" t="s">
        <v>716</v>
      </c>
      <c r="E269" t="s">
        <v>66</v>
      </c>
      <c r="F269">
        <v>33970</v>
      </c>
      <c r="G269" t="s">
        <v>84</v>
      </c>
      <c r="H269" t="s">
        <v>1135</v>
      </c>
      <c r="I269" t="s">
        <v>1090</v>
      </c>
      <c r="J269" t="s">
        <v>87</v>
      </c>
      <c r="L269" t="s">
        <v>1098</v>
      </c>
      <c r="M269" t="s">
        <v>7453</v>
      </c>
      <c r="N269" t="s">
        <v>7453</v>
      </c>
      <c r="O269" t="s">
        <v>2405</v>
      </c>
      <c r="P269" t="s">
        <v>1366</v>
      </c>
    </row>
    <row r="270" spans="1:31" hidden="1" x14ac:dyDescent="0.3">
      <c r="A270">
        <v>337272</v>
      </c>
      <c r="B270" t="s">
        <v>7454</v>
      </c>
      <c r="C270" t="s">
        <v>1206</v>
      </c>
      <c r="D270" t="s">
        <v>213</v>
      </c>
      <c r="E270" t="s">
        <v>66</v>
      </c>
      <c r="F270">
        <v>33671</v>
      </c>
      <c r="G270" t="s">
        <v>2068</v>
      </c>
      <c r="H270" t="s">
        <v>1065</v>
      </c>
      <c r="I270" t="s">
        <v>1090</v>
      </c>
      <c r="J270" t="s">
        <v>87</v>
      </c>
      <c r="L270" t="s">
        <v>84</v>
      </c>
      <c r="M270" t="s">
        <v>7455</v>
      </c>
      <c r="N270" t="s">
        <v>7455</v>
      </c>
      <c r="O270" t="s">
        <v>1306</v>
      </c>
      <c r="P270" t="s">
        <v>7456</v>
      </c>
      <c r="V270" t="s">
        <v>1597</v>
      </c>
      <c r="AE270" t="s">
        <v>1125</v>
      </c>
    </row>
    <row r="271" spans="1:31" hidden="1" x14ac:dyDescent="0.3">
      <c r="A271">
        <v>337266</v>
      </c>
      <c r="B271" t="s">
        <v>928</v>
      </c>
      <c r="C271" t="s">
        <v>258</v>
      </c>
      <c r="D271" t="s">
        <v>2232</v>
      </c>
      <c r="E271" t="s">
        <v>65</v>
      </c>
      <c r="H271" t="s">
        <v>1065</v>
      </c>
      <c r="I271" t="s">
        <v>1090</v>
      </c>
    </row>
    <row r="272" spans="1:31" hidden="1" x14ac:dyDescent="0.3">
      <c r="A272">
        <v>337260</v>
      </c>
      <c r="B272" t="s">
        <v>7457</v>
      </c>
      <c r="C272" t="s">
        <v>348</v>
      </c>
      <c r="D272" t="s">
        <v>825</v>
      </c>
      <c r="E272" t="s">
        <v>65</v>
      </c>
      <c r="F272">
        <v>32874</v>
      </c>
      <c r="G272" t="s">
        <v>96</v>
      </c>
      <c r="H272" t="s">
        <v>1065</v>
      </c>
      <c r="I272" t="s">
        <v>1090</v>
      </c>
      <c r="J272" t="s">
        <v>87</v>
      </c>
      <c r="L272" t="s">
        <v>96</v>
      </c>
      <c r="M272" t="s">
        <v>7458</v>
      </c>
      <c r="N272" t="s">
        <v>7458</v>
      </c>
      <c r="O272" t="s">
        <v>7459</v>
      </c>
      <c r="P272" t="s">
        <v>7460</v>
      </c>
    </row>
    <row r="273" spans="1:31" hidden="1" x14ac:dyDescent="0.3">
      <c r="A273">
        <v>337249</v>
      </c>
      <c r="B273" t="s">
        <v>7461</v>
      </c>
      <c r="C273" t="s">
        <v>7462</v>
      </c>
      <c r="D273" t="s">
        <v>253</v>
      </c>
      <c r="E273" t="s">
        <v>65</v>
      </c>
      <c r="F273">
        <v>36282</v>
      </c>
      <c r="G273" t="s">
        <v>92</v>
      </c>
      <c r="H273" t="s">
        <v>1065</v>
      </c>
      <c r="I273" t="s">
        <v>1090</v>
      </c>
      <c r="J273" t="s">
        <v>87</v>
      </c>
      <c r="L273" t="s">
        <v>84</v>
      </c>
      <c r="M273" t="s">
        <v>7463</v>
      </c>
      <c r="N273" t="s">
        <v>7463</v>
      </c>
      <c r="O273" t="s">
        <v>1405</v>
      </c>
      <c r="P273" t="s">
        <v>7464</v>
      </c>
    </row>
    <row r="274" spans="1:31" hidden="1" x14ac:dyDescent="0.3">
      <c r="A274">
        <v>337168</v>
      </c>
      <c r="B274" t="s">
        <v>7465</v>
      </c>
      <c r="C274" t="s">
        <v>242</v>
      </c>
      <c r="D274" t="s">
        <v>7466</v>
      </c>
      <c r="E274" t="s">
        <v>66</v>
      </c>
      <c r="F274">
        <v>27702</v>
      </c>
      <c r="G274" t="s">
        <v>84</v>
      </c>
      <c r="H274" t="s">
        <v>1065</v>
      </c>
      <c r="I274" t="s">
        <v>1090</v>
      </c>
      <c r="J274" t="s">
        <v>87</v>
      </c>
      <c r="L274" t="s">
        <v>84</v>
      </c>
      <c r="V274" t="s">
        <v>1694</v>
      </c>
      <c r="AE274" t="s">
        <v>1125</v>
      </c>
    </row>
    <row r="275" spans="1:31" hidden="1" x14ac:dyDescent="0.3">
      <c r="A275">
        <v>337152</v>
      </c>
      <c r="B275" t="s">
        <v>7467</v>
      </c>
      <c r="C275" t="s">
        <v>643</v>
      </c>
      <c r="D275" t="s">
        <v>490</v>
      </c>
      <c r="E275" t="s">
        <v>66</v>
      </c>
      <c r="F275">
        <v>35606</v>
      </c>
      <c r="G275" t="s">
        <v>84</v>
      </c>
      <c r="H275" t="s">
        <v>1065</v>
      </c>
      <c r="I275" t="s">
        <v>1090</v>
      </c>
      <c r="J275" t="s">
        <v>87</v>
      </c>
      <c r="L275" t="s">
        <v>84</v>
      </c>
      <c r="M275" t="s">
        <v>7468</v>
      </c>
      <c r="N275" t="s">
        <v>7468</v>
      </c>
      <c r="O275" t="s">
        <v>7469</v>
      </c>
      <c r="P275" t="s">
        <v>1244</v>
      </c>
      <c r="AE275" t="s">
        <v>1125</v>
      </c>
    </row>
    <row r="276" spans="1:31" hidden="1" x14ac:dyDescent="0.3">
      <c r="A276">
        <v>337146</v>
      </c>
      <c r="B276" t="s">
        <v>7470</v>
      </c>
      <c r="C276" t="s">
        <v>7471</v>
      </c>
      <c r="D276" t="s">
        <v>628</v>
      </c>
      <c r="E276" t="s">
        <v>66</v>
      </c>
      <c r="F276">
        <v>32723</v>
      </c>
      <c r="G276" t="s">
        <v>1248</v>
      </c>
      <c r="H276" t="s">
        <v>1065</v>
      </c>
      <c r="I276" t="s">
        <v>1090</v>
      </c>
      <c r="J276" t="s">
        <v>87</v>
      </c>
      <c r="L276" t="s">
        <v>86</v>
      </c>
      <c r="M276" t="s">
        <v>7472</v>
      </c>
      <c r="N276" t="s">
        <v>7472</v>
      </c>
      <c r="O276" t="s">
        <v>2007</v>
      </c>
      <c r="P276" t="s">
        <v>7473</v>
      </c>
    </row>
    <row r="277" spans="1:31" hidden="1" x14ac:dyDescent="0.3">
      <c r="A277">
        <v>337128</v>
      </c>
      <c r="B277" t="s">
        <v>7474</v>
      </c>
      <c r="C277" t="s">
        <v>528</v>
      </c>
      <c r="D277" t="s">
        <v>1650</v>
      </c>
      <c r="E277" t="s">
        <v>66</v>
      </c>
      <c r="F277">
        <v>34568</v>
      </c>
      <c r="G277" t="s">
        <v>84</v>
      </c>
      <c r="H277" t="s">
        <v>1065</v>
      </c>
      <c r="I277" t="s">
        <v>1090</v>
      </c>
      <c r="J277" t="s">
        <v>87</v>
      </c>
      <c r="L277" t="s">
        <v>84</v>
      </c>
      <c r="M277" t="s">
        <v>7475</v>
      </c>
      <c r="N277" t="s">
        <v>7475</v>
      </c>
      <c r="O277" t="s">
        <v>1655</v>
      </c>
      <c r="P277" t="s">
        <v>7476</v>
      </c>
    </row>
    <row r="278" spans="1:31" hidden="1" x14ac:dyDescent="0.3">
      <c r="A278">
        <v>337124</v>
      </c>
      <c r="B278" t="s">
        <v>1970</v>
      </c>
      <c r="C278" t="s">
        <v>7477</v>
      </c>
      <c r="D278" t="s">
        <v>1632</v>
      </c>
      <c r="E278" t="s">
        <v>65</v>
      </c>
      <c r="F278">
        <v>33242</v>
      </c>
      <c r="G278" t="s">
        <v>1622</v>
      </c>
      <c r="H278" t="s">
        <v>1065</v>
      </c>
      <c r="I278" t="s">
        <v>1090</v>
      </c>
      <c r="J278" t="s">
        <v>87</v>
      </c>
      <c r="L278" t="s">
        <v>95</v>
      </c>
    </row>
    <row r="279" spans="1:31" hidden="1" x14ac:dyDescent="0.3">
      <c r="A279">
        <v>337122</v>
      </c>
      <c r="B279" t="s">
        <v>7478</v>
      </c>
      <c r="C279" t="s">
        <v>314</v>
      </c>
      <c r="D279" t="s">
        <v>486</v>
      </c>
      <c r="E279" t="s">
        <v>65</v>
      </c>
      <c r="F279">
        <v>34890</v>
      </c>
      <c r="G279" t="s">
        <v>84</v>
      </c>
      <c r="H279" t="s">
        <v>1065</v>
      </c>
      <c r="I279" t="s">
        <v>1090</v>
      </c>
      <c r="J279" t="s">
        <v>85</v>
      </c>
      <c r="L279" t="s">
        <v>84</v>
      </c>
      <c r="M279" t="s">
        <v>7479</v>
      </c>
      <c r="N279" t="s">
        <v>7479</v>
      </c>
      <c r="O279" t="s">
        <v>7480</v>
      </c>
      <c r="P279" t="s">
        <v>1244</v>
      </c>
    </row>
    <row r="280" spans="1:31" hidden="1" x14ac:dyDescent="0.3">
      <c r="A280">
        <v>337112</v>
      </c>
      <c r="B280" t="s">
        <v>7481</v>
      </c>
      <c r="C280" t="s">
        <v>547</v>
      </c>
      <c r="D280" t="s">
        <v>253</v>
      </c>
      <c r="E280" t="s">
        <v>65</v>
      </c>
      <c r="F280">
        <v>35434</v>
      </c>
      <c r="G280" t="s">
        <v>1248</v>
      </c>
      <c r="H280" t="s">
        <v>1065</v>
      </c>
      <c r="I280" t="s">
        <v>1090</v>
      </c>
      <c r="J280" t="s">
        <v>87</v>
      </c>
      <c r="L280" t="s">
        <v>84</v>
      </c>
    </row>
    <row r="281" spans="1:31" hidden="1" x14ac:dyDescent="0.3">
      <c r="A281">
        <v>337072</v>
      </c>
      <c r="B281" t="s">
        <v>7482</v>
      </c>
      <c r="C281" t="s">
        <v>528</v>
      </c>
      <c r="D281" t="s">
        <v>202</v>
      </c>
      <c r="E281" t="s">
        <v>66</v>
      </c>
      <c r="F281">
        <v>29375</v>
      </c>
      <c r="G281" t="s">
        <v>2395</v>
      </c>
      <c r="H281" t="s">
        <v>1065</v>
      </c>
      <c r="I281" t="s">
        <v>1090</v>
      </c>
      <c r="J281" t="s">
        <v>87</v>
      </c>
      <c r="L281" t="s">
        <v>84</v>
      </c>
      <c r="M281" t="s">
        <v>7483</v>
      </c>
      <c r="N281" t="s">
        <v>7483</v>
      </c>
      <c r="O281" t="s">
        <v>1316</v>
      </c>
      <c r="P281" t="s">
        <v>1246</v>
      </c>
    </row>
    <row r="282" spans="1:31" hidden="1" x14ac:dyDescent="0.3">
      <c r="A282">
        <v>337064</v>
      </c>
      <c r="B282" t="s">
        <v>7484</v>
      </c>
      <c r="C282" t="s">
        <v>5577</v>
      </c>
      <c r="D282" t="s">
        <v>356</v>
      </c>
      <c r="E282" t="s">
        <v>66</v>
      </c>
      <c r="F282">
        <v>33650</v>
      </c>
      <c r="G282" t="s">
        <v>1248</v>
      </c>
      <c r="H282" t="s">
        <v>1065</v>
      </c>
      <c r="I282" t="s">
        <v>1090</v>
      </c>
      <c r="J282" t="s">
        <v>87</v>
      </c>
      <c r="L282" t="s">
        <v>84</v>
      </c>
      <c r="M282" t="s">
        <v>7485</v>
      </c>
      <c r="N282" t="s">
        <v>7486</v>
      </c>
      <c r="O282" t="s">
        <v>1402</v>
      </c>
      <c r="P282" t="s">
        <v>1403</v>
      </c>
    </row>
    <row r="283" spans="1:31" hidden="1" x14ac:dyDescent="0.3">
      <c r="A283">
        <v>337020</v>
      </c>
      <c r="B283" t="s">
        <v>7487</v>
      </c>
      <c r="C283" t="s">
        <v>196</v>
      </c>
      <c r="D283" t="s">
        <v>781</v>
      </c>
      <c r="E283" t="s">
        <v>65</v>
      </c>
      <c r="F283">
        <v>36746</v>
      </c>
      <c r="G283" t="s">
        <v>84</v>
      </c>
      <c r="H283" t="s">
        <v>1065</v>
      </c>
      <c r="I283" t="s">
        <v>1090</v>
      </c>
      <c r="J283" t="s">
        <v>85</v>
      </c>
      <c r="L283" t="s">
        <v>86</v>
      </c>
      <c r="M283" t="s">
        <v>7488</v>
      </c>
      <c r="N283" t="s">
        <v>7488</v>
      </c>
      <c r="O283" t="s">
        <v>7489</v>
      </c>
      <c r="P283" t="s">
        <v>1252</v>
      </c>
    </row>
    <row r="284" spans="1:31" hidden="1" x14ac:dyDescent="0.3">
      <c r="A284">
        <v>336997</v>
      </c>
      <c r="B284" t="s">
        <v>7490</v>
      </c>
      <c r="C284" t="s">
        <v>193</v>
      </c>
      <c r="D284" t="s">
        <v>616</v>
      </c>
      <c r="E284" t="s">
        <v>66</v>
      </c>
      <c r="F284">
        <v>34269</v>
      </c>
      <c r="G284" t="s">
        <v>84</v>
      </c>
      <c r="H284" t="s">
        <v>1065</v>
      </c>
      <c r="I284" t="s">
        <v>1090</v>
      </c>
      <c r="J284" t="s">
        <v>87</v>
      </c>
      <c r="L284" t="s">
        <v>84</v>
      </c>
      <c r="M284" t="s">
        <v>7491</v>
      </c>
      <c r="N284" t="s">
        <v>7491</v>
      </c>
      <c r="O284" t="s">
        <v>7492</v>
      </c>
      <c r="P284" t="s">
        <v>1247</v>
      </c>
    </row>
    <row r="285" spans="1:31" hidden="1" x14ac:dyDescent="0.3">
      <c r="A285">
        <v>336992</v>
      </c>
      <c r="B285" t="s">
        <v>7493</v>
      </c>
      <c r="C285" t="s">
        <v>1170</v>
      </c>
      <c r="D285" t="s">
        <v>701</v>
      </c>
      <c r="E285" t="s">
        <v>66</v>
      </c>
      <c r="F285">
        <v>36550</v>
      </c>
      <c r="G285" t="s">
        <v>84</v>
      </c>
      <c r="H285" t="s">
        <v>1065</v>
      </c>
      <c r="I285" t="s">
        <v>1090</v>
      </c>
      <c r="J285" t="s">
        <v>87</v>
      </c>
      <c r="L285" t="s">
        <v>86</v>
      </c>
      <c r="M285" t="s">
        <v>7494</v>
      </c>
      <c r="N285" t="s">
        <v>7494</v>
      </c>
      <c r="O285" t="s">
        <v>7495</v>
      </c>
      <c r="P285" t="s">
        <v>1244</v>
      </c>
    </row>
    <row r="286" spans="1:31" hidden="1" x14ac:dyDescent="0.3">
      <c r="A286">
        <v>336978</v>
      </c>
      <c r="B286" t="s">
        <v>7496</v>
      </c>
      <c r="C286" t="s">
        <v>193</v>
      </c>
      <c r="D286" t="s">
        <v>435</v>
      </c>
      <c r="E286" t="s">
        <v>65</v>
      </c>
      <c r="F286">
        <v>36747</v>
      </c>
      <c r="G286" t="s">
        <v>7497</v>
      </c>
      <c r="H286" t="s">
        <v>1065</v>
      </c>
      <c r="I286" t="s">
        <v>1090</v>
      </c>
      <c r="J286" t="s">
        <v>87</v>
      </c>
      <c r="L286" t="s">
        <v>84</v>
      </c>
      <c r="M286" t="s">
        <v>7498</v>
      </c>
      <c r="N286" t="s">
        <v>7498</v>
      </c>
      <c r="O286" t="s">
        <v>1331</v>
      </c>
      <c r="P286" t="s">
        <v>1266</v>
      </c>
    </row>
    <row r="287" spans="1:31" hidden="1" x14ac:dyDescent="0.3">
      <c r="A287">
        <v>336970</v>
      </c>
      <c r="B287" t="s">
        <v>7499</v>
      </c>
      <c r="C287" t="s">
        <v>963</v>
      </c>
      <c r="D287" t="s">
        <v>482</v>
      </c>
      <c r="E287" t="s">
        <v>66</v>
      </c>
      <c r="F287">
        <v>36317</v>
      </c>
      <c r="G287" t="s">
        <v>1248</v>
      </c>
      <c r="H287" t="s">
        <v>1065</v>
      </c>
      <c r="I287" t="s">
        <v>1090</v>
      </c>
      <c r="J287" t="s">
        <v>190</v>
      </c>
      <c r="L287" t="s">
        <v>84</v>
      </c>
      <c r="M287" t="s">
        <v>7500</v>
      </c>
      <c r="N287" t="s">
        <v>7500</v>
      </c>
      <c r="O287" t="s">
        <v>1910</v>
      </c>
      <c r="P287" t="s">
        <v>1247</v>
      </c>
    </row>
    <row r="288" spans="1:31" hidden="1" x14ac:dyDescent="0.3">
      <c r="A288">
        <v>336958</v>
      </c>
      <c r="B288" t="s">
        <v>7501</v>
      </c>
      <c r="C288" t="s">
        <v>208</v>
      </c>
      <c r="D288" t="s">
        <v>247</v>
      </c>
      <c r="E288" t="s">
        <v>65</v>
      </c>
      <c r="F288">
        <v>36526</v>
      </c>
      <c r="G288" t="s">
        <v>1203</v>
      </c>
      <c r="H288" t="s">
        <v>1065</v>
      </c>
      <c r="I288" t="s">
        <v>1090</v>
      </c>
      <c r="J288" t="s">
        <v>190</v>
      </c>
      <c r="L288" t="s">
        <v>86</v>
      </c>
      <c r="M288" t="s">
        <v>7502</v>
      </c>
      <c r="N288" t="s">
        <v>7502</v>
      </c>
      <c r="O288" t="s">
        <v>2005</v>
      </c>
      <c r="P288" t="s">
        <v>7503</v>
      </c>
    </row>
    <row r="289" spans="1:31" hidden="1" x14ac:dyDescent="0.3">
      <c r="A289">
        <v>336935</v>
      </c>
      <c r="B289" t="s">
        <v>7504</v>
      </c>
      <c r="C289" t="s">
        <v>387</v>
      </c>
      <c r="D289" t="s">
        <v>6667</v>
      </c>
      <c r="E289" t="s">
        <v>65</v>
      </c>
      <c r="F289">
        <v>36405</v>
      </c>
      <c r="G289" t="s">
        <v>84</v>
      </c>
      <c r="H289" t="s">
        <v>1065</v>
      </c>
      <c r="I289" t="s">
        <v>1090</v>
      </c>
      <c r="J289" t="s">
        <v>85</v>
      </c>
      <c r="L289" t="s">
        <v>84</v>
      </c>
    </row>
    <row r="290" spans="1:31" hidden="1" x14ac:dyDescent="0.3">
      <c r="A290">
        <v>336925</v>
      </c>
      <c r="B290" t="s">
        <v>780</v>
      </c>
      <c r="C290" t="s">
        <v>379</v>
      </c>
      <c r="D290" t="s">
        <v>253</v>
      </c>
      <c r="E290" t="s">
        <v>65</v>
      </c>
      <c r="F290">
        <v>35917</v>
      </c>
      <c r="G290" t="s">
        <v>84</v>
      </c>
      <c r="H290" t="s">
        <v>1065</v>
      </c>
      <c r="I290" t="s">
        <v>1090</v>
      </c>
      <c r="J290" t="s">
        <v>87</v>
      </c>
      <c r="L290" t="s">
        <v>84</v>
      </c>
      <c r="M290" t="s">
        <v>7505</v>
      </c>
      <c r="N290" t="s">
        <v>7505</v>
      </c>
      <c r="O290" t="s">
        <v>7506</v>
      </c>
      <c r="P290" t="s">
        <v>1496</v>
      </c>
    </row>
    <row r="291" spans="1:31" hidden="1" x14ac:dyDescent="0.3">
      <c r="A291">
        <v>336918</v>
      </c>
      <c r="B291" t="s">
        <v>382</v>
      </c>
      <c r="C291" t="s">
        <v>193</v>
      </c>
      <c r="D291" t="s">
        <v>845</v>
      </c>
      <c r="E291" t="s">
        <v>65</v>
      </c>
      <c r="F291">
        <v>33348</v>
      </c>
      <c r="G291" t="s">
        <v>92</v>
      </c>
      <c r="H291" t="s">
        <v>1065</v>
      </c>
      <c r="I291" t="s">
        <v>1090</v>
      </c>
      <c r="M291" t="s">
        <v>7507</v>
      </c>
      <c r="N291" t="s">
        <v>7507</v>
      </c>
      <c r="O291" t="s">
        <v>7508</v>
      </c>
      <c r="P291" t="s">
        <v>1522</v>
      </c>
    </row>
    <row r="292" spans="1:31" hidden="1" x14ac:dyDescent="0.3">
      <c r="A292">
        <v>336902</v>
      </c>
      <c r="B292" t="s">
        <v>7509</v>
      </c>
      <c r="C292" t="s">
        <v>7510</v>
      </c>
      <c r="D292" t="s">
        <v>207</v>
      </c>
      <c r="E292" t="s">
        <v>65</v>
      </c>
      <c r="F292">
        <v>36408</v>
      </c>
      <c r="G292" t="s">
        <v>84</v>
      </c>
      <c r="H292" t="s">
        <v>1065</v>
      </c>
      <c r="I292" t="s">
        <v>1090</v>
      </c>
      <c r="J292" t="s">
        <v>85</v>
      </c>
      <c r="L292" t="s">
        <v>86</v>
      </c>
      <c r="M292" t="s">
        <v>7511</v>
      </c>
      <c r="N292" t="s">
        <v>7511</v>
      </c>
      <c r="O292" t="s">
        <v>7512</v>
      </c>
      <c r="P292" t="s">
        <v>1355</v>
      </c>
    </row>
    <row r="293" spans="1:31" hidden="1" x14ac:dyDescent="0.3">
      <c r="A293">
        <v>336886</v>
      </c>
      <c r="B293" t="s">
        <v>7513</v>
      </c>
      <c r="C293" t="s">
        <v>270</v>
      </c>
      <c r="D293" t="s">
        <v>1613</v>
      </c>
      <c r="E293" t="s">
        <v>66</v>
      </c>
      <c r="F293">
        <v>33343</v>
      </c>
      <c r="G293" t="s">
        <v>1928</v>
      </c>
      <c r="H293" t="s">
        <v>1065</v>
      </c>
      <c r="I293" t="s">
        <v>1090</v>
      </c>
      <c r="J293" t="s">
        <v>87</v>
      </c>
      <c r="L293" t="s">
        <v>86</v>
      </c>
      <c r="M293" t="s">
        <v>7514</v>
      </c>
      <c r="N293" t="s">
        <v>7514</v>
      </c>
      <c r="O293" t="s">
        <v>7515</v>
      </c>
      <c r="P293" t="s">
        <v>1247</v>
      </c>
    </row>
    <row r="294" spans="1:31" hidden="1" x14ac:dyDescent="0.3">
      <c r="A294">
        <v>336870</v>
      </c>
      <c r="B294" t="s">
        <v>7516</v>
      </c>
      <c r="C294" t="s">
        <v>193</v>
      </c>
      <c r="D294" t="s">
        <v>649</v>
      </c>
      <c r="E294" t="s">
        <v>65</v>
      </c>
      <c r="F294">
        <v>34824</v>
      </c>
      <c r="G294" t="s">
        <v>93</v>
      </c>
      <c r="H294" t="s">
        <v>1065</v>
      </c>
      <c r="I294" t="s">
        <v>1090</v>
      </c>
      <c r="J294" t="s">
        <v>87</v>
      </c>
      <c r="L294" t="s">
        <v>93</v>
      </c>
      <c r="M294" t="s">
        <v>7517</v>
      </c>
      <c r="N294" t="s">
        <v>7517</v>
      </c>
      <c r="O294" t="s">
        <v>7518</v>
      </c>
      <c r="P294" t="s">
        <v>1244</v>
      </c>
    </row>
    <row r="295" spans="1:31" hidden="1" x14ac:dyDescent="0.3">
      <c r="A295">
        <v>336868</v>
      </c>
      <c r="B295" t="s">
        <v>7519</v>
      </c>
      <c r="C295" t="s">
        <v>193</v>
      </c>
      <c r="D295" t="s">
        <v>239</v>
      </c>
      <c r="E295" t="s">
        <v>65</v>
      </c>
      <c r="F295">
        <v>33606</v>
      </c>
      <c r="G295" t="s">
        <v>7520</v>
      </c>
      <c r="H295" t="s">
        <v>1065</v>
      </c>
      <c r="I295" t="s">
        <v>1090</v>
      </c>
      <c r="J295" t="s">
        <v>87</v>
      </c>
      <c r="L295" t="s">
        <v>99</v>
      </c>
      <c r="M295" t="s">
        <v>7521</v>
      </c>
      <c r="N295" t="s">
        <v>7521</v>
      </c>
      <c r="O295" t="s">
        <v>1280</v>
      </c>
      <c r="P295" t="s">
        <v>1241</v>
      </c>
    </row>
    <row r="296" spans="1:31" hidden="1" x14ac:dyDescent="0.3">
      <c r="A296">
        <v>336866</v>
      </c>
      <c r="B296" t="s">
        <v>7522</v>
      </c>
      <c r="C296" t="s">
        <v>201</v>
      </c>
      <c r="D296" t="s">
        <v>2259</v>
      </c>
      <c r="E296" t="s">
        <v>65</v>
      </c>
      <c r="F296">
        <v>36366</v>
      </c>
      <c r="G296" t="s">
        <v>1248</v>
      </c>
      <c r="H296" t="s">
        <v>1065</v>
      </c>
      <c r="I296" t="s">
        <v>1090</v>
      </c>
      <c r="J296" t="s">
        <v>87</v>
      </c>
      <c r="L296" t="s">
        <v>84</v>
      </c>
      <c r="M296" t="s">
        <v>7523</v>
      </c>
      <c r="N296" t="s">
        <v>7523</v>
      </c>
      <c r="O296" t="s">
        <v>7524</v>
      </c>
      <c r="P296" t="s">
        <v>1263</v>
      </c>
    </row>
    <row r="297" spans="1:31" hidden="1" x14ac:dyDescent="0.3">
      <c r="A297">
        <v>336862</v>
      </c>
      <c r="B297" t="s">
        <v>7525</v>
      </c>
      <c r="C297" t="s">
        <v>2214</v>
      </c>
      <c r="D297" t="s">
        <v>304</v>
      </c>
      <c r="E297" t="s">
        <v>65</v>
      </c>
      <c r="F297">
        <v>36892</v>
      </c>
      <c r="G297" t="s">
        <v>84</v>
      </c>
      <c r="H297" t="s">
        <v>1065</v>
      </c>
      <c r="I297" t="s">
        <v>1090</v>
      </c>
      <c r="J297" t="s">
        <v>85</v>
      </c>
      <c r="L297" t="s">
        <v>84</v>
      </c>
    </row>
    <row r="298" spans="1:31" hidden="1" x14ac:dyDescent="0.3">
      <c r="A298">
        <v>336854</v>
      </c>
      <c r="B298" t="s">
        <v>7526</v>
      </c>
      <c r="C298" t="s">
        <v>238</v>
      </c>
      <c r="D298" t="s">
        <v>246</v>
      </c>
      <c r="E298" t="s">
        <v>65</v>
      </c>
      <c r="F298">
        <v>36647</v>
      </c>
      <c r="G298" t="s">
        <v>1000</v>
      </c>
      <c r="H298" t="s">
        <v>1065</v>
      </c>
      <c r="I298" t="s">
        <v>1090</v>
      </c>
      <c r="J298" t="s">
        <v>87</v>
      </c>
      <c r="L298" t="s">
        <v>84</v>
      </c>
    </row>
    <row r="299" spans="1:31" hidden="1" x14ac:dyDescent="0.3">
      <c r="A299">
        <v>336849</v>
      </c>
      <c r="B299" t="s">
        <v>7527</v>
      </c>
      <c r="C299" t="s">
        <v>208</v>
      </c>
      <c r="D299" t="s">
        <v>292</v>
      </c>
      <c r="E299" t="s">
        <v>65</v>
      </c>
      <c r="F299">
        <v>36739</v>
      </c>
      <c r="G299" t="s">
        <v>92</v>
      </c>
      <c r="H299" t="s">
        <v>1065</v>
      </c>
      <c r="I299" t="s">
        <v>1090</v>
      </c>
      <c r="J299" t="s">
        <v>87</v>
      </c>
      <c r="L299" t="s">
        <v>84</v>
      </c>
      <c r="M299" t="s">
        <v>7528</v>
      </c>
      <c r="N299" t="s">
        <v>7528</v>
      </c>
      <c r="O299" t="s">
        <v>1305</v>
      </c>
      <c r="P299" t="s">
        <v>1291</v>
      </c>
      <c r="AE299" t="s">
        <v>1125</v>
      </c>
    </row>
    <row r="300" spans="1:31" hidden="1" x14ac:dyDescent="0.3">
      <c r="A300">
        <v>336845</v>
      </c>
      <c r="B300" t="s">
        <v>7529</v>
      </c>
      <c r="C300" t="s">
        <v>258</v>
      </c>
      <c r="D300" t="s">
        <v>486</v>
      </c>
      <c r="E300" t="s">
        <v>65</v>
      </c>
      <c r="F300">
        <v>36537</v>
      </c>
      <c r="G300" t="s">
        <v>93</v>
      </c>
      <c r="H300" t="s">
        <v>1065</v>
      </c>
      <c r="I300" t="s">
        <v>1090</v>
      </c>
      <c r="J300" t="s">
        <v>87</v>
      </c>
      <c r="L300" t="s">
        <v>93</v>
      </c>
      <c r="M300" t="s">
        <v>7530</v>
      </c>
      <c r="N300" t="s">
        <v>7530</v>
      </c>
      <c r="O300" t="s">
        <v>1420</v>
      </c>
      <c r="P300" t="s">
        <v>1275</v>
      </c>
    </row>
    <row r="301" spans="1:31" hidden="1" x14ac:dyDescent="0.3">
      <c r="A301">
        <v>336835</v>
      </c>
      <c r="B301" t="s">
        <v>7531</v>
      </c>
      <c r="C301" t="s">
        <v>208</v>
      </c>
      <c r="D301" t="s">
        <v>256</v>
      </c>
      <c r="E301" t="s">
        <v>65</v>
      </c>
      <c r="F301">
        <v>36596</v>
      </c>
      <c r="G301" t="s">
        <v>84</v>
      </c>
      <c r="H301" t="s">
        <v>1065</v>
      </c>
      <c r="I301" t="s">
        <v>1090</v>
      </c>
      <c r="J301" t="s">
        <v>87</v>
      </c>
      <c r="L301" t="s">
        <v>84</v>
      </c>
      <c r="M301" t="s">
        <v>7532</v>
      </c>
      <c r="N301" t="s">
        <v>7532</v>
      </c>
      <c r="O301" t="s">
        <v>7533</v>
      </c>
      <c r="P301" t="s">
        <v>1240</v>
      </c>
    </row>
    <row r="302" spans="1:31" hidden="1" x14ac:dyDescent="0.3">
      <c r="A302">
        <v>336825</v>
      </c>
      <c r="B302" t="s">
        <v>7534</v>
      </c>
      <c r="C302" t="s">
        <v>196</v>
      </c>
      <c r="D302" t="s">
        <v>972</v>
      </c>
      <c r="E302" t="s">
        <v>66</v>
      </c>
      <c r="F302">
        <v>33239</v>
      </c>
      <c r="G302" t="s">
        <v>84</v>
      </c>
      <c r="H302" t="s">
        <v>1065</v>
      </c>
      <c r="I302" t="s">
        <v>1090</v>
      </c>
      <c r="J302" t="s">
        <v>87</v>
      </c>
      <c r="L302" t="s">
        <v>84</v>
      </c>
      <c r="M302" t="s">
        <v>7535</v>
      </c>
      <c r="N302" t="s">
        <v>7535</v>
      </c>
      <c r="O302" t="s">
        <v>4567</v>
      </c>
      <c r="P302" t="s">
        <v>1246</v>
      </c>
    </row>
    <row r="303" spans="1:31" hidden="1" x14ac:dyDescent="0.3">
      <c r="A303">
        <v>336821</v>
      </c>
      <c r="B303" t="s">
        <v>7536</v>
      </c>
      <c r="C303" t="s">
        <v>341</v>
      </c>
      <c r="D303" t="s">
        <v>688</v>
      </c>
      <c r="E303" t="s">
        <v>66</v>
      </c>
      <c r="F303">
        <v>35922</v>
      </c>
      <c r="G303" t="s">
        <v>84</v>
      </c>
      <c r="H303" t="s">
        <v>1065</v>
      </c>
      <c r="I303" t="s">
        <v>1090</v>
      </c>
      <c r="J303" t="s">
        <v>87</v>
      </c>
      <c r="L303" t="s">
        <v>84</v>
      </c>
      <c r="M303" t="s">
        <v>7537</v>
      </c>
      <c r="N303" t="s">
        <v>7537</v>
      </c>
      <c r="O303" t="s">
        <v>5380</v>
      </c>
      <c r="P303" t="s">
        <v>1388</v>
      </c>
    </row>
    <row r="304" spans="1:31" hidden="1" x14ac:dyDescent="0.3">
      <c r="A304">
        <v>336818</v>
      </c>
      <c r="B304" t="s">
        <v>7538</v>
      </c>
      <c r="C304" t="s">
        <v>524</v>
      </c>
      <c r="D304" t="s">
        <v>536</v>
      </c>
      <c r="E304" t="s">
        <v>66</v>
      </c>
      <c r="F304">
        <v>36470</v>
      </c>
      <c r="G304" t="s">
        <v>84</v>
      </c>
      <c r="H304" t="s">
        <v>1065</v>
      </c>
      <c r="I304" t="s">
        <v>1090</v>
      </c>
      <c r="J304" t="s">
        <v>87</v>
      </c>
      <c r="L304" t="s">
        <v>84</v>
      </c>
      <c r="M304" t="s">
        <v>7539</v>
      </c>
      <c r="N304" t="s">
        <v>7539</v>
      </c>
      <c r="O304" t="s">
        <v>2727</v>
      </c>
      <c r="P304" t="s">
        <v>1244</v>
      </c>
    </row>
    <row r="305" spans="1:16" hidden="1" x14ac:dyDescent="0.3">
      <c r="A305">
        <v>336809</v>
      </c>
      <c r="B305" t="s">
        <v>7540</v>
      </c>
      <c r="C305" t="s">
        <v>7541</v>
      </c>
      <c r="D305" t="s">
        <v>342</v>
      </c>
      <c r="E305" t="s">
        <v>66</v>
      </c>
      <c r="F305">
        <v>36526</v>
      </c>
      <c r="G305" t="s">
        <v>84</v>
      </c>
      <c r="H305" t="s">
        <v>1065</v>
      </c>
      <c r="I305" t="s">
        <v>1090</v>
      </c>
      <c r="J305" t="s">
        <v>85</v>
      </c>
      <c r="L305" t="s">
        <v>84</v>
      </c>
      <c r="M305" t="s">
        <v>7542</v>
      </c>
      <c r="N305" t="s">
        <v>7542</v>
      </c>
      <c r="O305" t="s">
        <v>1440</v>
      </c>
      <c r="P305" t="s">
        <v>1246</v>
      </c>
    </row>
    <row r="306" spans="1:16" hidden="1" x14ac:dyDescent="0.3">
      <c r="A306">
        <v>336797</v>
      </c>
      <c r="B306" t="s">
        <v>7543</v>
      </c>
      <c r="C306" t="s">
        <v>335</v>
      </c>
      <c r="D306" t="s">
        <v>502</v>
      </c>
      <c r="E306" t="s">
        <v>66</v>
      </c>
      <c r="F306">
        <v>35936</v>
      </c>
      <c r="G306" t="s">
        <v>84</v>
      </c>
      <c r="H306" t="s">
        <v>1065</v>
      </c>
      <c r="I306" t="s">
        <v>1090</v>
      </c>
      <c r="J306" t="s">
        <v>87</v>
      </c>
      <c r="L306" t="s">
        <v>84</v>
      </c>
      <c r="M306" t="s">
        <v>7544</v>
      </c>
      <c r="N306" t="s">
        <v>7544</v>
      </c>
      <c r="O306" t="s">
        <v>1422</v>
      </c>
      <c r="P306" t="s">
        <v>1242</v>
      </c>
    </row>
    <row r="307" spans="1:16" hidden="1" x14ac:dyDescent="0.3">
      <c r="A307">
        <v>336790</v>
      </c>
      <c r="B307" t="s">
        <v>7545</v>
      </c>
      <c r="C307" t="s">
        <v>258</v>
      </c>
      <c r="D307" t="s">
        <v>353</v>
      </c>
      <c r="E307" t="s">
        <v>65</v>
      </c>
      <c r="F307">
        <v>36892</v>
      </c>
      <c r="G307" t="s">
        <v>1622</v>
      </c>
      <c r="H307" t="s">
        <v>1065</v>
      </c>
      <c r="I307" t="s">
        <v>1090</v>
      </c>
      <c r="J307" t="s">
        <v>85</v>
      </c>
      <c r="L307" t="s">
        <v>86</v>
      </c>
      <c r="M307" t="s">
        <v>7546</v>
      </c>
      <c r="N307" t="s">
        <v>7546</v>
      </c>
      <c r="O307" t="s">
        <v>1462</v>
      </c>
      <c r="P307" t="s">
        <v>2066</v>
      </c>
    </row>
    <row r="308" spans="1:16" hidden="1" x14ac:dyDescent="0.3">
      <c r="A308">
        <v>336785</v>
      </c>
      <c r="B308" t="s">
        <v>7547</v>
      </c>
      <c r="C308" t="s">
        <v>373</v>
      </c>
      <c r="D308" t="s">
        <v>304</v>
      </c>
      <c r="E308" t="s">
        <v>65</v>
      </c>
      <c r="F308">
        <v>36526</v>
      </c>
      <c r="G308" t="s">
        <v>84</v>
      </c>
      <c r="H308" t="s">
        <v>1065</v>
      </c>
      <c r="I308" t="s">
        <v>1090</v>
      </c>
      <c r="J308" t="s">
        <v>87</v>
      </c>
      <c r="L308" t="s">
        <v>84</v>
      </c>
      <c r="M308" t="s">
        <v>7548</v>
      </c>
      <c r="N308" t="s">
        <v>7548</v>
      </c>
      <c r="O308" t="s">
        <v>1491</v>
      </c>
      <c r="P308" t="s">
        <v>7549</v>
      </c>
    </row>
    <row r="309" spans="1:16" hidden="1" x14ac:dyDescent="0.3">
      <c r="A309">
        <v>336777</v>
      </c>
      <c r="B309" t="s">
        <v>7550</v>
      </c>
      <c r="C309" t="s">
        <v>193</v>
      </c>
      <c r="D309" t="s">
        <v>317</v>
      </c>
      <c r="E309" t="s">
        <v>65</v>
      </c>
      <c r="F309">
        <v>36731</v>
      </c>
      <c r="G309" t="s">
        <v>84</v>
      </c>
      <c r="H309" t="s">
        <v>1065</v>
      </c>
      <c r="I309" t="s">
        <v>1090</v>
      </c>
      <c r="J309" t="s">
        <v>87</v>
      </c>
      <c r="L309" t="s">
        <v>84</v>
      </c>
      <c r="M309" t="s">
        <v>7551</v>
      </c>
      <c r="N309" t="s">
        <v>7551</v>
      </c>
      <c r="O309" t="s">
        <v>2011</v>
      </c>
      <c r="P309" t="s">
        <v>1242</v>
      </c>
    </row>
    <row r="310" spans="1:16" hidden="1" x14ac:dyDescent="0.3">
      <c r="A310">
        <v>336770</v>
      </c>
      <c r="B310" t="s">
        <v>7552</v>
      </c>
      <c r="C310" t="s">
        <v>387</v>
      </c>
      <c r="D310" t="s">
        <v>483</v>
      </c>
      <c r="E310" t="s">
        <v>66</v>
      </c>
      <c r="F310">
        <v>36893</v>
      </c>
      <c r="G310" t="s">
        <v>84</v>
      </c>
      <c r="H310" t="s">
        <v>1065</v>
      </c>
      <c r="I310" t="s">
        <v>1090</v>
      </c>
      <c r="J310" t="s">
        <v>87</v>
      </c>
      <c r="L310" t="s">
        <v>84</v>
      </c>
    </row>
    <row r="311" spans="1:16" hidden="1" x14ac:dyDescent="0.3">
      <c r="A311">
        <v>336757</v>
      </c>
      <c r="B311" t="s">
        <v>7553</v>
      </c>
      <c r="C311" t="s">
        <v>251</v>
      </c>
      <c r="D311" t="s">
        <v>195</v>
      </c>
      <c r="E311" t="s">
        <v>66</v>
      </c>
      <c r="F311">
        <v>30829</v>
      </c>
      <c r="G311" t="s">
        <v>1026</v>
      </c>
      <c r="H311" t="s">
        <v>1065</v>
      </c>
      <c r="I311" t="s">
        <v>1090</v>
      </c>
      <c r="J311" t="s">
        <v>87</v>
      </c>
      <c r="L311" t="s">
        <v>94</v>
      </c>
      <c r="M311" t="s">
        <v>7554</v>
      </c>
      <c r="N311" t="s">
        <v>7554</v>
      </c>
      <c r="O311" t="s">
        <v>1549</v>
      </c>
      <c r="P311" t="s">
        <v>1241</v>
      </c>
    </row>
    <row r="312" spans="1:16" hidden="1" x14ac:dyDescent="0.3">
      <c r="A312">
        <v>336717</v>
      </c>
      <c r="B312" t="s">
        <v>7555</v>
      </c>
      <c r="C312" t="s">
        <v>487</v>
      </c>
      <c r="D312" t="s">
        <v>453</v>
      </c>
      <c r="E312" t="s">
        <v>65</v>
      </c>
      <c r="F312">
        <v>30774</v>
      </c>
      <c r="G312" t="s">
        <v>1028</v>
      </c>
      <c r="H312" t="s">
        <v>1065</v>
      </c>
      <c r="I312" t="s">
        <v>1090</v>
      </c>
      <c r="J312" t="s">
        <v>87</v>
      </c>
      <c r="L312" t="s">
        <v>102</v>
      </c>
      <c r="M312" t="s">
        <v>7556</v>
      </c>
      <c r="N312" t="s">
        <v>7556</v>
      </c>
      <c r="O312" t="s">
        <v>1743</v>
      </c>
      <c r="P312" t="s">
        <v>7557</v>
      </c>
    </row>
    <row r="313" spans="1:16" hidden="1" x14ac:dyDescent="0.3">
      <c r="A313">
        <v>336707</v>
      </c>
      <c r="B313" t="s">
        <v>7558</v>
      </c>
      <c r="C313" t="s">
        <v>743</v>
      </c>
      <c r="D313" t="s">
        <v>216</v>
      </c>
      <c r="E313" t="s">
        <v>65</v>
      </c>
      <c r="F313">
        <v>34803</v>
      </c>
      <c r="G313" t="s">
        <v>93</v>
      </c>
      <c r="H313" t="s">
        <v>1065</v>
      </c>
      <c r="I313" t="s">
        <v>1090</v>
      </c>
      <c r="J313" t="s">
        <v>87</v>
      </c>
      <c r="L313" t="s">
        <v>93</v>
      </c>
      <c r="M313" t="s">
        <v>7559</v>
      </c>
      <c r="N313" t="s">
        <v>7559</v>
      </c>
      <c r="O313" t="s">
        <v>1338</v>
      </c>
      <c r="P313" t="s">
        <v>7560</v>
      </c>
    </row>
    <row r="314" spans="1:16" hidden="1" x14ac:dyDescent="0.3">
      <c r="A314">
        <v>336648</v>
      </c>
      <c r="B314" t="s">
        <v>7561</v>
      </c>
      <c r="C314" t="s">
        <v>726</v>
      </c>
      <c r="D314" t="s">
        <v>1612</v>
      </c>
      <c r="E314" t="s">
        <v>66</v>
      </c>
      <c r="F314">
        <v>36188</v>
      </c>
      <c r="G314" t="s">
        <v>84</v>
      </c>
      <c r="H314" t="s">
        <v>1065</v>
      </c>
      <c r="I314" t="s">
        <v>1090</v>
      </c>
      <c r="J314" t="s">
        <v>87</v>
      </c>
      <c r="L314" t="s">
        <v>99</v>
      </c>
      <c r="M314" t="s">
        <v>7562</v>
      </c>
      <c r="N314" t="s">
        <v>7562</v>
      </c>
      <c r="O314" t="s">
        <v>1653</v>
      </c>
      <c r="P314" t="s">
        <v>1247</v>
      </c>
    </row>
    <row r="315" spans="1:16" hidden="1" x14ac:dyDescent="0.3">
      <c r="A315">
        <v>336644</v>
      </c>
      <c r="B315" t="s">
        <v>7563</v>
      </c>
      <c r="C315" t="s">
        <v>208</v>
      </c>
      <c r="D315" t="s">
        <v>2039</v>
      </c>
      <c r="E315" t="s">
        <v>66</v>
      </c>
      <c r="F315">
        <v>31619</v>
      </c>
      <c r="G315" t="s">
        <v>1027</v>
      </c>
      <c r="H315" t="s">
        <v>1065</v>
      </c>
      <c r="I315" t="s">
        <v>1090</v>
      </c>
      <c r="J315" t="s">
        <v>85</v>
      </c>
      <c r="L315" t="s">
        <v>84</v>
      </c>
      <c r="M315" t="s">
        <v>7564</v>
      </c>
      <c r="N315" t="s">
        <v>7564</v>
      </c>
      <c r="O315" t="s">
        <v>7565</v>
      </c>
      <c r="P315" t="s">
        <v>1444</v>
      </c>
    </row>
    <row r="316" spans="1:16" hidden="1" x14ac:dyDescent="0.3">
      <c r="A316">
        <v>336629</v>
      </c>
      <c r="B316" t="s">
        <v>7566</v>
      </c>
      <c r="C316" t="s">
        <v>1887</v>
      </c>
      <c r="D316" t="s">
        <v>322</v>
      </c>
      <c r="E316" t="s">
        <v>66</v>
      </c>
      <c r="F316">
        <v>34335</v>
      </c>
      <c r="G316" t="s">
        <v>7567</v>
      </c>
      <c r="H316" t="s">
        <v>1065</v>
      </c>
      <c r="I316" t="s">
        <v>1090</v>
      </c>
      <c r="J316" t="s">
        <v>87</v>
      </c>
      <c r="L316" t="s">
        <v>92</v>
      </c>
      <c r="M316" t="s">
        <v>7568</v>
      </c>
      <c r="N316" t="s">
        <v>7568</v>
      </c>
      <c r="O316" t="s">
        <v>2195</v>
      </c>
      <c r="P316" t="s">
        <v>1241</v>
      </c>
    </row>
    <row r="317" spans="1:16" hidden="1" x14ac:dyDescent="0.3">
      <c r="A317">
        <v>336627</v>
      </c>
      <c r="B317" t="s">
        <v>7569</v>
      </c>
      <c r="C317" t="s">
        <v>285</v>
      </c>
      <c r="D317" t="s">
        <v>292</v>
      </c>
      <c r="E317" t="s">
        <v>66</v>
      </c>
      <c r="F317">
        <v>36012</v>
      </c>
      <c r="G317" t="s">
        <v>84</v>
      </c>
      <c r="H317" t="s">
        <v>1065</v>
      </c>
      <c r="I317" t="s">
        <v>1090</v>
      </c>
      <c r="J317" t="s">
        <v>87</v>
      </c>
      <c r="L317" t="s">
        <v>86</v>
      </c>
      <c r="M317" t="s">
        <v>7570</v>
      </c>
      <c r="N317" t="s">
        <v>7570</v>
      </c>
      <c r="O317" t="s">
        <v>1305</v>
      </c>
      <c r="P317" t="s">
        <v>7571</v>
      </c>
    </row>
    <row r="318" spans="1:16" hidden="1" x14ac:dyDescent="0.3">
      <c r="A318">
        <v>336615</v>
      </c>
      <c r="B318" t="s">
        <v>7572</v>
      </c>
      <c r="C318" t="s">
        <v>320</v>
      </c>
      <c r="D318" t="s">
        <v>2397</v>
      </c>
      <c r="E318" t="s">
        <v>66</v>
      </c>
      <c r="F318">
        <v>33455</v>
      </c>
      <c r="G318" t="s">
        <v>98</v>
      </c>
      <c r="H318" t="s">
        <v>1065</v>
      </c>
      <c r="I318" t="s">
        <v>1090</v>
      </c>
      <c r="J318" t="s">
        <v>87</v>
      </c>
      <c r="L318" t="s">
        <v>98</v>
      </c>
    </row>
    <row r="319" spans="1:16" hidden="1" x14ac:dyDescent="0.3">
      <c r="A319">
        <v>336614</v>
      </c>
      <c r="B319" t="s">
        <v>7573</v>
      </c>
      <c r="C319" t="s">
        <v>534</v>
      </c>
      <c r="D319" t="s">
        <v>721</v>
      </c>
      <c r="E319" t="s">
        <v>65</v>
      </c>
      <c r="F319">
        <v>35943</v>
      </c>
      <c r="G319" t="s">
        <v>1488</v>
      </c>
      <c r="H319" t="s">
        <v>1065</v>
      </c>
      <c r="I319" t="s">
        <v>1090</v>
      </c>
      <c r="J319" t="s">
        <v>85</v>
      </c>
      <c r="L319" t="s">
        <v>100</v>
      </c>
      <c r="M319" t="s">
        <v>7574</v>
      </c>
      <c r="N319" t="s">
        <v>7574</v>
      </c>
      <c r="O319" t="s">
        <v>1917</v>
      </c>
      <c r="P319" t="s">
        <v>1246</v>
      </c>
    </row>
    <row r="320" spans="1:16" hidden="1" x14ac:dyDescent="0.3">
      <c r="A320">
        <v>336602</v>
      </c>
      <c r="B320" t="s">
        <v>7575</v>
      </c>
      <c r="C320" t="s">
        <v>413</v>
      </c>
      <c r="D320" t="s">
        <v>922</v>
      </c>
      <c r="E320" t="s">
        <v>66</v>
      </c>
      <c r="F320">
        <v>33695</v>
      </c>
      <c r="G320" t="s">
        <v>7576</v>
      </c>
      <c r="H320" t="s">
        <v>1065</v>
      </c>
      <c r="I320" t="s">
        <v>1090</v>
      </c>
      <c r="J320" t="s">
        <v>85</v>
      </c>
      <c r="L320" t="s">
        <v>98</v>
      </c>
    </row>
    <row r="321" spans="1:16" hidden="1" x14ac:dyDescent="0.3">
      <c r="A321">
        <v>336599</v>
      </c>
      <c r="B321" t="s">
        <v>7577</v>
      </c>
      <c r="C321" t="s">
        <v>818</v>
      </c>
      <c r="D321" t="s">
        <v>866</v>
      </c>
      <c r="E321" t="s">
        <v>66</v>
      </c>
      <c r="F321">
        <v>32431</v>
      </c>
      <c r="G321" t="s">
        <v>84</v>
      </c>
      <c r="H321" t="s">
        <v>1065</v>
      </c>
      <c r="I321" t="s">
        <v>1090</v>
      </c>
      <c r="J321" t="s">
        <v>87</v>
      </c>
      <c r="L321" t="s">
        <v>84</v>
      </c>
      <c r="M321" t="s">
        <v>7578</v>
      </c>
      <c r="N321" t="s">
        <v>7578</v>
      </c>
      <c r="O321" t="s">
        <v>7579</v>
      </c>
      <c r="P321" t="s">
        <v>2243</v>
      </c>
    </row>
    <row r="322" spans="1:16" hidden="1" x14ac:dyDescent="0.3">
      <c r="A322">
        <v>336593</v>
      </c>
      <c r="B322" t="s">
        <v>7580</v>
      </c>
      <c r="C322" t="s">
        <v>258</v>
      </c>
      <c r="D322" t="s">
        <v>1650</v>
      </c>
      <c r="E322" t="s">
        <v>66</v>
      </c>
      <c r="F322">
        <v>31925</v>
      </c>
      <c r="G322" t="s">
        <v>102</v>
      </c>
      <c r="H322" t="s">
        <v>1065</v>
      </c>
      <c r="I322" t="s">
        <v>1090</v>
      </c>
      <c r="J322" t="s">
        <v>87</v>
      </c>
      <c r="L322" t="s">
        <v>102</v>
      </c>
      <c r="M322" t="s">
        <v>7581</v>
      </c>
      <c r="N322" t="s">
        <v>7581</v>
      </c>
      <c r="O322" t="s">
        <v>7582</v>
      </c>
      <c r="P322" t="s">
        <v>1242</v>
      </c>
    </row>
    <row r="323" spans="1:16" hidden="1" x14ac:dyDescent="0.3">
      <c r="A323">
        <v>336592</v>
      </c>
      <c r="B323" t="s">
        <v>7583</v>
      </c>
      <c r="C323" t="s">
        <v>193</v>
      </c>
      <c r="D323" t="s">
        <v>786</v>
      </c>
      <c r="E323" t="s">
        <v>66</v>
      </c>
      <c r="F323">
        <v>33604</v>
      </c>
      <c r="G323" t="s">
        <v>102</v>
      </c>
      <c r="H323" t="s">
        <v>1065</v>
      </c>
      <c r="I323" t="s">
        <v>1090</v>
      </c>
      <c r="J323" t="s">
        <v>87</v>
      </c>
      <c r="L323" t="s">
        <v>102</v>
      </c>
      <c r="M323" t="s">
        <v>7584</v>
      </c>
      <c r="N323" t="s">
        <v>7584</v>
      </c>
      <c r="O323" t="s">
        <v>7585</v>
      </c>
      <c r="P323" t="s">
        <v>1241</v>
      </c>
    </row>
    <row r="324" spans="1:16" hidden="1" x14ac:dyDescent="0.3">
      <c r="A324">
        <v>336589</v>
      </c>
      <c r="B324" t="s">
        <v>7586</v>
      </c>
      <c r="C324" t="s">
        <v>520</v>
      </c>
      <c r="D324" t="s">
        <v>482</v>
      </c>
      <c r="E324" t="s">
        <v>66</v>
      </c>
      <c r="F324">
        <v>36330</v>
      </c>
      <c r="G324" t="s">
        <v>84</v>
      </c>
      <c r="H324" t="s">
        <v>1065</v>
      </c>
      <c r="I324" t="s">
        <v>1090</v>
      </c>
      <c r="J324" t="s">
        <v>85</v>
      </c>
      <c r="L324" t="s">
        <v>86</v>
      </c>
      <c r="M324" t="s">
        <v>7587</v>
      </c>
      <c r="N324" t="s">
        <v>7587</v>
      </c>
      <c r="O324" t="s">
        <v>1373</v>
      </c>
      <c r="P324" t="s">
        <v>1247</v>
      </c>
    </row>
    <row r="325" spans="1:16" hidden="1" x14ac:dyDescent="0.3">
      <c r="A325">
        <v>336576</v>
      </c>
      <c r="B325" t="s">
        <v>7588</v>
      </c>
      <c r="C325" t="s">
        <v>1868</v>
      </c>
      <c r="D325" t="s">
        <v>329</v>
      </c>
      <c r="E325" t="s">
        <v>66</v>
      </c>
      <c r="F325">
        <v>30996</v>
      </c>
      <c r="G325" t="s">
        <v>84</v>
      </c>
      <c r="H325" t="s">
        <v>1065</v>
      </c>
      <c r="I325" t="s">
        <v>1090</v>
      </c>
      <c r="J325" t="s">
        <v>87</v>
      </c>
      <c r="L325" t="s">
        <v>84</v>
      </c>
      <c r="M325" t="s">
        <v>7589</v>
      </c>
      <c r="N325" t="s">
        <v>7589</v>
      </c>
      <c r="O325" t="s">
        <v>2006</v>
      </c>
      <c r="P325" t="s">
        <v>1242</v>
      </c>
    </row>
    <row r="326" spans="1:16" hidden="1" x14ac:dyDescent="0.3">
      <c r="A326">
        <v>336562</v>
      </c>
      <c r="B326" t="s">
        <v>7590</v>
      </c>
      <c r="C326" t="s">
        <v>294</v>
      </c>
      <c r="D326" t="s">
        <v>290</v>
      </c>
      <c r="E326" t="s">
        <v>66</v>
      </c>
      <c r="F326">
        <v>34778</v>
      </c>
      <c r="G326" t="s">
        <v>1177</v>
      </c>
      <c r="H326" t="s">
        <v>1065</v>
      </c>
      <c r="I326" t="s">
        <v>1090</v>
      </c>
      <c r="J326" t="s">
        <v>87</v>
      </c>
      <c r="L326" t="s">
        <v>94</v>
      </c>
    </row>
    <row r="327" spans="1:16" hidden="1" x14ac:dyDescent="0.3">
      <c r="A327">
        <v>336552</v>
      </c>
      <c r="B327" t="s">
        <v>7591</v>
      </c>
      <c r="C327" t="s">
        <v>1157</v>
      </c>
      <c r="D327" t="s">
        <v>299</v>
      </c>
      <c r="E327" t="s">
        <v>65</v>
      </c>
      <c r="F327">
        <v>36369</v>
      </c>
      <c r="G327" t="s">
        <v>1046</v>
      </c>
      <c r="H327" t="s">
        <v>1065</v>
      </c>
      <c r="I327" t="s">
        <v>1090</v>
      </c>
      <c r="J327" t="s">
        <v>85</v>
      </c>
      <c r="L327" t="s">
        <v>1098</v>
      </c>
    </row>
    <row r="328" spans="1:16" hidden="1" x14ac:dyDescent="0.3">
      <c r="A328">
        <v>336538</v>
      </c>
      <c r="B328" t="s">
        <v>7592</v>
      </c>
      <c r="C328" t="s">
        <v>217</v>
      </c>
      <c r="D328" t="s">
        <v>274</v>
      </c>
      <c r="E328" t="s">
        <v>65</v>
      </c>
      <c r="F328">
        <v>36161</v>
      </c>
      <c r="G328" t="s">
        <v>84</v>
      </c>
      <c r="H328" t="s">
        <v>1065</v>
      </c>
      <c r="I328" t="s">
        <v>1090</v>
      </c>
      <c r="J328" t="s">
        <v>85</v>
      </c>
      <c r="L328" t="s">
        <v>1098</v>
      </c>
    </row>
    <row r="329" spans="1:16" hidden="1" x14ac:dyDescent="0.3">
      <c r="A329">
        <v>336492</v>
      </c>
      <c r="B329" t="s">
        <v>7593</v>
      </c>
      <c r="C329" t="s">
        <v>196</v>
      </c>
      <c r="D329" t="s">
        <v>488</v>
      </c>
      <c r="E329" t="s">
        <v>65</v>
      </c>
      <c r="F329">
        <v>34318</v>
      </c>
      <c r="G329" t="s">
        <v>2240</v>
      </c>
      <c r="H329" t="s">
        <v>1065</v>
      </c>
      <c r="I329" t="s">
        <v>1090</v>
      </c>
      <c r="J329" t="s">
        <v>85</v>
      </c>
      <c r="L329" t="s">
        <v>95</v>
      </c>
      <c r="M329" t="s">
        <v>7594</v>
      </c>
      <c r="N329" t="s">
        <v>7594</v>
      </c>
      <c r="O329" t="s">
        <v>1428</v>
      </c>
      <c r="P329" t="s">
        <v>1241</v>
      </c>
    </row>
    <row r="330" spans="1:16" hidden="1" x14ac:dyDescent="0.3">
      <c r="A330">
        <v>336484</v>
      </c>
      <c r="B330" t="s">
        <v>7595</v>
      </c>
      <c r="C330" t="s">
        <v>7596</v>
      </c>
      <c r="D330" t="s">
        <v>388</v>
      </c>
      <c r="E330" t="s">
        <v>66</v>
      </c>
      <c r="F330">
        <v>31071</v>
      </c>
      <c r="G330" t="s">
        <v>1248</v>
      </c>
      <c r="H330" t="s">
        <v>1065</v>
      </c>
      <c r="I330" t="s">
        <v>1090</v>
      </c>
      <c r="J330" t="s">
        <v>87</v>
      </c>
      <c r="L330" t="s">
        <v>84</v>
      </c>
      <c r="M330" t="s">
        <v>7597</v>
      </c>
      <c r="N330" t="s">
        <v>7597</v>
      </c>
      <c r="O330" t="s">
        <v>1313</v>
      </c>
      <c r="P330" t="s">
        <v>1240</v>
      </c>
    </row>
    <row r="331" spans="1:16" hidden="1" x14ac:dyDescent="0.3">
      <c r="A331">
        <v>336426</v>
      </c>
      <c r="B331" t="s">
        <v>7598</v>
      </c>
      <c r="C331" t="s">
        <v>398</v>
      </c>
      <c r="D331" t="s">
        <v>202</v>
      </c>
      <c r="E331" t="s">
        <v>65</v>
      </c>
      <c r="F331">
        <v>31303</v>
      </c>
      <c r="G331" t="s">
        <v>1016</v>
      </c>
      <c r="H331" t="s">
        <v>1065</v>
      </c>
      <c r="I331" t="s">
        <v>1090</v>
      </c>
      <c r="J331" t="s">
        <v>87</v>
      </c>
      <c r="L331" t="s">
        <v>86</v>
      </c>
      <c r="M331" t="s">
        <v>7599</v>
      </c>
      <c r="N331" t="s">
        <v>7599</v>
      </c>
      <c r="O331" t="s">
        <v>1365</v>
      </c>
      <c r="P331" t="s">
        <v>1241</v>
      </c>
    </row>
    <row r="332" spans="1:16" hidden="1" x14ac:dyDescent="0.3">
      <c r="A332">
        <v>336396</v>
      </c>
      <c r="B332" t="s">
        <v>7600</v>
      </c>
      <c r="C332" t="s">
        <v>229</v>
      </c>
      <c r="D332" t="s">
        <v>618</v>
      </c>
      <c r="E332" t="s">
        <v>66</v>
      </c>
      <c r="F332">
        <v>34953</v>
      </c>
      <c r="G332" t="s">
        <v>84</v>
      </c>
      <c r="H332" t="s">
        <v>1065</v>
      </c>
      <c r="I332" t="s">
        <v>1090</v>
      </c>
      <c r="J332" t="s">
        <v>87</v>
      </c>
      <c r="L332" t="s">
        <v>86</v>
      </c>
      <c r="M332" t="s">
        <v>7601</v>
      </c>
      <c r="N332" t="s">
        <v>7601</v>
      </c>
      <c r="O332" t="s">
        <v>7602</v>
      </c>
      <c r="P332" t="s">
        <v>1528</v>
      </c>
    </row>
    <row r="333" spans="1:16" hidden="1" x14ac:dyDescent="0.3">
      <c r="A333">
        <v>336389</v>
      </c>
      <c r="B333" t="s">
        <v>7603</v>
      </c>
      <c r="C333" t="s">
        <v>308</v>
      </c>
      <c r="D333" t="s">
        <v>688</v>
      </c>
      <c r="E333" t="s">
        <v>66</v>
      </c>
      <c r="F333">
        <v>35388</v>
      </c>
      <c r="G333" t="s">
        <v>84</v>
      </c>
      <c r="H333" t="s">
        <v>1065</v>
      </c>
      <c r="I333" t="s">
        <v>1090</v>
      </c>
      <c r="J333" t="s">
        <v>87</v>
      </c>
      <c r="L333" t="s">
        <v>84</v>
      </c>
      <c r="M333" t="s">
        <v>7604</v>
      </c>
      <c r="N333" t="s">
        <v>7604</v>
      </c>
      <c r="O333" t="s">
        <v>1312</v>
      </c>
      <c r="P333" t="s">
        <v>1262</v>
      </c>
    </row>
    <row r="334" spans="1:16" hidden="1" x14ac:dyDescent="0.3">
      <c r="A334">
        <v>336386</v>
      </c>
      <c r="B334" t="s">
        <v>7605</v>
      </c>
      <c r="C334" t="s">
        <v>226</v>
      </c>
      <c r="D334" t="s">
        <v>625</v>
      </c>
      <c r="E334" t="s">
        <v>66</v>
      </c>
      <c r="F334">
        <v>31805</v>
      </c>
      <c r="G334" t="s">
        <v>2080</v>
      </c>
      <c r="H334" t="s">
        <v>1065</v>
      </c>
      <c r="I334" t="s">
        <v>1090</v>
      </c>
      <c r="J334" t="s">
        <v>87</v>
      </c>
      <c r="L334" t="s">
        <v>98</v>
      </c>
    </row>
    <row r="335" spans="1:16" hidden="1" x14ac:dyDescent="0.3">
      <c r="A335">
        <v>336367</v>
      </c>
      <c r="B335" t="s">
        <v>7606</v>
      </c>
      <c r="C335" t="s">
        <v>926</v>
      </c>
      <c r="D335" t="s">
        <v>383</v>
      </c>
      <c r="E335" t="s">
        <v>65</v>
      </c>
      <c r="F335">
        <v>28166</v>
      </c>
      <c r="G335" t="s">
        <v>1889</v>
      </c>
      <c r="H335" t="s">
        <v>1065</v>
      </c>
      <c r="I335" t="s">
        <v>1090</v>
      </c>
      <c r="J335" t="s">
        <v>85</v>
      </c>
      <c r="L335" t="s">
        <v>100</v>
      </c>
      <c r="M335" t="s">
        <v>7607</v>
      </c>
      <c r="N335" t="s">
        <v>7607</v>
      </c>
      <c r="O335" t="s">
        <v>1543</v>
      </c>
      <c r="P335" t="s">
        <v>1241</v>
      </c>
    </row>
    <row r="336" spans="1:16" hidden="1" x14ac:dyDescent="0.3">
      <c r="A336">
        <v>336360</v>
      </c>
      <c r="B336" t="s">
        <v>7608</v>
      </c>
      <c r="C336" t="s">
        <v>226</v>
      </c>
      <c r="D336" t="s">
        <v>1956</v>
      </c>
      <c r="E336" t="s">
        <v>65</v>
      </c>
      <c r="F336">
        <v>32152</v>
      </c>
      <c r="G336" t="s">
        <v>1052</v>
      </c>
      <c r="H336" t="s">
        <v>1068</v>
      </c>
      <c r="I336" t="s">
        <v>1090</v>
      </c>
      <c r="J336" t="s">
        <v>87</v>
      </c>
      <c r="L336" t="s">
        <v>99</v>
      </c>
      <c r="M336" t="s">
        <v>7609</v>
      </c>
      <c r="N336" t="s">
        <v>7609</v>
      </c>
      <c r="O336" t="s">
        <v>1957</v>
      </c>
      <c r="P336" t="s">
        <v>7610</v>
      </c>
    </row>
    <row r="337" spans="1:16" hidden="1" x14ac:dyDescent="0.3">
      <c r="A337">
        <v>336337</v>
      </c>
      <c r="B337" t="s">
        <v>7611</v>
      </c>
      <c r="C337" t="s">
        <v>194</v>
      </c>
      <c r="D337" t="s">
        <v>301</v>
      </c>
      <c r="E337" t="s">
        <v>65</v>
      </c>
      <c r="F337">
        <v>29654</v>
      </c>
      <c r="G337" t="s">
        <v>84</v>
      </c>
      <c r="H337" t="s">
        <v>1068</v>
      </c>
      <c r="I337" t="s">
        <v>1090</v>
      </c>
      <c r="J337" t="s">
        <v>87</v>
      </c>
      <c r="L337" t="s">
        <v>84</v>
      </c>
      <c r="M337" t="s">
        <v>7612</v>
      </c>
      <c r="N337" t="s">
        <v>7612</v>
      </c>
      <c r="O337" t="s">
        <v>1530</v>
      </c>
      <c r="P337" t="s">
        <v>1528</v>
      </c>
    </row>
    <row r="338" spans="1:16" hidden="1" x14ac:dyDescent="0.3">
      <c r="A338">
        <v>336295</v>
      </c>
      <c r="B338" t="s">
        <v>7613</v>
      </c>
      <c r="C338" t="s">
        <v>333</v>
      </c>
      <c r="D338" t="s">
        <v>370</v>
      </c>
      <c r="E338" t="s">
        <v>65</v>
      </c>
      <c r="F338">
        <v>35084</v>
      </c>
      <c r="G338" t="s">
        <v>1414</v>
      </c>
      <c r="H338" t="s">
        <v>1065</v>
      </c>
      <c r="I338" t="s">
        <v>1090</v>
      </c>
      <c r="J338" t="s">
        <v>87</v>
      </c>
      <c r="L338" t="s">
        <v>99</v>
      </c>
      <c r="M338" t="s">
        <v>7614</v>
      </c>
      <c r="N338" t="s">
        <v>7614</v>
      </c>
      <c r="O338" t="s">
        <v>7615</v>
      </c>
      <c r="P338" t="s">
        <v>7616</v>
      </c>
    </row>
    <row r="339" spans="1:16" hidden="1" x14ac:dyDescent="0.3">
      <c r="A339">
        <v>336278</v>
      </c>
      <c r="B339" t="s">
        <v>1764</v>
      </c>
      <c r="C339" t="s">
        <v>226</v>
      </c>
      <c r="D339" t="s">
        <v>216</v>
      </c>
      <c r="E339" t="s">
        <v>65</v>
      </c>
      <c r="F339">
        <v>36245</v>
      </c>
      <c r="G339" t="s">
        <v>1857</v>
      </c>
      <c r="H339" t="s">
        <v>1065</v>
      </c>
      <c r="I339" t="s">
        <v>1090</v>
      </c>
      <c r="J339" t="s">
        <v>85</v>
      </c>
      <c r="L339" t="s">
        <v>86</v>
      </c>
      <c r="M339" t="s">
        <v>7617</v>
      </c>
      <c r="N339" t="s">
        <v>7617</v>
      </c>
      <c r="O339" t="s">
        <v>1724</v>
      </c>
      <c r="P339" t="s">
        <v>1804</v>
      </c>
    </row>
    <row r="340" spans="1:16" hidden="1" x14ac:dyDescent="0.3">
      <c r="A340">
        <v>336276</v>
      </c>
      <c r="B340" t="s">
        <v>7618</v>
      </c>
      <c r="C340" t="s">
        <v>331</v>
      </c>
      <c r="D340" t="s">
        <v>655</v>
      </c>
      <c r="E340" t="s">
        <v>65</v>
      </c>
      <c r="F340">
        <v>36487</v>
      </c>
      <c r="G340" t="s">
        <v>1248</v>
      </c>
      <c r="H340" t="s">
        <v>1065</v>
      </c>
      <c r="I340" t="s">
        <v>1090</v>
      </c>
      <c r="J340" t="s">
        <v>85</v>
      </c>
      <c r="L340" t="s">
        <v>84</v>
      </c>
      <c r="M340" t="s">
        <v>7619</v>
      </c>
      <c r="N340" t="s">
        <v>7619</v>
      </c>
      <c r="O340" t="s">
        <v>1437</v>
      </c>
      <c r="P340" t="s">
        <v>1266</v>
      </c>
    </row>
    <row r="341" spans="1:16" hidden="1" x14ac:dyDescent="0.3">
      <c r="A341">
        <v>336240</v>
      </c>
      <c r="B341" t="s">
        <v>7620</v>
      </c>
      <c r="C341" t="s">
        <v>324</v>
      </c>
      <c r="D341" t="s">
        <v>419</v>
      </c>
      <c r="E341" t="s">
        <v>65</v>
      </c>
      <c r="F341">
        <v>33839</v>
      </c>
      <c r="G341" t="s">
        <v>93</v>
      </c>
      <c r="H341" t="s">
        <v>1065</v>
      </c>
      <c r="I341" t="s">
        <v>1090</v>
      </c>
      <c r="J341" t="s">
        <v>87</v>
      </c>
      <c r="L341" t="s">
        <v>84</v>
      </c>
      <c r="M341" t="s">
        <v>7621</v>
      </c>
      <c r="N341" t="s">
        <v>7621</v>
      </c>
      <c r="O341" t="s">
        <v>2110</v>
      </c>
      <c r="P341" t="s">
        <v>2231</v>
      </c>
    </row>
    <row r="342" spans="1:16" hidden="1" x14ac:dyDescent="0.3">
      <c r="A342">
        <v>336226</v>
      </c>
      <c r="B342" t="s">
        <v>4588</v>
      </c>
      <c r="C342" t="s">
        <v>437</v>
      </c>
      <c r="D342" t="s">
        <v>2030</v>
      </c>
      <c r="E342" t="s">
        <v>65</v>
      </c>
      <c r="F342">
        <v>27334</v>
      </c>
      <c r="G342" t="s">
        <v>1951</v>
      </c>
      <c r="H342" t="s">
        <v>1065</v>
      </c>
      <c r="I342" t="s">
        <v>1090</v>
      </c>
      <c r="J342" t="s">
        <v>87</v>
      </c>
      <c r="L342" t="s">
        <v>100</v>
      </c>
    </row>
    <row r="343" spans="1:16" hidden="1" x14ac:dyDescent="0.3">
      <c r="A343">
        <v>336183</v>
      </c>
      <c r="B343" t="s">
        <v>7622</v>
      </c>
      <c r="C343" t="s">
        <v>413</v>
      </c>
      <c r="D343" t="s">
        <v>826</v>
      </c>
      <c r="E343" t="s">
        <v>66</v>
      </c>
      <c r="F343">
        <v>36291</v>
      </c>
      <c r="G343" t="s">
        <v>84</v>
      </c>
      <c r="H343" t="s">
        <v>1065</v>
      </c>
      <c r="I343" t="s">
        <v>1090</v>
      </c>
      <c r="J343" t="s">
        <v>85</v>
      </c>
      <c r="L343" t="s">
        <v>84</v>
      </c>
      <c r="M343" t="s">
        <v>7623</v>
      </c>
      <c r="N343" t="s">
        <v>7623</v>
      </c>
      <c r="O343" t="s">
        <v>4182</v>
      </c>
      <c r="P343" t="s">
        <v>1345</v>
      </c>
    </row>
    <row r="344" spans="1:16" hidden="1" x14ac:dyDescent="0.3">
      <c r="A344">
        <v>336162</v>
      </c>
      <c r="B344" t="s">
        <v>7624</v>
      </c>
      <c r="C344" t="s">
        <v>203</v>
      </c>
      <c r="D344" t="s">
        <v>1671</v>
      </c>
      <c r="E344" t="s">
        <v>65</v>
      </c>
      <c r="F344">
        <v>33613</v>
      </c>
      <c r="G344" t="s">
        <v>93</v>
      </c>
      <c r="H344" t="s">
        <v>1065</v>
      </c>
      <c r="I344" t="s">
        <v>1090</v>
      </c>
      <c r="J344" t="s">
        <v>87</v>
      </c>
      <c r="L344" t="s">
        <v>100</v>
      </c>
      <c r="M344" t="s">
        <v>7625</v>
      </c>
      <c r="N344" t="s">
        <v>7625</v>
      </c>
      <c r="O344" t="s">
        <v>2104</v>
      </c>
      <c r="P344" t="s">
        <v>1246</v>
      </c>
    </row>
    <row r="345" spans="1:16" hidden="1" x14ac:dyDescent="0.3">
      <c r="A345">
        <v>336156</v>
      </c>
      <c r="B345" t="s">
        <v>7626</v>
      </c>
      <c r="C345" t="s">
        <v>443</v>
      </c>
      <c r="D345" t="s">
        <v>898</v>
      </c>
      <c r="E345" t="s">
        <v>66</v>
      </c>
      <c r="F345">
        <v>20920</v>
      </c>
      <c r="G345" t="s">
        <v>84</v>
      </c>
      <c r="H345" t="s">
        <v>1065</v>
      </c>
      <c r="I345" t="s">
        <v>1090</v>
      </c>
      <c r="J345" t="s">
        <v>87</v>
      </c>
      <c r="L345" t="s">
        <v>84</v>
      </c>
      <c r="M345" t="s">
        <v>7627</v>
      </c>
      <c r="N345" t="s">
        <v>7627</v>
      </c>
      <c r="O345" t="s">
        <v>7628</v>
      </c>
      <c r="P345" t="s">
        <v>1741</v>
      </c>
    </row>
    <row r="346" spans="1:16" hidden="1" x14ac:dyDescent="0.3">
      <c r="A346">
        <v>336143</v>
      </c>
      <c r="B346" t="s">
        <v>1215</v>
      </c>
      <c r="C346" t="s">
        <v>313</v>
      </c>
      <c r="D346" t="s">
        <v>292</v>
      </c>
      <c r="E346" t="s">
        <v>66</v>
      </c>
      <c r="F346">
        <v>31813</v>
      </c>
      <c r="G346" t="s">
        <v>100</v>
      </c>
      <c r="H346" t="s">
        <v>1065</v>
      </c>
      <c r="I346" t="s">
        <v>1090</v>
      </c>
      <c r="J346" t="s">
        <v>87</v>
      </c>
      <c r="L346" t="s">
        <v>100</v>
      </c>
      <c r="M346" t="s">
        <v>7629</v>
      </c>
      <c r="N346" t="s">
        <v>7629</v>
      </c>
      <c r="O346" t="s">
        <v>1389</v>
      </c>
      <c r="P346" t="s">
        <v>1247</v>
      </c>
    </row>
    <row r="347" spans="1:16" hidden="1" x14ac:dyDescent="0.3">
      <c r="A347">
        <v>336137</v>
      </c>
      <c r="B347" t="s">
        <v>7630</v>
      </c>
      <c r="C347" t="s">
        <v>258</v>
      </c>
      <c r="D347" t="s">
        <v>223</v>
      </c>
      <c r="E347" t="s">
        <v>66</v>
      </c>
      <c r="F347">
        <v>36555</v>
      </c>
      <c r="G347" t="s">
        <v>1248</v>
      </c>
      <c r="H347" t="s">
        <v>1065</v>
      </c>
      <c r="I347" t="s">
        <v>1090</v>
      </c>
      <c r="J347" t="s">
        <v>87</v>
      </c>
      <c r="L347" t="s">
        <v>84</v>
      </c>
      <c r="M347" t="s">
        <v>7631</v>
      </c>
      <c r="N347" t="s">
        <v>7631</v>
      </c>
      <c r="O347" t="s">
        <v>1964</v>
      </c>
      <c r="P347" t="s">
        <v>7632</v>
      </c>
    </row>
    <row r="348" spans="1:16" hidden="1" x14ac:dyDescent="0.3">
      <c r="A348">
        <v>336112</v>
      </c>
      <c r="B348" t="s">
        <v>7633</v>
      </c>
      <c r="C348" t="s">
        <v>224</v>
      </c>
      <c r="D348" t="s">
        <v>353</v>
      </c>
      <c r="E348" t="s">
        <v>66</v>
      </c>
      <c r="F348">
        <v>29262</v>
      </c>
      <c r="G348" t="s">
        <v>84</v>
      </c>
      <c r="H348" t="s">
        <v>1065</v>
      </c>
      <c r="I348" t="s">
        <v>1090</v>
      </c>
      <c r="J348" t="s">
        <v>87</v>
      </c>
      <c r="L348" t="s">
        <v>84</v>
      </c>
      <c r="M348" t="s">
        <v>7634</v>
      </c>
      <c r="N348" t="s">
        <v>7634</v>
      </c>
      <c r="O348" t="s">
        <v>1462</v>
      </c>
      <c r="P348" t="s">
        <v>7635</v>
      </c>
    </row>
    <row r="349" spans="1:16" hidden="1" x14ac:dyDescent="0.3">
      <c r="A349">
        <v>336092</v>
      </c>
      <c r="B349" t="s">
        <v>4133</v>
      </c>
      <c r="C349" t="s">
        <v>311</v>
      </c>
      <c r="D349" t="s">
        <v>786</v>
      </c>
      <c r="E349" t="s">
        <v>66</v>
      </c>
      <c r="F349">
        <v>36161</v>
      </c>
      <c r="G349" t="s">
        <v>2297</v>
      </c>
      <c r="H349" t="s">
        <v>1065</v>
      </c>
      <c r="I349" t="s">
        <v>1090</v>
      </c>
      <c r="J349" t="s">
        <v>87</v>
      </c>
      <c r="L349" t="s">
        <v>86</v>
      </c>
    </row>
    <row r="350" spans="1:16" hidden="1" x14ac:dyDescent="0.3">
      <c r="A350">
        <v>336083</v>
      </c>
      <c r="B350" t="s">
        <v>7636</v>
      </c>
      <c r="C350" t="s">
        <v>520</v>
      </c>
      <c r="D350" t="s">
        <v>892</v>
      </c>
      <c r="E350" t="s">
        <v>65</v>
      </c>
      <c r="F350">
        <v>36165</v>
      </c>
      <c r="G350" t="s">
        <v>84</v>
      </c>
      <c r="H350" t="s">
        <v>1065</v>
      </c>
      <c r="I350" t="s">
        <v>1090</v>
      </c>
      <c r="J350" t="s">
        <v>87</v>
      </c>
      <c r="L350" t="s">
        <v>86</v>
      </c>
      <c r="M350" t="s">
        <v>7637</v>
      </c>
      <c r="N350" t="s">
        <v>7637</v>
      </c>
      <c r="O350" t="s">
        <v>7638</v>
      </c>
      <c r="P350" t="s">
        <v>1388</v>
      </c>
    </row>
    <row r="351" spans="1:16" hidden="1" x14ac:dyDescent="0.3">
      <c r="A351">
        <v>336069</v>
      </c>
      <c r="B351" t="s">
        <v>7639</v>
      </c>
      <c r="C351" t="s">
        <v>575</v>
      </c>
      <c r="D351" t="s">
        <v>479</v>
      </c>
      <c r="E351" t="s">
        <v>66</v>
      </c>
      <c r="F351">
        <v>36187</v>
      </c>
      <c r="G351" t="s">
        <v>84</v>
      </c>
      <c r="H351" t="s">
        <v>1065</v>
      </c>
      <c r="I351" t="s">
        <v>1090</v>
      </c>
      <c r="J351" t="s">
        <v>87</v>
      </c>
      <c r="L351" t="s">
        <v>84</v>
      </c>
    </row>
    <row r="352" spans="1:16" hidden="1" x14ac:dyDescent="0.3">
      <c r="A352">
        <v>336064</v>
      </c>
      <c r="B352" t="s">
        <v>7640</v>
      </c>
      <c r="C352" t="s">
        <v>264</v>
      </c>
      <c r="D352" t="s">
        <v>248</v>
      </c>
      <c r="E352" t="s">
        <v>65</v>
      </c>
      <c r="F352">
        <v>33325</v>
      </c>
      <c r="G352" t="s">
        <v>1001</v>
      </c>
      <c r="H352" t="s">
        <v>1065</v>
      </c>
      <c r="I352" t="s">
        <v>1090</v>
      </c>
      <c r="J352" t="s">
        <v>85</v>
      </c>
      <c r="L352" t="s">
        <v>97</v>
      </c>
      <c r="M352" t="s">
        <v>7641</v>
      </c>
      <c r="N352" t="s">
        <v>7641</v>
      </c>
      <c r="O352" t="s">
        <v>1757</v>
      </c>
      <c r="P352" t="s">
        <v>1366</v>
      </c>
    </row>
    <row r="353" spans="1:16" hidden="1" x14ac:dyDescent="0.3">
      <c r="A353">
        <v>336059</v>
      </c>
      <c r="B353" t="s">
        <v>7642</v>
      </c>
      <c r="C353" t="s">
        <v>193</v>
      </c>
      <c r="D353" t="s">
        <v>204</v>
      </c>
      <c r="E353" t="s">
        <v>66</v>
      </c>
      <c r="F353">
        <v>27313</v>
      </c>
      <c r="G353" t="s">
        <v>100</v>
      </c>
      <c r="H353" t="s">
        <v>1065</v>
      </c>
      <c r="I353" t="s">
        <v>1090</v>
      </c>
      <c r="J353" t="s">
        <v>87</v>
      </c>
      <c r="L353" t="s">
        <v>100</v>
      </c>
      <c r="M353" t="s">
        <v>7643</v>
      </c>
      <c r="N353" t="s">
        <v>7643</v>
      </c>
      <c r="O353" t="s">
        <v>1406</v>
      </c>
      <c r="P353" t="s">
        <v>7644</v>
      </c>
    </row>
    <row r="354" spans="1:16" hidden="1" x14ac:dyDescent="0.3">
      <c r="A354">
        <v>336045</v>
      </c>
      <c r="B354" t="s">
        <v>2302</v>
      </c>
      <c r="C354" t="s">
        <v>480</v>
      </c>
      <c r="D354" t="s">
        <v>227</v>
      </c>
      <c r="E354" t="s">
        <v>66</v>
      </c>
      <c r="F354">
        <v>30684</v>
      </c>
      <c r="G354" t="s">
        <v>7645</v>
      </c>
      <c r="H354" t="s">
        <v>1065</v>
      </c>
      <c r="I354" t="s">
        <v>1090</v>
      </c>
      <c r="J354" t="s">
        <v>87</v>
      </c>
      <c r="L354" t="s">
        <v>84</v>
      </c>
      <c r="M354" t="s">
        <v>7646</v>
      </c>
      <c r="N354" t="s">
        <v>7646</v>
      </c>
      <c r="O354" t="s">
        <v>7647</v>
      </c>
      <c r="P354" t="s">
        <v>1247</v>
      </c>
    </row>
    <row r="355" spans="1:16" hidden="1" x14ac:dyDescent="0.3">
      <c r="A355">
        <v>336041</v>
      </c>
      <c r="B355" t="s">
        <v>7648</v>
      </c>
      <c r="C355" t="s">
        <v>313</v>
      </c>
      <c r="D355" t="s">
        <v>399</v>
      </c>
      <c r="E355" t="s">
        <v>66</v>
      </c>
      <c r="F355">
        <v>34069</v>
      </c>
      <c r="G355" t="s">
        <v>1003</v>
      </c>
      <c r="H355" t="s">
        <v>1065</v>
      </c>
      <c r="I355" t="s">
        <v>1090</v>
      </c>
      <c r="J355" t="s">
        <v>87</v>
      </c>
      <c r="L355" t="s">
        <v>86</v>
      </c>
      <c r="M355" t="s">
        <v>7649</v>
      </c>
      <c r="N355" t="s">
        <v>7649</v>
      </c>
      <c r="O355" t="s">
        <v>1858</v>
      </c>
      <c r="P355" t="s">
        <v>1247</v>
      </c>
    </row>
    <row r="356" spans="1:16" hidden="1" x14ac:dyDescent="0.3">
      <c r="A356">
        <v>336033</v>
      </c>
      <c r="B356" t="s">
        <v>7650</v>
      </c>
      <c r="C356" t="s">
        <v>888</v>
      </c>
      <c r="D356" t="s">
        <v>737</v>
      </c>
      <c r="E356" t="s">
        <v>65</v>
      </c>
      <c r="F356">
        <v>31592</v>
      </c>
      <c r="G356" t="s">
        <v>2310</v>
      </c>
      <c r="H356" t="s">
        <v>1065</v>
      </c>
      <c r="I356" t="s">
        <v>1090</v>
      </c>
      <c r="J356" t="s">
        <v>87</v>
      </c>
      <c r="L356" t="s">
        <v>98</v>
      </c>
    </row>
    <row r="357" spans="1:16" hidden="1" x14ac:dyDescent="0.3">
      <c r="A357">
        <v>336026</v>
      </c>
      <c r="B357" t="s">
        <v>7651</v>
      </c>
      <c r="C357" t="s">
        <v>233</v>
      </c>
      <c r="D357" t="s">
        <v>204</v>
      </c>
      <c r="E357" t="s">
        <v>66</v>
      </c>
      <c r="F357">
        <v>31585</v>
      </c>
      <c r="G357" t="s">
        <v>7652</v>
      </c>
      <c r="H357" t="s">
        <v>1065</v>
      </c>
      <c r="I357" t="s">
        <v>1090</v>
      </c>
      <c r="J357" t="s">
        <v>87</v>
      </c>
      <c r="L357" t="s">
        <v>84</v>
      </c>
    </row>
    <row r="358" spans="1:16" hidden="1" x14ac:dyDescent="0.3">
      <c r="A358">
        <v>336013</v>
      </c>
      <c r="B358" t="s">
        <v>7653</v>
      </c>
      <c r="C358" t="s">
        <v>196</v>
      </c>
      <c r="D358" t="s">
        <v>7654</v>
      </c>
      <c r="E358" t="s">
        <v>65</v>
      </c>
      <c r="F358">
        <v>31778</v>
      </c>
      <c r="G358" t="s">
        <v>7655</v>
      </c>
      <c r="H358" t="s">
        <v>1065</v>
      </c>
      <c r="I358" t="s">
        <v>1090</v>
      </c>
      <c r="J358" t="s">
        <v>85</v>
      </c>
      <c r="L358" t="s">
        <v>102</v>
      </c>
      <c r="M358" t="s">
        <v>7656</v>
      </c>
      <c r="N358" t="s">
        <v>7656</v>
      </c>
      <c r="O358" t="s">
        <v>7657</v>
      </c>
      <c r="P358" t="s">
        <v>1251</v>
      </c>
    </row>
    <row r="359" spans="1:16" hidden="1" x14ac:dyDescent="0.3">
      <c r="A359">
        <v>336012</v>
      </c>
      <c r="B359" t="s">
        <v>7658</v>
      </c>
      <c r="C359" t="s">
        <v>1716</v>
      </c>
      <c r="D359" t="s">
        <v>1717</v>
      </c>
      <c r="E359" t="s">
        <v>66</v>
      </c>
      <c r="F359">
        <v>29082</v>
      </c>
      <c r="G359" t="s">
        <v>1718</v>
      </c>
      <c r="H359" t="s">
        <v>1065</v>
      </c>
      <c r="I359" t="s">
        <v>1090</v>
      </c>
      <c r="J359" t="s">
        <v>87</v>
      </c>
      <c r="L359" t="s">
        <v>99</v>
      </c>
      <c r="M359" t="s">
        <v>7659</v>
      </c>
      <c r="N359" t="s">
        <v>7659</v>
      </c>
      <c r="O359" t="s">
        <v>1719</v>
      </c>
      <c r="P359" t="s">
        <v>1271</v>
      </c>
    </row>
    <row r="360" spans="1:16" hidden="1" x14ac:dyDescent="0.3">
      <c r="A360">
        <v>336006</v>
      </c>
      <c r="B360" t="s">
        <v>7660</v>
      </c>
      <c r="C360" t="s">
        <v>193</v>
      </c>
      <c r="D360" t="s">
        <v>2076</v>
      </c>
      <c r="E360" t="s">
        <v>65</v>
      </c>
      <c r="F360">
        <v>29179</v>
      </c>
      <c r="G360" t="s">
        <v>1904</v>
      </c>
      <c r="H360" t="s">
        <v>1065</v>
      </c>
      <c r="I360" t="s">
        <v>1090</v>
      </c>
      <c r="J360" t="s">
        <v>85</v>
      </c>
      <c r="L360" t="s">
        <v>86</v>
      </c>
      <c r="M360" t="s">
        <v>7661</v>
      </c>
      <c r="N360" t="s">
        <v>7661</v>
      </c>
      <c r="O360" t="s">
        <v>7662</v>
      </c>
      <c r="P360" t="s">
        <v>1317</v>
      </c>
    </row>
    <row r="361" spans="1:16" hidden="1" x14ac:dyDescent="0.3">
      <c r="A361">
        <v>335989</v>
      </c>
      <c r="B361" t="s">
        <v>7663</v>
      </c>
      <c r="C361" t="s">
        <v>1235</v>
      </c>
      <c r="D361" t="s">
        <v>2035</v>
      </c>
      <c r="E361" t="s">
        <v>65</v>
      </c>
      <c r="F361">
        <v>36541</v>
      </c>
      <c r="G361" t="s">
        <v>1248</v>
      </c>
      <c r="H361" t="s">
        <v>1065</v>
      </c>
      <c r="I361" t="s">
        <v>1090</v>
      </c>
      <c r="J361" t="s">
        <v>85</v>
      </c>
      <c r="L361" t="s">
        <v>84</v>
      </c>
      <c r="M361" t="s">
        <v>7664</v>
      </c>
      <c r="N361" t="s">
        <v>7664</v>
      </c>
      <c r="O361" t="s">
        <v>2383</v>
      </c>
      <c r="P361" t="s">
        <v>1244</v>
      </c>
    </row>
    <row r="362" spans="1:16" hidden="1" x14ac:dyDescent="0.3">
      <c r="A362">
        <v>335987</v>
      </c>
      <c r="B362" t="s">
        <v>7665</v>
      </c>
      <c r="C362" t="s">
        <v>1222</v>
      </c>
      <c r="D362" t="s">
        <v>265</v>
      </c>
      <c r="E362" t="s">
        <v>66</v>
      </c>
      <c r="F362">
        <v>30727</v>
      </c>
      <c r="G362" t="s">
        <v>84</v>
      </c>
      <c r="H362" t="s">
        <v>1068</v>
      </c>
      <c r="I362" t="s">
        <v>1090</v>
      </c>
      <c r="J362" t="s">
        <v>87</v>
      </c>
      <c r="L362" t="s">
        <v>84</v>
      </c>
      <c r="M362" t="s">
        <v>7666</v>
      </c>
      <c r="N362" t="s">
        <v>7666</v>
      </c>
      <c r="O362" t="s">
        <v>7667</v>
      </c>
      <c r="P362" t="s">
        <v>1403</v>
      </c>
    </row>
    <row r="363" spans="1:16" hidden="1" x14ac:dyDescent="0.3">
      <c r="A363">
        <v>335984</v>
      </c>
      <c r="B363" t="s">
        <v>7668</v>
      </c>
      <c r="C363" t="s">
        <v>384</v>
      </c>
      <c r="D363" t="s">
        <v>202</v>
      </c>
      <c r="E363" t="s">
        <v>65</v>
      </c>
      <c r="F363">
        <v>35688</v>
      </c>
      <c r="G363" t="s">
        <v>1037</v>
      </c>
      <c r="H363" t="s">
        <v>1065</v>
      </c>
      <c r="I363" t="s">
        <v>1090</v>
      </c>
      <c r="J363" t="s">
        <v>87</v>
      </c>
      <c r="L363" t="s">
        <v>92</v>
      </c>
    </row>
    <row r="364" spans="1:16" hidden="1" x14ac:dyDescent="0.3">
      <c r="A364">
        <v>335974</v>
      </c>
      <c r="B364" t="s">
        <v>7669</v>
      </c>
      <c r="C364" t="s">
        <v>251</v>
      </c>
      <c r="D364" t="s">
        <v>202</v>
      </c>
      <c r="E364" t="s">
        <v>65</v>
      </c>
      <c r="F364">
        <v>35938</v>
      </c>
      <c r="G364" t="s">
        <v>1205</v>
      </c>
      <c r="H364" t="s">
        <v>1065</v>
      </c>
      <c r="I364" t="s">
        <v>1090</v>
      </c>
      <c r="J364" t="s">
        <v>85</v>
      </c>
      <c r="L364" t="s">
        <v>86</v>
      </c>
      <c r="M364" t="s">
        <v>7670</v>
      </c>
      <c r="N364" t="s">
        <v>7670</v>
      </c>
      <c r="O364" t="s">
        <v>7671</v>
      </c>
      <c r="P364" t="s">
        <v>1242</v>
      </c>
    </row>
    <row r="365" spans="1:16" hidden="1" x14ac:dyDescent="0.3">
      <c r="A365">
        <v>335945</v>
      </c>
      <c r="B365" t="s">
        <v>1609</v>
      </c>
      <c r="C365" t="s">
        <v>201</v>
      </c>
      <c r="D365" t="s">
        <v>664</v>
      </c>
      <c r="E365" t="s">
        <v>65</v>
      </c>
      <c r="F365">
        <v>36161</v>
      </c>
      <c r="G365" t="s">
        <v>94</v>
      </c>
      <c r="H365" t="s">
        <v>1065</v>
      </c>
      <c r="I365" t="s">
        <v>1090</v>
      </c>
      <c r="J365" t="s">
        <v>85</v>
      </c>
      <c r="L365" t="s">
        <v>94</v>
      </c>
      <c r="M365" t="s">
        <v>7672</v>
      </c>
      <c r="N365" t="s">
        <v>7672</v>
      </c>
      <c r="O365" t="s">
        <v>7673</v>
      </c>
      <c r="P365" t="s">
        <v>1241</v>
      </c>
    </row>
    <row r="366" spans="1:16" hidden="1" x14ac:dyDescent="0.3">
      <c r="A366">
        <v>335933</v>
      </c>
      <c r="B366" t="s">
        <v>7674</v>
      </c>
      <c r="C366" t="s">
        <v>411</v>
      </c>
      <c r="D366" t="s">
        <v>195</v>
      </c>
      <c r="E366" t="s">
        <v>65</v>
      </c>
      <c r="F366">
        <v>29623</v>
      </c>
      <c r="G366" t="s">
        <v>1794</v>
      </c>
      <c r="H366" t="s">
        <v>1065</v>
      </c>
      <c r="I366" t="s">
        <v>1090</v>
      </c>
      <c r="J366" t="s">
        <v>87</v>
      </c>
      <c r="L366" t="s">
        <v>84</v>
      </c>
      <c r="M366" t="s">
        <v>7675</v>
      </c>
      <c r="N366" t="s">
        <v>7675</v>
      </c>
      <c r="O366" t="s">
        <v>2375</v>
      </c>
      <c r="P366" t="s">
        <v>7676</v>
      </c>
    </row>
    <row r="367" spans="1:16" hidden="1" x14ac:dyDescent="0.3">
      <c r="A367">
        <v>335923</v>
      </c>
      <c r="B367" t="s">
        <v>7677</v>
      </c>
      <c r="C367" t="s">
        <v>193</v>
      </c>
      <c r="D367" t="s">
        <v>625</v>
      </c>
      <c r="E367" t="s">
        <v>66</v>
      </c>
      <c r="F367">
        <v>35750</v>
      </c>
      <c r="G367" t="s">
        <v>84</v>
      </c>
      <c r="H367" t="s">
        <v>1065</v>
      </c>
      <c r="I367" t="s">
        <v>1090</v>
      </c>
      <c r="J367" t="s">
        <v>87</v>
      </c>
      <c r="L367" t="s">
        <v>84</v>
      </c>
      <c r="M367" t="s">
        <v>7678</v>
      </c>
      <c r="N367" t="s">
        <v>7678</v>
      </c>
      <c r="O367" t="s">
        <v>7679</v>
      </c>
      <c r="P367" t="s">
        <v>1242</v>
      </c>
    </row>
    <row r="368" spans="1:16" hidden="1" x14ac:dyDescent="0.3">
      <c r="A368">
        <v>335922</v>
      </c>
      <c r="B368" t="s">
        <v>7680</v>
      </c>
      <c r="C368" t="s">
        <v>859</v>
      </c>
      <c r="D368" t="s">
        <v>288</v>
      </c>
      <c r="E368" t="s">
        <v>66</v>
      </c>
      <c r="F368">
        <v>32163</v>
      </c>
      <c r="G368" t="s">
        <v>84</v>
      </c>
      <c r="H368" t="s">
        <v>1065</v>
      </c>
      <c r="I368" t="s">
        <v>1090</v>
      </c>
      <c r="J368" t="s">
        <v>85</v>
      </c>
      <c r="L368" t="s">
        <v>84</v>
      </c>
      <c r="M368" t="s">
        <v>7681</v>
      </c>
      <c r="N368" t="s">
        <v>7681</v>
      </c>
      <c r="O368" t="s">
        <v>7682</v>
      </c>
      <c r="P368" t="s">
        <v>1366</v>
      </c>
    </row>
    <row r="369" spans="1:16" hidden="1" x14ac:dyDescent="0.3">
      <c r="A369">
        <v>335905</v>
      </c>
      <c r="B369" t="s">
        <v>7683</v>
      </c>
      <c r="C369" t="s">
        <v>193</v>
      </c>
      <c r="D369" t="s">
        <v>7684</v>
      </c>
      <c r="E369" t="s">
        <v>65</v>
      </c>
      <c r="F369">
        <v>29616</v>
      </c>
      <c r="G369" t="s">
        <v>7685</v>
      </c>
      <c r="H369" t="s">
        <v>1065</v>
      </c>
      <c r="I369" t="s">
        <v>1090</v>
      </c>
      <c r="M369" t="s">
        <v>7686</v>
      </c>
      <c r="N369" t="s">
        <v>7686</v>
      </c>
      <c r="O369" t="s">
        <v>7687</v>
      </c>
      <c r="P369" t="s">
        <v>1242</v>
      </c>
    </row>
    <row r="370" spans="1:16" hidden="1" x14ac:dyDescent="0.3">
      <c r="A370">
        <v>335895</v>
      </c>
      <c r="B370" t="s">
        <v>7688</v>
      </c>
      <c r="C370" t="s">
        <v>194</v>
      </c>
      <c r="D370" t="s">
        <v>265</v>
      </c>
      <c r="E370" t="s">
        <v>65</v>
      </c>
      <c r="F370">
        <v>29221</v>
      </c>
      <c r="G370" t="s">
        <v>7689</v>
      </c>
      <c r="H370" t="s">
        <v>1065</v>
      </c>
      <c r="I370" t="s">
        <v>1090</v>
      </c>
      <c r="J370" t="s">
        <v>87</v>
      </c>
      <c r="L370" t="s">
        <v>84</v>
      </c>
      <c r="M370" t="s">
        <v>7690</v>
      </c>
      <c r="N370" t="s">
        <v>7690</v>
      </c>
      <c r="O370" t="s">
        <v>1845</v>
      </c>
      <c r="P370" t="s">
        <v>1271</v>
      </c>
    </row>
    <row r="371" spans="1:16" hidden="1" x14ac:dyDescent="0.3">
      <c r="A371">
        <v>335874</v>
      </c>
      <c r="B371" t="s">
        <v>7691</v>
      </c>
      <c r="C371" t="s">
        <v>958</v>
      </c>
      <c r="D371" t="s">
        <v>223</v>
      </c>
      <c r="E371" t="s">
        <v>65</v>
      </c>
      <c r="F371">
        <v>35612</v>
      </c>
      <c r="G371" t="s">
        <v>7692</v>
      </c>
      <c r="H371" t="s">
        <v>1065</v>
      </c>
      <c r="I371" t="s">
        <v>1090</v>
      </c>
      <c r="J371" t="s">
        <v>85</v>
      </c>
      <c r="L371" t="s">
        <v>94</v>
      </c>
      <c r="M371" t="s">
        <v>7693</v>
      </c>
      <c r="N371" t="s">
        <v>7693</v>
      </c>
      <c r="O371" t="s">
        <v>1357</v>
      </c>
      <c r="P371" t="s">
        <v>7694</v>
      </c>
    </row>
    <row r="372" spans="1:16" hidden="1" x14ac:dyDescent="0.3">
      <c r="A372">
        <v>335862</v>
      </c>
      <c r="B372" t="s">
        <v>7695</v>
      </c>
      <c r="C372" t="s">
        <v>764</v>
      </c>
      <c r="D372" t="s">
        <v>228</v>
      </c>
      <c r="E372" t="s">
        <v>65</v>
      </c>
      <c r="F372">
        <v>27332</v>
      </c>
      <c r="G372" t="s">
        <v>1196</v>
      </c>
      <c r="H372" t="s">
        <v>1065</v>
      </c>
      <c r="I372" t="s">
        <v>1090</v>
      </c>
      <c r="J372" t="s">
        <v>87</v>
      </c>
      <c r="L372" t="s">
        <v>84</v>
      </c>
      <c r="M372" t="s">
        <v>7696</v>
      </c>
      <c r="N372" t="s">
        <v>7696</v>
      </c>
      <c r="O372" t="s">
        <v>1499</v>
      </c>
      <c r="P372" t="s">
        <v>1271</v>
      </c>
    </row>
    <row r="373" spans="1:16" hidden="1" x14ac:dyDescent="0.3">
      <c r="A373">
        <v>335850</v>
      </c>
      <c r="B373" t="s">
        <v>7697</v>
      </c>
      <c r="C373" t="s">
        <v>194</v>
      </c>
      <c r="D373" t="s">
        <v>1599</v>
      </c>
      <c r="E373" t="s">
        <v>65</v>
      </c>
      <c r="F373">
        <v>36526</v>
      </c>
      <c r="G373" t="s">
        <v>7698</v>
      </c>
      <c r="H373" t="s">
        <v>1065</v>
      </c>
      <c r="I373" t="s">
        <v>1090</v>
      </c>
      <c r="J373" t="s">
        <v>87</v>
      </c>
      <c r="L373" t="s">
        <v>84</v>
      </c>
      <c r="M373" t="s">
        <v>7699</v>
      </c>
      <c r="N373" t="s">
        <v>7699</v>
      </c>
      <c r="O373" t="s">
        <v>7700</v>
      </c>
      <c r="P373" t="s">
        <v>7701</v>
      </c>
    </row>
    <row r="374" spans="1:16" hidden="1" x14ac:dyDescent="0.3">
      <c r="A374">
        <v>335820</v>
      </c>
      <c r="B374" t="s">
        <v>7702</v>
      </c>
      <c r="C374" t="s">
        <v>282</v>
      </c>
      <c r="D374" t="s">
        <v>7703</v>
      </c>
      <c r="E374" t="s">
        <v>65</v>
      </c>
      <c r="F374">
        <v>34354</v>
      </c>
      <c r="G374" t="s">
        <v>84</v>
      </c>
      <c r="H374" t="s">
        <v>1065</v>
      </c>
      <c r="I374" t="s">
        <v>1090</v>
      </c>
      <c r="J374" t="s">
        <v>87</v>
      </c>
      <c r="L374" t="s">
        <v>84</v>
      </c>
      <c r="M374" t="s">
        <v>7704</v>
      </c>
      <c r="N374" t="s">
        <v>7704</v>
      </c>
      <c r="O374" t="s">
        <v>7705</v>
      </c>
      <c r="P374" t="s">
        <v>1240</v>
      </c>
    </row>
    <row r="375" spans="1:16" hidden="1" x14ac:dyDescent="0.3">
      <c r="A375">
        <v>335753</v>
      </c>
      <c r="B375" t="s">
        <v>7706</v>
      </c>
      <c r="C375" t="s">
        <v>444</v>
      </c>
      <c r="D375" t="s">
        <v>441</v>
      </c>
      <c r="E375" t="s">
        <v>66</v>
      </c>
      <c r="F375">
        <v>29711</v>
      </c>
      <c r="G375" t="s">
        <v>1928</v>
      </c>
      <c r="H375" t="s">
        <v>1065</v>
      </c>
      <c r="I375" t="s">
        <v>1090</v>
      </c>
      <c r="J375" t="s">
        <v>87</v>
      </c>
      <c r="L375" t="s">
        <v>86</v>
      </c>
      <c r="M375" t="s">
        <v>7707</v>
      </c>
      <c r="N375" t="s">
        <v>7707</v>
      </c>
      <c r="O375" t="s">
        <v>1540</v>
      </c>
      <c r="P375" t="s">
        <v>1307</v>
      </c>
    </row>
    <row r="376" spans="1:16" hidden="1" x14ac:dyDescent="0.3">
      <c r="A376">
        <v>335739</v>
      </c>
      <c r="B376" t="s">
        <v>7708</v>
      </c>
      <c r="C376" t="s">
        <v>764</v>
      </c>
      <c r="D376" t="s">
        <v>269</v>
      </c>
      <c r="E376" t="s">
        <v>66</v>
      </c>
      <c r="F376">
        <v>29950</v>
      </c>
      <c r="G376" t="s">
        <v>84</v>
      </c>
      <c r="H376" t="s">
        <v>1065</v>
      </c>
      <c r="I376" t="s">
        <v>1090</v>
      </c>
      <c r="J376" t="s">
        <v>87</v>
      </c>
      <c r="L376" t="s">
        <v>84</v>
      </c>
      <c r="M376" t="s">
        <v>7709</v>
      </c>
      <c r="N376" t="s">
        <v>7709</v>
      </c>
      <c r="O376" t="s">
        <v>3186</v>
      </c>
      <c r="P376" t="s">
        <v>1244</v>
      </c>
    </row>
    <row r="377" spans="1:16" hidden="1" x14ac:dyDescent="0.3">
      <c r="A377">
        <v>335720</v>
      </c>
      <c r="B377" t="s">
        <v>7710</v>
      </c>
      <c r="C377" t="s">
        <v>798</v>
      </c>
      <c r="D377" t="s">
        <v>6425</v>
      </c>
      <c r="E377" t="s">
        <v>66</v>
      </c>
      <c r="F377">
        <v>27946</v>
      </c>
      <c r="G377" t="s">
        <v>84</v>
      </c>
      <c r="H377" t="s">
        <v>1065</v>
      </c>
      <c r="I377" t="s">
        <v>1090</v>
      </c>
      <c r="J377" t="s">
        <v>87</v>
      </c>
      <c r="L377" t="s">
        <v>86</v>
      </c>
      <c r="M377" t="s">
        <v>7711</v>
      </c>
      <c r="N377" t="s">
        <v>7711</v>
      </c>
      <c r="O377" t="s">
        <v>7712</v>
      </c>
      <c r="P377" t="s">
        <v>1246</v>
      </c>
    </row>
    <row r="378" spans="1:16" hidden="1" x14ac:dyDescent="0.3">
      <c r="A378">
        <v>335706</v>
      </c>
      <c r="B378" t="s">
        <v>7713</v>
      </c>
      <c r="C378" t="s">
        <v>7714</v>
      </c>
      <c r="D378" t="s">
        <v>2148</v>
      </c>
      <c r="E378" t="s">
        <v>65</v>
      </c>
      <c r="F378">
        <v>34516</v>
      </c>
      <c r="G378" t="s">
        <v>101</v>
      </c>
      <c r="H378" t="s">
        <v>1065</v>
      </c>
      <c r="I378" t="s">
        <v>1090</v>
      </c>
      <c r="J378" t="s">
        <v>87</v>
      </c>
      <c r="L378" t="s">
        <v>101</v>
      </c>
      <c r="M378" t="s">
        <v>7715</v>
      </c>
      <c r="N378" t="s">
        <v>7715</v>
      </c>
      <c r="O378" t="s">
        <v>1855</v>
      </c>
      <c r="P378" t="s">
        <v>1355</v>
      </c>
    </row>
    <row r="379" spans="1:16" hidden="1" x14ac:dyDescent="0.3">
      <c r="A379">
        <v>335704</v>
      </c>
      <c r="B379" t="s">
        <v>7716</v>
      </c>
      <c r="C379" t="s">
        <v>263</v>
      </c>
      <c r="D379" t="s">
        <v>370</v>
      </c>
      <c r="E379" t="s">
        <v>65</v>
      </c>
      <c r="F379">
        <v>34724</v>
      </c>
      <c r="G379" t="s">
        <v>1001</v>
      </c>
      <c r="H379" t="s">
        <v>1065</v>
      </c>
      <c r="I379" t="s">
        <v>1090</v>
      </c>
      <c r="J379" t="s">
        <v>87</v>
      </c>
      <c r="L379" t="s">
        <v>92</v>
      </c>
      <c r="M379" t="s">
        <v>7717</v>
      </c>
      <c r="N379" t="s">
        <v>7717</v>
      </c>
      <c r="O379" t="s">
        <v>1390</v>
      </c>
      <c r="P379" t="s">
        <v>1247</v>
      </c>
    </row>
    <row r="380" spans="1:16" hidden="1" x14ac:dyDescent="0.3">
      <c r="A380">
        <v>335700</v>
      </c>
      <c r="B380" t="s">
        <v>7718</v>
      </c>
      <c r="C380" t="s">
        <v>7719</v>
      </c>
      <c r="D380" t="s">
        <v>508</v>
      </c>
      <c r="E380" t="s">
        <v>66</v>
      </c>
      <c r="F380">
        <v>36190</v>
      </c>
      <c r="G380" t="s">
        <v>84</v>
      </c>
      <c r="H380" t="s">
        <v>1065</v>
      </c>
      <c r="I380" t="s">
        <v>1090</v>
      </c>
      <c r="J380" t="s">
        <v>85</v>
      </c>
      <c r="L380" t="s">
        <v>86</v>
      </c>
      <c r="M380" t="s">
        <v>7720</v>
      </c>
      <c r="N380" t="s">
        <v>7720</v>
      </c>
      <c r="O380" t="s">
        <v>1466</v>
      </c>
      <c r="P380" t="s">
        <v>1241</v>
      </c>
    </row>
    <row r="381" spans="1:16" hidden="1" x14ac:dyDescent="0.3">
      <c r="A381">
        <v>335697</v>
      </c>
      <c r="B381" t="s">
        <v>7721</v>
      </c>
      <c r="C381" t="s">
        <v>201</v>
      </c>
      <c r="D381" t="s">
        <v>252</v>
      </c>
      <c r="E381" t="s">
        <v>65</v>
      </c>
      <c r="F381">
        <v>32605</v>
      </c>
      <c r="G381" t="s">
        <v>100</v>
      </c>
      <c r="H381" t="s">
        <v>1065</v>
      </c>
      <c r="I381" t="s">
        <v>1090</v>
      </c>
      <c r="J381" t="s">
        <v>87</v>
      </c>
      <c r="L381" t="s">
        <v>100</v>
      </c>
      <c r="M381" t="s">
        <v>7722</v>
      </c>
      <c r="N381" t="s">
        <v>7722</v>
      </c>
      <c r="O381" t="s">
        <v>1281</v>
      </c>
      <c r="P381" t="s">
        <v>1241</v>
      </c>
    </row>
    <row r="382" spans="1:16" hidden="1" x14ac:dyDescent="0.3">
      <c r="A382">
        <v>335684</v>
      </c>
      <c r="B382" t="s">
        <v>7723</v>
      </c>
      <c r="C382" t="s">
        <v>233</v>
      </c>
      <c r="D382" t="s">
        <v>670</v>
      </c>
      <c r="E382" t="s">
        <v>65</v>
      </c>
      <c r="F382">
        <v>30038</v>
      </c>
      <c r="G382" t="s">
        <v>84</v>
      </c>
      <c r="H382" t="s">
        <v>1065</v>
      </c>
      <c r="I382" t="s">
        <v>1090</v>
      </c>
      <c r="J382" t="s">
        <v>85</v>
      </c>
      <c r="L382" t="s">
        <v>84</v>
      </c>
      <c r="M382" t="s">
        <v>7724</v>
      </c>
      <c r="N382" t="s">
        <v>7724</v>
      </c>
      <c r="O382" t="s">
        <v>1547</v>
      </c>
      <c r="P382" t="s">
        <v>1246</v>
      </c>
    </row>
    <row r="383" spans="1:16" hidden="1" x14ac:dyDescent="0.3">
      <c r="A383">
        <v>335679</v>
      </c>
      <c r="B383" t="s">
        <v>7725</v>
      </c>
      <c r="C383" t="s">
        <v>498</v>
      </c>
      <c r="D383" t="s">
        <v>530</v>
      </c>
      <c r="E383" t="s">
        <v>66</v>
      </c>
      <c r="F383">
        <v>36326</v>
      </c>
      <c r="G383" t="s">
        <v>98</v>
      </c>
      <c r="H383" t="s">
        <v>1065</v>
      </c>
      <c r="I383" t="s">
        <v>1090</v>
      </c>
      <c r="J383" t="s">
        <v>85</v>
      </c>
      <c r="L383" t="s">
        <v>98</v>
      </c>
      <c r="M383" t="s">
        <v>7726</v>
      </c>
      <c r="N383" t="s">
        <v>7726</v>
      </c>
      <c r="O383" t="s">
        <v>7727</v>
      </c>
      <c r="P383" t="s">
        <v>1980</v>
      </c>
    </row>
    <row r="384" spans="1:16" hidden="1" x14ac:dyDescent="0.3">
      <c r="A384">
        <v>335677</v>
      </c>
      <c r="B384" t="s">
        <v>7728</v>
      </c>
      <c r="C384" t="s">
        <v>871</v>
      </c>
      <c r="D384" t="s">
        <v>248</v>
      </c>
      <c r="E384" t="s">
        <v>65</v>
      </c>
      <c r="F384">
        <v>29221</v>
      </c>
      <c r="G384" t="s">
        <v>7729</v>
      </c>
      <c r="H384" t="s">
        <v>1065</v>
      </c>
      <c r="I384" t="s">
        <v>1090</v>
      </c>
      <c r="J384" t="s">
        <v>87</v>
      </c>
      <c r="L384" t="s">
        <v>86</v>
      </c>
    </row>
    <row r="385" spans="1:16" hidden="1" x14ac:dyDescent="0.3">
      <c r="A385">
        <v>335663</v>
      </c>
      <c r="B385" t="s">
        <v>7730</v>
      </c>
      <c r="C385" t="s">
        <v>212</v>
      </c>
      <c r="D385" t="s">
        <v>927</v>
      </c>
      <c r="E385" t="s">
        <v>65</v>
      </c>
      <c r="F385">
        <v>34700</v>
      </c>
      <c r="G385" t="s">
        <v>7291</v>
      </c>
      <c r="H385" t="s">
        <v>1065</v>
      </c>
      <c r="I385" t="s">
        <v>1090</v>
      </c>
      <c r="J385" t="s">
        <v>87</v>
      </c>
      <c r="L385" t="s">
        <v>101</v>
      </c>
      <c r="M385" t="s">
        <v>7731</v>
      </c>
      <c r="N385" t="s">
        <v>7731</v>
      </c>
      <c r="O385" t="s">
        <v>7732</v>
      </c>
      <c r="P385" t="s">
        <v>1247</v>
      </c>
    </row>
    <row r="386" spans="1:16" hidden="1" x14ac:dyDescent="0.3">
      <c r="A386">
        <v>335661</v>
      </c>
      <c r="B386" t="s">
        <v>7733</v>
      </c>
      <c r="C386" t="s">
        <v>888</v>
      </c>
      <c r="D386" t="s">
        <v>721</v>
      </c>
      <c r="E386" t="s">
        <v>65</v>
      </c>
      <c r="F386">
        <v>28505</v>
      </c>
      <c r="G386" t="s">
        <v>84</v>
      </c>
      <c r="H386" t="s">
        <v>1065</v>
      </c>
      <c r="I386" t="s">
        <v>1090</v>
      </c>
      <c r="J386" t="s">
        <v>87</v>
      </c>
      <c r="L386" t="s">
        <v>84</v>
      </c>
    </row>
    <row r="387" spans="1:16" hidden="1" x14ac:dyDescent="0.3">
      <c r="A387">
        <v>335645</v>
      </c>
      <c r="B387" t="s">
        <v>7734</v>
      </c>
      <c r="C387" t="s">
        <v>196</v>
      </c>
      <c r="D387" t="s">
        <v>1602</v>
      </c>
      <c r="E387" t="s">
        <v>66</v>
      </c>
      <c r="F387">
        <v>28895</v>
      </c>
      <c r="G387" t="s">
        <v>7735</v>
      </c>
      <c r="H387" t="s">
        <v>1065</v>
      </c>
      <c r="I387" t="s">
        <v>1090</v>
      </c>
      <c r="J387" t="s">
        <v>87</v>
      </c>
      <c r="L387" t="s">
        <v>86</v>
      </c>
      <c r="M387" t="s">
        <v>7736</v>
      </c>
      <c r="N387" t="s">
        <v>7736</v>
      </c>
      <c r="O387" t="s">
        <v>1668</v>
      </c>
      <c r="P387" t="s">
        <v>1240</v>
      </c>
    </row>
    <row r="388" spans="1:16" hidden="1" x14ac:dyDescent="0.3">
      <c r="A388">
        <v>335643</v>
      </c>
      <c r="B388" t="s">
        <v>7737</v>
      </c>
      <c r="C388" t="s">
        <v>194</v>
      </c>
      <c r="D388" t="s">
        <v>604</v>
      </c>
      <c r="E388" t="s">
        <v>66</v>
      </c>
      <c r="F388">
        <v>35446</v>
      </c>
      <c r="G388" t="s">
        <v>95</v>
      </c>
      <c r="H388" t="s">
        <v>1065</v>
      </c>
      <c r="I388" t="s">
        <v>1090</v>
      </c>
      <c r="J388" t="s">
        <v>85</v>
      </c>
      <c r="L388" t="s">
        <v>84</v>
      </c>
    </row>
    <row r="389" spans="1:16" hidden="1" x14ac:dyDescent="0.3">
      <c r="A389">
        <v>335611</v>
      </c>
      <c r="B389" t="s">
        <v>7738</v>
      </c>
      <c r="C389" t="s">
        <v>462</v>
      </c>
      <c r="D389" t="s">
        <v>250</v>
      </c>
      <c r="E389" t="s">
        <v>66</v>
      </c>
      <c r="F389">
        <v>33063</v>
      </c>
      <c r="G389" t="s">
        <v>84</v>
      </c>
      <c r="H389" t="s">
        <v>1065</v>
      </c>
      <c r="I389" t="s">
        <v>1090</v>
      </c>
      <c r="J389" t="s">
        <v>87</v>
      </c>
      <c r="L389" t="s">
        <v>86</v>
      </c>
      <c r="M389" t="s">
        <v>7739</v>
      </c>
      <c r="N389" t="s">
        <v>7739</v>
      </c>
      <c r="O389" t="s">
        <v>2017</v>
      </c>
      <c r="P389" t="s">
        <v>1241</v>
      </c>
    </row>
    <row r="390" spans="1:16" hidden="1" x14ac:dyDescent="0.3">
      <c r="A390">
        <v>335594</v>
      </c>
      <c r="B390" t="s">
        <v>7740</v>
      </c>
      <c r="C390" t="s">
        <v>308</v>
      </c>
      <c r="D390" t="s">
        <v>7741</v>
      </c>
      <c r="E390" t="s">
        <v>66</v>
      </c>
      <c r="F390">
        <v>35065</v>
      </c>
      <c r="G390" t="s">
        <v>7742</v>
      </c>
      <c r="H390" t="s">
        <v>1065</v>
      </c>
      <c r="I390" t="s">
        <v>1090</v>
      </c>
      <c r="J390" t="s">
        <v>85</v>
      </c>
      <c r="L390" t="s">
        <v>98</v>
      </c>
      <c r="M390" t="s">
        <v>7743</v>
      </c>
      <c r="N390" t="s">
        <v>7743</v>
      </c>
      <c r="O390" t="s">
        <v>7744</v>
      </c>
      <c r="P390" t="s">
        <v>1252</v>
      </c>
    </row>
    <row r="391" spans="1:16" hidden="1" x14ac:dyDescent="0.3">
      <c r="A391">
        <v>335593</v>
      </c>
      <c r="B391" t="s">
        <v>7745</v>
      </c>
      <c r="C391" t="s">
        <v>333</v>
      </c>
      <c r="D391" t="s">
        <v>2379</v>
      </c>
      <c r="E391" t="s">
        <v>66</v>
      </c>
      <c r="F391">
        <v>36021</v>
      </c>
      <c r="G391" t="s">
        <v>84</v>
      </c>
      <c r="H391" t="s">
        <v>1065</v>
      </c>
      <c r="I391" t="s">
        <v>1090</v>
      </c>
      <c r="J391" t="s">
        <v>85</v>
      </c>
      <c r="L391" t="s">
        <v>84</v>
      </c>
      <c r="M391" t="s">
        <v>7746</v>
      </c>
      <c r="N391" t="s">
        <v>7746</v>
      </c>
      <c r="O391" t="s">
        <v>2194</v>
      </c>
      <c r="P391" t="s">
        <v>1244</v>
      </c>
    </row>
    <row r="392" spans="1:16" hidden="1" x14ac:dyDescent="0.3">
      <c r="A392">
        <v>335590</v>
      </c>
      <c r="B392" t="s">
        <v>7747</v>
      </c>
      <c r="C392" t="s">
        <v>2283</v>
      </c>
      <c r="D392" t="s">
        <v>652</v>
      </c>
      <c r="E392" t="s">
        <v>66</v>
      </c>
      <c r="F392">
        <v>33665</v>
      </c>
      <c r="G392" t="s">
        <v>2185</v>
      </c>
      <c r="H392" t="s">
        <v>1065</v>
      </c>
      <c r="I392" t="s">
        <v>1090</v>
      </c>
      <c r="J392" t="s">
        <v>85</v>
      </c>
      <c r="L392" t="s">
        <v>99</v>
      </c>
      <c r="M392" t="s">
        <v>7748</v>
      </c>
      <c r="N392" t="s">
        <v>7748</v>
      </c>
      <c r="O392" t="s">
        <v>7749</v>
      </c>
      <c r="P392" t="s">
        <v>1246</v>
      </c>
    </row>
    <row r="393" spans="1:16" hidden="1" x14ac:dyDescent="0.3">
      <c r="A393">
        <v>335584</v>
      </c>
      <c r="B393" t="s">
        <v>7750</v>
      </c>
      <c r="C393" t="s">
        <v>779</v>
      </c>
      <c r="D393" t="s">
        <v>449</v>
      </c>
      <c r="E393" t="s">
        <v>66</v>
      </c>
      <c r="F393">
        <v>31940</v>
      </c>
      <c r="G393" t="s">
        <v>7751</v>
      </c>
      <c r="H393" t="s">
        <v>1065</v>
      </c>
      <c r="I393" t="s">
        <v>1090</v>
      </c>
      <c r="J393" t="s">
        <v>87</v>
      </c>
      <c r="L393" t="s">
        <v>86</v>
      </c>
    </row>
    <row r="394" spans="1:16" hidden="1" x14ac:dyDescent="0.3">
      <c r="A394">
        <v>335577</v>
      </c>
      <c r="B394" t="s">
        <v>7752</v>
      </c>
      <c r="C394" t="s">
        <v>7753</v>
      </c>
      <c r="D394" t="s">
        <v>223</v>
      </c>
      <c r="E394" t="s">
        <v>66</v>
      </c>
      <c r="F394">
        <v>29164</v>
      </c>
      <c r="G394" t="s">
        <v>1846</v>
      </c>
      <c r="H394" t="s">
        <v>1065</v>
      </c>
      <c r="I394" t="s">
        <v>1090</v>
      </c>
      <c r="J394" t="s">
        <v>87</v>
      </c>
      <c r="L394" t="s">
        <v>84</v>
      </c>
      <c r="M394" t="s">
        <v>7754</v>
      </c>
      <c r="N394" t="s">
        <v>7754</v>
      </c>
      <c r="O394" t="s">
        <v>2124</v>
      </c>
      <c r="P394" t="s">
        <v>1240</v>
      </c>
    </row>
    <row r="395" spans="1:16" hidden="1" x14ac:dyDescent="0.3">
      <c r="A395">
        <v>335546</v>
      </c>
      <c r="B395" t="s">
        <v>7755</v>
      </c>
      <c r="C395" t="s">
        <v>226</v>
      </c>
      <c r="D395" t="s">
        <v>7756</v>
      </c>
      <c r="E395" t="s">
        <v>66</v>
      </c>
      <c r="F395">
        <v>30494</v>
      </c>
      <c r="G395" t="s">
        <v>84</v>
      </c>
      <c r="H395" t="s">
        <v>1065</v>
      </c>
      <c r="I395" t="s">
        <v>1090</v>
      </c>
      <c r="J395" t="s">
        <v>87</v>
      </c>
      <c r="L395" t="s">
        <v>86</v>
      </c>
      <c r="M395" t="s">
        <v>7757</v>
      </c>
      <c r="N395" t="s">
        <v>7757</v>
      </c>
      <c r="O395" t="s">
        <v>7758</v>
      </c>
      <c r="P395" t="s">
        <v>1247</v>
      </c>
    </row>
    <row r="396" spans="1:16" hidden="1" x14ac:dyDescent="0.3">
      <c r="A396">
        <v>335532</v>
      </c>
      <c r="B396" t="s">
        <v>7759</v>
      </c>
      <c r="C396" t="s">
        <v>919</v>
      </c>
      <c r="D396" t="s">
        <v>246</v>
      </c>
      <c r="E396" t="s">
        <v>66</v>
      </c>
      <c r="F396">
        <v>36539</v>
      </c>
      <c r="G396" t="s">
        <v>84</v>
      </c>
      <c r="H396" t="s">
        <v>1065</v>
      </c>
      <c r="I396" t="s">
        <v>1090</v>
      </c>
      <c r="J396" t="s">
        <v>85</v>
      </c>
      <c r="L396" t="s">
        <v>84</v>
      </c>
      <c r="M396" t="s">
        <v>7760</v>
      </c>
      <c r="N396" t="s">
        <v>7760</v>
      </c>
      <c r="O396" t="s">
        <v>1300</v>
      </c>
      <c r="P396" t="s">
        <v>1247</v>
      </c>
    </row>
    <row r="397" spans="1:16" hidden="1" x14ac:dyDescent="0.3">
      <c r="A397">
        <v>335504</v>
      </c>
      <c r="B397" t="s">
        <v>7761</v>
      </c>
      <c r="C397" t="s">
        <v>1160</v>
      </c>
      <c r="D397" t="s">
        <v>1638</v>
      </c>
      <c r="E397" t="s">
        <v>66</v>
      </c>
      <c r="F397">
        <v>32184</v>
      </c>
      <c r="G397" t="s">
        <v>96</v>
      </c>
      <c r="H397" t="s">
        <v>1065</v>
      </c>
      <c r="I397" t="s">
        <v>1090</v>
      </c>
      <c r="J397" t="s">
        <v>85</v>
      </c>
      <c r="L397" t="s">
        <v>96</v>
      </c>
      <c r="M397" t="s">
        <v>7762</v>
      </c>
      <c r="N397" t="s">
        <v>7762</v>
      </c>
      <c r="O397" t="s">
        <v>7763</v>
      </c>
      <c r="P397" t="s">
        <v>1241</v>
      </c>
    </row>
    <row r="398" spans="1:16" hidden="1" x14ac:dyDescent="0.3">
      <c r="A398">
        <v>335502</v>
      </c>
      <c r="B398" t="s">
        <v>7764</v>
      </c>
      <c r="C398" t="s">
        <v>779</v>
      </c>
      <c r="D398" t="s">
        <v>1680</v>
      </c>
      <c r="E398" t="s">
        <v>66</v>
      </c>
      <c r="F398">
        <v>33878</v>
      </c>
      <c r="G398" t="s">
        <v>7765</v>
      </c>
      <c r="H398" t="s">
        <v>1065</v>
      </c>
      <c r="I398" t="s">
        <v>1090</v>
      </c>
      <c r="J398" t="s">
        <v>87</v>
      </c>
      <c r="L398" t="s">
        <v>102</v>
      </c>
      <c r="M398" t="s">
        <v>7766</v>
      </c>
      <c r="N398" t="s">
        <v>7766</v>
      </c>
      <c r="O398" t="s">
        <v>7767</v>
      </c>
      <c r="P398" t="s">
        <v>1942</v>
      </c>
    </row>
    <row r="399" spans="1:16" hidden="1" x14ac:dyDescent="0.3">
      <c r="A399">
        <v>335483</v>
      </c>
      <c r="B399" t="s">
        <v>7768</v>
      </c>
      <c r="C399" t="s">
        <v>764</v>
      </c>
      <c r="D399" t="s">
        <v>234</v>
      </c>
      <c r="E399" t="s">
        <v>66</v>
      </c>
      <c r="F399">
        <v>31413</v>
      </c>
      <c r="G399" t="s">
        <v>84</v>
      </c>
      <c r="H399" t="s">
        <v>1065</v>
      </c>
      <c r="I399" t="s">
        <v>1090</v>
      </c>
      <c r="J399" t="s">
        <v>85</v>
      </c>
      <c r="L399" t="s">
        <v>84</v>
      </c>
      <c r="M399" t="s">
        <v>7769</v>
      </c>
      <c r="N399" t="s">
        <v>7769</v>
      </c>
      <c r="O399" t="s">
        <v>1292</v>
      </c>
      <c r="P399" t="s">
        <v>4506</v>
      </c>
    </row>
    <row r="400" spans="1:16" hidden="1" x14ac:dyDescent="0.3">
      <c r="A400">
        <v>335466</v>
      </c>
      <c r="B400" t="s">
        <v>7770</v>
      </c>
      <c r="C400" t="s">
        <v>528</v>
      </c>
      <c r="D400" t="s">
        <v>195</v>
      </c>
      <c r="E400" t="s">
        <v>66</v>
      </c>
      <c r="F400">
        <v>32509</v>
      </c>
      <c r="G400" t="s">
        <v>84</v>
      </c>
      <c r="H400" t="s">
        <v>1065</v>
      </c>
      <c r="I400" t="s">
        <v>1090</v>
      </c>
      <c r="J400" t="s">
        <v>87</v>
      </c>
      <c r="L400" t="s">
        <v>84</v>
      </c>
      <c r="M400" t="s">
        <v>7771</v>
      </c>
      <c r="N400" t="s">
        <v>7771</v>
      </c>
      <c r="O400" t="s">
        <v>1990</v>
      </c>
      <c r="P400" t="s">
        <v>1252</v>
      </c>
    </row>
    <row r="401" spans="1:16" hidden="1" x14ac:dyDescent="0.3">
      <c r="A401">
        <v>335464</v>
      </c>
      <c r="B401" t="s">
        <v>7772</v>
      </c>
      <c r="C401" t="s">
        <v>7773</v>
      </c>
      <c r="D401" t="s">
        <v>213</v>
      </c>
      <c r="E401" t="s">
        <v>66</v>
      </c>
      <c r="F401">
        <v>36161</v>
      </c>
      <c r="G401" t="s">
        <v>1154</v>
      </c>
      <c r="H401" t="s">
        <v>1065</v>
      </c>
      <c r="I401" t="s">
        <v>1090</v>
      </c>
      <c r="J401" t="s">
        <v>87</v>
      </c>
      <c r="L401" t="s">
        <v>100</v>
      </c>
      <c r="M401" t="s">
        <v>7774</v>
      </c>
      <c r="N401" t="s">
        <v>7774</v>
      </c>
      <c r="O401" t="s">
        <v>1306</v>
      </c>
      <c r="P401" t="s">
        <v>1240</v>
      </c>
    </row>
    <row r="402" spans="1:16" hidden="1" x14ac:dyDescent="0.3">
      <c r="A402">
        <v>335457</v>
      </c>
      <c r="B402" t="s">
        <v>7775</v>
      </c>
      <c r="C402" t="s">
        <v>494</v>
      </c>
      <c r="D402" t="s">
        <v>655</v>
      </c>
      <c r="E402" t="s">
        <v>66</v>
      </c>
      <c r="F402">
        <v>35431</v>
      </c>
      <c r="G402" t="s">
        <v>1750</v>
      </c>
      <c r="H402" t="s">
        <v>1065</v>
      </c>
      <c r="I402" t="s">
        <v>1090</v>
      </c>
      <c r="J402" t="s">
        <v>87</v>
      </c>
      <c r="L402" t="s">
        <v>86</v>
      </c>
      <c r="M402" t="s">
        <v>7776</v>
      </c>
      <c r="N402" t="s">
        <v>7776</v>
      </c>
      <c r="O402" t="s">
        <v>1480</v>
      </c>
      <c r="P402" t="s">
        <v>7777</v>
      </c>
    </row>
    <row r="403" spans="1:16" hidden="1" x14ac:dyDescent="0.3">
      <c r="A403">
        <v>335453</v>
      </c>
      <c r="B403" t="s">
        <v>7778</v>
      </c>
      <c r="C403" t="s">
        <v>450</v>
      </c>
      <c r="D403" t="s">
        <v>234</v>
      </c>
      <c r="E403" t="s">
        <v>66</v>
      </c>
      <c r="F403">
        <v>32763</v>
      </c>
      <c r="G403" t="s">
        <v>1016</v>
      </c>
      <c r="H403" t="s">
        <v>1065</v>
      </c>
      <c r="I403" t="s">
        <v>1090</v>
      </c>
      <c r="J403" t="s">
        <v>87</v>
      </c>
      <c r="L403" t="s">
        <v>86</v>
      </c>
    </row>
    <row r="404" spans="1:16" hidden="1" x14ac:dyDescent="0.3">
      <c r="A404">
        <v>335416</v>
      </c>
      <c r="B404" t="s">
        <v>7779</v>
      </c>
      <c r="C404" t="s">
        <v>7780</v>
      </c>
      <c r="D404" t="s">
        <v>322</v>
      </c>
      <c r="E404" t="s">
        <v>66</v>
      </c>
      <c r="F404">
        <v>34992</v>
      </c>
      <c r="G404" t="s">
        <v>98</v>
      </c>
      <c r="H404" t="s">
        <v>1065</v>
      </c>
      <c r="I404" t="s">
        <v>1090</v>
      </c>
      <c r="J404" t="s">
        <v>87</v>
      </c>
      <c r="L404" t="s">
        <v>98</v>
      </c>
    </row>
    <row r="405" spans="1:16" hidden="1" x14ac:dyDescent="0.3">
      <c r="A405">
        <v>335408</v>
      </c>
      <c r="B405" t="s">
        <v>7781</v>
      </c>
      <c r="C405" t="s">
        <v>201</v>
      </c>
      <c r="D405" t="s">
        <v>7782</v>
      </c>
      <c r="E405" t="s">
        <v>65</v>
      </c>
      <c r="F405">
        <v>35234</v>
      </c>
      <c r="G405" t="s">
        <v>93</v>
      </c>
      <c r="H405" t="s">
        <v>1065</v>
      </c>
      <c r="I405" t="s">
        <v>1090</v>
      </c>
      <c r="J405" t="s">
        <v>85</v>
      </c>
      <c r="L405" t="s">
        <v>93</v>
      </c>
      <c r="M405" t="s">
        <v>7783</v>
      </c>
      <c r="N405" t="s">
        <v>7783</v>
      </c>
      <c r="O405" t="s">
        <v>1495</v>
      </c>
      <c r="P405" t="s">
        <v>1240</v>
      </c>
    </row>
    <row r="406" spans="1:16" hidden="1" x14ac:dyDescent="0.3">
      <c r="A406">
        <v>335406</v>
      </c>
      <c r="B406" t="s">
        <v>7784</v>
      </c>
      <c r="C406" t="s">
        <v>2228</v>
      </c>
      <c r="D406" t="s">
        <v>223</v>
      </c>
      <c r="E406" t="s">
        <v>66</v>
      </c>
      <c r="F406">
        <v>35886</v>
      </c>
      <c r="G406" t="s">
        <v>7785</v>
      </c>
      <c r="H406" t="s">
        <v>1065</v>
      </c>
      <c r="I406" t="s">
        <v>1090</v>
      </c>
      <c r="J406" t="s">
        <v>85</v>
      </c>
      <c r="L406" t="s">
        <v>93</v>
      </c>
      <c r="M406" t="s">
        <v>7786</v>
      </c>
      <c r="N406" t="s">
        <v>7786</v>
      </c>
      <c r="O406" t="s">
        <v>1374</v>
      </c>
      <c r="P406" t="s">
        <v>1366</v>
      </c>
    </row>
    <row r="407" spans="1:16" hidden="1" x14ac:dyDescent="0.3">
      <c r="A407">
        <v>335403</v>
      </c>
      <c r="B407" t="s">
        <v>7787</v>
      </c>
      <c r="C407" t="s">
        <v>201</v>
      </c>
      <c r="D407" t="s">
        <v>772</v>
      </c>
      <c r="E407" t="s">
        <v>65</v>
      </c>
      <c r="F407">
        <v>36162</v>
      </c>
      <c r="G407" t="s">
        <v>2199</v>
      </c>
      <c r="H407" t="s">
        <v>1065</v>
      </c>
      <c r="I407" t="s">
        <v>1090</v>
      </c>
      <c r="J407" t="s">
        <v>87</v>
      </c>
      <c r="L407" t="s">
        <v>100</v>
      </c>
      <c r="M407" t="s">
        <v>7788</v>
      </c>
      <c r="N407" t="s">
        <v>7788</v>
      </c>
      <c r="O407" t="s">
        <v>3624</v>
      </c>
      <c r="P407" t="s">
        <v>1275</v>
      </c>
    </row>
    <row r="408" spans="1:16" hidden="1" x14ac:dyDescent="0.3">
      <c r="A408">
        <v>335398</v>
      </c>
      <c r="B408" t="s">
        <v>200</v>
      </c>
      <c r="C408" t="s">
        <v>884</v>
      </c>
      <c r="D408" t="s">
        <v>710</v>
      </c>
      <c r="E408" t="s">
        <v>65</v>
      </c>
      <c r="F408">
        <v>34996</v>
      </c>
      <c r="G408" t="s">
        <v>7789</v>
      </c>
      <c r="H408" t="s">
        <v>1065</v>
      </c>
      <c r="I408" t="s">
        <v>1090</v>
      </c>
      <c r="J408" t="s">
        <v>87</v>
      </c>
      <c r="L408" t="s">
        <v>99</v>
      </c>
      <c r="M408" t="s">
        <v>7790</v>
      </c>
      <c r="N408" t="s">
        <v>7790</v>
      </c>
      <c r="O408" t="s">
        <v>7791</v>
      </c>
      <c r="P408" t="s">
        <v>1258</v>
      </c>
    </row>
    <row r="409" spans="1:16" hidden="1" x14ac:dyDescent="0.3">
      <c r="A409">
        <v>335373</v>
      </c>
      <c r="B409" t="s">
        <v>7792</v>
      </c>
      <c r="C409" t="s">
        <v>478</v>
      </c>
      <c r="D409" t="s">
        <v>1617</v>
      </c>
      <c r="E409" t="s">
        <v>65</v>
      </c>
      <c r="F409">
        <v>36161</v>
      </c>
      <c r="G409" t="s">
        <v>84</v>
      </c>
      <c r="H409" t="s">
        <v>1065</v>
      </c>
      <c r="I409" t="s">
        <v>1090</v>
      </c>
      <c r="J409" t="s">
        <v>87</v>
      </c>
      <c r="L409" t="s">
        <v>99</v>
      </c>
      <c r="M409" t="s">
        <v>7793</v>
      </c>
      <c r="N409" t="s">
        <v>7793</v>
      </c>
      <c r="O409" t="s">
        <v>1675</v>
      </c>
      <c r="P409" t="s">
        <v>1247</v>
      </c>
    </row>
    <row r="410" spans="1:16" hidden="1" x14ac:dyDescent="0.3">
      <c r="A410">
        <v>335367</v>
      </c>
      <c r="B410" t="s">
        <v>7794</v>
      </c>
      <c r="C410" t="s">
        <v>467</v>
      </c>
      <c r="D410" t="s">
        <v>356</v>
      </c>
      <c r="E410" t="s">
        <v>66</v>
      </c>
      <c r="F410">
        <v>36531</v>
      </c>
      <c r="G410" t="s">
        <v>84</v>
      </c>
      <c r="H410" t="s">
        <v>1065</v>
      </c>
      <c r="I410" t="s">
        <v>1090</v>
      </c>
      <c r="J410" t="s">
        <v>87</v>
      </c>
      <c r="L410" t="s">
        <v>86</v>
      </c>
      <c r="M410" t="s">
        <v>7795</v>
      </c>
      <c r="N410" t="s">
        <v>7795</v>
      </c>
      <c r="O410" t="s">
        <v>1725</v>
      </c>
      <c r="P410" t="s">
        <v>7796</v>
      </c>
    </row>
    <row r="411" spans="1:16" hidden="1" x14ac:dyDescent="0.3">
      <c r="A411">
        <v>335344</v>
      </c>
      <c r="B411" t="s">
        <v>7797</v>
      </c>
      <c r="C411" t="s">
        <v>386</v>
      </c>
      <c r="D411" t="s">
        <v>253</v>
      </c>
      <c r="E411" t="s">
        <v>66</v>
      </c>
      <c r="F411">
        <v>30736</v>
      </c>
      <c r="G411" t="s">
        <v>7798</v>
      </c>
      <c r="H411" t="s">
        <v>1065</v>
      </c>
      <c r="I411" t="s">
        <v>1090</v>
      </c>
      <c r="J411" t="s">
        <v>87</v>
      </c>
      <c r="L411" t="s">
        <v>94</v>
      </c>
      <c r="M411" t="s">
        <v>7799</v>
      </c>
      <c r="N411" t="s">
        <v>7799</v>
      </c>
      <c r="O411" t="s">
        <v>1316</v>
      </c>
      <c r="P411" t="s">
        <v>2073</v>
      </c>
    </row>
    <row r="412" spans="1:16" hidden="1" x14ac:dyDescent="0.3">
      <c r="A412">
        <v>335306</v>
      </c>
      <c r="B412" t="s">
        <v>7800</v>
      </c>
      <c r="C412" t="s">
        <v>375</v>
      </c>
      <c r="D412" t="s">
        <v>292</v>
      </c>
      <c r="E412" t="s">
        <v>65</v>
      </c>
      <c r="F412">
        <v>31367</v>
      </c>
      <c r="G412" t="s">
        <v>7801</v>
      </c>
      <c r="H412" t="s">
        <v>1065</v>
      </c>
      <c r="I412" t="s">
        <v>1090</v>
      </c>
      <c r="J412" t="s">
        <v>85</v>
      </c>
      <c r="L412" t="s">
        <v>84</v>
      </c>
      <c r="M412" t="s">
        <v>7802</v>
      </c>
      <c r="N412" t="s">
        <v>7802</v>
      </c>
      <c r="O412" t="s">
        <v>1305</v>
      </c>
      <c r="P412" t="s">
        <v>7803</v>
      </c>
    </row>
    <row r="413" spans="1:16" hidden="1" x14ac:dyDescent="0.3">
      <c r="A413">
        <v>335296</v>
      </c>
      <c r="B413" t="s">
        <v>7804</v>
      </c>
      <c r="C413" t="s">
        <v>738</v>
      </c>
      <c r="D413" t="s">
        <v>7805</v>
      </c>
      <c r="E413" t="s">
        <v>66</v>
      </c>
      <c r="F413">
        <v>33182</v>
      </c>
      <c r="G413" t="s">
        <v>103</v>
      </c>
      <c r="H413" t="s">
        <v>1065</v>
      </c>
      <c r="I413" t="s">
        <v>1090</v>
      </c>
      <c r="J413" t="s">
        <v>87</v>
      </c>
      <c r="L413" t="s">
        <v>84</v>
      </c>
      <c r="M413" t="s">
        <v>7806</v>
      </c>
      <c r="N413" t="s">
        <v>7806</v>
      </c>
      <c r="O413" t="s">
        <v>7807</v>
      </c>
      <c r="P413" t="s">
        <v>1241</v>
      </c>
    </row>
    <row r="414" spans="1:16" hidden="1" x14ac:dyDescent="0.3">
      <c r="A414">
        <v>335249</v>
      </c>
      <c r="B414" t="s">
        <v>7808</v>
      </c>
      <c r="C414" t="s">
        <v>7809</v>
      </c>
      <c r="D414" t="s">
        <v>292</v>
      </c>
      <c r="E414" t="s">
        <v>66</v>
      </c>
      <c r="F414">
        <v>31625</v>
      </c>
      <c r="G414" t="s">
        <v>84</v>
      </c>
      <c r="H414" t="s">
        <v>1065</v>
      </c>
      <c r="I414" t="s">
        <v>1090</v>
      </c>
      <c r="J414" t="s">
        <v>87</v>
      </c>
      <c r="L414" t="s">
        <v>84</v>
      </c>
      <c r="M414" t="s">
        <v>7810</v>
      </c>
      <c r="N414" t="s">
        <v>7810</v>
      </c>
      <c r="O414" t="s">
        <v>1305</v>
      </c>
      <c r="P414" t="s">
        <v>1241</v>
      </c>
    </row>
    <row r="415" spans="1:16" hidden="1" x14ac:dyDescent="0.3">
      <c r="A415">
        <v>335242</v>
      </c>
      <c r="B415" t="s">
        <v>7811</v>
      </c>
      <c r="C415" t="s">
        <v>286</v>
      </c>
      <c r="D415" t="s">
        <v>365</v>
      </c>
      <c r="E415" t="s">
        <v>65</v>
      </c>
      <c r="F415">
        <v>35431</v>
      </c>
      <c r="G415" t="s">
        <v>96</v>
      </c>
      <c r="H415" t="s">
        <v>1065</v>
      </c>
      <c r="I415" t="s">
        <v>1090</v>
      </c>
      <c r="J415" t="s">
        <v>85</v>
      </c>
      <c r="L415" t="s">
        <v>96</v>
      </c>
      <c r="M415" t="s">
        <v>7812</v>
      </c>
      <c r="N415" t="s">
        <v>7812</v>
      </c>
      <c r="O415" t="s">
        <v>1339</v>
      </c>
      <c r="P415" t="s">
        <v>1244</v>
      </c>
    </row>
    <row r="416" spans="1:16" hidden="1" x14ac:dyDescent="0.3">
      <c r="A416">
        <v>335202</v>
      </c>
      <c r="B416" t="s">
        <v>858</v>
      </c>
      <c r="C416" t="s">
        <v>242</v>
      </c>
      <c r="D416" t="s">
        <v>7813</v>
      </c>
      <c r="E416" t="s">
        <v>65</v>
      </c>
      <c r="F416">
        <v>34055</v>
      </c>
      <c r="G416" t="s">
        <v>7814</v>
      </c>
      <c r="H416" t="s">
        <v>1065</v>
      </c>
      <c r="I416" t="s">
        <v>1090</v>
      </c>
    </row>
    <row r="417" spans="1:22" hidden="1" x14ac:dyDescent="0.3">
      <c r="A417">
        <v>335188</v>
      </c>
      <c r="B417" t="s">
        <v>7815</v>
      </c>
      <c r="C417" t="s">
        <v>193</v>
      </c>
      <c r="D417" t="s">
        <v>304</v>
      </c>
      <c r="E417" t="s">
        <v>65</v>
      </c>
      <c r="F417">
        <v>31021</v>
      </c>
      <c r="G417" t="s">
        <v>1248</v>
      </c>
      <c r="H417" t="s">
        <v>1065</v>
      </c>
      <c r="I417" t="s">
        <v>1090</v>
      </c>
      <c r="J417" t="s">
        <v>87</v>
      </c>
      <c r="L417" t="s">
        <v>84</v>
      </c>
      <c r="M417" t="s">
        <v>7816</v>
      </c>
      <c r="N417" t="s">
        <v>7816</v>
      </c>
      <c r="O417" t="s">
        <v>1491</v>
      </c>
      <c r="P417" t="s">
        <v>7817</v>
      </c>
    </row>
    <row r="418" spans="1:22" hidden="1" x14ac:dyDescent="0.3">
      <c r="A418">
        <v>335172</v>
      </c>
      <c r="B418" t="s">
        <v>7818</v>
      </c>
      <c r="C418" t="s">
        <v>544</v>
      </c>
      <c r="D418" t="s">
        <v>234</v>
      </c>
      <c r="E418" t="s">
        <v>66</v>
      </c>
      <c r="F418">
        <v>35486</v>
      </c>
      <c r="G418" t="s">
        <v>84</v>
      </c>
      <c r="H418" t="s">
        <v>1065</v>
      </c>
      <c r="I418" t="s">
        <v>1090</v>
      </c>
      <c r="J418" t="s">
        <v>85</v>
      </c>
      <c r="L418" t="s">
        <v>100</v>
      </c>
      <c r="M418" t="s">
        <v>7819</v>
      </c>
      <c r="N418" t="s">
        <v>7819</v>
      </c>
      <c r="O418" t="s">
        <v>1318</v>
      </c>
      <c r="P418" t="s">
        <v>1496</v>
      </c>
    </row>
    <row r="419" spans="1:22" hidden="1" x14ac:dyDescent="0.3">
      <c r="A419">
        <v>335132</v>
      </c>
      <c r="B419" t="s">
        <v>7820</v>
      </c>
      <c r="C419" t="s">
        <v>4641</v>
      </c>
      <c r="D419" t="s">
        <v>974</v>
      </c>
      <c r="E419" t="s">
        <v>65</v>
      </c>
      <c r="F419">
        <v>36392</v>
      </c>
      <c r="G419" t="s">
        <v>84</v>
      </c>
      <c r="H419" t="s">
        <v>1065</v>
      </c>
      <c r="I419" t="s">
        <v>1090</v>
      </c>
      <c r="J419" t="s">
        <v>85</v>
      </c>
      <c r="L419" t="s">
        <v>84</v>
      </c>
      <c r="M419" t="s">
        <v>7821</v>
      </c>
      <c r="N419" t="s">
        <v>7821</v>
      </c>
      <c r="O419" t="s">
        <v>1874</v>
      </c>
      <c r="P419" t="s">
        <v>1244</v>
      </c>
    </row>
    <row r="420" spans="1:22" hidden="1" x14ac:dyDescent="0.3">
      <c r="A420">
        <v>335110</v>
      </c>
      <c r="B420" t="s">
        <v>7822</v>
      </c>
      <c r="C420" t="s">
        <v>477</v>
      </c>
      <c r="D420" t="s">
        <v>301</v>
      </c>
      <c r="E420" t="s">
        <v>66</v>
      </c>
      <c r="F420">
        <v>33090</v>
      </c>
      <c r="G420" t="s">
        <v>1027</v>
      </c>
      <c r="H420" t="s">
        <v>1065</v>
      </c>
      <c r="I420" t="s">
        <v>1090</v>
      </c>
      <c r="J420" t="s">
        <v>87</v>
      </c>
      <c r="L420" t="s">
        <v>86</v>
      </c>
    </row>
    <row r="421" spans="1:22" hidden="1" x14ac:dyDescent="0.3">
      <c r="A421">
        <v>335108</v>
      </c>
      <c r="B421" t="s">
        <v>7823</v>
      </c>
      <c r="C421" t="s">
        <v>921</v>
      </c>
      <c r="D421" t="s">
        <v>870</v>
      </c>
      <c r="E421" t="s">
        <v>65</v>
      </c>
      <c r="F421">
        <v>28811</v>
      </c>
      <c r="G421" t="s">
        <v>84</v>
      </c>
      <c r="H421" t="s">
        <v>1065</v>
      </c>
      <c r="I421" t="s">
        <v>1090</v>
      </c>
      <c r="J421" t="s">
        <v>87</v>
      </c>
      <c r="L421" t="s">
        <v>84</v>
      </c>
      <c r="M421" t="s">
        <v>7824</v>
      </c>
      <c r="N421" t="s">
        <v>7824</v>
      </c>
      <c r="O421" t="s">
        <v>7825</v>
      </c>
      <c r="P421" t="s">
        <v>1311</v>
      </c>
    </row>
    <row r="422" spans="1:22" hidden="1" x14ac:dyDescent="0.3">
      <c r="A422">
        <v>335073</v>
      </c>
      <c r="B422" t="s">
        <v>7826</v>
      </c>
      <c r="C422" t="s">
        <v>859</v>
      </c>
      <c r="D422" t="s">
        <v>879</v>
      </c>
      <c r="E422" t="s">
        <v>65</v>
      </c>
      <c r="F422">
        <v>35089</v>
      </c>
      <c r="G422" t="s">
        <v>95</v>
      </c>
      <c r="H422" t="s">
        <v>1065</v>
      </c>
      <c r="I422" t="s">
        <v>1090</v>
      </c>
      <c r="J422" t="s">
        <v>85</v>
      </c>
      <c r="L422" t="s">
        <v>101</v>
      </c>
      <c r="M422" t="s">
        <v>7827</v>
      </c>
      <c r="N422" t="s">
        <v>7827</v>
      </c>
      <c r="O422" t="s">
        <v>7079</v>
      </c>
      <c r="P422" t="s">
        <v>1513</v>
      </c>
    </row>
    <row r="423" spans="1:22" hidden="1" x14ac:dyDescent="0.3">
      <c r="A423">
        <v>335069</v>
      </c>
      <c r="B423" t="s">
        <v>7828</v>
      </c>
      <c r="C423" t="s">
        <v>196</v>
      </c>
      <c r="D423" t="s">
        <v>602</v>
      </c>
      <c r="E423" t="s">
        <v>65</v>
      </c>
      <c r="F423">
        <v>35499</v>
      </c>
      <c r="G423" t="s">
        <v>1027</v>
      </c>
      <c r="H423" t="s">
        <v>1065</v>
      </c>
      <c r="I423" t="s">
        <v>1090</v>
      </c>
      <c r="J423" t="s">
        <v>85</v>
      </c>
      <c r="L423" t="s">
        <v>95</v>
      </c>
      <c r="M423" t="s">
        <v>7829</v>
      </c>
      <c r="N423" t="s">
        <v>7829</v>
      </c>
      <c r="O423" t="s">
        <v>1260</v>
      </c>
      <c r="P423" t="s">
        <v>1241</v>
      </c>
    </row>
    <row r="424" spans="1:22" hidden="1" x14ac:dyDescent="0.3">
      <c r="A424">
        <v>335037</v>
      </c>
      <c r="B424" t="s">
        <v>7830</v>
      </c>
      <c r="C424" t="s">
        <v>203</v>
      </c>
      <c r="D424" t="s">
        <v>1679</v>
      </c>
      <c r="E424" t="s">
        <v>65</v>
      </c>
      <c r="F424">
        <v>36161</v>
      </c>
      <c r="G424" t="s">
        <v>2263</v>
      </c>
      <c r="H424" t="s">
        <v>1065</v>
      </c>
      <c r="I424" t="s">
        <v>1090</v>
      </c>
      <c r="J424" t="s">
        <v>85</v>
      </c>
      <c r="L424" t="s">
        <v>100</v>
      </c>
      <c r="M424" t="s">
        <v>7831</v>
      </c>
      <c r="N424" t="s">
        <v>7831</v>
      </c>
      <c r="O424" t="s">
        <v>2331</v>
      </c>
      <c r="P424" t="s">
        <v>1355</v>
      </c>
    </row>
    <row r="425" spans="1:22" hidden="1" x14ac:dyDescent="0.3">
      <c r="A425">
        <v>334992</v>
      </c>
      <c r="B425" t="s">
        <v>7832</v>
      </c>
      <c r="C425" t="s">
        <v>196</v>
      </c>
      <c r="D425" t="s">
        <v>250</v>
      </c>
      <c r="E425" t="s">
        <v>66</v>
      </c>
      <c r="F425">
        <v>32874</v>
      </c>
      <c r="G425" t="s">
        <v>7833</v>
      </c>
      <c r="H425" t="s">
        <v>1065</v>
      </c>
      <c r="I425" t="s">
        <v>1090</v>
      </c>
      <c r="J425" t="s">
        <v>87</v>
      </c>
      <c r="L425" t="s">
        <v>84</v>
      </c>
      <c r="M425" t="s">
        <v>7834</v>
      </c>
      <c r="N425" t="s">
        <v>7834</v>
      </c>
      <c r="O425" t="s">
        <v>2047</v>
      </c>
      <c r="P425" t="s">
        <v>1371</v>
      </c>
    </row>
    <row r="426" spans="1:22" hidden="1" x14ac:dyDescent="0.3">
      <c r="A426">
        <v>334985</v>
      </c>
      <c r="B426" t="s">
        <v>7835</v>
      </c>
      <c r="C426" t="s">
        <v>238</v>
      </c>
      <c r="D426" t="s">
        <v>427</v>
      </c>
      <c r="E426" t="s">
        <v>66</v>
      </c>
      <c r="F426">
        <v>34168</v>
      </c>
      <c r="G426" t="s">
        <v>84</v>
      </c>
      <c r="H426" t="s">
        <v>1068</v>
      </c>
      <c r="I426" t="s">
        <v>1090</v>
      </c>
      <c r="J426" t="s">
        <v>87</v>
      </c>
      <c r="L426" t="s">
        <v>84</v>
      </c>
      <c r="M426" t="s">
        <v>7836</v>
      </c>
      <c r="N426" t="s">
        <v>7836</v>
      </c>
      <c r="O426" t="s">
        <v>2133</v>
      </c>
      <c r="P426" t="s">
        <v>7837</v>
      </c>
    </row>
    <row r="427" spans="1:22" hidden="1" x14ac:dyDescent="0.3">
      <c r="A427">
        <v>334978</v>
      </c>
      <c r="B427" t="s">
        <v>1703</v>
      </c>
      <c r="C427" t="s">
        <v>411</v>
      </c>
      <c r="D427" t="s">
        <v>253</v>
      </c>
      <c r="E427" t="s">
        <v>65</v>
      </c>
      <c r="F427">
        <v>36165</v>
      </c>
      <c r="G427" t="s">
        <v>7838</v>
      </c>
      <c r="H427" t="s">
        <v>1065</v>
      </c>
      <c r="I427" t="s">
        <v>1090</v>
      </c>
      <c r="J427" t="s">
        <v>85</v>
      </c>
      <c r="L427" t="s">
        <v>86</v>
      </c>
    </row>
    <row r="428" spans="1:22" hidden="1" x14ac:dyDescent="0.3">
      <c r="A428">
        <v>334973</v>
      </c>
      <c r="B428" t="s">
        <v>7839</v>
      </c>
      <c r="C428" t="s">
        <v>238</v>
      </c>
      <c r="D428" t="s">
        <v>303</v>
      </c>
      <c r="E428" t="s">
        <v>65</v>
      </c>
      <c r="F428">
        <v>33398</v>
      </c>
      <c r="G428" t="s">
        <v>84</v>
      </c>
      <c r="H428" t="s">
        <v>1065</v>
      </c>
      <c r="I428" t="s">
        <v>1090</v>
      </c>
      <c r="J428" t="s">
        <v>87</v>
      </c>
      <c r="L428" t="s">
        <v>99</v>
      </c>
    </row>
    <row r="429" spans="1:22" hidden="1" x14ac:dyDescent="0.3">
      <c r="A429">
        <v>334963</v>
      </c>
      <c r="B429" t="s">
        <v>7840</v>
      </c>
      <c r="C429" t="s">
        <v>7841</v>
      </c>
      <c r="D429" t="s">
        <v>7842</v>
      </c>
      <c r="E429" t="s">
        <v>65</v>
      </c>
      <c r="F429">
        <v>35824</v>
      </c>
      <c r="G429" t="s">
        <v>7291</v>
      </c>
      <c r="H429" t="s">
        <v>1065</v>
      </c>
      <c r="I429" t="s">
        <v>1090</v>
      </c>
      <c r="J429" t="s">
        <v>85</v>
      </c>
      <c r="L429" t="s">
        <v>101</v>
      </c>
      <c r="M429" t="s">
        <v>7843</v>
      </c>
      <c r="N429" t="s">
        <v>7843</v>
      </c>
      <c r="O429" t="s">
        <v>7844</v>
      </c>
      <c r="P429" t="s">
        <v>2191</v>
      </c>
    </row>
    <row r="430" spans="1:22" hidden="1" x14ac:dyDescent="0.3">
      <c r="A430">
        <v>334925</v>
      </c>
      <c r="B430" t="s">
        <v>7845</v>
      </c>
      <c r="C430" t="s">
        <v>7846</v>
      </c>
      <c r="D430" t="s">
        <v>281</v>
      </c>
      <c r="E430" t="s">
        <v>66</v>
      </c>
      <c r="F430">
        <v>32900</v>
      </c>
      <c r="G430" t="s">
        <v>84</v>
      </c>
      <c r="H430" t="s">
        <v>1065</v>
      </c>
      <c r="I430" t="s">
        <v>1090</v>
      </c>
      <c r="J430" t="s">
        <v>87</v>
      </c>
      <c r="L430" t="s">
        <v>84</v>
      </c>
      <c r="M430" t="s">
        <v>7847</v>
      </c>
      <c r="N430" t="s">
        <v>7847</v>
      </c>
      <c r="O430" t="s">
        <v>7848</v>
      </c>
      <c r="P430" t="s">
        <v>1366</v>
      </c>
    </row>
    <row r="431" spans="1:22" hidden="1" x14ac:dyDescent="0.3">
      <c r="A431">
        <v>334865</v>
      </c>
      <c r="B431" t="s">
        <v>7849</v>
      </c>
      <c r="C431" t="s">
        <v>217</v>
      </c>
      <c r="D431" t="s">
        <v>7850</v>
      </c>
      <c r="E431" t="s">
        <v>65</v>
      </c>
      <c r="F431">
        <v>32812</v>
      </c>
      <c r="G431" t="s">
        <v>1193</v>
      </c>
      <c r="H431" t="s">
        <v>1065</v>
      </c>
      <c r="I431" t="s">
        <v>1090</v>
      </c>
      <c r="J431" t="s">
        <v>87</v>
      </c>
      <c r="L431" t="s">
        <v>95</v>
      </c>
      <c r="P431" t="s">
        <v>1394</v>
      </c>
    </row>
    <row r="432" spans="1:22" hidden="1" x14ac:dyDescent="0.3">
      <c r="A432">
        <v>334862</v>
      </c>
      <c r="B432" t="s">
        <v>7851</v>
      </c>
      <c r="C432" t="s">
        <v>201</v>
      </c>
      <c r="D432" t="s">
        <v>253</v>
      </c>
      <c r="E432" t="s">
        <v>65</v>
      </c>
      <c r="F432">
        <v>32417</v>
      </c>
      <c r="G432" t="s">
        <v>94</v>
      </c>
      <c r="H432" t="s">
        <v>1065</v>
      </c>
      <c r="I432" t="s">
        <v>1090</v>
      </c>
      <c r="J432" t="s">
        <v>87</v>
      </c>
      <c r="L432" t="s">
        <v>94</v>
      </c>
      <c r="M432" t="s">
        <v>7852</v>
      </c>
      <c r="N432" t="s">
        <v>7852</v>
      </c>
      <c r="O432" t="s">
        <v>1493</v>
      </c>
      <c r="P432" t="s">
        <v>7853</v>
      </c>
      <c r="V432" t="s">
        <v>1694</v>
      </c>
    </row>
    <row r="433" spans="1:22" hidden="1" x14ac:dyDescent="0.3">
      <c r="A433">
        <v>334844</v>
      </c>
      <c r="B433" t="s">
        <v>7854</v>
      </c>
      <c r="C433" t="s">
        <v>340</v>
      </c>
      <c r="D433" t="s">
        <v>347</v>
      </c>
      <c r="E433" t="s">
        <v>66</v>
      </c>
      <c r="F433">
        <v>33655</v>
      </c>
      <c r="G433" t="s">
        <v>1000</v>
      </c>
      <c r="H433" t="s">
        <v>1065</v>
      </c>
      <c r="I433" t="s">
        <v>1090</v>
      </c>
      <c r="J433" t="s">
        <v>87</v>
      </c>
      <c r="L433" t="s">
        <v>94</v>
      </c>
      <c r="M433" t="s">
        <v>7855</v>
      </c>
      <c r="N433" t="s">
        <v>7855</v>
      </c>
      <c r="O433" t="s">
        <v>7856</v>
      </c>
      <c r="P433" t="s">
        <v>1413</v>
      </c>
    </row>
    <row r="434" spans="1:22" hidden="1" x14ac:dyDescent="0.3">
      <c r="A434">
        <v>334808</v>
      </c>
      <c r="B434" t="s">
        <v>7857</v>
      </c>
      <c r="C434" t="s">
        <v>238</v>
      </c>
      <c r="D434" t="s">
        <v>1648</v>
      </c>
      <c r="E434" t="s">
        <v>65</v>
      </c>
      <c r="F434">
        <v>28971</v>
      </c>
      <c r="G434" t="s">
        <v>6241</v>
      </c>
      <c r="H434" t="s">
        <v>1065</v>
      </c>
      <c r="I434" t="s">
        <v>1090</v>
      </c>
      <c r="J434" t="s">
        <v>85</v>
      </c>
      <c r="L434" t="s">
        <v>84</v>
      </c>
      <c r="M434" t="s">
        <v>7858</v>
      </c>
      <c r="N434" t="s">
        <v>7858</v>
      </c>
      <c r="O434" t="s">
        <v>7859</v>
      </c>
      <c r="P434" t="s">
        <v>1241</v>
      </c>
    </row>
    <row r="435" spans="1:22" hidden="1" x14ac:dyDescent="0.3">
      <c r="A435">
        <v>334792</v>
      </c>
      <c r="B435" t="s">
        <v>7860</v>
      </c>
      <c r="C435" t="s">
        <v>7861</v>
      </c>
      <c r="D435" t="s">
        <v>602</v>
      </c>
      <c r="E435" t="s">
        <v>65</v>
      </c>
      <c r="F435">
        <v>34344</v>
      </c>
      <c r="G435" t="s">
        <v>84</v>
      </c>
      <c r="H435" t="s">
        <v>1065</v>
      </c>
      <c r="I435" t="s">
        <v>1090</v>
      </c>
      <c r="J435" t="s">
        <v>87</v>
      </c>
      <c r="L435" t="s">
        <v>84</v>
      </c>
      <c r="V435" t="s">
        <v>1597</v>
      </c>
    </row>
    <row r="436" spans="1:22" hidden="1" x14ac:dyDescent="0.3">
      <c r="A436">
        <v>334775</v>
      </c>
      <c r="B436" t="s">
        <v>7862</v>
      </c>
      <c r="C436" t="s">
        <v>298</v>
      </c>
      <c r="D436" t="s">
        <v>510</v>
      </c>
      <c r="E436" t="s">
        <v>66</v>
      </c>
      <c r="F436">
        <v>34926</v>
      </c>
      <c r="G436" t="s">
        <v>84</v>
      </c>
      <c r="H436" t="s">
        <v>1065</v>
      </c>
      <c r="I436" t="s">
        <v>1090</v>
      </c>
      <c r="J436" t="s">
        <v>87</v>
      </c>
      <c r="L436" t="s">
        <v>86</v>
      </c>
      <c r="M436" t="s">
        <v>7863</v>
      </c>
      <c r="N436" t="s">
        <v>7863</v>
      </c>
      <c r="O436" t="s">
        <v>7864</v>
      </c>
      <c r="P436" t="s">
        <v>1241</v>
      </c>
    </row>
    <row r="437" spans="1:22" hidden="1" x14ac:dyDescent="0.3">
      <c r="A437">
        <v>334741</v>
      </c>
      <c r="B437" t="s">
        <v>7865</v>
      </c>
      <c r="C437" t="s">
        <v>437</v>
      </c>
      <c r="D437" t="s">
        <v>593</v>
      </c>
      <c r="E437" t="s">
        <v>66</v>
      </c>
      <c r="F437">
        <v>33604</v>
      </c>
      <c r="G437" t="s">
        <v>7866</v>
      </c>
      <c r="H437" t="s">
        <v>1065</v>
      </c>
      <c r="I437" t="s">
        <v>1090</v>
      </c>
      <c r="J437" t="s">
        <v>87</v>
      </c>
      <c r="L437" t="s">
        <v>93</v>
      </c>
      <c r="M437" t="s">
        <v>7867</v>
      </c>
      <c r="N437" t="s">
        <v>7867</v>
      </c>
      <c r="O437" t="s">
        <v>7868</v>
      </c>
      <c r="P437" t="s">
        <v>7869</v>
      </c>
    </row>
    <row r="438" spans="1:22" hidden="1" x14ac:dyDescent="0.3">
      <c r="A438">
        <v>334738</v>
      </c>
      <c r="B438" t="s">
        <v>7870</v>
      </c>
      <c r="C438" t="s">
        <v>196</v>
      </c>
      <c r="D438" t="s">
        <v>279</v>
      </c>
      <c r="E438" t="s">
        <v>66</v>
      </c>
      <c r="F438">
        <v>34867</v>
      </c>
      <c r="G438" t="s">
        <v>84</v>
      </c>
      <c r="H438" t="s">
        <v>1065</v>
      </c>
      <c r="I438" t="s">
        <v>1090</v>
      </c>
      <c r="J438" t="s">
        <v>87</v>
      </c>
      <c r="L438" t="s">
        <v>86</v>
      </c>
      <c r="M438" t="s">
        <v>7871</v>
      </c>
      <c r="N438" t="s">
        <v>7871</v>
      </c>
      <c r="O438" t="s">
        <v>1845</v>
      </c>
      <c r="P438" t="s">
        <v>1249</v>
      </c>
    </row>
    <row r="439" spans="1:22" hidden="1" x14ac:dyDescent="0.3">
      <c r="A439">
        <v>334731</v>
      </c>
      <c r="B439" t="s">
        <v>7872</v>
      </c>
      <c r="C439" t="s">
        <v>201</v>
      </c>
      <c r="D439" t="s">
        <v>463</v>
      </c>
      <c r="E439" t="s">
        <v>65</v>
      </c>
      <c r="F439">
        <v>36268</v>
      </c>
      <c r="G439" t="s">
        <v>84</v>
      </c>
      <c r="H439" t="s">
        <v>1065</v>
      </c>
      <c r="I439" t="s">
        <v>1090</v>
      </c>
      <c r="J439" t="s">
        <v>85</v>
      </c>
      <c r="L439" t="s">
        <v>84</v>
      </c>
      <c r="M439" t="s">
        <v>7873</v>
      </c>
      <c r="N439" t="s">
        <v>7873</v>
      </c>
      <c r="O439" t="s">
        <v>7874</v>
      </c>
      <c r="P439" t="s">
        <v>1244</v>
      </c>
    </row>
    <row r="440" spans="1:22" hidden="1" x14ac:dyDescent="0.3">
      <c r="A440">
        <v>334730</v>
      </c>
      <c r="B440" t="s">
        <v>7875</v>
      </c>
      <c r="C440" t="s">
        <v>779</v>
      </c>
      <c r="D440" t="s">
        <v>1679</v>
      </c>
      <c r="E440" t="s">
        <v>66</v>
      </c>
      <c r="F440">
        <v>35476</v>
      </c>
      <c r="G440" t="s">
        <v>92</v>
      </c>
      <c r="H440" t="s">
        <v>1065</v>
      </c>
      <c r="I440" t="s">
        <v>1090</v>
      </c>
      <c r="J440" t="s">
        <v>87</v>
      </c>
      <c r="L440" t="s">
        <v>84</v>
      </c>
      <c r="M440" t="s">
        <v>7876</v>
      </c>
      <c r="N440" t="s">
        <v>7876</v>
      </c>
      <c r="O440" t="s">
        <v>2331</v>
      </c>
      <c r="P440" t="s">
        <v>7877</v>
      </c>
    </row>
    <row r="441" spans="1:22" hidden="1" x14ac:dyDescent="0.3">
      <c r="A441">
        <v>334715</v>
      </c>
      <c r="B441" t="s">
        <v>7878</v>
      </c>
      <c r="C441" t="s">
        <v>193</v>
      </c>
      <c r="D441" t="s">
        <v>3562</v>
      </c>
      <c r="E441" t="s">
        <v>66</v>
      </c>
      <c r="F441">
        <v>31243</v>
      </c>
      <c r="G441" t="s">
        <v>7879</v>
      </c>
      <c r="H441" t="s">
        <v>1065</v>
      </c>
      <c r="I441" t="s">
        <v>1090</v>
      </c>
      <c r="J441" t="s">
        <v>87</v>
      </c>
      <c r="L441" t="s">
        <v>99</v>
      </c>
      <c r="M441" t="s">
        <v>7880</v>
      </c>
      <c r="N441" t="s">
        <v>7880</v>
      </c>
      <c r="O441" t="s">
        <v>7881</v>
      </c>
      <c r="P441" t="s">
        <v>1323</v>
      </c>
    </row>
    <row r="442" spans="1:22" hidden="1" x14ac:dyDescent="0.3">
      <c r="A442">
        <v>334703</v>
      </c>
      <c r="B442" t="s">
        <v>7882</v>
      </c>
      <c r="C442" t="s">
        <v>225</v>
      </c>
      <c r="D442" t="s">
        <v>628</v>
      </c>
      <c r="E442" t="s">
        <v>66</v>
      </c>
      <c r="F442">
        <v>34717</v>
      </c>
      <c r="G442" t="s">
        <v>1245</v>
      </c>
      <c r="H442" t="s">
        <v>1065</v>
      </c>
      <c r="I442" t="s">
        <v>1090</v>
      </c>
      <c r="J442" t="s">
        <v>87</v>
      </c>
      <c r="L442" t="s">
        <v>94</v>
      </c>
      <c r="M442" t="s">
        <v>7883</v>
      </c>
      <c r="N442" t="s">
        <v>7883</v>
      </c>
      <c r="O442" t="s">
        <v>2122</v>
      </c>
      <c r="P442" t="s">
        <v>1258</v>
      </c>
    </row>
    <row r="443" spans="1:22" hidden="1" x14ac:dyDescent="0.3">
      <c r="A443">
        <v>334687</v>
      </c>
      <c r="B443" t="s">
        <v>2418</v>
      </c>
      <c r="C443" t="s">
        <v>314</v>
      </c>
      <c r="D443" t="s">
        <v>299</v>
      </c>
      <c r="E443" t="s">
        <v>66</v>
      </c>
      <c r="F443">
        <v>32875</v>
      </c>
      <c r="G443" t="s">
        <v>84</v>
      </c>
      <c r="H443" t="s">
        <v>1065</v>
      </c>
      <c r="I443" t="s">
        <v>1090</v>
      </c>
      <c r="J443" t="s">
        <v>87</v>
      </c>
      <c r="L443" t="s">
        <v>99</v>
      </c>
      <c r="M443" t="s">
        <v>7884</v>
      </c>
      <c r="N443" t="s">
        <v>7884</v>
      </c>
      <c r="O443" t="s">
        <v>1474</v>
      </c>
      <c r="P443" t="s">
        <v>1258</v>
      </c>
    </row>
    <row r="444" spans="1:22" hidden="1" x14ac:dyDescent="0.3">
      <c r="A444">
        <v>334683</v>
      </c>
      <c r="B444" t="s">
        <v>7885</v>
      </c>
      <c r="C444" t="s">
        <v>311</v>
      </c>
      <c r="D444" t="s">
        <v>253</v>
      </c>
      <c r="E444" t="s">
        <v>65</v>
      </c>
      <c r="F444">
        <v>32144</v>
      </c>
      <c r="G444" t="s">
        <v>2025</v>
      </c>
      <c r="H444" t="s">
        <v>1065</v>
      </c>
      <c r="I444" t="s">
        <v>1090</v>
      </c>
      <c r="J444" t="s">
        <v>87</v>
      </c>
      <c r="L444" t="s">
        <v>94</v>
      </c>
      <c r="M444" t="s">
        <v>7886</v>
      </c>
      <c r="N444" t="s">
        <v>7886</v>
      </c>
      <c r="O444" t="s">
        <v>1405</v>
      </c>
      <c r="P444" t="s">
        <v>1244</v>
      </c>
    </row>
    <row r="445" spans="1:22" hidden="1" x14ac:dyDescent="0.3">
      <c r="A445">
        <v>334617</v>
      </c>
      <c r="B445" t="s">
        <v>7887</v>
      </c>
      <c r="C445" t="s">
        <v>333</v>
      </c>
      <c r="D445" t="s">
        <v>310</v>
      </c>
      <c r="E445" t="s">
        <v>66</v>
      </c>
      <c r="F445">
        <v>36139</v>
      </c>
      <c r="G445" t="s">
        <v>84</v>
      </c>
      <c r="H445" t="s">
        <v>1068</v>
      </c>
      <c r="I445" t="s">
        <v>1090</v>
      </c>
      <c r="J445" t="s">
        <v>87</v>
      </c>
      <c r="L445" t="s">
        <v>86</v>
      </c>
      <c r="M445" t="s">
        <v>7888</v>
      </c>
      <c r="N445" t="s">
        <v>7888</v>
      </c>
      <c r="O445" t="s">
        <v>7889</v>
      </c>
      <c r="P445" t="s">
        <v>1369</v>
      </c>
    </row>
    <row r="446" spans="1:22" hidden="1" x14ac:dyDescent="0.3">
      <c r="A446">
        <v>334593</v>
      </c>
      <c r="B446" t="s">
        <v>7890</v>
      </c>
      <c r="C446" t="s">
        <v>201</v>
      </c>
      <c r="D446" t="s">
        <v>1613</v>
      </c>
      <c r="E446" t="s">
        <v>65</v>
      </c>
      <c r="F446">
        <v>34700</v>
      </c>
      <c r="G446" t="s">
        <v>95</v>
      </c>
      <c r="H446" t="s">
        <v>1065</v>
      </c>
      <c r="I446" t="s">
        <v>1090</v>
      </c>
      <c r="J446" t="s">
        <v>85</v>
      </c>
      <c r="L446" t="s">
        <v>84</v>
      </c>
      <c r="M446" t="s">
        <v>7891</v>
      </c>
      <c r="N446" t="s">
        <v>7891</v>
      </c>
      <c r="O446" t="s">
        <v>7892</v>
      </c>
      <c r="P446" t="s">
        <v>7893</v>
      </c>
    </row>
    <row r="447" spans="1:22" hidden="1" x14ac:dyDescent="0.3">
      <c r="A447">
        <v>334573</v>
      </c>
      <c r="B447" t="s">
        <v>7894</v>
      </c>
      <c r="C447" t="s">
        <v>2415</v>
      </c>
      <c r="D447" t="s">
        <v>668</v>
      </c>
      <c r="E447" t="s">
        <v>66</v>
      </c>
      <c r="F447">
        <v>34869</v>
      </c>
      <c r="G447" t="s">
        <v>1846</v>
      </c>
      <c r="H447" t="s">
        <v>1065</v>
      </c>
      <c r="I447" t="s">
        <v>1090</v>
      </c>
      <c r="M447" t="s">
        <v>7895</v>
      </c>
      <c r="N447" t="s">
        <v>7895</v>
      </c>
      <c r="O447" t="s">
        <v>7896</v>
      </c>
      <c r="P447" t="s">
        <v>1290</v>
      </c>
    </row>
    <row r="448" spans="1:22" hidden="1" x14ac:dyDescent="0.3">
      <c r="A448">
        <v>334561</v>
      </c>
      <c r="B448" t="s">
        <v>7897</v>
      </c>
      <c r="C448" t="s">
        <v>261</v>
      </c>
      <c r="D448" t="s">
        <v>876</v>
      </c>
      <c r="E448" t="s">
        <v>66</v>
      </c>
      <c r="F448">
        <v>34095</v>
      </c>
      <c r="G448" t="s">
        <v>84</v>
      </c>
      <c r="H448" t="s">
        <v>1065</v>
      </c>
      <c r="I448" t="s">
        <v>1090</v>
      </c>
      <c r="J448" t="s">
        <v>87</v>
      </c>
      <c r="L448" t="s">
        <v>84</v>
      </c>
      <c r="M448" t="s">
        <v>7898</v>
      </c>
      <c r="N448" t="s">
        <v>7898</v>
      </c>
      <c r="O448" t="s">
        <v>7899</v>
      </c>
      <c r="P448" t="s">
        <v>1247</v>
      </c>
    </row>
    <row r="449" spans="1:16" hidden="1" x14ac:dyDescent="0.3">
      <c r="A449">
        <v>334556</v>
      </c>
      <c r="B449" t="s">
        <v>7900</v>
      </c>
      <c r="C449" t="s">
        <v>196</v>
      </c>
      <c r="D449" t="s">
        <v>637</v>
      </c>
      <c r="E449" t="s">
        <v>65</v>
      </c>
      <c r="F449">
        <v>35540</v>
      </c>
      <c r="G449" t="s">
        <v>1967</v>
      </c>
      <c r="H449" t="s">
        <v>1065</v>
      </c>
      <c r="I449" t="s">
        <v>1090</v>
      </c>
      <c r="J449" t="s">
        <v>85</v>
      </c>
      <c r="L449" t="s">
        <v>86</v>
      </c>
      <c r="M449" t="s">
        <v>7901</v>
      </c>
      <c r="N449" t="s">
        <v>7901</v>
      </c>
      <c r="O449" t="s">
        <v>5610</v>
      </c>
      <c r="P449" t="s">
        <v>1246</v>
      </c>
    </row>
    <row r="450" spans="1:16" hidden="1" x14ac:dyDescent="0.3">
      <c r="A450">
        <v>334518</v>
      </c>
      <c r="B450" t="s">
        <v>261</v>
      </c>
      <c r="C450" t="s">
        <v>436</v>
      </c>
      <c r="D450" t="s">
        <v>2832</v>
      </c>
      <c r="E450" t="s">
        <v>66</v>
      </c>
      <c r="F450">
        <v>33123</v>
      </c>
      <c r="G450" t="s">
        <v>84</v>
      </c>
      <c r="H450" t="s">
        <v>1065</v>
      </c>
      <c r="I450" t="s">
        <v>1090</v>
      </c>
      <c r="J450" t="s">
        <v>87</v>
      </c>
      <c r="L450" t="s">
        <v>84</v>
      </c>
      <c r="M450" t="s">
        <v>1506</v>
      </c>
      <c r="N450" t="s">
        <v>1506</v>
      </c>
      <c r="O450" t="s">
        <v>7902</v>
      </c>
      <c r="P450" t="s">
        <v>7903</v>
      </c>
    </row>
    <row r="451" spans="1:16" hidden="1" x14ac:dyDescent="0.3">
      <c r="A451">
        <v>334513</v>
      </c>
      <c r="B451" t="s">
        <v>975</v>
      </c>
      <c r="C451" t="s">
        <v>194</v>
      </c>
      <c r="D451" t="s">
        <v>246</v>
      </c>
      <c r="E451" t="s">
        <v>65</v>
      </c>
      <c r="F451">
        <v>35490</v>
      </c>
      <c r="G451" t="s">
        <v>7904</v>
      </c>
      <c r="H451" t="s">
        <v>1065</v>
      </c>
      <c r="I451" t="s">
        <v>1090</v>
      </c>
      <c r="J451" t="s">
        <v>85</v>
      </c>
      <c r="L451" t="s">
        <v>99</v>
      </c>
      <c r="M451" t="s">
        <v>7905</v>
      </c>
      <c r="N451" t="s">
        <v>7905</v>
      </c>
      <c r="O451" t="s">
        <v>1300</v>
      </c>
      <c r="P451" t="s">
        <v>1241</v>
      </c>
    </row>
    <row r="452" spans="1:16" hidden="1" x14ac:dyDescent="0.3">
      <c r="A452">
        <v>334494</v>
      </c>
      <c r="B452" t="s">
        <v>7906</v>
      </c>
      <c r="C452" t="s">
        <v>270</v>
      </c>
      <c r="D452" t="s">
        <v>253</v>
      </c>
      <c r="E452" t="s">
        <v>65</v>
      </c>
      <c r="F452">
        <v>32533</v>
      </c>
      <c r="G452" t="s">
        <v>84</v>
      </c>
      <c r="H452" t="s">
        <v>1065</v>
      </c>
      <c r="I452" t="s">
        <v>1090</v>
      </c>
      <c r="J452" t="s">
        <v>87</v>
      </c>
      <c r="L452" t="s">
        <v>84</v>
      </c>
      <c r="M452" t="s">
        <v>7907</v>
      </c>
      <c r="N452" t="s">
        <v>7907</v>
      </c>
      <c r="O452" t="s">
        <v>1316</v>
      </c>
      <c r="P452" t="s">
        <v>2267</v>
      </c>
    </row>
    <row r="453" spans="1:16" hidden="1" x14ac:dyDescent="0.3">
      <c r="A453">
        <v>334493</v>
      </c>
      <c r="B453" t="s">
        <v>7908</v>
      </c>
      <c r="C453" t="s">
        <v>2350</v>
      </c>
      <c r="D453" t="s">
        <v>842</v>
      </c>
      <c r="E453" t="s">
        <v>65</v>
      </c>
      <c r="F453">
        <v>31985</v>
      </c>
      <c r="G453" t="s">
        <v>1248</v>
      </c>
      <c r="H453" t="s">
        <v>1065</v>
      </c>
      <c r="I453" t="s">
        <v>1090</v>
      </c>
      <c r="J453" t="s">
        <v>85</v>
      </c>
      <c r="L453" t="s">
        <v>86</v>
      </c>
      <c r="M453" t="s">
        <v>7909</v>
      </c>
      <c r="N453" t="s">
        <v>7909</v>
      </c>
      <c r="O453" t="s">
        <v>7910</v>
      </c>
      <c r="P453" t="s">
        <v>1247</v>
      </c>
    </row>
    <row r="454" spans="1:16" hidden="1" x14ac:dyDescent="0.3">
      <c r="A454">
        <v>334460</v>
      </c>
      <c r="B454" t="s">
        <v>7911</v>
      </c>
      <c r="C454" t="s">
        <v>7912</v>
      </c>
      <c r="D454" t="s">
        <v>205</v>
      </c>
      <c r="E454" t="s">
        <v>66</v>
      </c>
      <c r="F454">
        <v>34947</v>
      </c>
      <c r="G454" t="s">
        <v>92</v>
      </c>
      <c r="H454" t="s">
        <v>1065</v>
      </c>
      <c r="I454" t="s">
        <v>1090</v>
      </c>
      <c r="J454" t="s">
        <v>87</v>
      </c>
      <c r="L454" t="s">
        <v>86</v>
      </c>
      <c r="M454" t="s">
        <v>7913</v>
      </c>
      <c r="N454" t="s">
        <v>7913</v>
      </c>
      <c r="O454" t="s">
        <v>1867</v>
      </c>
      <c r="P454" t="s">
        <v>1247</v>
      </c>
    </row>
    <row r="455" spans="1:16" hidden="1" x14ac:dyDescent="0.3">
      <c r="A455">
        <v>334415</v>
      </c>
      <c r="B455" t="s">
        <v>7914</v>
      </c>
      <c r="C455" t="s">
        <v>542</v>
      </c>
      <c r="D455" t="s">
        <v>514</v>
      </c>
      <c r="E455" t="s">
        <v>66</v>
      </c>
      <c r="F455">
        <v>35065</v>
      </c>
      <c r="G455" t="s">
        <v>100</v>
      </c>
      <c r="H455" t="s">
        <v>1065</v>
      </c>
      <c r="I455" t="s">
        <v>1090</v>
      </c>
      <c r="J455" t="s">
        <v>85</v>
      </c>
      <c r="L455" t="s">
        <v>100</v>
      </c>
      <c r="M455" t="s">
        <v>7915</v>
      </c>
      <c r="N455" t="s">
        <v>7915</v>
      </c>
      <c r="O455" t="s">
        <v>1871</v>
      </c>
      <c r="P455" t="s">
        <v>7916</v>
      </c>
    </row>
    <row r="456" spans="1:16" hidden="1" x14ac:dyDescent="0.3">
      <c r="A456">
        <v>334329</v>
      </c>
      <c r="B456" t="s">
        <v>7917</v>
      </c>
      <c r="C456" t="s">
        <v>333</v>
      </c>
      <c r="D456" t="s">
        <v>700</v>
      </c>
      <c r="E456" t="s">
        <v>65</v>
      </c>
      <c r="F456">
        <v>35460</v>
      </c>
      <c r="G456" t="s">
        <v>84</v>
      </c>
      <c r="H456" t="s">
        <v>1065</v>
      </c>
      <c r="I456" t="s">
        <v>1090</v>
      </c>
      <c r="J456" t="s">
        <v>85</v>
      </c>
      <c r="L456" t="s">
        <v>84</v>
      </c>
      <c r="M456" t="s">
        <v>7918</v>
      </c>
      <c r="N456" t="s">
        <v>7918</v>
      </c>
      <c r="O456" t="s">
        <v>7919</v>
      </c>
      <c r="P456" t="s">
        <v>1247</v>
      </c>
    </row>
    <row r="457" spans="1:16" hidden="1" x14ac:dyDescent="0.3">
      <c r="A457">
        <v>334287</v>
      </c>
      <c r="B457" t="s">
        <v>7920</v>
      </c>
      <c r="C457" t="s">
        <v>313</v>
      </c>
      <c r="D457" t="s">
        <v>257</v>
      </c>
      <c r="E457" t="s">
        <v>65</v>
      </c>
      <c r="F457">
        <v>31067</v>
      </c>
      <c r="G457" t="s">
        <v>1198</v>
      </c>
      <c r="H457" t="s">
        <v>1065</v>
      </c>
      <c r="I457" t="s">
        <v>1090</v>
      </c>
      <c r="J457" t="s">
        <v>87</v>
      </c>
      <c r="L457" t="s">
        <v>100</v>
      </c>
    </row>
    <row r="458" spans="1:16" hidden="1" x14ac:dyDescent="0.3">
      <c r="A458">
        <v>334264</v>
      </c>
      <c r="B458" t="s">
        <v>7921</v>
      </c>
      <c r="C458" t="s">
        <v>313</v>
      </c>
      <c r="D458" t="s">
        <v>195</v>
      </c>
      <c r="E458" t="s">
        <v>65</v>
      </c>
      <c r="F458">
        <v>35892</v>
      </c>
      <c r="G458" t="s">
        <v>84</v>
      </c>
      <c r="H458" t="s">
        <v>1065</v>
      </c>
      <c r="I458" t="s">
        <v>1090</v>
      </c>
      <c r="J458" t="s">
        <v>85</v>
      </c>
      <c r="L458" t="s">
        <v>86</v>
      </c>
    </row>
    <row r="459" spans="1:16" hidden="1" x14ac:dyDescent="0.3">
      <c r="A459">
        <v>334256</v>
      </c>
      <c r="B459" t="s">
        <v>7922</v>
      </c>
      <c r="C459" t="s">
        <v>871</v>
      </c>
      <c r="D459" t="s">
        <v>202</v>
      </c>
      <c r="E459" t="s">
        <v>66</v>
      </c>
      <c r="F459">
        <v>33902</v>
      </c>
      <c r="G459" t="s">
        <v>1789</v>
      </c>
      <c r="H459" t="s">
        <v>1065</v>
      </c>
      <c r="I459" t="s">
        <v>1090</v>
      </c>
      <c r="J459" t="s">
        <v>85</v>
      </c>
      <c r="L459" t="s">
        <v>99</v>
      </c>
      <c r="M459" t="s">
        <v>7923</v>
      </c>
      <c r="N459" t="s">
        <v>7923</v>
      </c>
      <c r="O459" t="s">
        <v>1434</v>
      </c>
      <c r="P459" t="s">
        <v>1246</v>
      </c>
    </row>
    <row r="460" spans="1:16" hidden="1" x14ac:dyDescent="0.3">
      <c r="A460">
        <v>334212</v>
      </c>
      <c r="B460" t="s">
        <v>7924</v>
      </c>
      <c r="C460" t="s">
        <v>397</v>
      </c>
      <c r="D460" t="s">
        <v>596</v>
      </c>
      <c r="E460" t="s">
        <v>66</v>
      </c>
      <c r="F460">
        <v>34137</v>
      </c>
      <c r="G460" t="s">
        <v>1688</v>
      </c>
      <c r="H460" t="s">
        <v>1065</v>
      </c>
      <c r="I460" t="s">
        <v>1090</v>
      </c>
      <c r="J460" t="s">
        <v>87</v>
      </c>
      <c r="L460" t="s">
        <v>99</v>
      </c>
      <c r="M460" t="s">
        <v>7925</v>
      </c>
      <c r="N460" t="s">
        <v>7925</v>
      </c>
      <c r="O460" t="s">
        <v>7926</v>
      </c>
      <c r="P460" t="s">
        <v>1244</v>
      </c>
    </row>
    <row r="461" spans="1:16" hidden="1" x14ac:dyDescent="0.3">
      <c r="A461">
        <v>334208</v>
      </c>
      <c r="B461" t="s">
        <v>7927</v>
      </c>
      <c r="C461" t="s">
        <v>193</v>
      </c>
      <c r="D461" t="s">
        <v>354</v>
      </c>
      <c r="E461" t="s">
        <v>65</v>
      </c>
      <c r="F461">
        <v>35065</v>
      </c>
      <c r="G461" t="s">
        <v>1191</v>
      </c>
      <c r="H461" t="s">
        <v>1065</v>
      </c>
      <c r="I461" t="s">
        <v>1090</v>
      </c>
      <c r="J461" t="s">
        <v>87</v>
      </c>
      <c r="L461" t="s">
        <v>86</v>
      </c>
      <c r="M461" t="s">
        <v>7928</v>
      </c>
      <c r="N461" t="s">
        <v>7928</v>
      </c>
      <c r="O461" t="s">
        <v>1409</v>
      </c>
      <c r="P461" t="s">
        <v>1353</v>
      </c>
    </row>
    <row r="462" spans="1:16" hidden="1" x14ac:dyDescent="0.3">
      <c r="A462">
        <v>334198</v>
      </c>
      <c r="B462" t="s">
        <v>1703</v>
      </c>
      <c r="C462" t="s">
        <v>867</v>
      </c>
      <c r="D462" t="s">
        <v>7929</v>
      </c>
      <c r="E462" t="s">
        <v>65</v>
      </c>
      <c r="F462">
        <v>33244</v>
      </c>
      <c r="G462" t="s">
        <v>7930</v>
      </c>
      <c r="H462" t="s">
        <v>1065</v>
      </c>
      <c r="I462" t="s">
        <v>1090</v>
      </c>
      <c r="J462" t="s">
        <v>87</v>
      </c>
      <c r="L462" t="s">
        <v>93</v>
      </c>
      <c r="M462" t="s">
        <v>7931</v>
      </c>
      <c r="N462" t="s">
        <v>7931</v>
      </c>
      <c r="O462" t="s">
        <v>7932</v>
      </c>
      <c r="P462" t="s">
        <v>7933</v>
      </c>
    </row>
    <row r="463" spans="1:16" hidden="1" x14ac:dyDescent="0.3">
      <c r="A463">
        <v>334196</v>
      </c>
      <c r="B463" t="s">
        <v>7934</v>
      </c>
      <c r="C463" t="s">
        <v>201</v>
      </c>
      <c r="D463" t="s">
        <v>518</v>
      </c>
      <c r="E463" t="s">
        <v>65</v>
      </c>
      <c r="F463">
        <v>29953</v>
      </c>
      <c r="G463" t="s">
        <v>84</v>
      </c>
      <c r="H463" t="s">
        <v>1065</v>
      </c>
      <c r="I463" t="s">
        <v>1090</v>
      </c>
      <c r="J463" t="s">
        <v>85</v>
      </c>
      <c r="L463" t="s">
        <v>100</v>
      </c>
      <c r="M463" t="s">
        <v>7935</v>
      </c>
      <c r="N463" t="s">
        <v>7935</v>
      </c>
      <c r="O463" t="s">
        <v>7936</v>
      </c>
      <c r="P463" t="s">
        <v>7937</v>
      </c>
    </row>
    <row r="464" spans="1:16" hidden="1" x14ac:dyDescent="0.3">
      <c r="A464">
        <v>334150</v>
      </c>
      <c r="B464" t="s">
        <v>7938</v>
      </c>
      <c r="C464" t="s">
        <v>550</v>
      </c>
      <c r="D464" t="s">
        <v>843</v>
      </c>
      <c r="E464" t="s">
        <v>66</v>
      </c>
      <c r="F464">
        <v>35431</v>
      </c>
      <c r="G464" t="s">
        <v>84</v>
      </c>
      <c r="H464" t="s">
        <v>1065</v>
      </c>
      <c r="I464" t="s">
        <v>1090</v>
      </c>
      <c r="M464" t="s">
        <v>7939</v>
      </c>
      <c r="N464" t="s">
        <v>7939</v>
      </c>
      <c r="O464" t="s">
        <v>7940</v>
      </c>
      <c r="P464" t="s">
        <v>1246</v>
      </c>
    </row>
    <row r="465" spans="1:31" hidden="1" x14ac:dyDescent="0.3">
      <c r="A465">
        <v>334149</v>
      </c>
      <c r="B465" t="s">
        <v>7941</v>
      </c>
      <c r="C465" t="s">
        <v>547</v>
      </c>
      <c r="D465" t="s">
        <v>6667</v>
      </c>
      <c r="E465" t="s">
        <v>66</v>
      </c>
      <c r="F465">
        <v>34484</v>
      </c>
      <c r="G465" t="s">
        <v>1846</v>
      </c>
      <c r="H465" t="s">
        <v>1065</v>
      </c>
      <c r="I465" t="s">
        <v>1090</v>
      </c>
      <c r="J465" t="s">
        <v>85</v>
      </c>
      <c r="L465" t="s">
        <v>86</v>
      </c>
      <c r="M465" t="s">
        <v>7942</v>
      </c>
      <c r="N465" t="s">
        <v>7942</v>
      </c>
      <c r="O465" t="s">
        <v>7943</v>
      </c>
      <c r="P465" t="s">
        <v>7944</v>
      </c>
    </row>
    <row r="466" spans="1:31" hidden="1" x14ac:dyDescent="0.3">
      <c r="A466">
        <v>334146</v>
      </c>
      <c r="B466" t="s">
        <v>7945</v>
      </c>
      <c r="C466" t="s">
        <v>201</v>
      </c>
      <c r="D466" t="s">
        <v>1746</v>
      </c>
      <c r="E466" t="s">
        <v>66</v>
      </c>
      <c r="F466">
        <v>34354</v>
      </c>
      <c r="G466" t="s">
        <v>7946</v>
      </c>
      <c r="H466" t="s">
        <v>1065</v>
      </c>
      <c r="I466" t="s">
        <v>1090</v>
      </c>
      <c r="J466" t="s">
        <v>87</v>
      </c>
      <c r="L466" t="s">
        <v>92</v>
      </c>
      <c r="M466" t="s">
        <v>7947</v>
      </c>
      <c r="N466" t="s">
        <v>7947</v>
      </c>
      <c r="O466" t="s">
        <v>7948</v>
      </c>
      <c r="P466" t="s">
        <v>7949</v>
      </c>
    </row>
    <row r="467" spans="1:31" hidden="1" x14ac:dyDescent="0.3">
      <c r="A467">
        <v>334086</v>
      </c>
      <c r="B467" t="s">
        <v>7950</v>
      </c>
      <c r="C467" t="s">
        <v>208</v>
      </c>
      <c r="D467" t="s">
        <v>848</v>
      </c>
      <c r="E467" t="s">
        <v>66</v>
      </c>
      <c r="F467">
        <v>34455</v>
      </c>
      <c r="G467" t="s">
        <v>1154</v>
      </c>
      <c r="H467" t="s">
        <v>1065</v>
      </c>
      <c r="I467" t="s">
        <v>1090</v>
      </c>
      <c r="J467" t="s">
        <v>85</v>
      </c>
      <c r="L467" t="s">
        <v>100</v>
      </c>
      <c r="M467" t="s">
        <v>7951</v>
      </c>
      <c r="N467" t="s">
        <v>7951</v>
      </c>
      <c r="O467" t="s">
        <v>7952</v>
      </c>
      <c r="P467" t="s">
        <v>1242</v>
      </c>
    </row>
    <row r="468" spans="1:31" hidden="1" x14ac:dyDescent="0.3">
      <c r="A468">
        <v>334084</v>
      </c>
      <c r="B468" t="s">
        <v>1817</v>
      </c>
      <c r="C468" t="s">
        <v>226</v>
      </c>
      <c r="D468" t="s">
        <v>715</v>
      </c>
      <c r="E468" t="s">
        <v>66</v>
      </c>
      <c r="F468">
        <v>35262</v>
      </c>
      <c r="G468" t="s">
        <v>84</v>
      </c>
      <c r="H468" t="s">
        <v>1065</v>
      </c>
      <c r="I468" t="s">
        <v>1090</v>
      </c>
      <c r="J468" t="s">
        <v>87</v>
      </c>
      <c r="L468" t="s">
        <v>99</v>
      </c>
      <c r="M468" t="s">
        <v>7953</v>
      </c>
      <c r="N468" t="s">
        <v>7953</v>
      </c>
      <c r="O468" t="s">
        <v>2111</v>
      </c>
      <c r="P468" t="s">
        <v>7954</v>
      </c>
    </row>
    <row r="469" spans="1:31" hidden="1" x14ac:dyDescent="0.3">
      <c r="A469">
        <v>334024</v>
      </c>
      <c r="B469" t="s">
        <v>7955</v>
      </c>
      <c r="C469" t="s">
        <v>764</v>
      </c>
      <c r="D469" t="s">
        <v>248</v>
      </c>
      <c r="E469" t="s">
        <v>65</v>
      </c>
      <c r="F469">
        <v>33633</v>
      </c>
      <c r="G469" t="s">
        <v>86</v>
      </c>
      <c r="H469" t="s">
        <v>1065</v>
      </c>
      <c r="I469" t="s">
        <v>1090</v>
      </c>
      <c r="J469" t="s">
        <v>87</v>
      </c>
      <c r="L469" t="s">
        <v>99</v>
      </c>
      <c r="M469" t="s">
        <v>7956</v>
      </c>
      <c r="N469" t="s">
        <v>7956</v>
      </c>
      <c r="O469" t="s">
        <v>1243</v>
      </c>
      <c r="P469" t="s">
        <v>1496</v>
      </c>
    </row>
    <row r="470" spans="1:31" hidden="1" x14ac:dyDescent="0.3">
      <c r="A470">
        <v>334022</v>
      </c>
      <c r="B470" t="s">
        <v>7957</v>
      </c>
      <c r="C470" t="s">
        <v>270</v>
      </c>
      <c r="D470" t="s">
        <v>775</v>
      </c>
      <c r="E470" t="s">
        <v>65</v>
      </c>
      <c r="F470">
        <v>29992</v>
      </c>
      <c r="G470" t="s">
        <v>96</v>
      </c>
      <c r="H470" t="s">
        <v>1065</v>
      </c>
      <c r="I470" t="s">
        <v>1090</v>
      </c>
      <c r="J470" t="s">
        <v>87</v>
      </c>
      <c r="L470" t="s">
        <v>96</v>
      </c>
      <c r="M470" t="s">
        <v>7958</v>
      </c>
      <c r="N470" t="s">
        <v>7958</v>
      </c>
      <c r="O470" t="s">
        <v>7959</v>
      </c>
      <c r="P470" t="s">
        <v>7960</v>
      </c>
    </row>
    <row r="471" spans="1:31" hidden="1" x14ac:dyDescent="0.3">
      <c r="A471">
        <v>334003</v>
      </c>
      <c r="B471" t="s">
        <v>7961</v>
      </c>
      <c r="C471" t="s">
        <v>558</v>
      </c>
      <c r="D471" t="s">
        <v>257</v>
      </c>
      <c r="E471" t="s">
        <v>66</v>
      </c>
      <c r="F471">
        <v>34952</v>
      </c>
      <c r="G471" t="s">
        <v>1027</v>
      </c>
      <c r="H471" t="s">
        <v>1065</v>
      </c>
      <c r="I471" t="s">
        <v>1090</v>
      </c>
      <c r="J471" t="s">
        <v>85</v>
      </c>
      <c r="L471" t="s">
        <v>84</v>
      </c>
      <c r="M471" t="s">
        <v>7962</v>
      </c>
      <c r="N471" t="s">
        <v>7962</v>
      </c>
      <c r="O471" t="s">
        <v>7963</v>
      </c>
      <c r="P471" t="s">
        <v>7964</v>
      </c>
    </row>
    <row r="472" spans="1:31" hidden="1" x14ac:dyDescent="0.3">
      <c r="A472">
        <v>333982</v>
      </c>
      <c r="B472" t="s">
        <v>7965</v>
      </c>
      <c r="C472" t="s">
        <v>285</v>
      </c>
      <c r="D472" t="s">
        <v>248</v>
      </c>
      <c r="E472" t="s">
        <v>65</v>
      </c>
      <c r="F472">
        <v>35548</v>
      </c>
      <c r="G472" t="s">
        <v>84</v>
      </c>
      <c r="H472" t="s">
        <v>1065</v>
      </c>
      <c r="I472" t="s">
        <v>1090</v>
      </c>
      <c r="J472" t="s">
        <v>85</v>
      </c>
      <c r="L472" t="s">
        <v>86</v>
      </c>
      <c r="M472" t="s">
        <v>7966</v>
      </c>
      <c r="N472" t="s">
        <v>7966</v>
      </c>
      <c r="O472" t="s">
        <v>1319</v>
      </c>
      <c r="P472" t="s">
        <v>1328</v>
      </c>
      <c r="AE472" t="s">
        <v>1125</v>
      </c>
    </row>
    <row r="473" spans="1:31" hidden="1" x14ac:dyDescent="0.3">
      <c r="A473">
        <v>333965</v>
      </c>
      <c r="B473" t="s">
        <v>7967</v>
      </c>
      <c r="C473" t="s">
        <v>444</v>
      </c>
      <c r="D473" t="s">
        <v>7968</v>
      </c>
      <c r="E473" t="s">
        <v>66</v>
      </c>
      <c r="F473">
        <v>35065</v>
      </c>
      <c r="G473" t="s">
        <v>2176</v>
      </c>
      <c r="H473" t="s">
        <v>1065</v>
      </c>
      <c r="I473" t="s">
        <v>1090</v>
      </c>
      <c r="J473" t="s">
        <v>87</v>
      </c>
      <c r="L473" t="s">
        <v>86</v>
      </c>
    </row>
    <row r="474" spans="1:31" hidden="1" x14ac:dyDescent="0.3">
      <c r="A474">
        <v>333938</v>
      </c>
      <c r="B474" t="s">
        <v>7969</v>
      </c>
      <c r="C474" t="s">
        <v>7970</v>
      </c>
      <c r="D474" t="s">
        <v>1966</v>
      </c>
      <c r="E474" t="s">
        <v>65</v>
      </c>
      <c r="F474">
        <v>34593</v>
      </c>
      <c r="G474" t="s">
        <v>84</v>
      </c>
      <c r="H474" t="s">
        <v>1065</v>
      </c>
      <c r="I474" t="s">
        <v>1090</v>
      </c>
      <c r="J474" t="s">
        <v>85</v>
      </c>
      <c r="L474" t="s">
        <v>84</v>
      </c>
      <c r="M474" t="s">
        <v>7971</v>
      </c>
      <c r="N474" t="s">
        <v>7971</v>
      </c>
      <c r="O474" t="s">
        <v>7972</v>
      </c>
      <c r="P474" t="s">
        <v>1244</v>
      </c>
    </row>
    <row r="475" spans="1:31" hidden="1" x14ac:dyDescent="0.3">
      <c r="A475">
        <v>333920</v>
      </c>
      <c r="B475" t="s">
        <v>7973</v>
      </c>
      <c r="C475" t="s">
        <v>485</v>
      </c>
      <c r="D475" t="s">
        <v>230</v>
      </c>
      <c r="E475" t="s">
        <v>65</v>
      </c>
      <c r="F475">
        <v>35431</v>
      </c>
      <c r="G475" t="s">
        <v>99</v>
      </c>
      <c r="H475" t="s">
        <v>1065</v>
      </c>
      <c r="I475" t="s">
        <v>1090</v>
      </c>
      <c r="J475" t="s">
        <v>87</v>
      </c>
      <c r="L475" t="s">
        <v>86</v>
      </c>
      <c r="M475" t="s">
        <v>7974</v>
      </c>
      <c r="N475" t="s">
        <v>7974</v>
      </c>
      <c r="O475" t="s">
        <v>2216</v>
      </c>
      <c r="P475" t="s">
        <v>1247</v>
      </c>
    </row>
    <row r="476" spans="1:31" hidden="1" x14ac:dyDescent="0.3">
      <c r="A476">
        <v>333918</v>
      </c>
      <c r="B476" t="s">
        <v>7975</v>
      </c>
      <c r="C476" t="s">
        <v>862</v>
      </c>
      <c r="D476" t="s">
        <v>381</v>
      </c>
      <c r="E476" t="s">
        <v>65</v>
      </c>
      <c r="F476">
        <v>35799</v>
      </c>
      <c r="G476" t="s">
        <v>1248</v>
      </c>
      <c r="H476" t="s">
        <v>1065</v>
      </c>
      <c r="I476" t="s">
        <v>1090</v>
      </c>
      <c r="J476" t="s">
        <v>85</v>
      </c>
      <c r="L476" t="s">
        <v>99</v>
      </c>
      <c r="M476" t="s">
        <v>7976</v>
      </c>
      <c r="N476" t="s">
        <v>7976</v>
      </c>
      <c r="O476" t="s">
        <v>1836</v>
      </c>
      <c r="P476" t="s">
        <v>1378</v>
      </c>
      <c r="AE476" t="s">
        <v>1125</v>
      </c>
    </row>
    <row r="477" spans="1:31" hidden="1" x14ac:dyDescent="0.3">
      <c r="A477">
        <v>333882</v>
      </c>
      <c r="B477" t="s">
        <v>7977</v>
      </c>
      <c r="C477" t="s">
        <v>455</v>
      </c>
      <c r="D477" t="s">
        <v>230</v>
      </c>
      <c r="E477" t="s">
        <v>66</v>
      </c>
      <c r="F477">
        <v>34829</v>
      </c>
      <c r="G477" t="s">
        <v>3806</v>
      </c>
      <c r="H477" t="s">
        <v>1068</v>
      </c>
      <c r="I477" t="s">
        <v>1090</v>
      </c>
      <c r="J477" t="s">
        <v>87</v>
      </c>
      <c r="L477" t="s">
        <v>86</v>
      </c>
      <c r="M477" t="s">
        <v>7978</v>
      </c>
      <c r="N477" t="s">
        <v>7978</v>
      </c>
      <c r="O477" t="s">
        <v>7979</v>
      </c>
      <c r="P477" t="s">
        <v>1252</v>
      </c>
    </row>
    <row r="478" spans="1:31" hidden="1" x14ac:dyDescent="0.3">
      <c r="A478">
        <v>333830</v>
      </c>
      <c r="B478" t="s">
        <v>7980</v>
      </c>
      <c r="C478" t="s">
        <v>208</v>
      </c>
      <c r="D478" t="s">
        <v>207</v>
      </c>
      <c r="E478" t="s">
        <v>66</v>
      </c>
      <c r="F478">
        <v>33651</v>
      </c>
      <c r="G478" t="s">
        <v>84</v>
      </c>
      <c r="H478" t="s">
        <v>1065</v>
      </c>
      <c r="I478" t="s">
        <v>1090</v>
      </c>
      <c r="J478" t="s">
        <v>85</v>
      </c>
      <c r="L478" t="s">
        <v>84</v>
      </c>
      <c r="M478" t="s">
        <v>7981</v>
      </c>
      <c r="N478" t="s">
        <v>7981</v>
      </c>
      <c r="O478" t="s">
        <v>2265</v>
      </c>
      <c r="P478" t="s">
        <v>1323</v>
      </c>
    </row>
    <row r="479" spans="1:31" hidden="1" x14ac:dyDescent="0.3">
      <c r="A479">
        <v>333810</v>
      </c>
      <c r="B479" t="s">
        <v>7982</v>
      </c>
      <c r="C479" t="s">
        <v>1218</v>
      </c>
      <c r="D479" t="s">
        <v>1600</v>
      </c>
      <c r="E479" t="s">
        <v>66</v>
      </c>
      <c r="F479">
        <v>34342</v>
      </c>
      <c r="G479" t="s">
        <v>84</v>
      </c>
      <c r="H479" t="s">
        <v>1065</v>
      </c>
      <c r="I479" t="s">
        <v>1090</v>
      </c>
      <c r="J479" t="s">
        <v>87</v>
      </c>
      <c r="L479" t="s">
        <v>84</v>
      </c>
      <c r="M479" t="s">
        <v>7983</v>
      </c>
      <c r="N479" t="s">
        <v>7983</v>
      </c>
      <c r="O479" t="s">
        <v>2033</v>
      </c>
      <c r="P479" t="s">
        <v>1335</v>
      </c>
    </row>
    <row r="480" spans="1:31" hidden="1" x14ac:dyDescent="0.3">
      <c r="A480">
        <v>333809</v>
      </c>
      <c r="B480" t="s">
        <v>7984</v>
      </c>
      <c r="C480" t="s">
        <v>446</v>
      </c>
      <c r="D480" t="s">
        <v>389</v>
      </c>
      <c r="E480" t="s">
        <v>66</v>
      </c>
      <c r="F480">
        <v>32212</v>
      </c>
      <c r="G480" t="s">
        <v>84</v>
      </c>
      <c r="H480" t="s">
        <v>1065</v>
      </c>
      <c r="I480" t="s">
        <v>1090</v>
      </c>
      <c r="J480" t="s">
        <v>87</v>
      </c>
      <c r="L480" t="s">
        <v>84</v>
      </c>
      <c r="M480" t="s">
        <v>7985</v>
      </c>
      <c r="N480" t="s">
        <v>7985</v>
      </c>
      <c r="O480" t="s">
        <v>1337</v>
      </c>
      <c r="P480" t="s">
        <v>1335</v>
      </c>
    </row>
    <row r="481" spans="1:22" hidden="1" x14ac:dyDescent="0.3">
      <c r="A481">
        <v>333802</v>
      </c>
      <c r="B481" t="s">
        <v>860</v>
      </c>
      <c r="C481" t="s">
        <v>226</v>
      </c>
      <c r="D481" t="s">
        <v>248</v>
      </c>
      <c r="E481" t="s">
        <v>65</v>
      </c>
      <c r="F481">
        <v>33489</v>
      </c>
      <c r="G481" t="s">
        <v>7986</v>
      </c>
      <c r="H481" t="s">
        <v>1065</v>
      </c>
      <c r="I481" t="s">
        <v>1090</v>
      </c>
      <c r="J481" t="s">
        <v>87</v>
      </c>
      <c r="L481" t="s">
        <v>103</v>
      </c>
      <c r="M481" t="s">
        <v>7987</v>
      </c>
      <c r="N481" t="s">
        <v>7987</v>
      </c>
      <c r="O481" t="s">
        <v>7988</v>
      </c>
      <c r="P481" t="s">
        <v>1252</v>
      </c>
    </row>
    <row r="482" spans="1:22" hidden="1" x14ac:dyDescent="0.3">
      <c r="A482">
        <v>333800</v>
      </c>
      <c r="B482" t="s">
        <v>7989</v>
      </c>
      <c r="C482" t="s">
        <v>2396</v>
      </c>
      <c r="D482" t="s">
        <v>481</v>
      </c>
      <c r="E482" t="s">
        <v>66</v>
      </c>
      <c r="F482">
        <v>31484</v>
      </c>
      <c r="G482" t="s">
        <v>1248</v>
      </c>
      <c r="H482" t="s">
        <v>1065</v>
      </c>
      <c r="I482" t="s">
        <v>1090</v>
      </c>
      <c r="J482" t="s">
        <v>85</v>
      </c>
      <c r="L482" t="s">
        <v>84</v>
      </c>
      <c r="M482" t="s">
        <v>7990</v>
      </c>
      <c r="N482" t="s">
        <v>7990</v>
      </c>
      <c r="O482" t="s">
        <v>2020</v>
      </c>
    </row>
    <row r="483" spans="1:22" hidden="1" x14ac:dyDescent="0.3">
      <c r="A483">
        <v>333675</v>
      </c>
      <c r="B483" t="s">
        <v>7991</v>
      </c>
      <c r="C483" t="s">
        <v>194</v>
      </c>
      <c r="D483" t="s">
        <v>399</v>
      </c>
      <c r="E483" t="s">
        <v>66</v>
      </c>
      <c r="F483">
        <v>30970</v>
      </c>
      <c r="G483" t="s">
        <v>1041</v>
      </c>
      <c r="H483" t="s">
        <v>1065</v>
      </c>
      <c r="I483" t="s">
        <v>1090</v>
      </c>
      <c r="J483" t="s">
        <v>87</v>
      </c>
      <c r="L483" t="s">
        <v>86</v>
      </c>
      <c r="M483" t="s">
        <v>7992</v>
      </c>
      <c r="N483" t="s">
        <v>7992</v>
      </c>
      <c r="O483" t="s">
        <v>1297</v>
      </c>
      <c r="P483" t="s">
        <v>1266</v>
      </c>
    </row>
    <row r="484" spans="1:22" hidden="1" x14ac:dyDescent="0.3">
      <c r="A484">
        <v>333650</v>
      </c>
      <c r="B484" t="s">
        <v>7993</v>
      </c>
      <c r="C484" t="s">
        <v>601</v>
      </c>
      <c r="D484" t="s">
        <v>1599</v>
      </c>
      <c r="E484" t="s">
        <v>65</v>
      </c>
      <c r="F484">
        <v>36015</v>
      </c>
      <c r="G484" t="s">
        <v>1248</v>
      </c>
      <c r="H484" t="s">
        <v>1065</v>
      </c>
      <c r="I484" t="s">
        <v>1090</v>
      </c>
      <c r="J484" t="s">
        <v>87</v>
      </c>
      <c r="L484" t="s">
        <v>99</v>
      </c>
      <c r="M484" t="s">
        <v>7994</v>
      </c>
      <c r="N484" t="s">
        <v>7994</v>
      </c>
      <c r="O484" t="s">
        <v>1885</v>
      </c>
      <c r="P484">
        <v>35993</v>
      </c>
      <c r="V484" t="s">
        <v>1597</v>
      </c>
    </row>
    <row r="485" spans="1:22" hidden="1" x14ac:dyDescent="0.3">
      <c r="A485">
        <v>333615</v>
      </c>
      <c r="B485" t="s">
        <v>7995</v>
      </c>
      <c r="C485" t="s">
        <v>457</v>
      </c>
      <c r="D485" t="s">
        <v>318</v>
      </c>
      <c r="E485" t="s">
        <v>66</v>
      </c>
      <c r="F485">
        <v>30736</v>
      </c>
      <c r="G485" t="s">
        <v>92</v>
      </c>
      <c r="H485" t="s">
        <v>1068</v>
      </c>
      <c r="I485" t="s">
        <v>1090</v>
      </c>
      <c r="J485" t="s">
        <v>87</v>
      </c>
      <c r="K485">
        <v>2001</v>
      </c>
      <c r="L485" t="s">
        <v>86</v>
      </c>
      <c r="V485" t="s">
        <v>1694</v>
      </c>
    </row>
    <row r="486" spans="1:22" hidden="1" x14ac:dyDescent="0.3">
      <c r="A486">
        <v>333613</v>
      </c>
      <c r="B486" t="s">
        <v>7996</v>
      </c>
      <c r="C486" t="s">
        <v>1702</v>
      </c>
      <c r="D486" t="s">
        <v>237</v>
      </c>
      <c r="E486" t="s">
        <v>66</v>
      </c>
      <c r="F486">
        <v>35431</v>
      </c>
      <c r="G486" t="s">
        <v>1248</v>
      </c>
      <c r="H486" t="s">
        <v>1065</v>
      </c>
      <c r="I486" t="s">
        <v>1090</v>
      </c>
      <c r="J486" t="s">
        <v>87</v>
      </c>
      <c r="L486" t="s">
        <v>86</v>
      </c>
      <c r="M486" t="s">
        <v>7997</v>
      </c>
      <c r="N486" t="s">
        <v>7997</v>
      </c>
      <c r="O486" t="s">
        <v>1503</v>
      </c>
      <c r="P486" t="s">
        <v>2299</v>
      </c>
      <c r="V486" t="s">
        <v>1597</v>
      </c>
    </row>
    <row r="487" spans="1:22" hidden="1" x14ac:dyDescent="0.3">
      <c r="A487">
        <v>333594</v>
      </c>
      <c r="B487" t="s">
        <v>7998</v>
      </c>
      <c r="C487" t="s">
        <v>285</v>
      </c>
      <c r="D487" t="s">
        <v>473</v>
      </c>
      <c r="E487" t="s">
        <v>65</v>
      </c>
      <c r="F487">
        <v>33161</v>
      </c>
      <c r="G487" t="s">
        <v>1869</v>
      </c>
      <c r="H487" t="s">
        <v>1065</v>
      </c>
      <c r="I487" t="s">
        <v>1090</v>
      </c>
      <c r="J487" t="s">
        <v>87</v>
      </c>
      <c r="L487" t="s">
        <v>96</v>
      </c>
      <c r="M487" t="s">
        <v>7999</v>
      </c>
      <c r="N487" t="s">
        <v>1778</v>
      </c>
      <c r="O487" t="s">
        <v>1265</v>
      </c>
      <c r="P487" t="s">
        <v>1241</v>
      </c>
    </row>
    <row r="488" spans="1:22" hidden="1" x14ac:dyDescent="0.3">
      <c r="A488">
        <v>333592</v>
      </c>
      <c r="B488" t="s">
        <v>8000</v>
      </c>
      <c r="C488" t="s">
        <v>199</v>
      </c>
      <c r="D488" t="s">
        <v>356</v>
      </c>
      <c r="E488" t="s">
        <v>66</v>
      </c>
      <c r="F488">
        <v>33898</v>
      </c>
      <c r="G488" t="s">
        <v>1009</v>
      </c>
      <c r="H488" t="s">
        <v>1065</v>
      </c>
      <c r="I488" t="s">
        <v>1090</v>
      </c>
      <c r="J488" t="s">
        <v>87</v>
      </c>
      <c r="L488" t="s">
        <v>86</v>
      </c>
      <c r="M488" t="s">
        <v>8001</v>
      </c>
      <c r="N488" t="s">
        <v>8001</v>
      </c>
      <c r="O488" t="s">
        <v>1724</v>
      </c>
      <c r="P488" t="s">
        <v>1378</v>
      </c>
    </row>
    <row r="489" spans="1:22" hidden="1" x14ac:dyDescent="0.3">
      <c r="A489">
        <v>333590</v>
      </c>
      <c r="B489" t="s">
        <v>8002</v>
      </c>
      <c r="C489" t="s">
        <v>1683</v>
      </c>
      <c r="D489" t="s">
        <v>3424</v>
      </c>
      <c r="E489" t="s">
        <v>66</v>
      </c>
      <c r="F489">
        <v>33235</v>
      </c>
      <c r="G489" t="s">
        <v>98</v>
      </c>
      <c r="H489" t="s">
        <v>1065</v>
      </c>
      <c r="I489" t="s">
        <v>1090</v>
      </c>
      <c r="J489" t="s">
        <v>87</v>
      </c>
      <c r="L489" t="s">
        <v>98</v>
      </c>
      <c r="M489" t="s">
        <v>8003</v>
      </c>
      <c r="N489" t="s">
        <v>8003</v>
      </c>
      <c r="O489" t="s">
        <v>8004</v>
      </c>
      <c r="P489" t="s">
        <v>1242</v>
      </c>
      <c r="V489" t="s">
        <v>1695</v>
      </c>
    </row>
    <row r="490" spans="1:22" hidden="1" x14ac:dyDescent="0.3">
      <c r="A490">
        <v>333585</v>
      </c>
      <c r="B490" t="s">
        <v>8005</v>
      </c>
      <c r="C490" t="s">
        <v>208</v>
      </c>
      <c r="D490" t="s">
        <v>301</v>
      </c>
      <c r="E490" t="s">
        <v>65</v>
      </c>
      <c r="F490">
        <v>35468</v>
      </c>
      <c r="G490" t="s">
        <v>1248</v>
      </c>
      <c r="H490" t="s">
        <v>1065</v>
      </c>
      <c r="I490" t="s">
        <v>1090</v>
      </c>
      <c r="J490" t="s">
        <v>87</v>
      </c>
      <c r="L490" t="s">
        <v>99</v>
      </c>
      <c r="M490" t="s">
        <v>8006</v>
      </c>
      <c r="N490" t="s">
        <v>8006</v>
      </c>
      <c r="O490" t="s">
        <v>1360</v>
      </c>
      <c r="P490" t="s">
        <v>8007</v>
      </c>
      <c r="V490" t="s">
        <v>1597</v>
      </c>
    </row>
    <row r="491" spans="1:22" hidden="1" x14ac:dyDescent="0.3">
      <c r="A491">
        <v>333505</v>
      </c>
      <c r="B491" t="s">
        <v>8008</v>
      </c>
      <c r="C491" t="s">
        <v>475</v>
      </c>
      <c r="D491" t="s">
        <v>852</v>
      </c>
      <c r="E491" t="s">
        <v>66</v>
      </c>
      <c r="F491">
        <v>33881</v>
      </c>
      <c r="G491" t="s">
        <v>1711</v>
      </c>
      <c r="H491" t="s">
        <v>1065</v>
      </c>
      <c r="I491" t="s">
        <v>1090</v>
      </c>
      <c r="J491" t="s">
        <v>87</v>
      </c>
      <c r="L491" t="s">
        <v>86</v>
      </c>
      <c r="M491" t="s">
        <v>8009</v>
      </c>
      <c r="N491" t="s">
        <v>8009</v>
      </c>
      <c r="O491" t="s">
        <v>1762</v>
      </c>
      <c r="P491" t="s">
        <v>1763</v>
      </c>
    </row>
    <row r="492" spans="1:22" hidden="1" x14ac:dyDescent="0.3">
      <c r="A492">
        <v>333503</v>
      </c>
      <c r="B492" t="s">
        <v>8010</v>
      </c>
      <c r="C492" t="s">
        <v>196</v>
      </c>
      <c r="D492" t="s">
        <v>265</v>
      </c>
      <c r="E492" t="s">
        <v>65</v>
      </c>
      <c r="F492">
        <v>33793</v>
      </c>
      <c r="G492" t="s">
        <v>1489</v>
      </c>
      <c r="H492" t="s">
        <v>1065</v>
      </c>
      <c r="I492" t="s">
        <v>1090</v>
      </c>
      <c r="J492" t="s">
        <v>87</v>
      </c>
      <c r="L492" t="s">
        <v>96</v>
      </c>
      <c r="M492" t="s">
        <v>8011</v>
      </c>
      <c r="N492" t="s">
        <v>8011</v>
      </c>
      <c r="O492" t="s">
        <v>8012</v>
      </c>
      <c r="P492" t="s">
        <v>8013</v>
      </c>
    </row>
    <row r="493" spans="1:22" hidden="1" x14ac:dyDescent="0.3">
      <c r="A493">
        <v>333499</v>
      </c>
      <c r="B493" t="s">
        <v>8014</v>
      </c>
      <c r="C493" t="s">
        <v>196</v>
      </c>
      <c r="D493" t="s">
        <v>468</v>
      </c>
      <c r="E493" t="s">
        <v>65</v>
      </c>
      <c r="F493">
        <v>33240</v>
      </c>
      <c r="G493" t="s">
        <v>8015</v>
      </c>
      <c r="H493" t="s">
        <v>1065</v>
      </c>
      <c r="I493" t="s">
        <v>1090</v>
      </c>
      <c r="J493" t="s">
        <v>87</v>
      </c>
      <c r="L493" t="s">
        <v>92</v>
      </c>
    </row>
    <row r="494" spans="1:22" hidden="1" x14ac:dyDescent="0.3">
      <c r="A494">
        <v>333490</v>
      </c>
      <c r="B494" t="s">
        <v>8016</v>
      </c>
      <c r="C494" t="s">
        <v>193</v>
      </c>
      <c r="D494" t="s">
        <v>241</v>
      </c>
      <c r="E494" t="s">
        <v>66</v>
      </c>
      <c r="F494">
        <v>34700</v>
      </c>
      <c r="G494" t="s">
        <v>1050</v>
      </c>
      <c r="H494" t="s">
        <v>1065</v>
      </c>
      <c r="I494" t="s">
        <v>1090</v>
      </c>
      <c r="J494" t="s">
        <v>87</v>
      </c>
      <c r="L494" t="s">
        <v>84</v>
      </c>
      <c r="M494" t="s">
        <v>8017</v>
      </c>
      <c r="N494" t="s">
        <v>8017</v>
      </c>
      <c r="O494" t="s">
        <v>8018</v>
      </c>
      <c r="P494" t="s">
        <v>1252</v>
      </c>
      <c r="V494" t="s">
        <v>1597</v>
      </c>
    </row>
    <row r="495" spans="1:22" hidden="1" x14ac:dyDescent="0.3">
      <c r="A495">
        <v>333484</v>
      </c>
      <c r="B495" t="s">
        <v>8019</v>
      </c>
      <c r="C495" t="s">
        <v>264</v>
      </c>
      <c r="D495" t="s">
        <v>288</v>
      </c>
      <c r="E495" t="s">
        <v>66</v>
      </c>
      <c r="F495">
        <v>35079</v>
      </c>
      <c r="G495" t="s">
        <v>8020</v>
      </c>
      <c r="H495" t="s">
        <v>1065</v>
      </c>
      <c r="I495" t="s">
        <v>1090</v>
      </c>
      <c r="J495" t="s">
        <v>87</v>
      </c>
      <c r="L495" t="s">
        <v>86</v>
      </c>
      <c r="M495" t="s">
        <v>8021</v>
      </c>
      <c r="N495" t="s">
        <v>8021</v>
      </c>
      <c r="O495" t="s">
        <v>8022</v>
      </c>
      <c r="P495" t="s">
        <v>1241</v>
      </c>
    </row>
    <row r="496" spans="1:22" hidden="1" x14ac:dyDescent="0.3">
      <c r="A496">
        <v>333473</v>
      </c>
      <c r="B496" t="s">
        <v>3796</v>
      </c>
      <c r="C496" t="s">
        <v>1636</v>
      </c>
      <c r="D496" t="s">
        <v>234</v>
      </c>
      <c r="E496" t="s">
        <v>66</v>
      </c>
      <c r="F496">
        <v>35091</v>
      </c>
      <c r="G496" t="s">
        <v>84</v>
      </c>
      <c r="H496" t="s">
        <v>1065</v>
      </c>
      <c r="I496" t="s">
        <v>1090</v>
      </c>
      <c r="J496" t="s">
        <v>87</v>
      </c>
      <c r="L496" t="s">
        <v>84</v>
      </c>
      <c r="M496" t="s">
        <v>8023</v>
      </c>
      <c r="N496" t="s">
        <v>8023</v>
      </c>
      <c r="O496" t="s">
        <v>8024</v>
      </c>
      <c r="P496" t="s">
        <v>2073</v>
      </c>
    </row>
    <row r="497" spans="1:22" hidden="1" x14ac:dyDescent="0.3">
      <c r="A497">
        <v>333462</v>
      </c>
      <c r="B497" t="s">
        <v>8025</v>
      </c>
      <c r="C497" t="s">
        <v>439</v>
      </c>
      <c r="D497" t="s">
        <v>301</v>
      </c>
      <c r="E497" t="s">
        <v>66</v>
      </c>
      <c r="F497">
        <v>27292</v>
      </c>
      <c r="G497" t="s">
        <v>1017</v>
      </c>
      <c r="H497" t="s">
        <v>1065</v>
      </c>
      <c r="I497" t="s">
        <v>1090</v>
      </c>
      <c r="J497" t="s">
        <v>85</v>
      </c>
      <c r="L497" t="s">
        <v>95</v>
      </c>
      <c r="V497" t="s">
        <v>1695</v>
      </c>
    </row>
    <row r="498" spans="1:22" hidden="1" x14ac:dyDescent="0.3">
      <c r="A498">
        <v>333452</v>
      </c>
      <c r="B498" t="s">
        <v>8026</v>
      </c>
      <c r="C498" t="s">
        <v>1148</v>
      </c>
      <c r="D498" t="s">
        <v>1194</v>
      </c>
      <c r="E498" t="s">
        <v>65</v>
      </c>
      <c r="F498">
        <v>28286</v>
      </c>
      <c r="G498" t="s">
        <v>1248</v>
      </c>
      <c r="H498" t="s">
        <v>1065</v>
      </c>
      <c r="I498" t="s">
        <v>1090</v>
      </c>
      <c r="J498" t="s">
        <v>87</v>
      </c>
      <c r="L498" t="s">
        <v>84</v>
      </c>
      <c r="M498" t="s">
        <v>8027</v>
      </c>
      <c r="N498" t="s">
        <v>8027</v>
      </c>
      <c r="O498" t="s">
        <v>8028</v>
      </c>
      <c r="P498" t="s">
        <v>1247</v>
      </c>
    </row>
    <row r="499" spans="1:22" hidden="1" x14ac:dyDescent="0.3">
      <c r="A499">
        <v>333446</v>
      </c>
      <c r="B499" t="s">
        <v>8029</v>
      </c>
      <c r="C499" t="s">
        <v>203</v>
      </c>
      <c r="D499" t="s">
        <v>8030</v>
      </c>
      <c r="E499" t="s">
        <v>65</v>
      </c>
      <c r="F499">
        <v>28491</v>
      </c>
      <c r="G499" t="s">
        <v>84</v>
      </c>
      <c r="H499" t="s">
        <v>1065</v>
      </c>
      <c r="I499" t="s">
        <v>1090</v>
      </c>
      <c r="J499" t="s">
        <v>85</v>
      </c>
      <c r="L499" t="s">
        <v>84</v>
      </c>
      <c r="M499" t="s">
        <v>8031</v>
      </c>
      <c r="N499" t="s">
        <v>8031</v>
      </c>
      <c r="O499" t="s">
        <v>8032</v>
      </c>
      <c r="P499" t="s">
        <v>1241</v>
      </c>
    </row>
    <row r="500" spans="1:22" hidden="1" x14ac:dyDescent="0.3">
      <c r="A500">
        <v>333437</v>
      </c>
      <c r="B500" t="s">
        <v>8033</v>
      </c>
      <c r="C500" t="s">
        <v>225</v>
      </c>
      <c r="D500" t="s">
        <v>687</v>
      </c>
      <c r="E500" t="s">
        <v>65</v>
      </c>
      <c r="F500">
        <v>33363</v>
      </c>
      <c r="G500" t="s">
        <v>98</v>
      </c>
      <c r="H500" t="s">
        <v>1065</v>
      </c>
      <c r="I500" t="s">
        <v>1090</v>
      </c>
      <c r="J500" t="s">
        <v>87</v>
      </c>
      <c r="L500" t="s">
        <v>98</v>
      </c>
      <c r="M500" t="s">
        <v>8034</v>
      </c>
      <c r="N500" t="s">
        <v>8034</v>
      </c>
      <c r="O500" t="s">
        <v>1367</v>
      </c>
      <c r="P500" t="s">
        <v>7557</v>
      </c>
    </row>
    <row r="501" spans="1:22" hidden="1" x14ac:dyDescent="0.3">
      <c r="A501">
        <v>333429</v>
      </c>
      <c r="B501" t="s">
        <v>8035</v>
      </c>
      <c r="C501" t="s">
        <v>650</v>
      </c>
      <c r="D501" t="s">
        <v>536</v>
      </c>
      <c r="E501" t="s">
        <v>66</v>
      </c>
      <c r="F501">
        <v>34708</v>
      </c>
      <c r="G501" t="s">
        <v>84</v>
      </c>
      <c r="H501" t="s">
        <v>1065</v>
      </c>
      <c r="I501" t="s">
        <v>1090</v>
      </c>
      <c r="J501" t="s">
        <v>87</v>
      </c>
      <c r="L501" t="s">
        <v>84</v>
      </c>
      <c r="M501" t="s">
        <v>8036</v>
      </c>
      <c r="N501" t="s">
        <v>8036</v>
      </c>
      <c r="O501" t="s">
        <v>1963</v>
      </c>
      <c r="P501" t="s">
        <v>8037</v>
      </c>
    </row>
    <row r="502" spans="1:22" hidden="1" x14ac:dyDescent="0.3">
      <c r="A502">
        <v>333409</v>
      </c>
      <c r="B502" t="s">
        <v>8038</v>
      </c>
      <c r="C502" t="s">
        <v>467</v>
      </c>
      <c r="D502" t="s">
        <v>8039</v>
      </c>
      <c r="E502" t="s">
        <v>66</v>
      </c>
      <c r="F502">
        <v>35302</v>
      </c>
      <c r="G502" t="s">
        <v>8040</v>
      </c>
      <c r="H502" t="s">
        <v>1065</v>
      </c>
      <c r="I502" t="s">
        <v>1090</v>
      </c>
      <c r="J502" t="s">
        <v>87</v>
      </c>
      <c r="L502" t="s">
        <v>84</v>
      </c>
      <c r="M502" t="s">
        <v>8041</v>
      </c>
      <c r="N502" t="s">
        <v>8041</v>
      </c>
      <c r="O502" t="s">
        <v>8042</v>
      </c>
      <c r="P502" t="s">
        <v>1252</v>
      </c>
      <c r="V502" t="s">
        <v>1597</v>
      </c>
    </row>
    <row r="503" spans="1:22" hidden="1" x14ac:dyDescent="0.3">
      <c r="A503">
        <v>333401</v>
      </c>
      <c r="B503" t="s">
        <v>8043</v>
      </c>
      <c r="C503" t="s">
        <v>199</v>
      </c>
      <c r="D503" t="s">
        <v>482</v>
      </c>
      <c r="E503" t="s">
        <v>65</v>
      </c>
      <c r="F503">
        <v>36055</v>
      </c>
      <c r="G503" t="s">
        <v>93</v>
      </c>
      <c r="H503" t="s">
        <v>1065</v>
      </c>
      <c r="I503" t="s">
        <v>1090</v>
      </c>
      <c r="J503" t="s">
        <v>87</v>
      </c>
      <c r="L503" t="s">
        <v>84</v>
      </c>
      <c r="M503" t="s">
        <v>8044</v>
      </c>
      <c r="N503" t="s">
        <v>8044</v>
      </c>
      <c r="O503" t="s">
        <v>1373</v>
      </c>
      <c r="P503" t="s">
        <v>1244</v>
      </c>
    </row>
    <row r="504" spans="1:22" hidden="1" x14ac:dyDescent="0.3">
      <c r="A504">
        <v>333393</v>
      </c>
      <c r="B504" t="s">
        <v>8045</v>
      </c>
      <c r="C504" t="s">
        <v>524</v>
      </c>
      <c r="D504" t="s">
        <v>301</v>
      </c>
      <c r="E504" t="s">
        <v>65</v>
      </c>
      <c r="F504">
        <v>35580</v>
      </c>
      <c r="G504" t="s">
        <v>1410</v>
      </c>
      <c r="H504" t="s">
        <v>1065</v>
      </c>
      <c r="I504" t="s">
        <v>1090</v>
      </c>
      <c r="J504" t="s">
        <v>87</v>
      </c>
      <c r="L504" t="s">
        <v>84</v>
      </c>
      <c r="M504" t="s">
        <v>8046</v>
      </c>
      <c r="N504" t="s">
        <v>8046</v>
      </c>
      <c r="O504" t="s">
        <v>1295</v>
      </c>
      <c r="P504" t="s">
        <v>8047</v>
      </c>
    </row>
    <row r="505" spans="1:22" hidden="1" x14ac:dyDescent="0.3">
      <c r="A505">
        <v>333388</v>
      </c>
      <c r="B505" t="s">
        <v>8048</v>
      </c>
      <c r="C505" t="s">
        <v>2391</v>
      </c>
      <c r="D505" t="s">
        <v>468</v>
      </c>
      <c r="E505" t="s">
        <v>66</v>
      </c>
      <c r="F505">
        <v>33047</v>
      </c>
      <c r="G505" t="s">
        <v>7765</v>
      </c>
      <c r="H505" t="s">
        <v>1065</v>
      </c>
      <c r="I505" t="s">
        <v>1090</v>
      </c>
      <c r="J505" t="s">
        <v>87</v>
      </c>
      <c r="L505" t="s">
        <v>100</v>
      </c>
      <c r="M505" t="s">
        <v>8049</v>
      </c>
      <c r="N505" t="s">
        <v>8049</v>
      </c>
      <c r="O505" t="s">
        <v>8050</v>
      </c>
      <c r="P505" t="s">
        <v>8051</v>
      </c>
    </row>
    <row r="506" spans="1:22" hidden="1" x14ac:dyDescent="0.3">
      <c r="A506">
        <v>333375</v>
      </c>
      <c r="B506" t="s">
        <v>8052</v>
      </c>
      <c r="C506" t="s">
        <v>1887</v>
      </c>
      <c r="D506" t="s">
        <v>1180</v>
      </c>
      <c r="E506" t="s">
        <v>66</v>
      </c>
      <c r="F506">
        <v>30271</v>
      </c>
      <c r="G506" t="s">
        <v>1040</v>
      </c>
      <c r="H506" t="s">
        <v>1065</v>
      </c>
      <c r="I506" t="s">
        <v>1090</v>
      </c>
      <c r="J506" t="s">
        <v>87</v>
      </c>
      <c r="L506" t="s">
        <v>84</v>
      </c>
      <c r="M506" t="s">
        <v>8053</v>
      </c>
      <c r="N506" t="s">
        <v>8053</v>
      </c>
      <c r="O506" t="s">
        <v>8054</v>
      </c>
      <c r="P506" t="s">
        <v>8055</v>
      </c>
    </row>
    <row r="507" spans="1:22" hidden="1" x14ac:dyDescent="0.3">
      <c r="A507">
        <v>333354</v>
      </c>
      <c r="B507" t="s">
        <v>8056</v>
      </c>
      <c r="C507" t="s">
        <v>313</v>
      </c>
      <c r="D507" t="s">
        <v>416</v>
      </c>
      <c r="E507" t="s">
        <v>65</v>
      </c>
      <c r="F507">
        <v>36186</v>
      </c>
      <c r="G507" t="s">
        <v>1722</v>
      </c>
      <c r="H507" t="s">
        <v>1065</v>
      </c>
      <c r="I507" t="s">
        <v>1090</v>
      </c>
      <c r="J507" t="s">
        <v>87</v>
      </c>
      <c r="L507" t="s">
        <v>84</v>
      </c>
      <c r="M507" t="s">
        <v>8057</v>
      </c>
      <c r="N507" t="s">
        <v>8057</v>
      </c>
      <c r="O507" t="s">
        <v>8058</v>
      </c>
      <c r="P507" t="s">
        <v>1247</v>
      </c>
    </row>
    <row r="508" spans="1:22" hidden="1" x14ac:dyDescent="0.3">
      <c r="A508">
        <v>333349</v>
      </c>
      <c r="B508" t="s">
        <v>2151</v>
      </c>
      <c r="C508" t="s">
        <v>238</v>
      </c>
      <c r="D508" t="s">
        <v>440</v>
      </c>
      <c r="E508" t="s">
        <v>65</v>
      </c>
      <c r="F508">
        <v>35486</v>
      </c>
      <c r="G508" t="s">
        <v>84</v>
      </c>
      <c r="H508" t="s">
        <v>1065</v>
      </c>
      <c r="I508" t="s">
        <v>1090</v>
      </c>
      <c r="J508" t="s">
        <v>87</v>
      </c>
      <c r="L508" t="s">
        <v>99</v>
      </c>
      <c r="M508" t="s">
        <v>8059</v>
      </c>
      <c r="N508" t="s">
        <v>8059</v>
      </c>
      <c r="O508" t="s">
        <v>8060</v>
      </c>
      <c r="P508" t="s">
        <v>1246</v>
      </c>
    </row>
    <row r="509" spans="1:22" hidden="1" x14ac:dyDescent="0.3">
      <c r="A509">
        <v>333332</v>
      </c>
      <c r="B509" t="s">
        <v>8061</v>
      </c>
      <c r="C509" t="s">
        <v>8062</v>
      </c>
      <c r="D509" t="s">
        <v>305</v>
      </c>
      <c r="E509" t="s">
        <v>66</v>
      </c>
      <c r="F509">
        <v>34237</v>
      </c>
      <c r="G509" t="s">
        <v>84</v>
      </c>
      <c r="H509" t="s">
        <v>1065</v>
      </c>
      <c r="I509" t="s">
        <v>1090</v>
      </c>
      <c r="J509" t="s">
        <v>87</v>
      </c>
      <c r="L509" t="s">
        <v>99</v>
      </c>
    </row>
    <row r="510" spans="1:22" hidden="1" x14ac:dyDescent="0.3">
      <c r="A510">
        <v>333325</v>
      </c>
      <c r="B510" t="s">
        <v>8063</v>
      </c>
      <c r="C510" t="s">
        <v>203</v>
      </c>
      <c r="D510" t="s">
        <v>303</v>
      </c>
      <c r="E510" t="s">
        <v>65</v>
      </c>
      <c r="F510">
        <v>32699</v>
      </c>
      <c r="G510" t="s">
        <v>5169</v>
      </c>
      <c r="H510" t="s">
        <v>1065</v>
      </c>
      <c r="I510" t="s">
        <v>1090</v>
      </c>
      <c r="J510" t="s">
        <v>87</v>
      </c>
      <c r="L510" t="s">
        <v>92</v>
      </c>
    </row>
    <row r="511" spans="1:22" hidden="1" x14ac:dyDescent="0.3">
      <c r="A511">
        <v>333312</v>
      </c>
      <c r="B511" t="s">
        <v>8064</v>
      </c>
      <c r="C511" t="s">
        <v>524</v>
      </c>
      <c r="D511" t="s">
        <v>592</v>
      </c>
      <c r="E511" t="s">
        <v>65</v>
      </c>
      <c r="F511">
        <v>34851</v>
      </c>
      <c r="G511" t="s">
        <v>102</v>
      </c>
      <c r="H511" t="s">
        <v>1065</v>
      </c>
      <c r="I511" t="s">
        <v>1090</v>
      </c>
      <c r="J511" t="s">
        <v>87</v>
      </c>
      <c r="L511" t="s">
        <v>84</v>
      </c>
      <c r="M511" t="s">
        <v>8065</v>
      </c>
      <c r="N511" t="s">
        <v>8065</v>
      </c>
      <c r="O511" t="s">
        <v>1907</v>
      </c>
      <c r="P511" t="s">
        <v>1242</v>
      </c>
    </row>
    <row r="512" spans="1:22" hidden="1" x14ac:dyDescent="0.3">
      <c r="A512">
        <v>333309</v>
      </c>
      <c r="B512" t="s">
        <v>8066</v>
      </c>
      <c r="C512" t="s">
        <v>196</v>
      </c>
      <c r="D512" t="s">
        <v>8067</v>
      </c>
      <c r="E512" t="s">
        <v>65</v>
      </c>
      <c r="F512">
        <v>29441</v>
      </c>
      <c r="G512" t="s">
        <v>1248</v>
      </c>
      <c r="H512" t="s">
        <v>1065</v>
      </c>
      <c r="I512" t="s">
        <v>1090</v>
      </c>
      <c r="J512" t="s">
        <v>87</v>
      </c>
      <c r="L512" t="s">
        <v>84</v>
      </c>
      <c r="M512" t="s">
        <v>8068</v>
      </c>
      <c r="N512" t="s">
        <v>8068</v>
      </c>
      <c r="O512" t="s">
        <v>8069</v>
      </c>
      <c r="P512" t="s">
        <v>1355</v>
      </c>
    </row>
    <row r="513" spans="1:22" hidden="1" x14ac:dyDescent="0.3">
      <c r="A513">
        <v>333307</v>
      </c>
      <c r="B513" t="s">
        <v>8070</v>
      </c>
      <c r="C513" t="s">
        <v>193</v>
      </c>
      <c r="D513" t="s">
        <v>708</v>
      </c>
      <c r="E513" t="s">
        <v>65</v>
      </c>
      <c r="F513">
        <v>35803</v>
      </c>
      <c r="G513" t="s">
        <v>3635</v>
      </c>
      <c r="H513" t="s">
        <v>1065</v>
      </c>
      <c r="I513" t="s">
        <v>1090</v>
      </c>
      <c r="J513" t="s">
        <v>85</v>
      </c>
      <c r="L513" t="s">
        <v>100</v>
      </c>
      <c r="V513" t="s">
        <v>1597</v>
      </c>
    </row>
    <row r="514" spans="1:22" hidden="1" x14ac:dyDescent="0.3">
      <c r="A514">
        <v>333301</v>
      </c>
      <c r="B514" t="s">
        <v>8071</v>
      </c>
      <c r="C514" t="s">
        <v>2494</v>
      </c>
      <c r="D514" t="s">
        <v>640</v>
      </c>
      <c r="E514" t="s">
        <v>66</v>
      </c>
      <c r="F514">
        <v>36011</v>
      </c>
      <c r="G514" t="s">
        <v>84</v>
      </c>
      <c r="H514" t="s">
        <v>1065</v>
      </c>
      <c r="I514" t="s">
        <v>1090</v>
      </c>
      <c r="J514" t="s">
        <v>87</v>
      </c>
      <c r="L514" t="s">
        <v>84</v>
      </c>
      <c r="M514" t="s">
        <v>8072</v>
      </c>
      <c r="N514" t="s">
        <v>8072</v>
      </c>
      <c r="O514" t="s">
        <v>8073</v>
      </c>
      <c r="P514" t="s">
        <v>1241</v>
      </c>
    </row>
    <row r="515" spans="1:22" hidden="1" x14ac:dyDescent="0.3">
      <c r="A515">
        <v>333294</v>
      </c>
      <c r="B515" t="s">
        <v>8074</v>
      </c>
      <c r="C515" t="s">
        <v>2217</v>
      </c>
      <c r="D515" t="s">
        <v>8075</v>
      </c>
      <c r="E515" t="s">
        <v>66</v>
      </c>
      <c r="F515">
        <v>35977</v>
      </c>
      <c r="G515" t="s">
        <v>1002</v>
      </c>
      <c r="H515" t="s">
        <v>1065</v>
      </c>
      <c r="I515" t="s">
        <v>1090</v>
      </c>
      <c r="J515" t="s">
        <v>87</v>
      </c>
      <c r="L515" t="s">
        <v>86</v>
      </c>
    </row>
    <row r="516" spans="1:22" hidden="1" x14ac:dyDescent="0.3">
      <c r="A516">
        <v>333289</v>
      </c>
      <c r="B516" t="s">
        <v>8076</v>
      </c>
      <c r="C516" t="s">
        <v>284</v>
      </c>
      <c r="D516" t="s">
        <v>388</v>
      </c>
      <c r="E516" t="s">
        <v>66</v>
      </c>
      <c r="F516">
        <v>35618</v>
      </c>
      <c r="G516" t="s">
        <v>1009</v>
      </c>
      <c r="H516" t="s">
        <v>1065</v>
      </c>
      <c r="I516" t="s">
        <v>1090</v>
      </c>
      <c r="J516" t="s">
        <v>87</v>
      </c>
      <c r="L516" t="s">
        <v>84</v>
      </c>
      <c r="M516" t="s">
        <v>8077</v>
      </c>
      <c r="N516" t="s">
        <v>8077</v>
      </c>
      <c r="O516" t="s">
        <v>1325</v>
      </c>
      <c r="P516" t="s">
        <v>1241</v>
      </c>
    </row>
    <row r="517" spans="1:22" hidden="1" x14ac:dyDescent="0.3">
      <c r="A517">
        <v>333285</v>
      </c>
      <c r="B517" t="s">
        <v>8078</v>
      </c>
      <c r="C517" t="s">
        <v>311</v>
      </c>
      <c r="D517" t="s">
        <v>299</v>
      </c>
      <c r="E517" t="s">
        <v>66</v>
      </c>
      <c r="F517">
        <v>33248</v>
      </c>
      <c r="G517" t="s">
        <v>84</v>
      </c>
      <c r="H517" t="s">
        <v>1065</v>
      </c>
      <c r="I517" t="s">
        <v>1090</v>
      </c>
      <c r="J517" t="s">
        <v>87</v>
      </c>
      <c r="L517" t="s">
        <v>84</v>
      </c>
    </row>
    <row r="518" spans="1:22" hidden="1" x14ac:dyDescent="0.3">
      <c r="A518">
        <v>333282</v>
      </c>
      <c r="B518" t="s">
        <v>8079</v>
      </c>
      <c r="C518" t="s">
        <v>387</v>
      </c>
      <c r="D518" t="s">
        <v>645</v>
      </c>
      <c r="E518" t="s">
        <v>66</v>
      </c>
      <c r="F518">
        <v>34587</v>
      </c>
      <c r="G518" t="s">
        <v>84</v>
      </c>
      <c r="H518" t="s">
        <v>1065</v>
      </c>
      <c r="I518" t="s">
        <v>1090</v>
      </c>
      <c r="J518" t="s">
        <v>87</v>
      </c>
      <c r="L518" t="s">
        <v>84</v>
      </c>
      <c r="M518" t="s">
        <v>8080</v>
      </c>
      <c r="N518" t="s">
        <v>8080</v>
      </c>
      <c r="O518" t="s">
        <v>8081</v>
      </c>
      <c r="P518" t="s">
        <v>1247</v>
      </c>
    </row>
    <row r="519" spans="1:22" hidden="1" x14ac:dyDescent="0.3">
      <c r="A519">
        <v>333280</v>
      </c>
      <c r="B519" t="s">
        <v>8082</v>
      </c>
      <c r="C519" t="s">
        <v>193</v>
      </c>
      <c r="D519" t="s">
        <v>1602</v>
      </c>
      <c r="E519" t="s">
        <v>65</v>
      </c>
      <c r="F519">
        <v>33239</v>
      </c>
      <c r="G519" t="s">
        <v>94</v>
      </c>
      <c r="H519" t="s">
        <v>1065</v>
      </c>
      <c r="I519" t="s">
        <v>1090</v>
      </c>
      <c r="J519" t="s">
        <v>87</v>
      </c>
      <c r="L519" t="s">
        <v>84</v>
      </c>
      <c r="M519" t="s">
        <v>8083</v>
      </c>
      <c r="N519" t="s">
        <v>8083</v>
      </c>
      <c r="O519" t="s">
        <v>1603</v>
      </c>
      <c r="P519" t="s">
        <v>1323</v>
      </c>
      <c r="V519" t="s">
        <v>1597</v>
      </c>
    </row>
    <row r="520" spans="1:22" hidden="1" x14ac:dyDescent="0.3">
      <c r="A520">
        <v>333275</v>
      </c>
      <c r="B520" t="s">
        <v>8084</v>
      </c>
      <c r="C520" t="s">
        <v>193</v>
      </c>
      <c r="D520" t="s">
        <v>1650</v>
      </c>
      <c r="E520" t="s">
        <v>66</v>
      </c>
      <c r="F520">
        <v>30439</v>
      </c>
      <c r="G520" t="s">
        <v>1224</v>
      </c>
      <c r="H520" t="s">
        <v>1065</v>
      </c>
      <c r="I520" t="s">
        <v>1090</v>
      </c>
      <c r="J520" t="s">
        <v>87</v>
      </c>
      <c r="L520" t="s">
        <v>84</v>
      </c>
      <c r="M520" t="s">
        <v>8085</v>
      </c>
      <c r="N520" t="s">
        <v>8085</v>
      </c>
      <c r="O520" t="s">
        <v>1655</v>
      </c>
      <c r="P520" t="s">
        <v>1271</v>
      </c>
    </row>
    <row r="521" spans="1:22" hidden="1" x14ac:dyDescent="0.3">
      <c r="A521">
        <v>333262</v>
      </c>
      <c r="B521" t="s">
        <v>8086</v>
      </c>
      <c r="C521" t="s">
        <v>8087</v>
      </c>
      <c r="D521" t="s">
        <v>734</v>
      </c>
      <c r="E521" t="s">
        <v>65</v>
      </c>
      <c r="F521">
        <v>35065</v>
      </c>
      <c r="G521" t="s">
        <v>8088</v>
      </c>
      <c r="H521" t="s">
        <v>1065</v>
      </c>
      <c r="I521" t="s">
        <v>1090</v>
      </c>
      <c r="J521" t="s">
        <v>87</v>
      </c>
      <c r="L521" t="s">
        <v>99</v>
      </c>
      <c r="M521" t="s">
        <v>8089</v>
      </c>
      <c r="N521" t="s">
        <v>8089</v>
      </c>
      <c r="O521" t="s">
        <v>8090</v>
      </c>
      <c r="P521" t="s">
        <v>1515</v>
      </c>
    </row>
    <row r="522" spans="1:22" hidden="1" x14ac:dyDescent="0.3">
      <c r="A522">
        <v>333258</v>
      </c>
      <c r="B522" t="s">
        <v>8091</v>
      </c>
      <c r="C522" t="s">
        <v>196</v>
      </c>
      <c r="D522" t="s">
        <v>370</v>
      </c>
      <c r="E522" t="s">
        <v>66</v>
      </c>
      <c r="F522">
        <v>31477</v>
      </c>
      <c r="G522" t="s">
        <v>1248</v>
      </c>
      <c r="H522" t="s">
        <v>1065</v>
      </c>
      <c r="I522" t="s">
        <v>1090</v>
      </c>
      <c r="J522" t="s">
        <v>87</v>
      </c>
      <c r="L522" t="s">
        <v>86</v>
      </c>
    </row>
    <row r="523" spans="1:22" hidden="1" x14ac:dyDescent="0.3">
      <c r="A523">
        <v>333253</v>
      </c>
      <c r="B523" t="s">
        <v>8092</v>
      </c>
      <c r="C523" t="s">
        <v>270</v>
      </c>
      <c r="D523" t="s">
        <v>3895</v>
      </c>
      <c r="E523" t="s">
        <v>66</v>
      </c>
      <c r="F523">
        <v>35230</v>
      </c>
      <c r="G523" t="s">
        <v>1025</v>
      </c>
      <c r="H523" t="s">
        <v>1065</v>
      </c>
      <c r="I523" t="s">
        <v>1090</v>
      </c>
      <c r="J523" t="s">
        <v>87</v>
      </c>
      <c r="L523" t="s">
        <v>1098</v>
      </c>
      <c r="M523" t="s">
        <v>8093</v>
      </c>
      <c r="N523" t="s">
        <v>8093</v>
      </c>
      <c r="O523" t="s">
        <v>8094</v>
      </c>
      <c r="P523" t="s">
        <v>1246</v>
      </c>
      <c r="V523" t="s">
        <v>1695</v>
      </c>
    </row>
    <row r="524" spans="1:22" hidden="1" x14ac:dyDescent="0.3">
      <c r="A524">
        <v>333217</v>
      </c>
      <c r="B524" t="s">
        <v>8095</v>
      </c>
      <c r="C524" t="s">
        <v>203</v>
      </c>
      <c r="D524" t="s">
        <v>525</v>
      </c>
      <c r="E524" t="s">
        <v>66</v>
      </c>
      <c r="F524">
        <v>33108</v>
      </c>
      <c r="G524" t="s">
        <v>84</v>
      </c>
      <c r="H524" t="s">
        <v>1065</v>
      </c>
      <c r="I524" t="s">
        <v>1090</v>
      </c>
      <c r="J524" t="s">
        <v>87</v>
      </c>
      <c r="L524" t="s">
        <v>84</v>
      </c>
      <c r="M524" t="s">
        <v>8096</v>
      </c>
      <c r="N524" t="s">
        <v>8096</v>
      </c>
      <c r="O524" t="s">
        <v>1334</v>
      </c>
      <c r="P524" t="s">
        <v>8097</v>
      </c>
      <c r="V524" t="s">
        <v>1606</v>
      </c>
    </row>
    <row r="525" spans="1:22" hidden="1" x14ac:dyDescent="0.3">
      <c r="A525">
        <v>333172</v>
      </c>
      <c r="B525" t="s">
        <v>8098</v>
      </c>
      <c r="C525" t="s">
        <v>846</v>
      </c>
      <c r="D525" t="s">
        <v>253</v>
      </c>
      <c r="E525" t="s">
        <v>66</v>
      </c>
      <c r="F525">
        <v>34192</v>
      </c>
      <c r="G525" t="s">
        <v>84</v>
      </c>
      <c r="H525" t="s">
        <v>1065</v>
      </c>
      <c r="I525" t="s">
        <v>1090</v>
      </c>
      <c r="J525" t="s">
        <v>87</v>
      </c>
      <c r="L525" t="s">
        <v>86</v>
      </c>
      <c r="M525" t="s">
        <v>8099</v>
      </c>
      <c r="N525" t="s">
        <v>8099</v>
      </c>
      <c r="O525" t="s">
        <v>1365</v>
      </c>
      <c r="P525" t="s">
        <v>8100</v>
      </c>
      <c r="V525" t="s">
        <v>1597</v>
      </c>
    </row>
    <row r="526" spans="1:22" hidden="1" x14ac:dyDescent="0.3">
      <c r="A526">
        <v>333163</v>
      </c>
      <c r="B526" t="s">
        <v>8101</v>
      </c>
      <c r="C526" t="s">
        <v>203</v>
      </c>
      <c r="D526" t="s">
        <v>845</v>
      </c>
      <c r="E526" t="s">
        <v>66</v>
      </c>
      <c r="F526">
        <v>34336</v>
      </c>
      <c r="G526" t="s">
        <v>1002</v>
      </c>
      <c r="H526" t="s">
        <v>1065</v>
      </c>
      <c r="I526" t="s">
        <v>1090</v>
      </c>
      <c r="J526" t="s">
        <v>87</v>
      </c>
      <c r="L526" t="s">
        <v>86</v>
      </c>
      <c r="M526" t="s">
        <v>8102</v>
      </c>
      <c r="N526" t="s">
        <v>8102</v>
      </c>
      <c r="O526" t="s">
        <v>8103</v>
      </c>
      <c r="P526" t="s">
        <v>2103</v>
      </c>
    </row>
    <row r="527" spans="1:22" hidden="1" x14ac:dyDescent="0.3">
      <c r="A527">
        <v>333152</v>
      </c>
      <c r="B527" t="s">
        <v>8104</v>
      </c>
      <c r="C527" t="s">
        <v>201</v>
      </c>
      <c r="D527" t="s">
        <v>248</v>
      </c>
      <c r="E527" t="s">
        <v>66</v>
      </c>
      <c r="F527">
        <v>30305</v>
      </c>
      <c r="G527" t="s">
        <v>8105</v>
      </c>
      <c r="H527" t="s">
        <v>1065</v>
      </c>
      <c r="I527" t="s">
        <v>1090</v>
      </c>
      <c r="J527" t="s">
        <v>87</v>
      </c>
      <c r="L527" t="s">
        <v>86</v>
      </c>
      <c r="M527" t="s">
        <v>8106</v>
      </c>
      <c r="N527" t="s">
        <v>8106</v>
      </c>
      <c r="O527" t="s">
        <v>2296</v>
      </c>
      <c r="P527" t="s">
        <v>1242</v>
      </c>
    </row>
    <row r="528" spans="1:22" hidden="1" x14ac:dyDescent="0.3">
      <c r="A528">
        <v>333144</v>
      </c>
      <c r="B528" t="s">
        <v>8107</v>
      </c>
      <c r="C528" t="s">
        <v>454</v>
      </c>
      <c r="D528" t="s">
        <v>514</v>
      </c>
      <c r="E528" t="s">
        <v>65</v>
      </c>
      <c r="F528">
        <v>35217</v>
      </c>
      <c r="G528" t="s">
        <v>1248</v>
      </c>
      <c r="H528" t="s">
        <v>1065</v>
      </c>
      <c r="I528" t="s">
        <v>1090</v>
      </c>
      <c r="J528" t="s">
        <v>87</v>
      </c>
      <c r="L528" t="s">
        <v>84</v>
      </c>
      <c r="M528" t="s">
        <v>8108</v>
      </c>
      <c r="N528" t="s">
        <v>8108</v>
      </c>
      <c r="O528" t="s">
        <v>8109</v>
      </c>
      <c r="P528" t="s">
        <v>1240</v>
      </c>
    </row>
    <row r="529" spans="1:16" hidden="1" x14ac:dyDescent="0.3">
      <c r="A529">
        <v>333133</v>
      </c>
      <c r="B529" t="s">
        <v>8110</v>
      </c>
      <c r="C529" t="s">
        <v>194</v>
      </c>
      <c r="D529" t="s">
        <v>737</v>
      </c>
      <c r="E529" t="s">
        <v>66</v>
      </c>
      <c r="F529">
        <v>30065</v>
      </c>
      <c r="G529" t="s">
        <v>84</v>
      </c>
      <c r="H529" t="s">
        <v>1068</v>
      </c>
      <c r="I529" t="s">
        <v>1090</v>
      </c>
      <c r="J529" t="s">
        <v>87</v>
      </c>
      <c r="L529" t="s">
        <v>100</v>
      </c>
      <c r="M529" t="s">
        <v>8111</v>
      </c>
      <c r="N529" t="s">
        <v>8111</v>
      </c>
      <c r="O529" t="s">
        <v>7952</v>
      </c>
      <c r="P529" t="s">
        <v>1244</v>
      </c>
    </row>
    <row r="530" spans="1:16" hidden="1" x14ac:dyDescent="0.3">
      <c r="A530">
        <v>333120</v>
      </c>
      <c r="B530" t="s">
        <v>8112</v>
      </c>
      <c r="C530" t="s">
        <v>8113</v>
      </c>
      <c r="D530" t="s">
        <v>237</v>
      </c>
      <c r="E530" t="s">
        <v>66</v>
      </c>
      <c r="F530">
        <v>35066</v>
      </c>
      <c r="G530" t="s">
        <v>1201</v>
      </c>
      <c r="H530" t="s">
        <v>1068</v>
      </c>
      <c r="I530" t="s">
        <v>1090</v>
      </c>
      <c r="J530" t="s">
        <v>87</v>
      </c>
      <c r="L530" t="s">
        <v>86</v>
      </c>
      <c r="M530" t="s">
        <v>8114</v>
      </c>
      <c r="N530" t="s">
        <v>8114</v>
      </c>
      <c r="O530" t="s">
        <v>1503</v>
      </c>
      <c r="P530" t="s">
        <v>1247</v>
      </c>
    </row>
    <row r="531" spans="1:16" hidden="1" x14ac:dyDescent="0.3">
      <c r="A531">
        <v>333117</v>
      </c>
      <c r="B531" t="s">
        <v>8115</v>
      </c>
      <c r="C531" t="s">
        <v>352</v>
      </c>
      <c r="D531" t="s">
        <v>772</v>
      </c>
      <c r="E531" t="s">
        <v>66</v>
      </c>
      <c r="F531">
        <v>36526</v>
      </c>
      <c r="G531" t="s">
        <v>84</v>
      </c>
      <c r="H531" t="s">
        <v>1065</v>
      </c>
      <c r="I531" t="s">
        <v>1090</v>
      </c>
      <c r="J531" t="s">
        <v>85</v>
      </c>
      <c r="L531" t="s">
        <v>84</v>
      </c>
      <c r="M531" t="s">
        <v>8116</v>
      </c>
      <c r="N531" t="s">
        <v>8116</v>
      </c>
      <c r="O531" t="s">
        <v>1502</v>
      </c>
      <c r="P531" t="s">
        <v>1241</v>
      </c>
    </row>
    <row r="532" spans="1:16" hidden="1" x14ac:dyDescent="0.3">
      <c r="A532">
        <v>333116</v>
      </c>
      <c r="B532" t="s">
        <v>8117</v>
      </c>
      <c r="C532" t="s">
        <v>344</v>
      </c>
      <c r="D532" t="s">
        <v>518</v>
      </c>
      <c r="E532" t="s">
        <v>66</v>
      </c>
      <c r="F532">
        <v>31879</v>
      </c>
      <c r="G532" t="s">
        <v>84</v>
      </c>
      <c r="H532" t="s">
        <v>1065</v>
      </c>
      <c r="I532" t="s">
        <v>1090</v>
      </c>
      <c r="J532" t="s">
        <v>87</v>
      </c>
      <c r="L532" t="s">
        <v>84</v>
      </c>
      <c r="M532" t="s">
        <v>8118</v>
      </c>
      <c r="N532" t="s">
        <v>8118</v>
      </c>
      <c r="O532" t="s">
        <v>8119</v>
      </c>
      <c r="P532" t="s">
        <v>1240</v>
      </c>
    </row>
    <row r="533" spans="1:16" hidden="1" x14ac:dyDescent="0.3">
      <c r="A533">
        <v>333096</v>
      </c>
      <c r="B533" t="s">
        <v>8120</v>
      </c>
      <c r="C533" t="s">
        <v>397</v>
      </c>
      <c r="D533" t="s">
        <v>1679</v>
      </c>
      <c r="E533" t="s">
        <v>66</v>
      </c>
      <c r="F533">
        <v>36393</v>
      </c>
      <c r="G533" t="s">
        <v>84</v>
      </c>
      <c r="H533" t="s">
        <v>1065</v>
      </c>
      <c r="I533" t="s">
        <v>1090</v>
      </c>
      <c r="J533" t="s">
        <v>85</v>
      </c>
      <c r="L533" t="s">
        <v>84</v>
      </c>
      <c r="M533" t="s">
        <v>8121</v>
      </c>
      <c r="N533" t="s">
        <v>8121</v>
      </c>
      <c r="O533" t="s">
        <v>1715</v>
      </c>
      <c r="P533" t="s">
        <v>1241</v>
      </c>
    </row>
    <row r="534" spans="1:16" hidden="1" x14ac:dyDescent="0.3">
      <c r="A534">
        <v>333091</v>
      </c>
      <c r="B534" t="s">
        <v>8122</v>
      </c>
      <c r="C534" t="s">
        <v>282</v>
      </c>
      <c r="D534" t="s">
        <v>8123</v>
      </c>
      <c r="E534" t="s">
        <v>66</v>
      </c>
      <c r="F534">
        <v>33986</v>
      </c>
      <c r="G534" t="s">
        <v>84</v>
      </c>
      <c r="H534" t="s">
        <v>1065</v>
      </c>
      <c r="I534" t="s">
        <v>1090</v>
      </c>
      <c r="J534" t="s">
        <v>87</v>
      </c>
      <c r="L534" t="s">
        <v>84</v>
      </c>
      <c r="M534" t="s">
        <v>8124</v>
      </c>
      <c r="N534" t="s">
        <v>8124</v>
      </c>
      <c r="O534" t="s">
        <v>8125</v>
      </c>
      <c r="P534" t="s">
        <v>1241</v>
      </c>
    </row>
    <row r="535" spans="1:16" hidden="1" x14ac:dyDescent="0.3">
      <c r="A535">
        <v>333080</v>
      </c>
      <c r="B535" t="s">
        <v>8126</v>
      </c>
      <c r="C535" t="s">
        <v>591</v>
      </c>
      <c r="D535" t="s">
        <v>608</v>
      </c>
      <c r="E535" t="s">
        <v>66</v>
      </c>
      <c r="F535">
        <v>31092</v>
      </c>
      <c r="G535" t="s">
        <v>84</v>
      </c>
      <c r="H535" t="s">
        <v>1065</v>
      </c>
      <c r="I535" t="s">
        <v>1090</v>
      </c>
      <c r="J535" t="s">
        <v>87</v>
      </c>
      <c r="L535" t="s">
        <v>84</v>
      </c>
      <c r="M535" t="s">
        <v>8127</v>
      </c>
      <c r="N535" t="s">
        <v>8127</v>
      </c>
      <c r="O535" t="s">
        <v>2570</v>
      </c>
      <c r="P535" t="s">
        <v>8128</v>
      </c>
    </row>
    <row r="536" spans="1:16" hidden="1" x14ac:dyDescent="0.3">
      <c r="A536">
        <v>333074</v>
      </c>
      <c r="B536" t="s">
        <v>8129</v>
      </c>
      <c r="C536" t="s">
        <v>1799</v>
      </c>
      <c r="D536" t="s">
        <v>388</v>
      </c>
      <c r="E536" t="s">
        <v>66</v>
      </c>
      <c r="F536">
        <v>35655</v>
      </c>
      <c r="G536" t="s">
        <v>84</v>
      </c>
      <c r="H536" t="s">
        <v>1065</v>
      </c>
      <c r="I536" t="s">
        <v>1090</v>
      </c>
      <c r="J536" t="s">
        <v>87</v>
      </c>
      <c r="L536" t="s">
        <v>86</v>
      </c>
      <c r="M536" t="s">
        <v>8130</v>
      </c>
      <c r="N536" t="s">
        <v>8130</v>
      </c>
      <c r="O536" t="s">
        <v>1325</v>
      </c>
      <c r="P536" t="s">
        <v>1242</v>
      </c>
    </row>
    <row r="537" spans="1:16" hidden="1" x14ac:dyDescent="0.3">
      <c r="A537">
        <v>333054</v>
      </c>
      <c r="B537" t="s">
        <v>8131</v>
      </c>
      <c r="C537" t="s">
        <v>402</v>
      </c>
      <c r="D537" t="s">
        <v>625</v>
      </c>
      <c r="E537" t="s">
        <v>66</v>
      </c>
      <c r="F537">
        <v>36526</v>
      </c>
      <c r="G537" t="s">
        <v>84</v>
      </c>
      <c r="H537" t="s">
        <v>1065</v>
      </c>
      <c r="I537" t="s">
        <v>1090</v>
      </c>
      <c r="J537" t="s">
        <v>87</v>
      </c>
      <c r="L537" t="s">
        <v>84</v>
      </c>
      <c r="M537" t="s">
        <v>8132</v>
      </c>
      <c r="N537" t="s">
        <v>8132</v>
      </c>
      <c r="O537" t="s">
        <v>8133</v>
      </c>
      <c r="P537" t="s">
        <v>8134</v>
      </c>
    </row>
    <row r="538" spans="1:16" hidden="1" x14ac:dyDescent="0.3">
      <c r="A538">
        <v>333030</v>
      </c>
      <c r="B538" t="s">
        <v>8135</v>
      </c>
      <c r="C538" t="s">
        <v>193</v>
      </c>
      <c r="D538" t="s">
        <v>245</v>
      </c>
      <c r="E538" t="s">
        <v>66</v>
      </c>
      <c r="F538">
        <v>31153</v>
      </c>
      <c r="G538" t="s">
        <v>84</v>
      </c>
      <c r="H538" t="s">
        <v>1065</v>
      </c>
      <c r="I538" t="s">
        <v>1090</v>
      </c>
      <c r="J538" t="s">
        <v>87</v>
      </c>
      <c r="L538" t="s">
        <v>84</v>
      </c>
      <c r="M538" t="s">
        <v>8136</v>
      </c>
      <c r="N538" t="s">
        <v>8136</v>
      </c>
      <c r="O538" t="s">
        <v>6127</v>
      </c>
      <c r="P538" t="s">
        <v>1262</v>
      </c>
    </row>
    <row r="539" spans="1:16" hidden="1" x14ac:dyDescent="0.3">
      <c r="A539">
        <v>333014</v>
      </c>
      <c r="B539" t="s">
        <v>8137</v>
      </c>
      <c r="C539" t="s">
        <v>450</v>
      </c>
      <c r="D539" t="s">
        <v>1661</v>
      </c>
      <c r="E539" t="s">
        <v>65</v>
      </c>
      <c r="F539">
        <v>36061</v>
      </c>
      <c r="G539" t="s">
        <v>1879</v>
      </c>
      <c r="H539" t="s">
        <v>1065</v>
      </c>
      <c r="I539" t="s">
        <v>1090</v>
      </c>
      <c r="J539" t="s">
        <v>87</v>
      </c>
      <c r="L539" t="s">
        <v>84</v>
      </c>
      <c r="M539" t="s">
        <v>8138</v>
      </c>
      <c r="N539" t="s">
        <v>8138</v>
      </c>
      <c r="O539" t="s">
        <v>1961</v>
      </c>
      <c r="P539" t="s">
        <v>2399</v>
      </c>
    </row>
    <row r="540" spans="1:16" hidden="1" x14ac:dyDescent="0.3">
      <c r="A540">
        <v>333013</v>
      </c>
      <c r="B540" t="s">
        <v>8139</v>
      </c>
      <c r="C540" t="s">
        <v>199</v>
      </c>
      <c r="D540" t="s">
        <v>281</v>
      </c>
      <c r="E540" t="s">
        <v>66</v>
      </c>
      <c r="F540">
        <v>36647</v>
      </c>
      <c r="G540" t="s">
        <v>84</v>
      </c>
      <c r="H540" t="s">
        <v>1065</v>
      </c>
      <c r="I540" t="s">
        <v>1090</v>
      </c>
      <c r="J540" t="s">
        <v>85</v>
      </c>
      <c r="L540" t="s">
        <v>86</v>
      </c>
      <c r="M540" t="s">
        <v>8140</v>
      </c>
      <c r="N540" t="s">
        <v>8140</v>
      </c>
      <c r="O540" t="s">
        <v>1758</v>
      </c>
      <c r="P540" t="s">
        <v>1273</v>
      </c>
    </row>
    <row r="541" spans="1:16" hidden="1" x14ac:dyDescent="0.3">
      <c r="A541">
        <v>332972</v>
      </c>
      <c r="B541" t="s">
        <v>8141</v>
      </c>
      <c r="C541" t="s">
        <v>271</v>
      </c>
      <c r="D541" t="s">
        <v>2088</v>
      </c>
      <c r="E541" t="s">
        <v>65</v>
      </c>
      <c r="F541">
        <v>36527</v>
      </c>
      <c r="G541" t="s">
        <v>8142</v>
      </c>
      <c r="H541" t="s">
        <v>1065</v>
      </c>
      <c r="I541" t="s">
        <v>1090</v>
      </c>
      <c r="J541" t="s">
        <v>85</v>
      </c>
      <c r="L541" t="s">
        <v>86</v>
      </c>
    </row>
    <row r="542" spans="1:16" hidden="1" x14ac:dyDescent="0.3">
      <c r="A542">
        <v>332953</v>
      </c>
      <c r="B542" t="s">
        <v>2160</v>
      </c>
      <c r="C542" t="s">
        <v>201</v>
      </c>
      <c r="D542" t="s">
        <v>514</v>
      </c>
      <c r="E542" t="s">
        <v>66</v>
      </c>
      <c r="F542">
        <v>35254</v>
      </c>
      <c r="G542" t="s">
        <v>2272</v>
      </c>
      <c r="H542" t="s">
        <v>1065</v>
      </c>
      <c r="I542" t="s">
        <v>1090</v>
      </c>
      <c r="J542" t="s">
        <v>85</v>
      </c>
      <c r="L542" t="s">
        <v>86</v>
      </c>
    </row>
    <row r="543" spans="1:16" hidden="1" x14ac:dyDescent="0.3">
      <c r="A543">
        <v>332924</v>
      </c>
      <c r="B543" t="s">
        <v>8143</v>
      </c>
      <c r="C543" t="s">
        <v>224</v>
      </c>
      <c r="D543" t="s">
        <v>655</v>
      </c>
      <c r="E543" t="s">
        <v>65</v>
      </c>
      <c r="F543">
        <v>35989</v>
      </c>
      <c r="G543" t="s">
        <v>1026</v>
      </c>
      <c r="H543" t="s">
        <v>1065</v>
      </c>
      <c r="I543" t="s">
        <v>1090</v>
      </c>
      <c r="J543" t="s">
        <v>87</v>
      </c>
      <c r="L543" t="s">
        <v>84</v>
      </c>
      <c r="M543" t="s">
        <v>8144</v>
      </c>
      <c r="N543" t="s">
        <v>8144</v>
      </c>
      <c r="O543" t="s">
        <v>1480</v>
      </c>
      <c r="P543" t="s">
        <v>1804</v>
      </c>
    </row>
    <row r="544" spans="1:16" hidden="1" x14ac:dyDescent="0.3">
      <c r="A544">
        <v>332894</v>
      </c>
      <c r="B544" t="s">
        <v>8145</v>
      </c>
      <c r="C544" t="s">
        <v>261</v>
      </c>
      <c r="D544" t="s">
        <v>525</v>
      </c>
      <c r="E544" t="s">
        <v>66</v>
      </c>
      <c r="F544">
        <v>31778</v>
      </c>
      <c r="G544" t="s">
        <v>84</v>
      </c>
      <c r="H544" t="s">
        <v>1065</v>
      </c>
      <c r="I544" t="s">
        <v>1090</v>
      </c>
      <c r="J544" t="s">
        <v>87</v>
      </c>
      <c r="L544" t="s">
        <v>84</v>
      </c>
      <c r="M544" t="s">
        <v>8146</v>
      </c>
      <c r="N544" t="s">
        <v>8146</v>
      </c>
      <c r="O544" t="s">
        <v>1864</v>
      </c>
      <c r="P544" t="s">
        <v>8147</v>
      </c>
    </row>
    <row r="545" spans="1:31" hidden="1" x14ac:dyDescent="0.3">
      <c r="A545">
        <v>332893</v>
      </c>
      <c r="B545" t="s">
        <v>8148</v>
      </c>
      <c r="C545" t="s">
        <v>413</v>
      </c>
      <c r="D545" t="s">
        <v>633</v>
      </c>
      <c r="E545" t="s">
        <v>66</v>
      </c>
      <c r="F545">
        <v>36293</v>
      </c>
      <c r="G545" t="s">
        <v>84</v>
      </c>
      <c r="H545" t="s">
        <v>1065</v>
      </c>
      <c r="I545" t="s">
        <v>1090</v>
      </c>
      <c r="J545" t="s">
        <v>87</v>
      </c>
      <c r="L545" t="s">
        <v>84</v>
      </c>
      <c r="M545" t="s">
        <v>8149</v>
      </c>
      <c r="N545" t="s">
        <v>8149</v>
      </c>
      <c r="O545" t="s">
        <v>8150</v>
      </c>
      <c r="P545" t="s">
        <v>8151</v>
      </c>
    </row>
    <row r="546" spans="1:31" hidden="1" x14ac:dyDescent="0.3">
      <c r="A546">
        <v>332892</v>
      </c>
      <c r="B546" t="s">
        <v>8152</v>
      </c>
      <c r="C546" t="s">
        <v>838</v>
      </c>
      <c r="D546" t="s">
        <v>223</v>
      </c>
      <c r="E546" t="s">
        <v>66</v>
      </c>
      <c r="F546">
        <v>31944</v>
      </c>
      <c r="G546" t="s">
        <v>84</v>
      </c>
      <c r="H546" t="s">
        <v>1065</v>
      </c>
      <c r="I546" t="s">
        <v>1090</v>
      </c>
      <c r="J546" t="s">
        <v>87</v>
      </c>
      <c r="L546" t="s">
        <v>86</v>
      </c>
      <c r="M546" t="s">
        <v>8153</v>
      </c>
      <c r="N546" t="s">
        <v>8153</v>
      </c>
      <c r="O546" t="s">
        <v>1364</v>
      </c>
      <c r="P546" t="s">
        <v>2346</v>
      </c>
    </row>
    <row r="547" spans="1:31" hidden="1" x14ac:dyDescent="0.3">
      <c r="A547">
        <v>332836</v>
      </c>
      <c r="B547" t="s">
        <v>8154</v>
      </c>
      <c r="C547" t="s">
        <v>311</v>
      </c>
      <c r="D547" t="s">
        <v>715</v>
      </c>
      <c r="E547" t="s">
        <v>65</v>
      </c>
      <c r="F547">
        <v>35455</v>
      </c>
      <c r="G547" t="s">
        <v>86</v>
      </c>
      <c r="H547" t="s">
        <v>1065</v>
      </c>
      <c r="I547" t="s">
        <v>1090</v>
      </c>
      <c r="J547" t="s">
        <v>85</v>
      </c>
      <c r="L547" t="s">
        <v>84</v>
      </c>
      <c r="M547" t="s">
        <v>8155</v>
      </c>
      <c r="N547" t="s">
        <v>8155</v>
      </c>
      <c r="O547" t="s">
        <v>8156</v>
      </c>
      <c r="P547" t="s">
        <v>1241</v>
      </c>
    </row>
    <row r="548" spans="1:31" hidden="1" x14ac:dyDescent="0.3">
      <c r="A548">
        <v>332825</v>
      </c>
      <c r="B548" t="s">
        <v>8157</v>
      </c>
      <c r="C548" t="s">
        <v>2343</v>
      </c>
      <c r="D548" t="s">
        <v>768</v>
      </c>
      <c r="E548" t="s">
        <v>65</v>
      </c>
      <c r="F548">
        <v>36392</v>
      </c>
      <c r="G548" t="s">
        <v>84</v>
      </c>
      <c r="H548" t="s">
        <v>1065</v>
      </c>
      <c r="I548" t="s">
        <v>1090</v>
      </c>
      <c r="J548" t="s">
        <v>87</v>
      </c>
      <c r="L548" t="s">
        <v>84</v>
      </c>
    </row>
    <row r="549" spans="1:31" hidden="1" x14ac:dyDescent="0.3">
      <c r="A549">
        <v>332808</v>
      </c>
      <c r="B549" t="s">
        <v>8158</v>
      </c>
      <c r="C549" t="s">
        <v>762</v>
      </c>
      <c r="D549" t="s">
        <v>2088</v>
      </c>
      <c r="E549" t="s">
        <v>65</v>
      </c>
      <c r="F549">
        <v>36527</v>
      </c>
      <c r="G549" t="s">
        <v>1646</v>
      </c>
      <c r="H549" t="s">
        <v>1065</v>
      </c>
      <c r="I549" t="s">
        <v>1090</v>
      </c>
      <c r="J549" t="s">
        <v>85</v>
      </c>
      <c r="L549" t="s">
        <v>86</v>
      </c>
      <c r="M549" t="s">
        <v>8159</v>
      </c>
      <c r="N549" t="s">
        <v>8159</v>
      </c>
      <c r="O549" t="s">
        <v>8160</v>
      </c>
      <c r="P549" t="s">
        <v>8161</v>
      </c>
    </row>
    <row r="550" spans="1:31" hidden="1" x14ac:dyDescent="0.3">
      <c r="A550">
        <v>332801</v>
      </c>
      <c r="B550" t="s">
        <v>8162</v>
      </c>
      <c r="C550" t="s">
        <v>459</v>
      </c>
      <c r="D550" t="s">
        <v>350</v>
      </c>
      <c r="E550" t="s">
        <v>65</v>
      </c>
      <c r="F550">
        <v>34140</v>
      </c>
      <c r="G550" t="s">
        <v>84</v>
      </c>
      <c r="H550" t="s">
        <v>1065</v>
      </c>
      <c r="I550" t="s">
        <v>1090</v>
      </c>
      <c r="J550" t="s">
        <v>85</v>
      </c>
      <c r="L550" t="s">
        <v>84</v>
      </c>
      <c r="M550" t="s">
        <v>8163</v>
      </c>
      <c r="N550" t="s">
        <v>8163</v>
      </c>
      <c r="O550" t="s">
        <v>1372</v>
      </c>
      <c r="P550" t="s">
        <v>1240</v>
      </c>
      <c r="V550" t="s">
        <v>1694</v>
      </c>
    </row>
    <row r="551" spans="1:31" hidden="1" x14ac:dyDescent="0.3">
      <c r="A551">
        <v>332756</v>
      </c>
      <c r="B551" t="s">
        <v>8164</v>
      </c>
      <c r="C551" t="s">
        <v>563</v>
      </c>
      <c r="D551" t="s">
        <v>1661</v>
      </c>
      <c r="E551" t="s">
        <v>65</v>
      </c>
      <c r="F551">
        <v>36161</v>
      </c>
      <c r="G551" t="s">
        <v>84</v>
      </c>
      <c r="H551" t="s">
        <v>1065</v>
      </c>
      <c r="I551" t="s">
        <v>1090</v>
      </c>
      <c r="J551" t="s">
        <v>87</v>
      </c>
      <c r="L551" t="s">
        <v>84</v>
      </c>
      <c r="M551" t="s">
        <v>8165</v>
      </c>
      <c r="N551" t="s">
        <v>8165</v>
      </c>
      <c r="O551" t="s">
        <v>2120</v>
      </c>
      <c r="P551" t="s">
        <v>8166</v>
      </c>
    </row>
    <row r="552" spans="1:31" hidden="1" x14ac:dyDescent="0.3">
      <c r="A552">
        <v>332723</v>
      </c>
      <c r="B552" t="s">
        <v>2172</v>
      </c>
      <c r="C552" t="s">
        <v>201</v>
      </c>
      <c r="D552" t="s">
        <v>519</v>
      </c>
      <c r="E552" t="s">
        <v>65</v>
      </c>
      <c r="F552">
        <v>35805</v>
      </c>
      <c r="G552" t="s">
        <v>86</v>
      </c>
      <c r="H552" t="s">
        <v>1065</v>
      </c>
      <c r="I552" t="s">
        <v>1090</v>
      </c>
      <c r="J552" t="s">
        <v>87</v>
      </c>
      <c r="L552" t="s">
        <v>84</v>
      </c>
      <c r="M552" t="s">
        <v>8167</v>
      </c>
      <c r="N552" t="s">
        <v>8167</v>
      </c>
      <c r="O552" t="s">
        <v>1485</v>
      </c>
      <c r="P552" t="s">
        <v>1241</v>
      </c>
    </row>
    <row r="553" spans="1:31" hidden="1" x14ac:dyDescent="0.3">
      <c r="A553">
        <v>332697</v>
      </c>
      <c r="B553" t="s">
        <v>780</v>
      </c>
      <c r="C553" t="s">
        <v>379</v>
      </c>
      <c r="D553" t="s">
        <v>655</v>
      </c>
      <c r="E553" t="s">
        <v>65</v>
      </c>
      <c r="F553">
        <v>36161</v>
      </c>
      <c r="G553" t="s">
        <v>8168</v>
      </c>
      <c r="H553" t="s">
        <v>1065</v>
      </c>
      <c r="I553" t="s">
        <v>1090</v>
      </c>
      <c r="J553" t="s">
        <v>85</v>
      </c>
      <c r="L553" t="s">
        <v>84</v>
      </c>
      <c r="M553" t="s">
        <v>8169</v>
      </c>
      <c r="N553" t="s">
        <v>8169</v>
      </c>
      <c r="O553" t="s">
        <v>1480</v>
      </c>
      <c r="P553" t="s">
        <v>1432</v>
      </c>
    </row>
    <row r="554" spans="1:31" hidden="1" x14ac:dyDescent="0.3">
      <c r="A554">
        <v>332661</v>
      </c>
      <c r="B554" t="s">
        <v>8170</v>
      </c>
      <c r="C554" t="s">
        <v>733</v>
      </c>
      <c r="D554" t="s">
        <v>442</v>
      </c>
      <c r="E554" t="s">
        <v>65</v>
      </c>
      <c r="F554">
        <v>34877</v>
      </c>
      <c r="G554" t="s">
        <v>84</v>
      </c>
      <c r="H554" t="s">
        <v>1065</v>
      </c>
      <c r="I554" t="s">
        <v>1090</v>
      </c>
      <c r="J554" t="s">
        <v>85</v>
      </c>
      <c r="L554" t="s">
        <v>84</v>
      </c>
      <c r="M554" t="s">
        <v>8171</v>
      </c>
      <c r="N554" t="s">
        <v>8171</v>
      </c>
      <c r="O554" t="s">
        <v>8172</v>
      </c>
      <c r="V554" t="s">
        <v>1695</v>
      </c>
    </row>
    <row r="555" spans="1:31" hidden="1" x14ac:dyDescent="0.3">
      <c r="A555">
        <v>332636</v>
      </c>
      <c r="B555" t="s">
        <v>8173</v>
      </c>
      <c r="C555" t="s">
        <v>583</v>
      </c>
      <c r="D555" t="s">
        <v>688</v>
      </c>
      <c r="E555" t="s">
        <v>66</v>
      </c>
      <c r="F555">
        <v>35972</v>
      </c>
      <c r="G555" t="s">
        <v>93</v>
      </c>
      <c r="H555" t="s">
        <v>1065</v>
      </c>
      <c r="I555" t="s">
        <v>1090</v>
      </c>
      <c r="J555" t="s">
        <v>85</v>
      </c>
      <c r="L555" t="s">
        <v>100</v>
      </c>
      <c r="M555" t="s">
        <v>8174</v>
      </c>
      <c r="N555" t="s">
        <v>8174</v>
      </c>
      <c r="O555" t="s">
        <v>2086</v>
      </c>
      <c r="P555" t="s">
        <v>1241</v>
      </c>
    </row>
    <row r="556" spans="1:31" hidden="1" x14ac:dyDescent="0.3">
      <c r="A556">
        <v>332631</v>
      </c>
      <c r="B556" t="s">
        <v>2125</v>
      </c>
      <c r="C556" t="s">
        <v>300</v>
      </c>
      <c r="D556" t="s">
        <v>710</v>
      </c>
      <c r="E556" t="s">
        <v>65</v>
      </c>
      <c r="F556">
        <v>34090</v>
      </c>
      <c r="G556" t="s">
        <v>84</v>
      </c>
      <c r="H556" t="s">
        <v>1065</v>
      </c>
      <c r="I556" t="s">
        <v>1090</v>
      </c>
      <c r="J556" t="s">
        <v>85</v>
      </c>
      <c r="L556" t="s">
        <v>84</v>
      </c>
      <c r="M556" t="s">
        <v>8175</v>
      </c>
      <c r="N556" t="s">
        <v>8175</v>
      </c>
      <c r="O556" t="s">
        <v>1908</v>
      </c>
      <c r="P556" t="s">
        <v>1323</v>
      </c>
      <c r="AE556" t="s">
        <v>1125</v>
      </c>
    </row>
    <row r="557" spans="1:31" hidden="1" x14ac:dyDescent="0.3">
      <c r="A557">
        <v>332609</v>
      </c>
      <c r="B557" t="s">
        <v>8176</v>
      </c>
      <c r="C557" t="s">
        <v>229</v>
      </c>
      <c r="D557" t="s">
        <v>8177</v>
      </c>
      <c r="E557" t="s">
        <v>66</v>
      </c>
      <c r="F557">
        <v>36526</v>
      </c>
      <c r="G557" t="s">
        <v>84</v>
      </c>
      <c r="H557" t="s">
        <v>1065</v>
      </c>
      <c r="I557" t="s">
        <v>1090</v>
      </c>
      <c r="J557" t="s">
        <v>85</v>
      </c>
      <c r="L557" t="s">
        <v>86</v>
      </c>
    </row>
    <row r="558" spans="1:31" hidden="1" x14ac:dyDescent="0.3">
      <c r="A558">
        <v>332598</v>
      </c>
      <c r="B558" t="s">
        <v>8178</v>
      </c>
      <c r="C558" t="s">
        <v>720</v>
      </c>
      <c r="D558" t="s">
        <v>744</v>
      </c>
      <c r="E558" t="s">
        <v>66</v>
      </c>
      <c r="F558">
        <v>31523</v>
      </c>
      <c r="G558" t="s">
        <v>84</v>
      </c>
      <c r="H558" t="s">
        <v>1065</v>
      </c>
      <c r="I558" t="s">
        <v>1090</v>
      </c>
      <c r="J558" t="s">
        <v>87</v>
      </c>
      <c r="L558" t="s">
        <v>84</v>
      </c>
      <c r="M558" t="s">
        <v>8179</v>
      </c>
      <c r="N558" t="s">
        <v>8179</v>
      </c>
      <c r="O558" t="s">
        <v>2155</v>
      </c>
      <c r="P558" t="s">
        <v>1496</v>
      </c>
    </row>
    <row r="559" spans="1:31" hidden="1" x14ac:dyDescent="0.3">
      <c r="A559">
        <v>332595</v>
      </c>
      <c r="B559" t="s">
        <v>8180</v>
      </c>
      <c r="C559" t="s">
        <v>8181</v>
      </c>
      <c r="D559" t="s">
        <v>1626</v>
      </c>
      <c r="E559" t="s">
        <v>66</v>
      </c>
      <c r="F559">
        <v>35871</v>
      </c>
      <c r="G559" t="s">
        <v>84</v>
      </c>
      <c r="H559" t="s">
        <v>1065</v>
      </c>
      <c r="I559" t="s">
        <v>1090</v>
      </c>
      <c r="J559" t="s">
        <v>85</v>
      </c>
      <c r="L559" t="s">
        <v>86</v>
      </c>
      <c r="M559" t="s">
        <v>8182</v>
      </c>
      <c r="N559" t="s">
        <v>8182</v>
      </c>
      <c r="O559" t="s">
        <v>8183</v>
      </c>
      <c r="P559" t="s">
        <v>1323</v>
      </c>
    </row>
    <row r="560" spans="1:31" hidden="1" x14ac:dyDescent="0.3">
      <c r="A560">
        <v>332575</v>
      </c>
      <c r="B560" t="s">
        <v>8184</v>
      </c>
      <c r="C560" t="s">
        <v>226</v>
      </c>
      <c r="D560" t="s">
        <v>253</v>
      </c>
      <c r="E560" t="s">
        <v>65</v>
      </c>
      <c r="F560">
        <v>35947</v>
      </c>
      <c r="G560" t="s">
        <v>1404</v>
      </c>
      <c r="H560" t="s">
        <v>1065</v>
      </c>
      <c r="I560" t="s">
        <v>1090</v>
      </c>
      <c r="J560" t="s">
        <v>87</v>
      </c>
      <c r="L560" t="s">
        <v>84</v>
      </c>
      <c r="M560" t="s">
        <v>8185</v>
      </c>
      <c r="N560" t="s">
        <v>8185</v>
      </c>
      <c r="O560" t="s">
        <v>8186</v>
      </c>
      <c r="P560" t="s">
        <v>1271</v>
      </c>
    </row>
    <row r="561" spans="1:16" hidden="1" x14ac:dyDescent="0.3">
      <c r="A561">
        <v>332557</v>
      </c>
      <c r="B561" t="s">
        <v>8187</v>
      </c>
      <c r="C561" t="s">
        <v>643</v>
      </c>
      <c r="D561" t="s">
        <v>2092</v>
      </c>
      <c r="E561" t="s">
        <v>66</v>
      </c>
      <c r="F561">
        <v>36342</v>
      </c>
      <c r="G561" t="s">
        <v>84</v>
      </c>
      <c r="H561" t="s">
        <v>1065</v>
      </c>
      <c r="I561" t="s">
        <v>1090</v>
      </c>
      <c r="J561" t="s">
        <v>87</v>
      </c>
      <c r="L561" t="s">
        <v>86</v>
      </c>
      <c r="M561" t="s">
        <v>8188</v>
      </c>
      <c r="N561" t="s">
        <v>8188</v>
      </c>
      <c r="O561" t="s">
        <v>2093</v>
      </c>
      <c r="P561" t="s">
        <v>8189</v>
      </c>
    </row>
    <row r="562" spans="1:16" hidden="1" x14ac:dyDescent="0.3">
      <c r="A562">
        <v>332553</v>
      </c>
      <c r="B562" t="s">
        <v>8190</v>
      </c>
      <c r="C562" t="s">
        <v>331</v>
      </c>
      <c r="D562" t="s">
        <v>740</v>
      </c>
      <c r="E562" t="s">
        <v>66</v>
      </c>
      <c r="F562">
        <v>30819</v>
      </c>
      <c r="G562" t="s">
        <v>84</v>
      </c>
      <c r="H562" t="s">
        <v>1065</v>
      </c>
      <c r="I562" t="s">
        <v>1090</v>
      </c>
      <c r="J562" t="s">
        <v>87</v>
      </c>
      <c r="L562" t="s">
        <v>84</v>
      </c>
      <c r="M562" t="s">
        <v>8191</v>
      </c>
      <c r="N562" t="s">
        <v>8191</v>
      </c>
      <c r="O562" t="s">
        <v>8192</v>
      </c>
      <c r="P562" t="s">
        <v>1240</v>
      </c>
    </row>
    <row r="563" spans="1:16" hidden="1" x14ac:dyDescent="0.3">
      <c r="A563">
        <v>332544</v>
      </c>
      <c r="B563" t="s">
        <v>8193</v>
      </c>
      <c r="C563" t="s">
        <v>194</v>
      </c>
      <c r="D563" t="s">
        <v>346</v>
      </c>
      <c r="E563" t="s">
        <v>66</v>
      </c>
      <c r="F563">
        <v>32749</v>
      </c>
      <c r="G563" t="s">
        <v>84</v>
      </c>
      <c r="H563" t="s">
        <v>1065</v>
      </c>
      <c r="I563" t="s">
        <v>1090</v>
      </c>
      <c r="J563" t="s">
        <v>87</v>
      </c>
      <c r="L563" t="s">
        <v>84</v>
      </c>
      <c r="M563" t="s">
        <v>8194</v>
      </c>
      <c r="N563" t="s">
        <v>8194</v>
      </c>
      <c r="O563" t="s">
        <v>7144</v>
      </c>
      <c r="P563" t="s">
        <v>1241</v>
      </c>
    </row>
    <row r="564" spans="1:16" hidden="1" x14ac:dyDescent="0.3">
      <c r="A564">
        <v>332538</v>
      </c>
      <c r="B564" t="s">
        <v>830</v>
      </c>
      <c r="C564" t="s">
        <v>201</v>
      </c>
      <c r="D564" t="s">
        <v>381</v>
      </c>
      <c r="E564" t="s">
        <v>65</v>
      </c>
      <c r="F564">
        <v>36275</v>
      </c>
      <c r="G564" t="s">
        <v>84</v>
      </c>
      <c r="H564" t="s">
        <v>1065</v>
      </c>
      <c r="I564" t="s">
        <v>1090</v>
      </c>
      <c r="J564" t="s">
        <v>87</v>
      </c>
      <c r="L564" t="s">
        <v>84</v>
      </c>
      <c r="M564" t="s">
        <v>8195</v>
      </c>
      <c r="N564" t="s">
        <v>8195</v>
      </c>
      <c r="O564" t="s">
        <v>1836</v>
      </c>
      <c r="P564" t="s">
        <v>1918</v>
      </c>
    </row>
    <row r="565" spans="1:16" hidden="1" x14ac:dyDescent="0.3">
      <c r="A565">
        <v>332535</v>
      </c>
      <c r="B565" t="s">
        <v>8196</v>
      </c>
      <c r="C565" t="s">
        <v>417</v>
      </c>
      <c r="D565" t="s">
        <v>2258</v>
      </c>
      <c r="E565" t="s">
        <v>65</v>
      </c>
      <c r="F565">
        <v>30682</v>
      </c>
      <c r="G565" t="s">
        <v>1792</v>
      </c>
      <c r="H565" t="s">
        <v>1065</v>
      </c>
      <c r="I565" t="s">
        <v>1090</v>
      </c>
      <c r="J565" t="s">
        <v>87</v>
      </c>
      <c r="L565" t="s">
        <v>94</v>
      </c>
      <c r="M565" t="s">
        <v>8197</v>
      </c>
      <c r="N565" t="s">
        <v>8197</v>
      </c>
      <c r="O565" t="s">
        <v>8198</v>
      </c>
      <c r="P565" t="s">
        <v>1241</v>
      </c>
    </row>
    <row r="566" spans="1:16" hidden="1" x14ac:dyDescent="0.3">
      <c r="A566">
        <v>332488</v>
      </c>
      <c r="B566" t="s">
        <v>8199</v>
      </c>
      <c r="C566" t="s">
        <v>364</v>
      </c>
      <c r="D566" t="s">
        <v>1773</v>
      </c>
      <c r="E566" t="s">
        <v>65</v>
      </c>
      <c r="F566">
        <v>36046</v>
      </c>
      <c r="G566" t="s">
        <v>84</v>
      </c>
      <c r="H566" t="s">
        <v>1065</v>
      </c>
      <c r="I566" t="s">
        <v>1090</v>
      </c>
      <c r="J566" t="s">
        <v>87</v>
      </c>
      <c r="L566" t="s">
        <v>86</v>
      </c>
      <c r="M566" t="s">
        <v>8200</v>
      </c>
      <c r="N566" t="s">
        <v>8200</v>
      </c>
      <c r="O566" t="s">
        <v>8201</v>
      </c>
      <c r="P566" t="s">
        <v>8202</v>
      </c>
    </row>
    <row r="567" spans="1:16" hidden="1" x14ac:dyDescent="0.3">
      <c r="A567">
        <v>332478</v>
      </c>
      <c r="B567" t="s">
        <v>8203</v>
      </c>
      <c r="C567" t="s">
        <v>691</v>
      </c>
      <c r="D567" t="s">
        <v>8204</v>
      </c>
      <c r="E567" t="s">
        <v>66</v>
      </c>
      <c r="F567">
        <v>35643</v>
      </c>
      <c r="G567" t="s">
        <v>100</v>
      </c>
      <c r="H567" t="s">
        <v>1065</v>
      </c>
      <c r="I567" t="s">
        <v>1090</v>
      </c>
      <c r="J567" t="s">
        <v>85</v>
      </c>
      <c r="L567" t="s">
        <v>100</v>
      </c>
      <c r="M567" t="s">
        <v>8205</v>
      </c>
      <c r="N567" t="s">
        <v>8205</v>
      </c>
      <c r="O567" t="s">
        <v>8206</v>
      </c>
      <c r="P567" t="s">
        <v>1242</v>
      </c>
    </row>
    <row r="568" spans="1:16" hidden="1" x14ac:dyDescent="0.3">
      <c r="A568">
        <v>332464</v>
      </c>
      <c r="B568" t="s">
        <v>8207</v>
      </c>
      <c r="C568" t="s">
        <v>446</v>
      </c>
      <c r="D568" t="s">
        <v>399</v>
      </c>
      <c r="E568" t="s">
        <v>65</v>
      </c>
      <c r="F568">
        <v>35820</v>
      </c>
      <c r="G568" t="s">
        <v>1823</v>
      </c>
      <c r="H568" t="s">
        <v>1065</v>
      </c>
      <c r="I568" t="s">
        <v>1090</v>
      </c>
      <c r="J568" t="s">
        <v>87</v>
      </c>
      <c r="L568" t="s">
        <v>84</v>
      </c>
      <c r="M568" t="s">
        <v>8208</v>
      </c>
      <c r="N568" t="s">
        <v>8208</v>
      </c>
      <c r="O568" t="s">
        <v>1960</v>
      </c>
      <c r="P568" t="s">
        <v>1382</v>
      </c>
    </row>
    <row r="569" spans="1:16" hidden="1" x14ac:dyDescent="0.3">
      <c r="A569">
        <v>332443</v>
      </c>
      <c r="B569" t="s">
        <v>8209</v>
      </c>
      <c r="C569" t="s">
        <v>827</v>
      </c>
      <c r="D569" t="s">
        <v>482</v>
      </c>
      <c r="E569" t="s">
        <v>66</v>
      </c>
      <c r="F569">
        <v>36545</v>
      </c>
      <c r="G569" t="s">
        <v>84</v>
      </c>
      <c r="H569" t="s">
        <v>1065</v>
      </c>
      <c r="I569" t="s">
        <v>1090</v>
      </c>
      <c r="J569" t="s">
        <v>85</v>
      </c>
      <c r="L569" t="s">
        <v>84</v>
      </c>
      <c r="M569" t="s">
        <v>8210</v>
      </c>
      <c r="N569" t="s">
        <v>8210</v>
      </c>
      <c r="O569" t="s">
        <v>8211</v>
      </c>
      <c r="P569" t="s">
        <v>1366</v>
      </c>
    </row>
    <row r="570" spans="1:16" hidden="1" x14ac:dyDescent="0.3">
      <c r="A570">
        <v>332400</v>
      </c>
      <c r="B570" t="s">
        <v>8212</v>
      </c>
      <c r="C570" t="s">
        <v>313</v>
      </c>
      <c r="D570" t="s">
        <v>292</v>
      </c>
      <c r="E570" t="s">
        <v>65</v>
      </c>
      <c r="F570">
        <v>35981</v>
      </c>
      <c r="G570" t="s">
        <v>1000</v>
      </c>
      <c r="H570" t="s">
        <v>1065</v>
      </c>
      <c r="I570" t="s">
        <v>1090</v>
      </c>
      <c r="J570" t="s">
        <v>85</v>
      </c>
      <c r="L570" t="s">
        <v>94</v>
      </c>
      <c r="M570" t="s">
        <v>8213</v>
      </c>
      <c r="N570" t="s">
        <v>8213</v>
      </c>
      <c r="O570" t="s">
        <v>1389</v>
      </c>
      <c r="P570" t="s">
        <v>1273</v>
      </c>
    </row>
    <row r="571" spans="1:16" hidden="1" x14ac:dyDescent="0.3">
      <c r="A571">
        <v>332395</v>
      </c>
      <c r="B571" t="s">
        <v>8214</v>
      </c>
      <c r="C571" t="s">
        <v>407</v>
      </c>
      <c r="D571" t="s">
        <v>253</v>
      </c>
      <c r="E571" t="s">
        <v>65</v>
      </c>
      <c r="F571">
        <v>34237</v>
      </c>
      <c r="G571" t="s">
        <v>84</v>
      </c>
      <c r="H571" t="s">
        <v>1065</v>
      </c>
      <c r="I571" t="s">
        <v>1090</v>
      </c>
      <c r="J571" t="s">
        <v>85</v>
      </c>
      <c r="L571" t="s">
        <v>86</v>
      </c>
      <c r="M571" t="s">
        <v>8215</v>
      </c>
      <c r="N571" t="s">
        <v>8215</v>
      </c>
      <c r="O571" t="s">
        <v>1434</v>
      </c>
      <c r="P571" t="s">
        <v>1246</v>
      </c>
    </row>
    <row r="572" spans="1:16" hidden="1" x14ac:dyDescent="0.3">
      <c r="A572">
        <v>332336</v>
      </c>
      <c r="B572" t="s">
        <v>471</v>
      </c>
      <c r="C572" t="s">
        <v>193</v>
      </c>
      <c r="D572" t="s">
        <v>8216</v>
      </c>
      <c r="E572" t="s">
        <v>65</v>
      </c>
      <c r="F572">
        <v>36324</v>
      </c>
      <c r="G572" t="s">
        <v>8217</v>
      </c>
      <c r="H572" t="s">
        <v>1065</v>
      </c>
      <c r="I572" t="s">
        <v>1090</v>
      </c>
      <c r="J572" t="s">
        <v>87</v>
      </c>
      <c r="L572" t="s">
        <v>99</v>
      </c>
      <c r="M572" t="s">
        <v>2225</v>
      </c>
      <c r="N572" t="s">
        <v>2225</v>
      </c>
      <c r="O572" t="s">
        <v>8218</v>
      </c>
      <c r="P572" t="s">
        <v>1241</v>
      </c>
    </row>
    <row r="573" spans="1:16" hidden="1" x14ac:dyDescent="0.3">
      <c r="A573">
        <v>332315</v>
      </c>
      <c r="B573" t="s">
        <v>8219</v>
      </c>
      <c r="C573" t="s">
        <v>983</v>
      </c>
      <c r="D573" t="s">
        <v>328</v>
      </c>
      <c r="E573" t="s">
        <v>66</v>
      </c>
      <c r="F573">
        <v>34935</v>
      </c>
      <c r="G573" t="s">
        <v>84</v>
      </c>
      <c r="H573" t="s">
        <v>1065</v>
      </c>
      <c r="I573" t="s">
        <v>1090</v>
      </c>
      <c r="J573" t="s">
        <v>87</v>
      </c>
      <c r="L573" t="s">
        <v>99</v>
      </c>
      <c r="M573" t="s">
        <v>8220</v>
      </c>
      <c r="N573" t="s">
        <v>8220</v>
      </c>
      <c r="O573" t="s">
        <v>8221</v>
      </c>
      <c r="P573" t="s">
        <v>1271</v>
      </c>
    </row>
    <row r="574" spans="1:16" hidden="1" x14ac:dyDescent="0.3">
      <c r="A574">
        <v>332274</v>
      </c>
      <c r="B574" t="s">
        <v>8222</v>
      </c>
      <c r="C574" t="s">
        <v>467</v>
      </c>
      <c r="D574" t="s">
        <v>1699</v>
      </c>
      <c r="E574" t="s">
        <v>65</v>
      </c>
      <c r="F574">
        <v>36008</v>
      </c>
      <c r="G574" t="s">
        <v>8223</v>
      </c>
      <c r="H574" t="s">
        <v>1065</v>
      </c>
      <c r="I574" t="s">
        <v>1090</v>
      </c>
      <c r="J574" t="s">
        <v>87</v>
      </c>
      <c r="L574" t="s">
        <v>84</v>
      </c>
      <c r="M574" t="s">
        <v>8224</v>
      </c>
      <c r="N574" t="s">
        <v>8224</v>
      </c>
      <c r="O574" t="s">
        <v>1915</v>
      </c>
      <c r="P574" t="s">
        <v>1249</v>
      </c>
    </row>
    <row r="575" spans="1:16" hidden="1" x14ac:dyDescent="0.3">
      <c r="A575">
        <v>332260</v>
      </c>
      <c r="B575" t="s">
        <v>8225</v>
      </c>
      <c r="C575" t="s">
        <v>201</v>
      </c>
      <c r="D575" t="s">
        <v>253</v>
      </c>
      <c r="E575" t="s">
        <v>65</v>
      </c>
      <c r="F575">
        <v>34335</v>
      </c>
      <c r="G575" t="s">
        <v>100</v>
      </c>
      <c r="H575" t="s">
        <v>1065</v>
      </c>
      <c r="I575" t="s">
        <v>1090</v>
      </c>
      <c r="J575" t="s">
        <v>87</v>
      </c>
      <c r="L575" t="s">
        <v>99</v>
      </c>
      <c r="M575" t="s">
        <v>8226</v>
      </c>
      <c r="N575" t="s">
        <v>8226</v>
      </c>
      <c r="O575" t="s">
        <v>1316</v>
      </c>
      <c r="P575" t="s">
        <v>8227</v>
      </c>
    </row>
    <row r="576" spans="1:16" hidden="1" x14ac:dyDescent="0.3">
      <c r="A576">
        <v>332229</v>
      </c>
      <c r="B576" t="s">
        <v>8228</v>
      </c>
      <c r="C576" t="s">
        <v>201</v>
      </c>
      <c r="D576" t="s">
        <v>680</v>
      </c>
      <c r="E576" t="s">
        <v>66</v>
      </c>
      <c r="F576">
        <v>35823</v>
      </c>
      <c r="G576" t="s">
        <v>8229</v>
      </c>
      <c r="H576" t="s">
        <v>1065</v>
      </c>
      <c r="I576" t="s">
        <v>1090</v>
      </c>
      <c r="J576" t="s">
        <v>87</v>
      </c>
      <c r="L576" t="s">
        <v>84</v>
      </c>
      <c r="M576" t="s">
        <v>8230</v>
      </c>
      <c r="N576" t="s">
        <v>8230</v>
      </c>
      <c r="O576" t="s">
        <v>8231</v>
      </c>
      <c r="P576" t="s">
        <v>1241</v>
      </c>
    </row>
    <row r="577" spans="1:22" hidden="1" x14ac:dyDescent="0.3">
      <c r="A577">
        <v>332212</v>
      </c>
      <c r="B577" t="s">
        <v>8232</v>
      </c>
      <c r="C577" t="s">
        <v>193</v>
      </c>
      <c r="D577" t="s">
        <v>823</v>
      </c>
      <c r="E577" t="s">
        <v>65</v>
      </c>
      <c r="F577">
        <v>30617</v>
      </c>
      <c r="G577" t="s">
        <v>94</v>
      </c>
      <c r="H577" t="s">
        <v>1065</v>
      </c>
      <c r="I577" t="s">
        <v>1090</v>
      </c>
      <c r="J577" t="s">
        <v>87</v>
      </c>
      <c r="L577" t="s">
        <v>94</v>
      </c>
      <c r="M577" t="s">
        <v>8233</v>
      </c>
      <c r="N577" t="s">
        <v>8233</v>
      </c>
      <c r="O577" t="s">
        <v>8234</v>
      </c>
      <c r="P577" t="s">
        <v>1247</v>
      </c>
    </row>
    <row r="578" spans="1:22" hidden="1" x14ac:dyDescent="0.3">
      <c r="A578">
        <v>332209</v>
      </c>
      <c r="B578" t="s">
        <v>8235</v>
      </c>
      <c r="C578" t="s">
        <v>528</v>
      </c>
      <c r="D578" t="s">
        <v>370</v>
      </c>
      <c r="E578" t="s">
        <v>65</v>
      </c>
      <c r="F578">
        <v>36393</v>
      </c>
      <c r="G578" t="s">
        <v>84</v>
      </c>
      <c r="H578" t="s">
        <v>1065</v>
      </c>
      <c r="I578" t="s">
        <v>1090</v>
      </c>
      <c r="J578" t="s">
        <v>85</v>
      </c>
      <c r="L578" t="s">
        <v>86</v>
      </c>
    </row>
    <row r="579" spans="1:22" hidden="1" x14ac:dyDescent="0.3">
      <c r="A579">
        <v>332173</v>
      </c>
      <c r="B579" t="s">
        <v>8236</v>
      </c>
      <c r="C579" t="s">
        <v>8237</v>
      </c>
      <c r="D579" t="s">
        <v>489</v>
      </c>
      <c r="E579" t="s">
        <v>66</v>
      </c>
      <c r="F579">
        <v>34710</v>
      </c>
      <c r="G579" t="s">
        <v>84</v>
      </c>
      <c r="H579" t="s">
        <v>1065</v>
      </c>
      <c r="I579" t="s">
        <v>1090</v>
      </c>
      <c r="J579" t="s">
        <v>87</v>
      </c>
      <c r="L579" t="s">
        <v>84</v>
      </c>
    </row>
    <row r="580" spans="1:22" hidden="1" x14ac:dyDescent="0.3">
      <c r="A580">
        <v>332169</v>
      </c>
      <c r="B580" t="s">
        <v>8238</v>
      </c>
      <c r="C580" t="s">
        <v>201</v>
      </c>
      <c r="D580" t="s">
        <v>4699</v>
      </c>
      <c r="E580" t="s">
        <v>66</v>
      </c>
      <c r="F580">
        <v>30363</v>
      </c>
      <c r="G580" t="s">
        <v>1248</v>
      </c>
      <c r="H580" t="s">
        <v>1065</v>
      </c>
      <c r="I580" t="s">
        <v>1090</v>
      </c>
      <c r="J580" t="s">
        <v>87</v>
      </c>
      <c r="L580" t="s">
        <v>84</v>
      </c>
      <c r="M580" t="s">
        <v>8239</v>
      </c>
      <c r="N580" t="s">
        <v>8239</v>
      </c>
      <c r="O580" t="s">
        <v>8240</v>
      </c>
      <c r="P580" t="s">
        <v>2338</v>
      </c>
    </row>
    <row r="581" spans="1:22" hidden="1" x14ac:dyDescent="0.3">
      <c r="A581">
        <v>332162</v>
      </c>
      <c r="B581" t="s">
        <v>8241</v>
      </c>
      <c r="C581" t="s">
        <v>397</v>
      </c>
      <c r="D581" t="s">
        <v>757</v>
      </c>
      <c r="E581" t="s">
        <v>65</v>
      </c>
      <c r="F581">
        <v>33606</v>
      </c>
      <c r="G581" t="s">
        <v>1147</v>
      </c>
      <c r="H581" t="s">
        <v>1065</v>
      </c>
      <c r="I581" t="s">
        <v>1090</v>
      </c>
      <c r="J581" t="s">
        <v>87</v>
      </c>
      <c r="L581" t="s">
        <v>99</v>
      </c>
    </row>
    <row r="582" spans="1:22" hidden="1" x14ac:dyDescent="0.3">
      <c r="A582">
        <v>332147</v>
      </c>
      <c r="B582" t="s">
        <v>8242</v>
      </c>
      <c r="C582" t="s">
        <v>460</v>
      </c>
      <c r="D582" t="s">
        <v>514</v>
      </c>
      <c r="E582" t="s">
        <v>66</v>
      </c>
      <c r="F582">
        <v>33604</v>
      </c>
      <c r="G582" t="s">
        <v>8243</v>
      </c>
      <c r="H582" t="s">
        <v>1065</v>
      </c>
      <c r="I582" t="s">
        <v>1090</v>
      </c>
      <c r="J582" t="s">
        <v>87</v>
      </c>
      <c r="L582" t="s">
        <v>101</v>
      </c>
      <c r="M582" t="s">
        <v>8244</v>
      </c>
      <c r="N582" t="s">
        <v>8244</v>
      </c>
      <c r="O582" t="s">
        <v>1406</v>
      </c>
      <c r="P582" t="s">
        <v>1246</v>
      </c>
    </row>
    <row r="583" spans="1:22" hidden="1" x14ac:dyDescent="0.3">
      <c r="A583">
        <v>332142</v>
      </c>
      <c r="B583" t="s">
        <v>8245</v>
      </c>
      <c r="C583" t="s">
        <v>802</v>
      </c>
      <c r="D583" t="s">
        <v>223</v>
      </c>
      <c r="E583" t="s">
        <v>66</v>
      </c>
      <c r="F583">
        <v>32432</v>
      </c>
      <c r="G583" t="s">
        <v>84</v>
      </c>
      <c r="H583" t="s">
        <v>1065</v>
      </c>
      <c r="I583" t="s">
        <v>1090</v>
      </c>
      <c r="J583" t="s">
        <v>87</v>
      </c>
      <c r="L583" t="s">
        <v>84</v>
      </c>
    </row>
    <row r="584" spans="1:22" hidden="1" x14ac:dyDescent="0.3">
      <c r="A584">
        <v>332113</v>
      </c>
      <c r="B584" t="s">
        <v>8246</v>
      </c>
      <c r="C584" t="s">
        <v>238</v>
      </c>
      <c r="D584" t="s">
        <v>740</v>
      </c>
      <c r="E584" t="s">
        <v>65</v>
      </c>
      <c r="F584">
        <v>36526</v>
      </c>
      <c r="G584" t="s">
        <v>8247</v>
      </c>
      <c r="H584" t="s">
        <v>1065</v>
      </c>
      <c r="I584" t="s">
        <v>1090</v>
      </c>
      <c r="J584" t="s">
        <v>85</v>
      </c>
      <c r="L584" t="s">
        <v>84</v>
      </c>
      <c r="M584" t="s">
        <v>8248</v>
      </c>
      <c r="N584" t="s">
        <v>8248</v>
      </c>
      <c r="O584" t="s">
        <v>8249</v>
      </c>
      <c r="P584" t="s">
        <v>2013</v>
      </c>
      <c r="V584" t="s">
        <v>1597</v>
      </c>
    </row>
    <row r="585" spans="1:22" hidden="1" x14ac:dyDescent="0.3">
      <c r="A585">
        <v>332110</v>
      </c>
      <c r="B585" t="s">
        <v>8250</v>
      </c>
      <c r="C585" t="s">
        <v>193</v>
      </c>
      <c r="D585" t="s">
        <v>900</v>
      </c>
      <c r="E585" t="s">
        <v>65</v>
      </c>
      <c r="F585">
        <v>28522</v>
      </c>
      <c r="G585" t="s">
        <v>8251</v>
      </c>
      <c r="H585" t="s">
        <v>1065</v>
      </c>
      <c r="I585" t="s">
        <v>1090</v>
      </c>
      <c r="J585" t="s">
        <v>85</v>
      </c>
      <c r="L585" t="s">
        <v>100</v>
      </c>
      <c r="M585" t="s">
        <v>8252</v>
      </c>
      <c r="N585" t="s">
        <v>8252</v>
      </c>
      <c r="O585" t="s">
        <v>8253</v>
      </c>
      <c r="P585" t="s">
        <v>1249</v>
      </c>
    </row>
    <row r="586" spans="1:22" hidden="1" x14ac:dyDescent="0.3">
      <c r="A586">
        <v>332107</v>
      </c>
      <c r="B586" t="s">
        <v>8254</v>
      </c>
      <c r="C586" t="s">
        <v>409</v>
      </c>
      <c r="D586" t="s">
        <v>502</v>
      </c>
      <c r="E586" t="s">
        <v>66</v>
      </c>
      <c r="F586">
        <v>35715</v>
      </c>
      <c r="G586" t="s">
        <v>1010</v>
      </c>
      <c r="H586" t="s">
        <v>1065</v>
      </c>
      <c r="I586" t="s">
        <v>1090</v>
      </c>
      <c r="J586" t="s">
        <v>87</v>
      </c>
      <c r="L586" t="s">
        <v>86</v>
      </c>
      <c r="M586" t="s">
        <v>8255</v>
      </c>
      <c r="N586" t="s">
        <v>8255</v>
      </c>
      <c r="O586" t="s">
        <v>1385</v>
      </c>
      <c r="P586" t="s">
        <v>1353</v>
      </c>
    </row>
    <row r="587" spans="1:22" hidden="1" x14ac:dyDescent="0.3">
      <c r="A587">
        <v>332100</v>
      </c>
      <c r="B587" t="s">
        <v>8256</v>
      </c>
      <c r="C587" t="s">
        <v>2253</v>
      </c>
      <c r="D587" t="s">
        <v>502</v>
      </c>
      <c r="E587" t="s">
        <v>65</v>
      </c>
      <c r="F587">
        <v>36530</v>
      </c>
      <c r="G587" t="s">
        <v>1248</v>
      </c>
      <c r="H587" t="s">
        <v>1065</v>
      </c>
      <c r="I587" t="s">
        <v>1090</v>
      </c>
      <c r="J587" t="s">
        <v>85</v>
      </c>
      <c r="L587" t="s">
        <v>84</v>
      </c>
      <c r="M587" t="s">
        <v>8257</v>
      </c>
      <c r="N587" t="s">
        <v>8257</v>
      </c>
      <c r="O587" t="s">
        <v>8125</v>
      </c>
      <c r="P587" t="s">
        <v>2378</v>
      </c>
    </row>
    <row r="588" spans="1:22" hidden="1" x14ac:dyDescent="0.3">
      <c r="A588">
        <v>332061</v>
      </c>
      <c r="B588" t="s">
        <v>8258</v>
      </c>
      <c r="C588" t="s">
        <v>193</v>
      </c>
      <c r="D588" t="s">
        <v>209</v>
      </c>
      <c r="E588" t="s">
        <v>65</v>
      </c>
      <c r="F588">
        <v>30574</v>
      </c>
      <c r="G588" t="s">
        <v>2322</v>
      </c>
      <c r="H588" t="s">
        <v>1065</v>
      </c>
      <c r="I588" t="s">
        <v>1090</v>
      </c>
      <c r="J588" t="s">
        <v>85</v>
      </c>
      <c r="L588" t="s">
        <v>86</v>
      </c>
      <c r="M588" t="s">
        <v>8259</v>
      </c>
      <c r="N588" t="s">
        <v>8259</v>
      </c>
      <c r="O588" t="s">
        <v>8260</v>
      </c>
      <c r="P588" t="s">
        <v>1247</v>
      </c>
    </row>
    <row r="589" spans="1:22" hidden="1" x14ac:dyDescent="0.3">
      <c r="A589">
        <v>332048</v>
      </c>
      <c r="B589" t="s">
        <v>8261</v>
      </c>
      <c r="C589" t="s">
        <v>311</v>
      </c>
      <c r="D589" t="s">
        <v>567</v>
      </c>
      <c r="E589" t="s">
        <v>65</v>
      </c>
      <c r="F589">
        <v>36161</v>
      </c>
      <c r="G589" t="s">
        <v>84</v>
      </c>
      <c r="H589" t="s">
        <v>1065</v>
      </c>
      <c r="I589" t="s">
        <v>1090</v>
      </c>
      <c r="J589" t="s">
        <v>85</v>
      </c>
      <c r="L589" t="s">
        <v>94</v>
      </c>
      <c r="M589" t="s">
        <v>8262</v>
      </c>
      <c r="N589" t="s">
        <v>8262</v>
      </c>
      <c r="O589" t="s">
        <v>8263</v>
      </c>
      <c r="P589" t="s">
        <v>1247</v>
      </c>
      <c r="V589" t="s">
        <v>1597</v>
      </c>
    </row>
    <row r="590" spans="1:22" hidden="1" x14ac:dyDescent="0.3">
      <c r="A590">
        <v>332031</v>
      </c>
      <c r="B590" t="s">
        <v>8264</v>
      </c>
      <c r="C590" t="s">
        <v>194</v>
      </c>
      <c r="D590" t="s">
        <v>2072</v>
      </c>
      <c r="E590" t="s">
        <v>66</v>
      </c>
      <c r="F590">
        <v>35690</v>
      </c>
      <c r="G590" t="s">
        <v>1248</v>
      </c>
      <c r="H590" t="s">
        <v>1065</v>
      </c>
      <c r="I590" t="s">
        <v>1090</v>
      </c>
      <c r="J590" t="s">
        <v>85</v>
      </c>
      <c r="L590" t="s">
        <v>84</v>
      </c>
      <c r="M590" t="s">
        <v>8265</v>
      </c>
      <c r="N590" t="s">
        <v>8265</v>
      </c>
      <c r="O590" t="s">
        <v>8266</v>
      </c>
      <c r="P590" t="s">
        <v>1241</v>
      </c>
    </row>
    <row r="591" spans="1:22" hidden="1" x14ac:dyDescent="0.3">
      <c r="A591">
        <v>331995</v>
      </c>
      <c r="B591" t="s">
        <v>8267</v>
      </c>
      <c r="C591" t="s">
        <v>583</v>
      </c>
      <c r="D591" t="s">
        <v>223</v>
      </c>
      <c r="E591" t="s">
        <v>66</v>
      </c>
      <c r="F591">
        <v>35112</v>
      </c>
      <c r="G591" t="s">
        <v>84</v>
      </c>
      <c r="H591" t="s">
        <v>1065</v>
      </c>
      <c r="I591" t="s">
        <v>1090</v>
      </c>
      <c r="M591" t="s">
        <v>8268</v>
      </c>
      <c r="N591" t="s">
        <v>8268</v>
      </c>
      <c r="O591" t="s">
        <v>1374</v>
      </c>
      <c r="P591" t="s">
        <v>8269</v>
      </c>
    </row>
    <row r="592" spans="1:22" hidden="1" x14ac:dyDescent="0.3">
      <c r="A592">
        <v>331969</v>
      </c>
      <c r="B592" t="s">
        <v>8270</v>
      </c>
      <c r="C592" t="s">
        <v>201</v>
      </c>
      <c r="D592" t="s">
        <v>2034</v>
      </c>
      <c r="E592" t="s">
        <v>66</v>
      </c>
      <c r="F592">
        <v>36526</v>
      </c>
      <c r="G592" t="s">
        <v>84</v>
      </c>
      <c r="H592" t="s">
        <v>1065</v>
      </c>
      <c r="I592" t="s">
        <v>1090</v>
      </c>
      <c r="J592" t="s">
        <v>85</v>
      </c>
      <c r="L592" t="s">
        <v>84</v>
      </c>
      <c r="M592" t="s">
        <v>8271</v>
      </c>
      <c r="N592" t="s">
        <v>8271</v>
      </c>
      <c r="O592" t="s">
        <v>8272</v>
      </c>
      <c r="P592" t="s">
        <v>1483</v>
      </c>
    </row>
    <row r="593" spans="1:16" hidden="1" x14ac:dyDescent="0.3">
      <c r="A593">
        <v>331955</v>
      </c>
      <c r="B593" t="s">
        <v>8273</v>
      </c>
      <c r="C593" t="s">
        <v>225</v>
      </c>
      <c r="D593" t="s">
        <v>290</v>
      </c>
      <c r="E593" t="s">
        <v>66</v>
      </c>
      <c r="F593">
        <v>29820</v>
      </c>
      <c r="G593" t="s">
        <v>1193</v>
      </c>
      <c r="H593" t="s">
        <v>1065</v>
      </c>
      <c r="I593" t="s">
        <v>1090</v>
      </c>
      <c r="J593" t="s">
        <v>87</v>
      </c>
      <c r="L593" t="s">
        <v>99</v>
      </c>
      <c r="M593" t="s">
        <v>8274</v>
      </c>
      <c r="N593" t="s">
        <v>8274</v>
      </c>
      <c r="O593" t="s">
        <v>1545</v>
      </c>
      <c r="P593" t="s">
        <v>1905</v>
      </c>
    </row>
    <row r="594" spans="1:16" hidden="1" x14ac:dyDescent="0.3">
      <c r="A594">
        <v>331942</v>
      </c>
      <c r="B594" t="s">
        <v>8275</v>
      </c>
      <c r="C594" t="s">
        <v>194</v>
      </c>
      <c r="D594" t="s">
        <v>8276</v>
      </c>
      <c r="E594" t="s">
        <v>66</v>
      </c>
      <c r="F594">
        <v>32898</v>
      </c>
      <c r="G594" t="s">
        <v>8277</v>
      </c>
      <c r="H594" t="s">
        <v>1065</v>
      </c>
      <c r="I594" t="s">
        <v>1090</v>
      </c>
      <c r="J594" t="s">
        <v>87</v>
      </c>
      <c r="L594" t="s">
        <v>99</v>
      </c>
      <c r="M594" t="s">
        <v>8278</v>
      </c>
      <c r="N594" t="s">
        <v>8278</v>
      </c>
      <c r="O594" t="s">
        <v>8279</v>
      </c>
      <c r="P594" t="s">
        <v>1241</v>
      </c>
    </row>
    <row r="595" spans="1:16" hidden="1" x14ac:dyDescent="0.3">
      <c r="A595">
        <v>331924</v>
      </c>
      <c r="B595" t="s">
        <v>8280</v>
      </c>
      <c r="C595" t="s">
        <v>311</v>
      </c>
      <c r="D595" t="s">
        <v>813</v>
      </c>
      <c r="E595" t="s">
        <v>66</v>
      </c>
      <c r="F595">
        <v>36004</v>
      </c>
      <c r="G595" t="s">
        <v>1952</v>
      </c>
      <c r="H595" t="s">
        <v>1065</v>
      </c>
      <c r="I595" t="s">
        <v>1090</v>
      </c>
      <c r="J595" t="s">
        <v>87</v>
      </c>
      <c r="L595" t="s">
        <v>86</v>
      </c>
      <c r="M595" t="s">
        <v>8281</v>
      </c>
      <c r="N595" t="s">
        <v>8281</v>
      </c>
      <c r="O595" t="s">
        <v>8282</v>
      </c>
    </row>
    <row r="596" spans="1:16" hidden="1" x14ac:dyDescent="0.3">
      <c r="A596">
        <v>331909</v>
      </c>
      <c r="B596" t="s">
        <v>8283</v>
      </c>
      <c r="C596" t="s">
        <v>572</v>
      </c>
      <c r="D596" t="s">
        <v>1233</v>
      </c>
      <c r="E596" t="s">
        <v>65</v>
      </c>
      <c r="F596">
        <v>33014</v>
      </c>
      <c r="G596" t="s">
        <v>84</v>
      </c>
      <c r="H596" t="s">
        <v>1065</v>
      </c>
      <c r="I596" t="s">
        <v>1090</v>
      </c>
      <c r="J596" t="s">
        <v>85</v>
      </c>
      <c r="L596" t="s">
        <v>96</v>
      </c>
      <c r="M596" t="s">
        <v>8284</v>
      </c>
      <c r="N596" t="s">
        <v>1497</v>
      </c>
      <c r="O596" t="s">
        <v>1468</v>
      </c>
      <c r="P596" t="s">
        <v>1241</v>
      </c>
    </row>
    <row r="597" spans="1:16" hidden="1" x14ac:dyDescent="0.3">
      <c r="A597">
        <v>331902</v>
      </c>
      <c r="B597" t="s">
        <v>8285</v>
      </c>
      <c r="C597" t="s">
        <v>8286</v>
      </c>
      <c r="D597" t="s">
        <v>317</v>
      </c>
      <c r="E597" t="s">
        <v>66</v>
      </c>
      <c r="F597">
        <v>36161</v>
      </c>
      <c r="G597" t="s">
        <v>1002</v>
      </c>
      <c r="H597" t="s">
        <v>1065</v>
      </c>
      <c r="I597" t="s">
        <v>1090</v>
      </c>
      <c r="J597" t="s">
        <v>85</v>
      </c>
      <c r="L597" t="s">
        <v>86</v>
      </c>
      <c r="M597" t="s">
        <v>8287</v>
      </c>
      <c r="N597" t="s">
        <v>8287</v>
      </c>
      <c r="O597" t="s">
        <v>8288</v>
      </c>
      <c r="P597" t="s">
        <v>1240</v>
      </c>
    </row>
    <row r="598" spans="1:16" hidden="1" x14ac:dyDescent="0.3">
      <c r="A598">
        <v>331870</v>
      </c>
      <c r="B598" t="s">
        <v>8289</v>
      </c>
      <c r="C598" t="s">
        <v>585</v>
      </c>
      <c r="D598" t="s">
        <v>247</v>
      </c>
      <c r="E598" t="s">
        <v>66</v>
      </c>
      <c r="F598">
        <v>36171</v>
      </c>
      <c r="G598" t="s">
        <v>84</v>
      </c>
      <c r="H598" t="s">
        <v>1065</v>
      </c>
      <c r="I598" t="s">
        <v>1090</v>
      </c>
      <c r="J598" t="s">
        <v>87</v>
      </c>
      <c r="L598" t="s">
        <v>86</v>
      </c>
      <c r="M598" t="s">
        <v>8290</v>
      </c>
      <c r="N598" t="s">
        <v>8290</v>
      </c>
      <c r="O598" t="s">
        <v>1898</v>
      </c>
      <c r="P598" t="s">
        <v>1240</v>
      </c>
    </row>
    <row r="599" spans="1:16" hidden="1" x14ac:dyDescent="0.3">
      <c r="A599">
        <v>331850</v>
      </c>
      <c r="B599" t="s">
        <v>8291</v>
      </c>
      <c r="C599" t="s">
        <v>476</v>
      </c>
      <c r="D599" t="s">
        <v>653</v>
      </c>
      <c r="E599" t="s">
        <v>66</v>
      </c>
      <c r="F599">
        <v>36161</v>
      </c>
      <c r="G599" t="s">
        <v>84</v>
      </c>
      <c r="H599" t="s">
        <v>1065</v>
      </c>
      <c r="I599" t="s">
        <v>1090</v>
      </c>
      <c r="J599" t="s">
        <v>85</v>
      </c>
      <c r="L599" t="s">
        <v>84</v>
      </c>
      <c r="M599" t="s">
        <v>8292</v>
      </c>
      <c r="N599" t="s">
        <v>8292</v>
      </c>
      <c r="O599" t="s">
        <v>2056</v>
      </c>
      <c r="P599" t="s">
        <v>1241</v>
      </c>
    </row>
    <row r="600" spans="1:16" hidden="1" x14ac:dyDescent="0.3">
      <c r="A600">
        <v>331835</v>
      </c>
      <c r="B600" t="s">
        <v>7835</v>
      </c>
      <c r="C600" t="s">
        <v>193</v>
      </c>
      <c r="D600" t="s">
        <v>8293</v>
      </c>
      <c r="E600" t="s">
        <v>66</v>
      </c>
      <c r="F600">
        <v>33348</v>
      </c>
      <c r="G600" t="s">
        <v>1248</v>
      </c>
      <c r="H600" t="s">
        <v>1065</v>
      </c>
      <c r="I600" t="s">
        <v>1090</v>
      </c>
      <c r="J600" t="s">
        <v>87</v>
      </c>
      <c r="L600" t="s">
        <v>84</v>
      </c>
      <c r="M600" t="s">
        <v>8294</v>
      </c>
      <c r="N600" t="s">
        <v>8294</v>
      </c>
      <c r="O600" t="s">
        <v>8295</v>
      </c>
      <c r="P600" t="s">
        <v>8296</v>
      </c>
    </row>
    <row r="601" spans="1:16" hidden="1" x14ac:dyDescent="0.3">
      <c r="A601">
        <v>331826</v>
      </c>
      <c r="B601" t="s">
        <v>8297</v>
      </c>
      <c r="C601" t="s">
        <v>478</v>
      </c>
      <c r="D601" t="s">
        <v>346</v>
      </c>
      <c r="E601" t="s">
        <v>65</v>
      </c>
      <c r="F601">
        <v>33605</v>
      </c>
      <c r="G601" t="s">
        <v>1893</v>
      </c>
      <c r="H601" t="s">
        <v>1065</v>
      </c>
      <c r="I601" t="s">
        <v>1090</v>
      </c>
      <c r="J601" t="s">
        <v>87</v>
      </c>
      <c r="L601" t="s">
        <v>95</v>
      </c>
      <c r="M601" t="s">
        <v>8298</v>
      </c>
      <c r="N601" t="s">
        <v>8298</v>
      </c>
      <c r="O601" t="s">
        <v>2749</v>
      </c>
      <c r="P601" t="s">
        <v>1258</v>
      </c>
    </row>
    <row r="602" spans="1:16" hidden="1" x14ac:dyDescent="0.3">
      <c r="A602">
        <v>331806</v>
      </c>
      <c r="B602" t="s">
        <v>8299</v>
      </c>
      <c r="C602" t="s">
        <v>284</v>
      </c>
      <c r="D602" t="s">
        <v>366</v>
      </c>
      <c r="E602" t="s">
        <v>66</v>
      </c>
      <c r="F602">
        <v>30827</v>
      </c>
      <c r="G602" t="s">
        <v>84</v>
      </c>
      <c r="H602" t="s">
        <v>1065</v>
      </c>
      <c r="I602" t="s">
        <v>1090</v>
      </c>
      <c r="J602" t="s">
        <v>87</v>
      </c>
      <c r="L602" t="s">
        <v>84</v>
      </c>
      <c r="M602" t="s">
        <v>8300</v>
      </c>
      <c r="N602" t="s">
        <v>8300</v>
      </c>
      <c r="O602" t="s">
        <v>8301</v>
      </c>
      <c r="P602" t="s">
        <v>1242</v>
      </c>
    </row>
    <row r="603" spans="1:16" hidden="1" x14ac:dyDescent="0.3">
      <c r="A603">
        <v>331805</v>
      </c>
      <c r="B603" t="s">
        <v>8302</v>
      </c>
      <c r="C603" t="s">
        <v>194</v>
      </c>
      <c r="D603" t="s">
        <v>346</v>
      </c>
      <c r="E603" t="s">
        <v>66</v>
      </c>
      <c r="F603">
        <v>29609</v>
      </c>
      <c r="G603" t="s">
        <v>99</v>
      </c>
      <c r="H603" t="s">
        <v>1065</v>
      </c>
      <c r="I603" t="s">
        <v>1090</v>
      </c>
      <c r="J603" t="s">
        <v>87</v>
      </c>
      <c r="L603" t="s">
        <v>99</v>
      </c>
      <c r="M603" t="s">
        <v>8303</v>
      </c>
      <c r="N603" t="s">
        <v>8303</v>
      </c>
      <c r="O603" t="s">
        <v>1383</v>
      </c>
      <c r="P603" t="s">
        <v>8304</v>
      </c>
    </row>
    <row r="604" spans="1:16" hidden="1" x14ac:dyDescent="0.3">
      <c r="A604">
        <v>331800</v>
      </c>
      <c r="B604" t="s">
        <v>8305</v>
      </c>
      <c r="C604" t="s">
        <v>2211</v>
      </c>
      <c r="D604" t="s">
        <v>222</v>
      </c>
      <c r="E604" t="s">
        <v>66</v>
      </c>
      <c r="F604">
        <v>29891</v>
      </c>
      <c r="G604" t="s">
        <v>84</v>
      </c>
      <c r="H604" t="s">
        <v>1065</v>
      </c>
      <c r="I604" t="s">
        <v>1090</v>
      </c>
      <c r="J604" t="s">
        <v>85</v>
      </c>
      <c r="L604" t="s">
        <v>84</v>
      </c>
      <c r="M604" t="s">
        <v>8306</v>
      </c>
      <c r="N604" t="s">
        <v>8306</v>
      </c>
      <c r="O604" t="s">
        <v>1511</v>
      </c>
      <c r="P604" t="s">
        <v>2246</v>
      </c>
    </row>
    <row r="605" spans="1:16" hidden="1" x14ac:dyDescent="0.3">
      <c r="A605">
        <v>331785</v>
      </c>
      <c r="B605" t="s">
        <v>8307</v>
      </c>
      <c r="C605" t="s">
        <v>193</v>
      </c>
      <c r="D605" t="s">
        <v>253</v>
      </c>
      <c r="E605" t="s">
        <v>65</v>
      </c>
      <c r="F605">
        <v>29376</v>
      </c>
      <c r="G605" t="s">
        <v>1186</v>
      </c>
      <c r="H605" t="s">
        <v>1065</v>
      </c>
      <c r="I605" t="s">
        <v>1090</v>
      </c>
      <c r="J605" t="s">
        <v>87</v>
      </c>
      <c r="L605" t="s">
        <v>86</v>
      </c>
      <c r="M605" t="s">
        <v>8308</v>
      </c>
      <c r="N605" t="s">
        <v>8308</v>
      </c>
      <c r="O605" t="s">
        <v>1563</v>
      </c>
      <c r="P605" t="s">
        <v>2339</v>
      </c>
    </row>
    <row r="606" spans="1:16" hidden="1" x14ac:dyDescent="0.3">
      <c r="A606">
        <v>331779</v>
      </c>
      <c r="B606" t="s">
        <v>809</v>
      </c>
      <c r="C606" t="s">
        <v>282</v>
      </c>
      <c r="D606" t="s">
        <v>346</v>
      </c>
      <c r="E606" t="s">
        <v>65</v>
      </c>
      <c r="F606">
        <v>36218</v>
      </c>
      <c r="G606" t="s">
        <v>8309</v>
      </c>
      <c r="H606" t="s">
        <v>1065</v>
      </c>
      <c r="I606" t="s">
        <v>1090</v>
      </c>
      <c r="J606" t="s">
        <v>87</v>
      </c>
      <c r="L606" t="s">
        <v>84</v>
      </c>
      <c r="M606" t="s">
        <v>8310</v>
      </c>
      <c r="N606" t="s">
        <v>8310</v>
      </c>
      <c r="O606" t="s">
        <v>1383</v>
      </c>
      <c r="P606" t="s">
        <v>1496</v>
      </c>
    </row>
    <row r="607" spans="1:16" hidden="1" x14ac:dyDescent="0.3">
      <c r="A607">
        <v>331762</v>
      </c>
      <c r="B607" t="s">
        <v>8311</v>
      </c>
      <c r="C607" t="s">
        <v>326</v>
      </c>
      <c r="D607" t="s">
        <v>513</v>
      </c>
      <c r="E607" t="s">
        <v>65</v>
      </c>
      <c r="F607">
        <v>36165</v>
      </c>
      <c r="G607" t="s">
        <v>84</v>
      </c>
      <c r="H607" t="s">
        <v>1065</v>
      </c>
      <c r="I607" t="s">
        <v>1090</v>
      </c>
      <c r="J607" t="s">
        <v>87</v>
      </c>
      <c r="L607" t="s">
        <v>84</v>
      </c>
      <c r="M607" t="s">
        <v>8312</v>
      </c>
      <c r="N607" t="s">
        <v>8312</v>
      </c>
      <c r="O607" t="s">
        <v>2239</v>
      </c>
      <c r="P607" t="s">
        <v>8313</v>
      </c>
    </row>
    <row r="608" spans="1:16" hidden="1" x14ac:dyDescent="0.3">
      <c r="A608">
        <v>331758</v>
      </c>
      <c r="B608" t="s">
        <v>8314</v>
      </c>
      <c r="C608" t="s">
        <v>343</v>
      </c>
      <c r="D608" t="s">
        <v>640</v>
      </c>
      <c r="E608" t="s">
        <v>65</v>
      </c>
      <c r="F608">
        <v>36407</v>
      </c>
      <c r="G608" t="s">
        <v>84</v>
      </c>
      <c r="H608" t="s">
        <v>1065</v>
      </c>
      <c r="I608" t="s">
        <v>1090</v>
      </c>
      <c r="J608" t="s">
        <v>87</v>
      </c>
      <c r="L608" t="s">
        <v>84</v>
      </c>
      <c r="M608" t="s">
        <v>8315</v>
      </c>
      <c r="N608" t="s">
        <v>8315</v>
      </c>
      <c r="O608" t="s">
        <v>1270</v>
      </c>
      <c r="P608" t="s">
        <v>1246</v>
      </c>
    </row>
    <row r="609" spans="1:31" hidden="1" x14ac:dyDescent="0.3">
      <c r="A609">
        <v>331747</v>
      </c>
      <c r="B609" t="s">
        <v>8316</v>
      </c>
      <c r="C609" t="s">
        <v>196</v>
      </c>
      <c r="D609" t="s">
        <v>327</v>
      </c>
      <c r="E609" t="s">
        <v>65</v>
      </c>
      <c r="F609">
        <v>33301</v>
      </c>
      <c r="G609" t="s">
        <v>1183</v>
      </c>
      <c r="H609" t="s">
        <v>1065</v>
      </c>
      <c r="I609" t="s">
        <v>1090</v>
      </c>
      <c r="J609" t="s">
        <v>87</v>
      </c>
      <c r="L609" t="s">
        <v>102</v>
      </c>
      <c r="M609" t="s">
        <v>8317</v>
      </c>
      <c r="N609" t="s">
        <v>8317</v>
      </c>
      <c r="P609" t="s">
        <v>8318</v>
      </c>
    </row>
    <row r="610" spans="1:31" hidden="1" x14ac:dyDescent="0.3">
      <c r="A610">
        <v>331702</v>
      </c>
      <c r="B610" t="s">
        <v>8319</v>
      </c>
      <c r="C610" t="s">
        <v>193</v>
      </c>
      <c r="D610" t="s">
        <v>369</v>
      </c>
      <c r="E610" t="s">
        <v>66</v>
      </c>
      <c r="F610">
        <v>30245</v>
      </c>
      <c r="G610" t="s">
        <v>84</v>
      </c>
      <c r="H610" t="s">
        <v>1065</v>
      </c>
      <c r="I610" t="s">
        <v>1090</v>
      </c>
      <c r="J610" t="s">
        <v>87</v>
      </c>
      <c r="L610" t="s">
        <v>84</v>
      </c>
    </row>
    <row r="611" spans="1:31" hidden="1" x14ac:dyDescent="0.3">
      <c r="A611">
        <v>331701</v>
      </c>
      <c r="B611" t="s">
        <v>8320</v>
      </c>
      <c r="C611" t="s">
        <v>444</v>
      </c>
      <c r="D611" t="s">
        <v>8321</v>
      </c>
      <c r="E611" t="s">
        <v>66</v>
      </c>
      <c r="F611">
        <v>31636</v>
      </c>
      <c r="G611" t="s">
        <v>1248</v>
      </c>
      <c r="H611" t="s">
        <v>1065</v>
      </c>
      <c r="I611" t="s">
        <v>1090</v>
      </c>
      <c r="J611" t="s">
        <v>87</v>
      </c>
      <c r="L611" t="s">
        <v>86</v>
      </c>
      <c r="M611" t="s">
        <v>8322</v>
      </c>
      <c r="N611" t="s">
        <v>8322</v>
      </c>
      <c r="O611" t="s">
        <v>8323</v>
      </c>
      <c r="P611" t="s">
        <v>1862</v>
      </c>
    </row>
    <row r="612" spans="1:31" hidden="1" x14ac:dyDescent="0.3">
      <c r="A612">
        <v>331690</v>
      </c>
      <c r="B612" t="s">
        <v>8324</v>
      </c>
      <c r="C612" t="s">
        <v>603</v>
      </c>
      <c r="D612" t="s">
        <v>253</v>
      </c>
      <c r="E612" t="s">
        <v>65</v>
      </c>
      <c r="F612">
        <v>36503</v>
      </c>
      <c r="G612" t="s">
        <v>1003</v>
      </c>
      <c r="H612" t="s">
        <v>1065</v>
      </c>
      <c r="I612" t="s">
        <v>1090</v>
      </c>
      <c r="J612" t="s">
        <v>85</v>
      </c>
      <c r="L612" t="s">
        <v>86</v>
      </c>
      <c r="M612" t="s">
        <v>8325</v>
      </c>
      <c r="N612" t="s">
        <v>8325</v>
      </c>
      <c r="O612" t="s">
        <v>1365</v>
      </c>
      <c r="P612" t="s">
        <v>1262</v>
      </c>
    </row>
    <row r="613" spans="1:31" hidden="1" x14ac:dyDescent="0.3">
      <c r="A613">
        <v>331688</v>
      </c>
      <c r="B613" t="s">
        <v>8326</v>
      </c>
      <c r="C613" t="s">
        <v>8327</v>
      </c>
      <c r="D613" t="s">
        <v>8328</v>
      </c>
      <c r="E613" t="s">
        <v>65</v>
      </c>
      <c r="F613">
        <v>36474</v>
      </c>
      <c r="G613" t="s">
        <v>102</v>
      </c>
      <c r="H613" t="s">
        <v>1065</v>
      </c>
      <c r="I613" t="s">
        <v>1090</v>
      </c>
      <c r="J613" t="s">
        <v>85</v>
      </c>
      <c r="L613" t="s">
        <v>86</v>
      </c>
      <c r="M613" t="s">
        <v>8329</v>
      </c>
      <c r="N613" t="s">
        <v>8329</v>
      </c>
      <c r="O613" t="s">
        <v>8330</v>
      </c>
      <c r="P613" t="s">
        <v>1241</v>
      </c>
    </row>
    <row r="614" spans="1:31" hidden="1" x14ac:dyDescent="0.3">
      <c r="A614">
        <v>331664</v>
      </c>
      <c r="B614" t="s">
        <v>8331</v>
      </c>
      <c r="C614" t="s">
        <v>201</v>
      </c>
      <c r="D614" t="s">
        <v>223</v>
      </c>
      <c r="E614" t="s">
        <v>66</v>
      </c>
      <c r="F614">
        <v>34895</v>
      </c>
      <c r="G614" t="s">
        <v>84</v>
      </c>
      <c r="H614" t="s">
        <v>1065</v>
      </c>
      <c r="I614" t="s">
        <v>1090</v>
      </c>
      <c r="J614" t="s">
        <v>87</v>
      </c>
      <c r="L614" t="s">
        <v>84</v>
      </c>
      <c r="M614" t="s">
        <v>8332</v>
      </c>
      <c r="N614" t="s">
        <v>8332</v>
      </c>
      <c r="O614" t="s">
        <v>1357</v>
      </c>
      <c r="P614" t="s">
        <v>1258</v>
      </c>
    </row>
    <row r="615" spans="1:31" hidden="1" x14ac:dyDescent="0.3">
      <c r="A615">
        <v>331650</v>
      </c>
      <c r="B615" t="s">
        <v>8333</v>
      </c>
      <c r="C615" t="s">
        <v>235</v>
      </c>
      <c r="D615" t="s">
        <v>1680</v>
      </c>
      <c r="E615" t="s">
        <v>65</v>
      </c>
      <c r="F615">
        <v>31304</v>
      </c>
      <c r="G615" t="s">
        <v>84</v>
      </c>
      <c r="H615" t="s">
        <v>1065</v>
      </c>
      <c r="I615" t="s">
        <v>1090</v>
      </c>
      <c r="J615" t="s">
        <v>85</v>
      </c>
      <c r="L615" t="s">
        <v>84</v>
      </c>
      <c r="M615" t="s">
        <v>8334</v>
      </c>
      <c r="N615" t="s">
        <v>8334</v>
      </c>
      <c r="O615" t="s">
        <v>8335</v>
      </c>
      <c r="P615" t="s">
        <v>8336</v>
      </c>
      <c r="V615" t="s">
        <v>1597</v>
      </c>
      <c r="AE615" t="s">
        <v>1125</v>
      </c>
    </row>
    <row r="616" spans="1:31" hidden="1" x14ac:dyDescent="0.3">
      <c r="A616">
        <v>331621</v>
      </c>
      <c r="B616" t="s">
        <v>8337</v>
      </c>
      <c r="C616" t="s">
        <v>371</v>
      </c>
      <c r="D616" t="s">
        <v>514</v>
      </c>
      <c r="E616" t="s">
        <v>66</v>
      </c>
      <c r="F616">
        <v>34608</v>
      </c>
      <c r="G616" t="s">
        <v>7415</v>
      </c>
      <c r="H616" t="s">
        <v>1065</v>
      </c>
      <c r="I616" t="s">
        <v>1090</v>
      </c>
      <c r="J616" t="s">
        <v>87</v>
      </c>
      <c r="L616" t="s">
        <v>102</v>
      </c>
      <c r="M616" t="s">
        <v>8338</v>
      </c>
      <c r="N616" t="s">
        <v>8338</v>
      </c>
      <c r="O616" t="s">
        <v>1277</v>
      </c>
      <c r="P616" t="s">
        <v>1275</v>
      </c>
    </row>
    <row r="617" spans="1:31" hidden="1" x14ac:dyDescent="0.3">
      <c r="A617">
        <v>331601</v>
      </c>
      <c r="B617" t="s">
        <v>8339</v>
      </c>
      <c r="C617" t="s">
        <v>196</v>
      </c>
      <c r="D617" t="s">
        <v>473</v>
      </c>
      <c r="E617" t="s">
        <v>65</v>
      </c>
      <c r="F617">
        <v>33208</v>
      </c>
      <c r="G617" t="s">
        <v>96</v>
      </c>
      <c r="H617" t="s">
        <v>1065</v>
      </c>
      <c r="I617" t="s">
        <v>1090</v>
      </c>
      <c r="J617" t="s">
        <v>87</v>
      </c>
      <c r="L617" t="s">
        <v>96</v>
      </c>
      <c r="M617" t="s">
        <v>8340</v>
      </c>
      <c r="N617" t="s">
        <v>8340</v>
      </c>
      <c r="O617" t="s">
        <v>8341</v>
      </c>
      <c r="P617" t="s">
        <v>1328</v>
      </c>
    </row>
    <row r="618" spans="1:31" hidden="1" x14ac:dyDescent="0.3">
      <c r="A618">
        <v>331538</v>
      </c>
      <c r="B618" t="s">
        <v>8342</v>
      </c>
      <c r="C618" t="s">
        <v>194</v>
      </c>
      <c r="D618" t="s">
        <v>1899</v>
      </c>
      <c r="E618" t="s">
        <v>66</v>
      </c>
      <c r="F618">
        <v>28310</v>
      </c>
      <c r="G618" t="s">
        <v>1934</v>
      </c>
      <c r="H618" t="s">
        <v>1065</v>
      </c>
      <c r="I618" t="s">
        <v>1090</v>
      </c>
      <c r="J618" t="s">
        <v>87</v>
      </c>
      <c r="L618" t="s">
        <v>86</v>
      </c>
      <c r="M618" t="s">
        <v>8343</v>
      </c>
      <c r="N618" t="s">
        <v>8343</v>
      </c>
      <c r="O618" t="s">
        <v>8344</v>
      </c>
      <c r="P618" t="s">
        <v>1241</v>
      </c>
    </row>
    <row r="619" spans="1:31" hidden="1" x14ac:dyDescent="0.3">
      <c r="A619">
        <v>331534</v>
      </c>
      <c r="B619" t="s">
        <v>8345</v>
      </c>
      <c r="C619" t="s">
        <v>280</v>
      </c>
      <c r="D619" t="s">
        <v>388</v>
      </c>
      <c r="E619" t="s">
        <v>65</v>
      </c>
      <c r="F619">
        <v>36208</v>
      </c>
      <c r="G619" t="s">
        <v>84</v>
      </c>
      <c r="H619" t="s">
        <v>1065</v>
      </c>
      <c r="I619" t="s">
        <v>1090</v>
      </c>
      <c r="J619" t="s">
        <v>87</v>
      </c>
      <c r="L619" t="s">
        <v>84</v>
      </c>
      <c r="M619" t="s">
        <v>8346</v>
      </c>
      <c r="N619" t="s">
        <v>8346</v>
      </c>
      <c r="O619" t="s">
        <v>1786</v>
      </c>
      <c r="P619" t="s">
        <v>1246</v>
      </c>
    </row>
    <row r="620" spans="1:31" hidden="1" x14ac:dyDescent="0.3">
      <c r="A620">
        <v>331515</v>
      </c>
      <c r="B620" t="s">
        <v>8347</v>
      </c>
      <c r="C620" t="s">
        <v>344</v>
      </c>
      <c r="D620" t="s">
        <v>399</v>
      </c>
      <c r="E620" t="s">
        <v>66</v>
      </c>
      <c r="F620">
        <v>33239</v>
      </c>
      <c r="G620" t="s">
        <v>1189</v>
      </c>
      <c r="H620" t="s">
        <v>1065</v>
      </c>
      <c r="I620" t="s">
        <v>1090</v>
      </c>
      <c r="J620" t="s">
        <v>87</v>
      </c>
      <c r="L620" t="s">
        <v>86</v>
      </c>
    </row>
    <row r="621" spans="1:31" hidden="1" x14ac:dyDescent="0.3">
      <c r="A621">
        <v>331468</v>
      </c>
      <c r="B621" t="s">
        <v>8348</v>
      </c>
      <c r="C621" t="s">
        <v>387</v>
      </c>
      <c r="D621" t="s">
        <v>449</v>
      </c>
      <c r="E621" t="s">
        <v>66</v>
      </c>
      <c r="F621">
        <v>36526</v>
      </c>
      <c r="G621" t="s">
        <v>84</v>
      </c>
      <c r="H621" t="s">
        <v>1065</v>
      </c>
      <c r="I621" t="s">
        <v>1090</v>
      </c>
      <c r="J621" t="s">
        <v>85</v>
      </c>
      <c r="L621" t="s">
        <v>84</v>
      </c>
      <c r="M621" t="s">
        <v>8349</v>
      </c>
      <c r="N621" t="s">
        <v>8349</v>
      </c>
      <c r="O621" t="s">
        <v>8350</v>
      </c>
      <c r="P621" t="s">
        <v>1241</v>
      </c>
    </row>
    <row r="622" spans="1:31" hidden="1" x14ac:dyDescent="0.3">
      <c r="A622">
        <v>331422</v>
      </c>
      <c r="B622" t="s">
        <v>8351</v>
      </c>
      <c r="C622" t="s">
        <v>3937</v>
      </c>
      <c r="D622" t="s">
        <v>344</v>
      </c>
      <c r="E622" t="s">
        <v>65</v>
      </c>
      <c r="F622">
        <v>27585</v>
      </c>
      <c r="G622" t="s">
        <v>1248</v>
      </c>
      <c r="H622" t="s">
        <v>1065</v>
      </c>
      <c r="I622" t="s">
        <v>1090</v>
      </c>
      <c r="J622" t="s">
        <v>87</v>
      </c>
      <c r="L622" t="s">
        <v>84</v>
      </c>
      <c r="M622" t="s">
        <v>8352</v>
      </c>
      <c r="N622" t="s">
        <v>8352</v>
      </c>
      <c r="O622" t="s">
        <v>8353</v>
      </c>
      <c r="P622" t="s">
        <v>1247</v>
      </c>
    </row>
    <row r="623" spans="1:31" hidden="1" x14ac:dyDescent="0.3">
      <c r="A623">
        <v>331403</v>
      </c>
      <c r="B623" t="s">
        <v>982</v>
      </c>
      <c r="C623" t="s">
        <v>311</v>
      </c>
      <c r="D623" t="s">
        <v>299</v>
      </c>
      <c r="E623" t="s">
        <v>65</v>
      </c>
      <c r="F623">
        <v>35583</v>
      </c>
      <c r="G623" t="s">
        <v>84</v>
      </c>
      <c r="H623" t="s">
        <v>1065</v>
      </c>
      <c r="I623" t="s">
        <v>1090</v>
      </c>
      <c r="J623" t="s">
        <v>85</v>
      </c>
      <c r="L623" t="s">
        <v>84</v>
      </c>
      <c r="M623" t="s">
        <v>8354</v>
      </c>
      <c r="N623" t="s">
        <v>8354</v>
      </c>
      <c r="O623" t="s">
        <v>8355</v>
      </c>
      <c r="P623" t="s">
        <v>1335</v>
      </c>
    </row>
    <row r="624" spans="1:31" hidden="1" x14ac:dyDescent="0.3">
      <c r="A624">
        <v>331336</v>
      </c>
      <c r="B624" t="s">
        <v>8356</v>
      </c>
      <c r="C624" t="s">
        <v>643</v>
      </c>
      <c r="D624" t="s">
        <v>694</v>
      </c>
      <c r="E624" t="s">
        <v>65</v>
      </c>
      <c r="F624">
        <v>36161</v>
      </c>
      <c r="G624" t="s">
        <v>84</v>
      </c>
      <c r="H624" t="s">
        <v>1065</v>
      </c>
      <c r="I624" t="s">
        <v>1090</v>
      </c>
      <c r="J624" t="s">
        <v>85</v>
      </c>
      <c r="L624" t="s">
        <v>84</v>
      </c>
      <c r="M624" t="s">
        <v>8357</v>
      </c>
      <c r="N624" t="s">
        <v>8357</v>
      </c>
      <c r="O624" t="s">
        <v>8358</v>
      </c>
      <c r="P624" t="s">
        <v>1241</v>
      </c>
    </row>
    <row r="625" spans="1:31" hidden="1" x14ac:dyDescent="0.3">
      <c r="A625">
        <v>331329</v>
      </c>
      <c r="B625" t="s">
        <v>8359</v>
      </c>
      <c r="C625" t="s">
        <v>224</v>
      </c>
      <c r="D625" t="s">
        <v>1708</v>
      </c>
      <c r="E625" t="s">
        <v>65</v>
      </c>
      <c r="F625">
        <v>34148</v>
      </c>
      <c r="G625" t="s">
        <v>1248</v>
      </c>
      <c r="H625" t="s">
        <v>1065</v>
      </c>
      <c r="I625" t="s">
        <v>1090</v>
      </c>
      <c r="J625" t="s">
        <v>85</v>
      </c>
      <c r="L625" t="s">
        <v>84</v>
      </c>
      <c r="M625" t="s">
        <v>8360</v>
      </c>
      <c r="N625" t="s">
        <v>8360</v>
      </c>
      <c r="O625" t="s">
        <v>8361</v>
      </c>
      <c r="P625" t="s">
        <v>1244</v>
      </c>
    </row>
    <row r="626" spans="1:31" hidden="1" x14ac:dyDescent="0.3">
      <c r="A626">
        <v>331301</v>
      </c>
      <c r="B626" t="s">
        <v>8362</v>
      </c>
      <c r="C626" t="s">
        <v>8363</v>
      </c>
      <c r="D626" t="s">
        <v>246</v>
      </c>
      <c r="E626" t="s">
        <v>65</v>
      </c>
      <c r="F626">
        <v>34620</v>
      </c>
      <c r="G626" t="s">
        <v>84</v>
      </c>
      <c r="H626" t="s">
        <v>1065</v>
      </c>
      <c r="I626" t="s">
        <v>1090</v>
      </c>
      <c r="M626" t="s">
        <v>8364</v>
      </c>
      <c r="N626" t="s">
        <v>8364</v>
      </c>
      <c r="O626" t="s">
        <v>1300</v>
      </c>
      <c r="P626" t="s">
        <v>1241</v>
      </c>
    </row>
    <row r="627" spans="1:31" hidden="1" x14ac:dyDescent="0.3">
      <c r="A627">
        <v>331270</v>
      </c>
      <c r="B627" t="s">
        <v>8365</v>
      </c>
      <c r="C627" t="s">
        <v>523</v>
      </c>
      <c r="D627" t="s">
        <v>486</v>
      </c>
      <c r="E627" t="s">
        <v>65</v>
      </c>
      <c r="F627">
        <v>35796</v>
      </c>
      <c r="G627" t="s">
        <v>84</v>
      </c>
      <c r="H627" t="s">
        <v>1065</v>
      </c>
      <c r="I627" t="s">
        <v>1090</v>
      </c>
      <c r="J627" t="s">
        <v>85</v>
      </c>
      <c r="L627" t="s">
        <v>1098</v>
      </c>
      <c r="M627" t="s">
        <v>8366</v>
      </c>
      <c r="N627" t="s">
        <v>8366</v>
      </c>
      <c r="O627" t="s">
        <v>8367</v>
      </c>
      <c r="P627" t="s">
        <v>1240</v>
      </c>
    </row>
    <row r="628" spans="1:31" hidden="1" x14ac:dyDescent="0.3">
      <c r="A628">
        <v>331209</v>
      </c>
      <c r="B628" t="s">
        <v>8368</v>
      </c>
      <c r="C628" t="s">
        <v>551</v>
      </c>
      <c r="D628" t="s">
        <v>483</v>
      </c>
      <c r="E628" t="s">
        <v>65</v>
      </c>
      <c r="F628">
        <v>33106</v>
      </c>
      <c r="G628" t="s">
        <v>1896</v>
      </c>
      <c r="H628" t="s">
        <v>1065</v>
      </c>
      <c r="I628" t="s">
        <v>1090</v>
      </c>
      <c r="J628" t="s">
        <v>87</v>
      </c>
      <c r="L628" t="s">
        <v>102</v>
      </c>
      <c r="M628" t="s">
        <v>2008</v>
      </c>
      <c r="N628" t="s">
        <v>2008</v>
      </c>
      <c r="O628" t="s">
        <v>2009</v>
      </c>
      <c r="P628" t="s">
        <v>1252</v>
      </c>
    </row>
    <row r="629" spans="1:31" hidden="1" x14ac:dyDescent="0.3">
      <c r="A629">
        <v>331205</v>
      </c>
      <c r="B629" t="s">
        <v>8369</v>
      </c>
      <c r="C629" t="s">
        <v>2355</v>
      </c>
      <c r="D629" t="s">
        <v>701</v>
      </c>
      <c r="E629" t="s">
        <v>66</v>
      </c>
      <c r="F629">
        <v>35253</v>
      </c>
      <c r="G629" t="s">
        <v>1248</v>
      </c>
      <c r="H629" t="s">
        <v>1065</v>
      </c>
      <c r="I629" t="s">
        <v>1090</v>
      </c>
      <c r="J629" t="s">
        <v>87</v>
      </c>
      <c r="L629" t="s">
        <v>84</v>
      </c>
      <c r="M629" t="s">
        <v>8370</v>
      </c>
      <c r="N629" t="s">
        <v>8370</v>
      </c>
      <c r="O629" t="s">
        <v>1728</v>
      </c>
      <c r="P629" t="s">
        <v>1244</v>
      </c>
    </row>
    <row r="630" spans="1:31" hidden="1" x14ac:dyDescent="0.3">
      <c r="A630">
        <v>331203</v>
      </c>
      <c r="B630" t="s">
        <v>8371</v>
      </c>
      <c r="C630" t="s">
        <v>570</v>
      </c>
      <c r="D630" t="s">
        <v>1173</v>
      </c>
      <c r="E630" t="s">
        <v>66</v>
      </c>
      <c r="F630">
        <v>31166</v>
      </c>
      <c r="G630" t="s">
        <v>84</v>
      </c>
      <c r="H630" t="s">
        <v>1065</v>
      </c>
      <c r="I630" t="s">
        <v>1090</v>
      </c>
      <c r="J630" t="s">
        <v>87</v>
      </c>
      <c r="L630" t="s">
        <v>84</v>
      </c>
      <c r="M630" t="s">
        <v>8372</v>
      </c>
      <c r="N630" t="s">
        <v>8372</v>
      </c>
      <c r="O630" t="s">
        <v>1398</v>
      </c>
      <c r="P630" t="s">
        <v>1447</v>
      </c>
      <c r="AE630" t="s">
        <v>1125</v>
      </c>
    </row>
    <row r="631" spans="1:31" hidden="1" x14ac:dyDescent="0.3">
      <c r="A631">
        <v>331187</v>
      </c>
      <c r="B631" t="s">
        <v>8373</v>
      </c>
      <c r="C631" t="s">
        <v>271</v>
      </c>
      <c r="D631" t="s">
        <v>272</v>
      </c>
      <c r="E631" t="s">
        <v>65</v>
      </c>
      <c r="F631">
        <v>34556</v>
      </c>
      <c r="G631" t="s">
        <v>84</v>
      </c>
      <c r="H631" t="s">
        <v>1065</v>
      </c>
      <c r="I631" t="s">
        <v>1090</v>
      </c>
      <c r="J631" t="s">
        <v>87</v>
      </c>
      <c r="L631" t="s">
        <v>84</v>
      </c>
      <c r="M631" t="s">
        <v>8374</v>
      </c>
      <c r="N631" t="s">
        <v>8374</v>
      </c>
      <c r="O631" t="s">
        <v>1253</v>
      </c>
      <c r="P631" t="s">
        <v>1246</v>
      </c>
      <c r="V631" t="s">
        <v>1597</v>
      </c>
    </row>
    <row r="632" spans="1:31" hidden="1" x14ac:dyDescent="0.3">
      <c r="A632">
        <v>331178</v>
      </c>
      <c r="B632" t="s">
        <v>8375</v>
      </c>
      <c r="C632" t="s">
        <v>238</v>
      </c>
      <c r="D632" t="s">
        <v>301</v>
      </c>
      <c r="E632" t="s">
        <v>66</v>
      </c>
      <c r="F632">
        <v>35186</v>
      </c>
      <c r="G632" t="s">
        <v>1248</v>
      </c>
      <c r="H632" t="s">
        <v>1065</v>
      </c>
      <c r="I632" t="s">
        <v>1090</v>
      </c>
      <c r="J632" t="s">
        <v>87</v>
      </c>
      <c r="L632" t="s">
        <v>84</v>
      </c>
      <c r="V632" t="s">
        <v>1695</v>
      </c>
    </row>
    <row r="633" spans="1:31" hidden="1" x14ac:dyDescent="0.3">
      <c r="A633">
        <v>331119</v>
      </c>
      <c r="B633" t="s">
        <v>8376</v>
      </c>
      <c r="C633" t="s">
        <v>908</v>
      </c>
      <c r="D633" t="s">
        <v>909</v>
      </c>
      <c r="E633" t="s">
        <v>66</v>
      </c>
      <c r="F633">
        <v>34337</v>
      </c>
      <c r="G633" t="s">
        <v>1615</v>
      </c>
      <c r="H633" t="s">
        <v>1065</v>
      </c>
      <c r="I633" t="s">
        <v>1090</v>
      </c>
      <c r="J633" t="s">
        <v>87</v>
      </c>
      <c r="L633" t="s">
        <v>98</v>
      </c>
      <c r="M633" t="s">
        <v>8377</v>
      </c>
      <c r="N633" t="s">
        <v>8377</v>
      </c>
      <c r="O633" t="s">
        <v>8378</v>
      </c>
      <c r="P633" t="s">
        <v>2161</v>
      </c>
    </row>
    <row r="634" spans="1:31" hidden="1" x14ac:dyDescent="0.3">
      <c r="A634">
        <v>331097</v>
      </c>
      <c r="B634" t="s">
        <v>8379</v>
      </c>
      <c r="C634" t="s">
        <v>504</v>
      </c>
      <c r="D634" t="s">
        <v>202</v>
      </c>
      <c r="E634" t="s">
        <v>66</v>
      </c>
      <c r="F634">
        <v>32309</v>
      </c>
      <c r="G634" t="s">
        <v>94</v>
      </c>
      <c r="H634" t="s">
        <v>1065</v>
      </c>
      <c r="I634" t="s">
        <v>1090</v>
      </c>
      <c r="J634" t="s">
        <v>87</v>
      </c>
      <c r="L634" t="s">
        <v>94</v>
      </c>
      <c r="M634" t="s">
        <v>8380</v>
      </c>
      <c r="N634" t="s">
        <v>8380</v>
      </c>
      <c r="O634" t="s">
        <v>2321</v>
      </c>
      <c r="P634" t="s">
        <v>1366</v>
      </c>
    </row>
    <row r="635" spans="1:31" hidden="1" x14ac:dyDescent="0.3">
      <c r="A635">
        <v>331053</v>
      </c>
      <c r="B635" t="s">
        <v>8381</v>
      </c>
      <c r="C635" t="s">
        <v>413</v>
      </c>
      <c r="D635" t="s">
        <v>8382</v>
      </c>
      <c r="E635" t="s">
        <v>65</v>
      </c>
      <c r="F635">
        <v>33671</v>
      </c>
      <c r="G635" t="s">
        <v>84</v>
      </c>
      <c r="H635" t="s">
        <v>1065</v>
      </c>
      <c r="I635" t="s">
        <v>1090</v>
      </c>
      <c r="J635" t="s">
        <v>87</v>
      </c>
      <c r="L635" t="s">
        <v>84</v>
      </c>
      <c r="M635" t="s">
        <v>8383</v>
      </c>
      <c r="N635" t="s">
        <v>8383</v>
      </c>
      <c r="O635" t="s">
        <v>1431</v>
      </c>
      <c r="P635" t="s">
        <v>2135</v>
      </c>
    </row>
    <row r="636" spans="1:31" hidden="1" x14ac:dyDescent="0.3">
      <c r="A636">
        <v>331043</v>
      </c>
      <c r="B636" t="s">
        <v>8384</v>
      </c>
      <c r="C636" t="s">
        <v>459</v>
      </c>
      <c r="D636" t="s">
        <v>1617</v>
      </c>
      <c r="E636" t="s">
        <v>66</v>
      </c>
      <c r="F636">
        <v>35612</v>
      </c>
      <c r="G636" t="s">
        <v>84</v>
      </c>
      <c r="H636" t="s">
        <v>1065</v>
      </c>
      <c r="I636" t="s">
        <v>1090</v>
      </c>
      <c r="J636" t="s">
        <v>87</v>
      </c>
      <c r="L636" t="s">
        <v>86</v>
      </c>
      <c r="M636" t="s">
        <v>8385</v>
      </c>
      <c r="N636" t="s">
        <v>8385</v>
      </c>
      <c r="O636" t="s">
        <v>1654</v>
      </c>
      <c r="P636" t="s">
        <v>1444</v>
      </c>
      <c r="V636" t="s">
        <v>1694</v>
      </c>
    </row>
    <row r="637" spans="1:31" hidden="1" x14ac:dyDescent="0.3">
      <c r="A637">
        <v>331014</v>
      </c>
      <c r="B637" t="s">
        <v>8386</v>
      </c>
      <c r="C637" t="s">
        <v>263</v>
      </c>
      <c r="D637" t="s">
        <v>248</v>
      </c>
      <c r="E637" t="s">
        <v>65</v>
      </c>
      <c r="F637">
        <v>29672</v>
      </c>
      <c r="G637" t="s">
        <v>2001</v>
      </c>
      <c r="H637" t="s">
        <v>1065</v>
      </c>
      <c r="I637" t="s">
        <v>1090</v>
      </c>
      <c r="J637" t="s">
        <v>87</v>
      </c>
      <c r="L637" t="s">
        <v>86</v>
      </c>
      <c r="M637" t="s">
        <v>8387</v>
      </c>
      <c r="N637" t="s">
        <v>8387</v>
      </c>
      <c r="O637" t="s">
        <v>1243</v>
      </c>
      <c r="P637" t="s">
        <v>8388</v>
      </c>
    </row>
    <row r="638" spans="1:31" hidden="1" x14ac:dyDescent="0.3">
      <c r="A638">
        <v>331007</v>
      </c>
      <c r="B638" t="s">
        <v>8389</v>
      </c>
      <c r="C638" t="s">
        <v>282</v>
      </c>
      <c r="D638" t="s">
        <v>247</v>
      </c>
      <c r="E638" t="s">
        <v>66</v>
      </c>
      <c r="F638">
        <v>35796</v>
      </c>
      <c r="G638" t="s">
        <v>84</v>
      </c>
      <c r="H638" t="s">
        <v>1065</v>
      </c>
      <c r="I638" t="s">
        <v>1090</v>
      </c>
      <c r="J638" t="s">
        <v>87</v>
      </c>
      <c r="L638" t="s">
        <v>84</v>
      </c>
    </row>
    <row r="639" spans="1:31" hidden="1" x14ac:dyDescent="0.3">
      <c r="A639">
        <v>330999</v>
      </c>
      <c r="B639" t="s">
        <v>8390</v>
      </c>
      <c r="C639" t="s">
        <v>2294</v>
      </c>
      <c r="D639" t="s">
        <v>8391</v>
      </c>
      <c r="E639" t="s">
        <v>65</v>
      </c>
      <c r="F639">
        <v>33246</v>
      </c>
      <c r="G639" t="s">
        <v>1014</v>
      </c>
      <c r="H639" t="s">
        <v>1065</v>
      </c>
      <c r="I639" t="s">
        <v>1090</v>
      </c>
      <c r="J639" t="s">
        <v>85</v>
      </c>
      <c r="L639" t="s">
        <v>84</v>
      </c>
    </row>
    <row r="640" spans="1:31" hidden="1" x14ac:dyDescent="0.3">
      <c r="A640">
        <v>330991</v>
      </c>
      <c r="B640" t="s">
        <v>8392</v>
      </c>
      <c r="C640" t="s">
        <v>194</v>
      </c>
      <c r="D640" t="s">
        <v>1163</v>
      </c>
      <c r="E640" t="s">
        <v>65</v>
      </c>
      <c r="F640">
        <v>30898</v>
      </c>
      <c r="G640" t="s">
        <v>8393</v>
      </c>
      <c r="H640" t="s">
        <v>1065</v>
      </c>
      <c r="I640" t="s">
        <v>1090</v>
      </c>
      <c r="J640" t="s">
        <v>87</v>
      </c>
      <c r="L640" t="s">
        <v>100</v>
      </c>
      <c r="M640" t="s">
        <v>8394</v>
      </c>
      <c r="N640" t="s">
        <v>8394</v>
      </c>
      <c r="O640" t="s">
        <v>4670</v>
      </c>
      <c r="P640" t="s">
        <v>8395</v>
      </c>
    </row>
    <row r="641" spans="1:31" hidden="1" x14ac:dyDescent="0.3">
      <c r="A641">
        <v>330987</v>
      </c>
      <c r="B641" t="s">
        <v>8396</v>
      </c>
      <c r="C641" t="s">
        <v>226</v>
      </c>
      <c r="D641" t="s">
        <v>489</v>
      </c>
      <c r="E641" t="s">
        <v>65</v>
      </c>
      <c r="F641">
        <v>32621</v>
      </c>
      <c r="G641" t="s">
        <v>1025</v>
      </c>
      <c r="H641" t="s">
        <v>1068</v>
      </c>
      <c r="I641" t="s">
        <v>1090</v>
      </c>
      <c r="J641" t="s">
        <v>87</v>
      </c>
      <c r="L641" t="s">
        <v>84</v>
      </c>
      <c r="M641" t="s">
        <v>8397</v>
      </c>
      <c r="N641" t="s">
        <v>8397</v>
      </c>
      <c r="O641" t="s">
        <v>2330</v>
      </c>
      <c r="P641" t="s">
        <v>1240</v>
      </c>
    </row>
    <row r="642" spans="1:31" hidden="1" x14ac:dyDescent="0.3">
      <c r="A642">
        <v>330960</v>
      </c>
      <c r="B642" t="s">
        <v>8398</v>
      </c>
      <c r="C642" t="s">
        <v>283</v>
      </c>
      <c r="D642" t="s">
        <v>213</v>
      </c>
      <c r="E642" t="s">
        <v>65</v>
      </c>
      <c r="F642">
        <v>35963</v>
      </c>
      <c r="G642" t="s">
        <v>1000</v>
      </c>
      <c r="H642" t="s">
        <v>1065</v>
      </c>
      <c r="I642" t="s">
        <v>1090</v>
      </c>
      <c r="J642" t="s">
        <v>85</v>
      </c>
      <c r="L642" t="s">
        <v>84</v>
      </c>
      <c r="M642" t="s">
        <v>8399</v>
      </c>
      <c r="N642" t="s">
        <v>8399</v>
      </c>
      <c r="O642" t="s">
        <v>1306</v>
      </c>
      <c r="P642" t="s">
        <v>1240</v>
      </c>
      <c r="V642" t="s">
        <v>1597</v>
      </c>
      <c r="AE642" t="s">
        <v>1125</v>
      </c>
    </row>
    <row r="643" spans="1:31" hidden="1" x14ac:dyDescent="0.3">
      <c r="A643">
        <v>330913</v>
      </c>
      <c r="B643" t="s">
        <v>8400</v>
      </c>
      <c r="C643" t="s">
        <v>2253</v>
      </c>
      <c r="D643" t="s">
        <v>617</v>
      </c>
      <c r="E643" t="s">
        <v>65</v>
      </c>
      <c r="F643">
        <v>36186</v>
      </c>
      <c r="G643" t="s">
        <v>1027</v>
      </c>
      <c r="H643" t="s">
        <v>1065</v>
      </c>
      <c r="I643" t="s">
        <v>1090</v>
      </c>
      <c r="J643" t="s">
        <v>87</v>
      </c>
      <c r="L643" t="s">
        <v>86</v>
      </c>
      <c r="M643" t="s">
        <v>8401</v>
      </c>
      <c r="N643" t="s">
        <v>8401</v>
      </c>
      <c r="O643" t="s">
        <v>8402</v>
      </c>
      <c r="P643" t="s">
        <v>1241</v>
      </c>
    </row>
    <row r="644" spans="1:31" hidden="1" x14ac:dyDescent="0.3">
      <c r="A644">
        <v>330846</v>
      </c>
      <c r="B644" t="s">
        <v>8403</v>
      </c>
      <c r="C644" t="s">
        <v>193</v>
      </c>
      <c r="D644" t="s">
        <v>514</v>
      </c>
      <c r="E644" t="s">
        <v>66</v>
      </c>
      <c r="F644">
        <v>35709</v>
      </c>
      <c r="G644" t="s">
        <v>1191</v>
      </c>
      <c r="H644" t="s">
        <v>1065</v>
      </c>
      <c r="I644" t="s">
        <v>1090</v>
      </c>
      <c r="J644" t="s">
        <v>85</v>
      </c>
      <c r="L644" t="s">
        <v>86</v>
      </c>
      <c r="M644" t="s">
        <v>8404</v>
      </c>
      <c r="N644" t="s">
        <v>8404</v>
      </c>
      <c r="O644" t="s">
        <v>1406</v>
      </c>
      <c r="P644" t="s">
        <v>1247</v>
      </c>
      <c r="V644" t="s">
        <v>1695</v>
      </c>
    </row>
    <row r="645" spans="1:31" hidden="1" x14ac:dyDescent="0.3">
      <c r="A645">
        <v>330830</v>
      </c>
      <c r="B645" t="s">
        <v>8405</v>
      </c>
      <c r="C645" t="s">
        <v>201</v>
      </c>
      <c r="D645" t="s">
        <v>1919</v>
      </c>
      <c r="E645" t="s">
        <v>65</v>
      </c>
      <c r="F645">
        <v>35563</v>
      </c>
      <c r="G645" t="s">
        <v>84</v>
      </c>
      <c r="H645" t="s">
        <v>1065</v>
      </c>
      <c r="I645" t="s">
        <v>1090</v>
      </c>
      <c r="J645" t="s">
        <v>87</v>
      </c>
      <c r="L645" t="s">
        <v>84</v>
      </c>
      <c r="M645" t="s">
        <v>8406</v>
      </c>
      <c r="N645" t="s">
        <v>1302</v>
      </c>
      <c r="O645" t="s">
        <v>8407</v>
      </c>
      <c r="P645" t="s">
        <v>1380</v>
      </c>
    </row>
    <row r="646" spans="1:31" hidden="1" x14ac:dyDescent="0.3">
      <c r="A646">
        <v>330808</v>
      </c>
      <c r="B646" t="s">
        <v>8408</v>
      </c>
      <c r="C646" t="s">
        <v>589</v>
      </c>
      <c r="D646" t="s">
        <v>482</v>
      </c>
      <c r="E646" t="s">
        <v>66</v>
      </c>
      <c r="F646">
        <v>34269</v>
      </c>
      <c r="G646" t="s">
        <v>84</v>
      </c>
      <c r="H646" t="s">
        <v>1065</v>
      </c>
      <c r="I646" t="s">
        <v>1090</v>
      </c>
      <c r="J646" t="s">
        <v>85</v>
      </c>
      <c r="L646" t="s">
        <v>84</v>
      </c>
      <c r="M646" t="s">
        <v>8409</v>
      </c>
      <c r="N646" t="s">
        <v>8409</v>
      </c>
      <c r="O646" t="s">
        <v>8410</v>
      </c>
      <c r="P646" t="s">
        <v>1242</v>
      </c>
      <c r="V646" t="s">
        <v>1597</v>
      </c>
    </row>
    <row r="647" spans="1:31" hidden="1" x14ac:dyDescent="0.3">
      <c r="A647">
        <v>330807</v>
      </c>
      <c r="B647" t="s">
        <v>8411</v>
      </c>
      <c r="C647" t="s">
        <v>494</v>
      </c>
      <c r="D647" t="s">
        <v>508</v>
      </c>
      <c r="E647" t="s">
        <v>66</v>
      </c>
      <c r="F647">
        <v>35956</v>
      </c>
      <c r="G647" t="s">
        <v>1209</v>
      </c>
      <c r="H647" t="s">
        <v>1065</v>
      </c>
      <c r="I647" t="s">
        <v>1090</v>
      </c>
      <c r="J647" t="s">
        <v>87</v>
      </c>
      <c r="L647" t="s">
        <v>98</v>
      </c>
      <c r="M647" t="s">
        <v>8412</v>
      </c>
      <c r="N647" t="s">
        <v>8412</v>
      </c>
      <c r="O647" t="s">
        <v>1459</v>
      </c>
      <c r="P647" t="s">
        <v>1246</v>
      </c>
    </row>
    <row r="648" spans="1:31" hidden="1" x14ac:dyDescent="0.3">
      <c r="A648">
        <v>330799</v>
      </c>
      <c r="B648" t="s">
        <v>8413</v>
      </c>
      <c r="C648" t="s">
        <v>193</v>
      </c>
      <c r="D648" t="s">
        <v>2425</v>
      </c>
      <c r="E648" t="s">
        <v>66</v>
      </c>
      <c r="F648">
        <v>34514</v>
      </c>
      <c r="G648" t="s">
        <v>1201</v>
      </c>
      <c r="H648" t="s">
        <v>1134</v>
      </c>
      <c r="I648" t="s">
        <v>1090</v>
      </c>
      <c r="J648" t="s">
        <v>87</v>
      </c>
      <c r="L648" t="s">
        <v>84</v>
      </c>
      <c r="M648" t="s">
        <v>8414</v>
      </c>
      <c r="N648" t="s">
        <v>8414</v>
      </c>
      <c r="O648" t="s">
        <v>8415</v>
      </c>
      <c r="P648">
        <v>35431</v>
      </c>
    </row>
    <row r="649" spans="1:31" hidden="1" x14ac:dyDescent="0.3">
      <c r="A649">
        <v>330751</v>
      </c>
      <c r="B649" t="s">
        <v>8416</v>
      </c>
      <c r="C649" t="s">
        <v>409</v>
      </c>
      <c r="D649" t="s">
        <v>1600</v>
      </c>
      <c r="E649" t="s">
        <v>65</v>
      </c>
      <c r="F649">
        <v>30762</v>
      </c>
      <c r="G649" t="s">
        <v>1025</v>
      </c>
      <c r="H649" t="s">
        <v>1065</v>
      </c>
      <c r="I649" t="s">
        <v>1090</v>
      </c>
      <c r="J649" t="s">
        <v>87</v>
      </c>
      <c r="L649" t="s">
        <v>84</v>
      </c>
      <c r="M649" t="s">
        <v>8417</v>
      </c>
      <c r="N649" t="s">
        <v>8417</v>
      </c>
      <c r="O649" t="s">
        <v>8418</v>
      </c>
      <c r="P649" t="s">
        <v>8419</v>
      </c>
    </row>
    <row r="650" spans="1:31" hidden="1" x14ac:dyDescent="0.3">
      <c r="A650">
        <v>330727</v>
      </c>
      <c r="B650" t="s">
        <v>8420</v>
      </c>
      <c r="C650" t="s">
        <v>196</v>
      </c>
      <c r="D650" t="s">
        <v>644</v>
      </c>
      <c r="E650" t="s">
        <v>65</v>
      </c>
      <c r="F650">
        <v>25781</v>
      </c>
      <c r="G650" t="s">
        <v>1640</v>
      </c>
      <c r="H650" t="s">
        <v>1065</v>
      </c>
      <c r="I650" t="s">
        <v>1090</v>
      </c>
      <c r="J650" t="s">
        <v>87</v>
      </c>
      <c r="L650" t="s">
        <v>86</v>
      </c>
      <c r="M650" t="s">
        <v>8421</v>
      </c>
      <c r="N650" t="s">
        <v>8421</v>
      </c>
      <c r="O650" t="s">
        <v>8422</v>
      </c>
      <c r="P650" t="s">
        <v>1241</v>
      </c>
    </row>
    <row r="651" spans="1:31" hidden="1" x14ac:dyDescent="0.3">
      <c r="A651">
        <v>330707</v>
      </c>
      <c r="B651" t="s">
        <v>8423</v>
      </c>
      <c r="C651" t="s">
        <v>218</v>
      </c>
      <c r="D651" t="s">
        <v>253</v>
      </c>
      <c r="E651" t="s">
        <v>66</v>
      </c>
      <c r="F651">
        <v>35930</v>
      </c>
      <c r="G651" t="s">
        <v>1000</v>
      </c>
      <c r="H651" t="s">
        <v>1065</v>
      </c>
      <c r="I651" t="s">
        <v>1090</v>
      </c>
      <c r="J651" t="s">
        <v>87</v>
      </c>
      <c r="L651" t="s">
        <v>94</v>
      </c>
      <c r="M651" t="s">
        <v>8424</v>
      </c>
      <c r="N651" t="s">
        <v>8424</v>
      </c>
      <c r="O651" t="s">
        <v>1457</v>
      </c>
      <c r="P651" t="s">
        <v>1242</v>
      </c>
    </row>
    <row r="652" spans="1:31" hidden="1" x14ac:dyDescent="0.3">
      <c r="A652">
        <v>330646</v>
      </c>
      <c r="B652" t="s">
        <v>8425</v>
      </c>
      <c r="C652" t="s">
        <v>201</v>
      </c>
      <c r="D652" t="s">
        <v>334</v>
      </c>
      <c r="E652" t="s">
        <v>65</v>
      </c>
      <c r="F652">
        <v>34952</v>
      </c>
      <c r="G652" t="s">
        <v>1630</v>
      </c>
      <c r="H652" t="s">
        <v>1065</v>
      </c>
      <c r="I652" t="s">
        <v>1090</v>
      </c>
      <c r="J652" t="s">
        <v>85</v>
      </c>
      <c r="L652" t="s">
        <v>84</v>
      </c>
      <c r="M652" t="s">
        <v>8426</v>
      </c>
      <c r="N652" t="s">
        <v>8426</v>
      </c>
      <c r="O652" t="s">
        <v>8427</v>
      </c>
      <c r="P652" t="s">
        <v>8428</v>
      </c>
    </row>
    <row r="653" spans="1:31" hidden="1" x14ac:dyDescent="0.3">
      <c r="A653">
        <v>330615</v>
      </c>
      <c r="B653" t="s">
        <v>8429</v>
      </c>
      <c r="C653" t="s">
        <v>8430</v>
      </c>
      <c r="D653" t="s">
        <v>1613</v>
      </c>
      <c r="E653" t="s">
        <v>66</v>
      </c>
      <c r="F653">
        <v>34713</v>
      </c>
      <c r="G653" t="s">
        <v>84</v>
      </c>
      <c r="H653" t="s">
        <v>1068</v>
      </c>
      <c r="I653" t="s">
        <v>1090</v>
      </c>
      <c r="J653" t="s">
        <v>85</v>
      </c>
      <c r="L653" t="s">
        <v>84</v>
      </c>
    </row>
    <row r="654" spans="1:31" hidden="1" x14ac:dyDescent="0.3">
      <c r="A654">
        <v>330553</v>
      </c>
      <c r="B654" t="s">
        <v>8431</v>
      </c>
      <c r="C654" t="s">
        <v>271</v>
      </c>
      <c r="D654" t="s">
        <v>222</v>
      </c>
      <c r="E654" t="s">
        <v>65</v>
      </c>
      <c r="F654">
        <v>35299</v>
      </c>
      <c r="G654" t="s">
        <v>1688</v>
      </c>
      <c r="H654" t="s">
        <v>1065</v>
      </c>
      <c r="I654" t="s">
        <v>1090</v>
      </c>
      <c r="J654" t="s">
        <v>87</v>
      </c>
      <c r="L654" t="s">
        <v>84</v>
      </c>
      <c r="M654" t="s">
        <v>8432</v>
      </c>
      <c r="N654" t="s">
        <v>8432</v>
      </c>
      <c r="O654" t="s">
        <v>1677</v>
      </c>
      <c r="P654" t="s">
        <v>1241</v>
      </c>
      <c r="V654" t="s">
        <v>1597</v>
      </c>
      <c r="AE654" t="s">
        <v>1125</v>
      </c>
    </row>
    <row r="655" spans="1:31" hidden="1" x14ac:dyDescent="0.3">
      <c r="A655">
        <v>330531</v>
      </c>
      <c r="B655" t="s">
        <v>8433</v>
      </c>
      <c r="C655" t="s">
        <v>8062</v>
      </c>
      <c r="D655" t="s">
        <v>463</v>
      </c>
      <c r="E655" t="s">
        <v>65</v>
      </c>
      <c r="F655">
        <v>35999</v>
      </c>
      <c r="G655" t="s">
        <v>84</v>
      </c>
      <c r="H655" t="s">
        <v>1065</v>
      </c>
      <c r="I655" t="s">
        <v>1090</v>
      </c>
      <c r="J655" t="s">
        <v>87</v>
      </c>
      <c r="L655" t="s">
        <v>84</v>
      </c>
    </row>
    <row r="656" spans="1:31" hidden="1" x14ac:dyDescent="0.3">
      <c r="A656">
        <v>330522</v>
      </c>
      <c r="B656" t="s">
        <v>8434</v>
      </c>
      <c r="C656" t="s">
        <v>208</v>
      </c>
      <c r="D656" t="s">
        <v>334</v>
      </c>
      <c r="E656" t="s">
        <v>65</v>
      </c>
      <c r="F656">
        <v>34060</v>
      </c>
      <c r="G656" t="s">
        <v>84</v>
      </c>
      <c r="H656" t="s">
        <v>1065</v>
      </c>
      <c r="I656" t="s">
        <v>1090</v>
      </c>
      <c r="J656" t="s">
        <v>85</v>
      </c>
      <c r="L656" t="s">
        <v>84</v>
      </c>
      <c r="M656" t="s">
        <v>8435</v>
      </c>
      <c r="N656" t="s">
        <v>8435</v>
      </c>
      <c r="O656" t="s">
        <v>1333</v>
      </c>
      <c r="P656" t="s">
        <v>8436</v>
      </c>
    </row>
    <row r="657" spans="1:22" hidden="1" x14ac:dyDescent="0.3">
      <c r="A657">
        <v>330521</v>
      </c>
      <c r="B657" t="s">
        <v>8437</v>
      </c>
      <c r="C657" t="s">
        <v>330</v>
      </c>
      <c r="D657" t="s">
        <v>530</v>
      </c>
      <c r="E657" t="s">
        <v>65</v>
      </c>
      <c r="F657">
        <v>35127</v>
      </c>
      <c r="G657" t="s">
        <v>1028</v>
      </c>
      <c r="H657" t="s">
        <v>1065</v>
      </c>
      <c r="I657" t="s">
        <v>1090</v>
      </c>
      <c r="J657" t="s">
        <v>87</v>
      </c>
      <c r="L657" t="s">
        <v>84</v>
      </c>
      <c r="M657" t="s">
        <v>8438</v>
      </c>
      <c r="N657" t="s">
        <v>8438</v>
      </c>
      <c r="O657" t="s">
        <v>1859</v>
      </c>
      <c r="P657" t="s">
        <v>1345</v>
      </c>
    </row>
    <row r="658" spans="1:22" hidden="1" x14ac:dyDescent="0.3">
      <c r="A658">
        <v>330518</v>
      </c>
      <c r="B658" t="s">
        <v>8439</v>
      </c>
      <c r="C658" t="s">
        <v>194</v>
      </c>
      <c r="D658" t="s">
        <v>421</v>
      </c>
      <c r="E658" t="s">
        <v>65</v>
      </c>
      <c r="F658">
        <v>36190</v>
      </c>
      <c r="G658" t="s">
        <v>84</v>
      </c>
      <c r="H658" t="s">
        <v>1065</v>
      </c>
      <c r="I658" t="s">
        <v>1090</v>
      </c>
      <c r="J658" t="s">
        <v>85</v>
      </c>
      <c r="L658" t="s">
        <v>84</v>
      </c>
      <c r="M658" t="s">
        <v>8440</v>
      </c>
      <c r="N658" t="s">
        <v>8440</v>
      </c>
      <c r="O658" t="s">
        <v>1841</v>
      </c>
      <c r="P658" t="s">
        <v>2243</v>
      </c>
      <c r="V658" t="s">
        <v>1597</v>
      </c>
    </row>
    <row r="659" spans="1:22" hidden="1" x14ac:dyDescent="0.3">
      <c r="A659">
        <v>330509</v>
      </c>
      <c r="B659" t="s">
        <v>8158</v>
      </c>
      <c r="C659" t="s">
        <v>477</v>
      </c>
      <c r="D659" t="s">
        <v>8441</v>
      </c>
      <c r="E659" t="s">
        <v>65</v>
      </c>
      <c r="F659">
        <v>31163</v>
      </c>
      <c r="G659" t="s">
        <v>8442</v>
      </c>
      <c r="H659" t="s">
        <v>1065</v>
      </c>
      <c r="I659" t="s">
        <v>1090</v>
      </c>
    </row>
    <row r="660" spans="1:22" hidden="1" x14ac:dyDescent="0.3">
      <c r="A660">
        <v>330444</v>
      </c>
      <c r="B660" t="s">
        <v>8443</v>
      </c>
      <c r="C660" t="s">
        <v>315</v>
      </c>
      <c r="D660" t="s">
        <v>365</v>
      </c>
      <c r="E660" t="s">
        <v>65</v>
      </c>
      <c r="F660">
        <v>35799</v>
      </c>
      <c r="G660" t="s">
        <v>2403</v>
      </c>
      <c r="H660" t="s">
        <v>1065</v>
      </c>
      <c r="I660" t="s">
        <v>1090</v>
      </c>
      <c r="J660" t="s">
        <v>87</v>
      </c>
      <c r="L660" t="s">
        <v>86</v>
      </c>
      <c r="M660" t="s">
        <v>8444</v>
      </c>
      <c r="N660" t="s">
        <v>8444</v>
      </c>
      <c r="O660" t="s">
        <v>1359</v>
      </c>
      <c r="P660" t="s">
        <v>1241</v>
      </c>
    </row>
    <row r="661" spans="1:22" hidden="1" x14ac:dyDescent="0.3">
      <c r="A661">
        <v>330407</v>
      </c>
      <c r="B661" t="s">
        <v>8445</v>
      </c>
      <c r="C661" t="s">
        <v>459</v>
      </c>
      <c r="D661" t="s">
        <v>435</v>
      </c>
      <c r="E661" t="s">
        <v>65</v>
      </c>
      <c r="F661">
        <v>29064</v>
      </c>
      <c r="G661" t="s">
        <v>84</v>
      </c>
      <c r="H661" t="s">
        <v>1065</v>
      </c>
      <c r="I661" t="s">
        <v>1090</v>
      </c>
      <c r="J661" t="s">
        <v>85</v>
      </c>
      <c r="L661" t="s">
        <v>84</v>
      </c>
      <c r="M661" t="s">
        <v>8446</v>
      </c>
      <c r="N661" t="s">
        <v>8446</v>
      </c>
      <c r="O661" t="s">
        <v>2298</v>
      </c>
      <c r="P661" t="s">
        <v>1453</v>
      </c>
    </row>
    <row r="662" spans="1:22" hidden="1" x14ac:dyDescent="0.3">
      <c r="A662">
        <v>330358</v>
      </c>
      <c r="B662" t="s">
        <v>8447</v>
      </c>
      <c r="C662" t="s">
        <v>1185</v>
      </c>
      <c r="D662" t="s">
        <v>327</v>
      </c>
      <c r="E662" t="s">
        <v>65</v>
      </c>
      <c r="F662">
        <v>35584</v>
      </c>
      <c r="G662" t="s">
        <v>1028</v>
      </c>
      <c r="H662" t="s">
        <v>1068</v>
      </c>
      <c r="I662" t="s">
        <v>1090</v>
      </c>
      <c r="J662" t="s">
        <v>85</v>
      </c>
      <c r="L662" t="s">
        <v>84</v>
      </c>
      <c r="M662" t="s">
        <v>8448</v>
      </c>
      <c r="N662" t="s">
        <v>8448</v>
      </c>
      <c r="O662" t="s">
        <v>1368</v>
      </c>
      <c r="P662" t="s">
        <v>1246</v>
      </c>
    </row>
    <row r="663" spans="1:22" hidden="1" x14ac:dyDescent="0.3">
      <c r="A663">
        <v>330348</v>
      </c>
      <c r="B663" t="s">
        <v>8449</v>
      </c>
      <c r="C663" t="s">
        <v>311</v>
      </c>
      <c r="D663" t="s">
        <v>567</v>
      </c>
      <c r="E663" t="s">
        <v>65</v>
      </c>
      <c r="F663">
        <v>32510</v>
      </c>
      <c r="G663" t="s">
        <v>84</v>
      </c>
      <c r="H663" t="s">
        <v>1065</v>
      </c>
      <c r="I663" t="s">
        <v>1090</v>
      </c>
      <c r="J663" t="s">
        <v>87</v>
      </c>
      <c r="L663" t="s">
        <v>99</v>
      </c>
      <c r="M663" t="s">
        <v>8450</v>
      </c>
      <c r="N663" t="s">
        <v>8450</v>
      </c>
      <c r="O663" t="s">
        <v>8451</v>
      </c>
      <c r="P663" t="s">
        <v>8452</v>
      </c>
    </row>
    <row r="664" spans="1:22" hidden="1" x14ac:dyDescent="0.3">
      <c r="A664">
        <v>330315</v>
      </c>
      <c r="B664" t="s">
        <v>8453</v>
      </c>
      <c r="C664" t="s">
        <v>434</v>
      </c>
      <c r="D664" t="s">
        <v>1602</v>
      </c>
      <c r="E664" t="s">
        <v>65</v>
      </c>
      <c r="F664">
        <v>35431</v>
      </c>
      <c r="G664" t="s">
        <v>84</v>
      </c>
      <c r="H664" t="s">
        <v>1065</v>
      </c>
      <c r="I664" t="s">
        <v>1090</v>
      </c>
      <c r="J664" t="s">
        <v>87</v>
      </c>
      <c r="L664" t="s">
        <v>84</v>
      </c>
      <c r="M664" t="s">
        <v>8454</v>
      </c>
      <c r="N664" t="s">
        <v>8454</v>
      </c>
      <c r="O664" t="s">
        <v>1806</v>
      </c>
      <c r="P664" t="s">
        <v>1241</v>
      </c>
    </row>
    <row r="665" spans="1:22" hidden="1" x14ac:dyDescent="0.3">
      <c r="A665">
        <v>330303</v>
      </c>
      <c r="B665" t="s">
        <v>8455</v>
      </c>
      <c r="C665" t="s">
        <v>748</v>
      </c>
      <c r="D665" t="s">
        <v>776</v>
      </c>
      <c r="E665" t="s">
        <v>65</v>
      </c>
      <c r="F665">
        <v>35809</v>
      </c>
      <c r="G665" t="s">
        <v>1002</v>
      </c>
      <c r="H665" t="s">
        <v>1065</v>
      </c>
      <c r="I665" t="s">
        <v>1090</v>
      </c>
      <c r="J665" t="s">
        <v>87</v>
      </c>
      <c r="L665" t="s">
        <v>84</v>
      </c>
      <c r="M665" t="s">
        <v>8456</v>
      </c>
      <c r="N665" t="s">
        <v>8456</v>
      </c>
      <c r="O665" t="s">
        <v>1909</v>
      </c>
      <c r="P665" t="s">
        <v>1504</v>
      </c>
      <c r="V665" t="s">
        <v>1597</v>
      </c>
    </row>
    <row r="666" spans="1:22" hidden="1" x14ac:dyDescent="0.3">
      <c r="A666">
        <v>330288</v>
      </c>
      <c r="B666" t="s">
        <v>8457</v>
      </c>
      <c r="C666" t="s">
        <v>462</v>
      </c>
      <c r="D666" t="s">
        <v>2092</v>
      </c>
      <c r="E666" t="s">
        <v>66</v>
      </c>
      <c r="F666">
        <v>36188</v>
      </c>
      <c r="G666" t="s">
        <v>84</v>
      </c>
      <c r="H666" t="s">
        <v>1065</v>
      </c>
      <c r="I666" t="s">
        <v>1090</v>
      </c>
      <c r="J666" t="s">
        <v>85</v>
      </c>
      <c r="L666" t="s">
        <v>86</v>
      </c>
      <c r="M666" t="s">
        <v>8458</v>
      </c>
      <c r="N666" t="s">
        <v>8458</v>
      </c>
      <c r="O666" t="s">
        <v>2126</v>
      </c>
      <c r="P666" t="s">
        <v>1241</v>
      </c>
    </row>
    <row r="667" spans="1:22" hidden="1" x14ac:dyDescent="0.3">
      <c r="A667">
        <v>330160</v>
      </c>
      <c r="B667" t="s">
        <v>8459</v>
      </c>
      <c r="C667" t="s">
        <v>214</v>
      </c>
      <c r="D667" t="s">
        <v>259</v>
      </c>
      <c r="E667" t="s">
        <v>65</v>
      </c>
      <c r="F667">
        <v>36031</v>
      </c>
      <c r="G667" t="s">
        <v>1248</v>
      </c>
      <c r="H667" t="s">
        <v>1065</v>
      </c>
      <c r="I667" t="s">
        <v>1090</v>
      </c>
      <c r="J667" t="s">
        <v>87</v>
      </c>
      <c r="L667" t="s">
        <v>99</v>
      </c>
      <c r="M667" t="s">
        <v>8460</v>
      </c>
      <c r="N667" t="s">
        <v>8460</v>
      </c>
      <c r="O667" t="s">
        <v>1519</v>
      </c>
      <c r="P667" t="s">
        <v>1366</v>
      </c>
    </row>
    <row r="668" spans="1:22" hidden="1" x14ac:dyDescent="0.3">
      <c r="A668">
        <v>330145</v>
      </c>
      <c r="B668" t="s">
        <v>8461</v>
      </c>
      <c r="C668" t="s">
        <v>377</v>
      </c>
      <c r="D668" t="s">
        <v>370</v>
      </c>
      <c r="E668" t="s">
        <v>65</v>
      </c>
      <c r="F668">
        <v>35902</v>
      </c>
      <c r="G668" t="s">
        <v>1952</v>
      </c>
      <c r="H668" t="s">
        <v>1065</v>
      </c>
      <c r="I668" t="s">
        <v>1090</v>
      </c>
      <c r="J668" t="s">
        <v>87</v>
      </c>
      <c r="L668" t="s">
        <v>84</v>
      </c>
      <c r="M668" t="s">
        <v>8462</v>
      </c>
      <c r="N668" t="s">
        <v>8462</v>
      </c>
      <c r="O668" t="s">
        <v>1478</v>
      </c>
      <c r="P668" t="s">
        <v>1256</v>
      </c>
    </row>
    <row r="669" spans="1:22" hidden="1" x14ac:dyDescent="0.3">
      <c r="A669">
        <v>330135</v>
      </c>
      <c r="B669" t="s">
        <v>8463</v>
      </c>
      <c r="C669" t="s">
        <v>2269</v>
      </c>
      <c r="D669" t="s">
        <v>246</v>
      </c>
      <c r="E669" t="s">
        <v>66</v>
      </c>
      <c r="F669">
        <v>34486</v>
      </c>
      <c r="G669" t="s">
        <v>84</v>
      </c>
      <c r="H669" t="s">
        <v>1065</v>
      </c>
      <c r="I669" t="s">
        <v>1090</v>
      </c>
      <c r="J669" t="s">
        <v>85</v>
      </c>
      <c r="L669" t="s">
        <v>84</v>
      </c>
      <c r="M669" t="s">
        <v>8464</v>
      </c>
      <c r="N669" t="s">
        <v>8464</v>
      </c>
      <c r="O669" t="s">
        <v>1387</v>
      </c>
      <c r="P669" t="s">
        <v>8465</v>
      </c>
    </row>
    <row r="670" spans="1:22" hidden="1" x14ac:dyDescent="0.3">
      <c r="A670">
        <v>330127</v>
      </c>
      <c r="B670" t="s">
        <v>8466</v>
      </c>
      <c r="C670" t="s">
        <v>201</v>
      </c>
      <c r="D670" t="s">
        <v>222</v>
      </c>
      <c r="E670" t="s">
        <v>66</v>
      </c>
      <c r="F670">
        <v>35067</v>
      </c>
      <c r="G670" t="s">
        <v>1248</v>
      </c>
      <c r="H670" t="s">
        <v>1065</v>
      </c>
      <c r="I670" t="s">
        <v>1090</v>
      </c>
      <c r="J670" t="s">
        <v>87</v>
      </c>
      <c r="L670" t="s">
        <v>86</v>
      </c>
      <c r="M670" t="s">
        <v>8467</v>
      </c>
      <c r="N670" t="s">
        <v>8467</v>
      </c>
      <c r="O670" t="s">
        <v>8468</v>
      </c>
      <c r="P670" t="s">
        <v>1242</v>
      </c>
    </row>
    <row r="671" spans="1:22" hidden="1" x14ac:dyDescent="0.3">
      <c r="A671">
        <v>330104</v>
      </c>
      <c r="B671" t="s">
        <v>8469</v>
      </c>
      <c r="C671" t="s">
        <v>201</v>
      </c>
      <c r="D671" t="s">
        <v>442</v>
      </c>
      <c r="E671" t="s">
        <v>65</v>
      </c>
      <c r="F671">
        <v>34796</v>
      </c>
      <c r="G671" t="s">
        <v>1248</v>
      </c>
      <c r="H671" t="s">
        <v>1065</v>
      </c>
      <c r="I671" t="s">
        <v>1090</v>
      </c>
      <c r="J671" t="s">
        <v>85</v>
      </c>
      <c r="L671" t="s">
        <v>84</v>
      </c>
      <c r="M671" t="s">
        <v>8470</v>
      </c>
      <c r="N671" t="s">
        <v>8470</v>
      </c>
      <c r="O671" t="s">
        <v>8471</v>
      </c>
      <c r="P671" t="s">
        <v>1244</v>
      </c>
    </row>
    <row r="672" spans="1:22" hidden="1" x14ac:dyDescent="0.3">
      <c r="A672">
        <v>330077</v>
      </c>
      <c r="B672" t="s">
        <v>8472</v>
      </c>
      <c r="C672" t="s">
        <v>196</v>
      </c>
      <c r="D672" t="s">
        <v>812</v>
      </c>
      <c r="E672" t="s">
        <v>65</v>
      </c>
      <c r="F672">
        <v>35845</v>
      </c>
      <c r="G672" t="s">
        <v>84</v>
      </c>
      <c r="H672" t="s">
        <v>1065</v>
      </c>
      <c r="I672" t="s">
        <v>1090</v>
      </c>
      <c r="J672" t="s">
        <v>85</v>
      </c>
      <c r="L672" t="s">
        <v>84</v>
      </c>
      <c r="M672" t="s">
        <v>8473</v>
      </c>
      <c r="N672" t="s">
        <v>8473</v>
      </c>
      <c r="O672" t="s">
        <v>8474</v>
      </c>
      <c r="P672" t="s">
        <v>1241</v>
      </c>
    </row>
    <row r="673" spans="1:22" hidden="1" x14ac:dyDescent="0.3">
      <c r="A673">
        <v>330059</v>
      </c>
      <c r="B673" t="s">
        <v>8475</v>
      </c>
      <c r="C673" t="s">
        <v>286</v>
      </c>
      <c r="D673" t="s">
        <v>513</v>
      </c>
      <c r="E673" t="s">
        <v>65</v>
      </c>
      <c r="F673">
        <v>36173</v>
      </c>
      <c r="G673" t="s">
        <v>86</v>
      </c>
      <c r="H673" t="s">
        <v>1065</v>
      </c>
      <c r="I673" t="s">
        <v>1090</v>
      </c>
      <c r="J673" t="s">
        <v>87</v>
      </c>
      <c r="L673" t="s">
        <v>84</v>
      </c>
    </row>
    <row r="674" spans="1:22" hidden="1" x14ac:dyDescent="0.3">
      <c r="A674">
        <v>330026</v>
      </c>
      <c r="B674" t="s">
        <v>8476</v>
      </c>
      <c r="C674" t="s">
        <v>238</v>
      </c>
      <c r="D674" t="s">
        <v>8477</v>
      </c>
      <c r="E674" t="s">
        <v>65</v>
      </c>
      <c r="F674">
        <v>35799</v>
      </c>
      <c r="G674" t="s">
        <v>84</v>
      </c>
      <c r="H674" t="s">
        <v>1065</v>
      </c>
      <c r="I674" t="s">
        <v>1090</v>
      </c>
      <c r="J674" t="s">
        <v>85</v>
      </c>
      <c r="L674" t="s">
        <v>84</v>
      </c>
      <c r="M674" t="s">
        <v>8478</v>
      </c>
      <c r="N674" t="s">
        <v>8478</v>
      </c>
      <c r="O674" t="s">
        <v>8479</v>
      </c>
      <c r="P674" t="s">
        <v>1275</v>
      </c>
    </row>
    <row r="675" spans="1:22" hidden="1" x14ac:dyDescent="0.3">
      <c r="A675">
        <v>330020</v>
      </c>
      <c r="B675" t="s">
        <v>8480</v>
      </c>
      <c r="C675" t="s">
        <v>341</v>
      </c>
      <c r="D675" t="s">
        <v>290</v>
      </c>
      <c r="E675" t="s">
        <v>65</v>
      </c>
      <c r="F675">
        <v>34567</v>
      </c>
      <c r="G675" t="s">
        <v>84</v>
      </c>
      <c r="H675" t="s">
        <v>1065</v>
      </c>
      <c r="I675" t="s">
        <v>1090</v>
      </c>
      <c r="J675" t="s">
        <v>87</v>
      </c>
      <c r="L675" t="s">
        <v>86</v>
      </c>
      <c r="M675" t="s">
        <v>8481</v>
      </c>
      <c r="N675" t="s">
        <v>8481</v>
      </c>
      <c r="O675" t="s">
        <v>8482</v>
      </c>
      <c r="P675" t="s">
        <v>1241</v>
      </c>
      <c r="V675" t="s">
        <v>1597</v>
      </c>
    </row>
    <row r="676" spans="1:22" hidden="1" x14ac:dyDescent="0.3">
      <c r="A676">
        <v>329970</v>
      </c>
      <c r="B676" t="s">
        <v>8483</v>
      </c>
      <c r="C676" t="s">
        <v>766</v>
      </c>
      <c r="D676" t="s">
        <v>675</v>
      </c>
      <c r="E676" t="s">
        <v>65</v>
      </c>
      <c r="F676">
        <v>36161</v>
      </c>
      <c r="G676" t="s">
        <v>84</v>
      </c>
      <c r="H676" t="s">
        <v>1065</v>
      </c>
      <c r="I676" t="s">
        <v>1090</v>
      </c>
      <c r="J676" t="s">
        <v>87</v>
      </c>
      <c r="L676" t="s">
        <v>99</v>
      </c>
      <c r="M676" t="s">
        <v>8484</v>
      </c>
      <c r="N676" t="s">
        <v>8484</v>
      </c>
      <c r="O676" t="s">
        <v>1810</v>
      </c>
      <c r="P676" t="s">
        <v>1241</v>
      </c>
    </row>
    <row r="677" spans="1:22" hidden="1" x14ac:dyDescent="0.3">
      <c r="A677">
        <v>329963</v>
      </c>
      <c r="B677" t="s">
        <v>8485</v>
      </c>
      <c r="C677" t="s">
        <v>343</v>
      </c>
      <c r="D677" t="s">
        <v>365</v>
      </c>
      <c r="E677" t="s">
        <v>65</v>
      </c>
      <c r="F677">
        <v>36178</v>
      </c>
      <c r="G677" t="s">
        <v>1028</v>
      </c>
      <c r="H677" t="s">
        <v>1065</v>
      </c>
      <c r="I677" t="s">
        <v>1090</v>
      </c>
      <c r="J677" t="s">
        <v>87</v>
      </c>
      <c r="L677" t="s">
        <v>84</v>
      </c>
      <c r="M677" t="s">
        <v>8486</v>
      </c>
      <c r="N677" t="s">
        <v>8486</v>
      </c>
      <c r="O677" t="s">
        <v>1359</v>
      </c>
    </row>
    <row r="678" spans="1:22" hidden="1" x14ac:dyDescent="0.3">
      <c r="A678">
        <v>329916</v>
      </c>
      <c r="B678" t="s">
        <v>8487</v>
      </c>
      <c r="C678" t="s">
        <v>358</v>
      </c>
      <c r="D678" t="s">
        <v>765</v>
      </c>
      <c r="E678" t="s">
        <v>65</v>
      </c>
      <c r="F678">
        <v>35832</v>
      </c>
      <c r="G678" t="s">
        <v>1630</v>
      </c>
      <c r="H678" t="s">
        <v>1065</v>
      </c>
      <c r="I678" t="s">
        <v>1090</v>
      </c>
      <c r="J678" t="s">
        <v>85</v>
      </c>
      <c r="L678" t="s">
        <v>84</v>
      </c>
      <c r="M678" t="s">
        <v>8488</v>
      </c>
      <c r="N678" t="s">
        <v>8488</v>
      </c>
      <c r="O678" t="s">
        <v>8489</v>
      </c>
      <c r="P678" t="s">
        <v>1241</v>
      </c>
    </row>
    <row r="679" spans="1:22" hidden="1" x14ac:dyDescent="0.3">
      <c r="A679">
        <v>329891</v>
      </c>
      <c r="B679" t="s">
        <v>8490</v>
      </c>
      <c r="C679" t="s">
        <v>193</v>
      </c>
      <c r="D679" t="s">
        <v>381</v>
      </c>
      <c r="E679" t="s">
        <v>65</v>
      </c>
      <c r="F679">
        <v>35765</v>
      </c>
      <c r="G679" t="s">
        <v>1049</v>
      </c>
      <c r="H679" t="s">
        <v>1065</v>
      </c>
      <c r="I679" t="s">
        <v>1090</v>
      </c>
      <c r="J679" t="s">
        <v>87</v>
      </c>
      <c r="L679" t="s">
        <v>84</v>
      </c>
      <c r="M679" t="s">
        <v>8491</v>
      </c>
      <c r="N679" t="s">
        <v>8491</v>
      </c>
      <c r="O679" t="s">
        <v>5015</v>
      </c>
      <c r="P679" t="s">
        <v>8492</v>
      </c>
      <c r="V679" t="s">
        <v>1597</v>
      </c>
    </row>
    <row r="680" spans="1:22" hidden="1" x14ac:dyDescent="0.3">
      <c r="A680">
        <v>329862</v>
      </c>
      <c r="B680" t="s">
        <v>8493</v>
      </c>
      <c r="C680" t="s">
        <v>193</v>
      </c>
      <c r="D680" t="s">
        <v>399</v>
      </c>
      <c r="E680" t="s">
        <v>65</v>
      </c>
      <c r="F680">
        <v>32738</v>
      </c>
      <c r="G680" t="s">
        <v>8494</v>
      </c>
      <c r="H680" t="s">
        <v>1065</v>
      </c>
      <c r="I680" t="s">
        <v>1090</v>
      </c>
      <c r="J680" t="s">
        <v>85</v>
      </c>
      <c r="L680" t="s">
        <v>97</v>
      </c>
      <c r="M680" t="s">
        <v>8495</v>
      </c>
      <c r="N680" t="s">
        <v>8495</v>
      </c>
      <c r="O680" t="s">
        <v>1858</v>
      </c>
      <c r="P680" t="s">
        <v>1241</v>
      </c>
      <c r="V680" t="s">
        <v>1694</v>
      </c>
    </row>
    <row r="681" spans="1:22" hidden="1" x14ac:dyDescent="0.3">
      <c r="A681">
        <v>329805</v>
      </c>
      <c r="B681" t="s">
        <v>8496</v>
      </c>
      <c r="C681" t="s">
        <v>233</v>
      </c>
      <c r="D681" t="s">
        <v>207</v>
      </c>
      <c r="E681" t="s">
        <v>65</v>
      </c>
      <c r="F681">
        <v>35798</v>
      </c>
      <c r="G681" t="s">
        <v>84</v>
      </c>
      <c r="H681" t="s">
        <v>1065</v>
      </c>
      <c r="I681" t="s">
        <v>1090</v>
      </c>
      <c r="J681" t="s">
        <v>85</v>
      </c>
      <c r="L681" t="s">
        <v>84</v>
      </c>
      <c r="M681" t="s">
        <v>8497</v>
      </c>
      <c r="N681" t="s">
        <v>8497</v>
      </c>
      <c r="O681" t="s">
        <v>1451</v>
      </c>
      <c r="P681" t="s">
        <v>8498</v>
      </c>
    </row>
    <row r="682" spans="1:22" hidden="1" x14ac:dyDescent="0.3">
      <c r="A682">
        <v>329777</v>
      </c>
      <c r="B682" t="s">
        <v>8499</v>
      </c>
      <c r="C682" t="s">
        <v>414</v>
      </c>
      <c r="D682" t="s">
        <v>8500</v>
      </c>
      <c r="E682" t="s">
        <v>66</v>
      </c>
      <c r="F682">
        <v>28338</v>
      </c>
      <c r="G682" t="s">
        <v>84</v>
      </c>
      <c r="H682" t="s">
        <v>1065</v>
      </c>
      <c r="I682" t="s">
        <v>1090</v>
      </c>
      <c r="J682" t="s">
        <v>87</v>
      </c>
      <c r="L682" t="s">
        <v>86</v>
      </c>
      <c r="M682" t="s">
        <v>8501</v>
      </c>
      <c r="N682" t="s">
        <v>8501</v>
      </c>
      <c r="O682" t="s">
        <v>8502</v>
      </c>
      <c r="P682" t="s">
        <v>1241</v>
      </c>
    </row>
    <row r="683" spans="1:22" hidden="1" x14ac:dyDescent="0.3">
      <c r="A683">
        <v>329776</v>
      </c>
      <c r="B683" t="s">
        <v>8503</v>
      </c>
      <c r="C683" t="s">
        <v>395</v>
      </c>
      <c r="D683" t="s">
        <v>327</v>
      </c>
      <c r="E683" t="s">
        <v>66</v>
      </c>
      <c r="F683">
        <v>35938</v>
      </c>
      <c r="G683" t="s">
        <v>1002</v>
      </c>
      <c r="H683" t="s">
        <v>1065</v>
      </c>
      <c r="I683" t="s">
        <v>1090</v>
      </c>
      <c r="J683" t="s">
        <v>87</v>
      </c>
      <c r="L683" t="s">
        <v>86</v>
      </c>
      <c r="M683" t="s">
        <v>8504</v>
      </c>
      <c r="N683" t="s">
        <v>8504</v>
      </c>
      <c r="O683" t="s">
        <v>1368</v>
      </c>
      <c r="P683" t="s">
        <v>1246</v>
      </c>
    </row>
    <row r="684" spans="1:22" hidden="1" x14ac:dyDescent="0.3">
      <c r="A684">
        <v>329755</v>
      </c>
      <c r="B684" t="s">
        <v>8505</v>
      </c>
      <c r="C684" t="s">
        <v>258</v>
      </c>
      <c r="D684" t="s">
        <v>230</v>
      </c>
      <c r="E684" t="s">
        <v>66</v>
      </c>
      <c r="F684">
        <v>34370</v>
      </c>
      <c r="G684" t="s">
        <v>8506</v>
      </c>
      <c r="H684" t="s">
        <v>1068</v>
      </c>
      <c r="I684" t="s">
        <v>1090</v>
      </c>
      <c r="J684" t="s">
        <v>87</v>
      </c>
      <c r="L684" t="s">
        <v>86</v>
      </c>
    </row>
    <row r="685" spans="1:22" hidden="1" x14ac:dyDescent="0.3">
      <c r="A685">
        <v>329752</v>
      </c>
      <c r="B685" t="s">
        <v>8507</v>
      </c>
      <c r="C685" t="s">
        <v>193</v>
      </c>
      <c r="D685" t="s">
        <v>246</v>
      </c>
      <c r="E685" t="s">
        <v>65</v>
      </c>
      <c r="F685">
        <v>35949</v>
      </c>
      <c r="G685" t="s">
        <v>84</v>
      </c>
      <c r="H685" t="s">
        <v>1065</v>
      </c>
      <c r="I685" t="s">
        <v>1090</v>
      </c>
      <c r="J685" t="s">
        <v>85</v>
      </c>
      <c r="L685" t="s">
        <v>84</v>
      </c>
      <c r="M685" t="s">
        <v>8508</v>
      </c>
      <c r="N685" t="s">
        <v>8508</v>
      </c>
      <c r="O685" t="s">
        <v>1300</v>
      </c>
      <c r="P685" t="s">
        <v>1447</v>
      </c>
      <c r="V685" t="s">
        <v>1597</v>
      </c>
    </row>
    <row r="686" spans="1:22" hidden="1" x14ac:dyDescent="0.3">
      <c r="A686">
        <v>329743</v>
      </c>
      <c r="B686" t="s">
        <v>8509</v>
      </c>
      <c r="C686" t="s">
        <v>254</v>
      </c>
      <c r="D686" t="s">
        <v>346</v>
      </c>
      <c r="E686" t="s">
        <v>66</v>
      </c>
      <c r="F686">
        <v>33291</v>
      </c>
      <c r="G686" t="s">
        <v>84</v>
      </c>
      <c r="H686" t="s">
        <v>1065</v>
      </c>
      <c r="I686" t="s">
        <v>1090</v>
      </c>
      <c r="J686" t="s">
        <v>87</v>
      </c>
      <c r="L686" t="s">
        <v>84</v>
      </c>
    </row>
    <row r="687" spans="1:22" hidden="1" x14ac:dyDescent="0.3">
      <c r="A687">
        <v>329693</v>
      </c>
      <c r="B687" t="s">
        <v>8510</v>
      </c>
      <c r="C687" t="s">
        <v>258</v>
      </c>
      <c r="D687" t="s">
        <v>456</v>
      </c>
      <c r="E687" t="s">
        <v>65</v>
      </c>
      <c r="F687">
        <v>35335</v>
      </c>
      <c r="G687" t="s">
        <v>93</v>
      </c>
      <c r="H687" t="s">
        <v>1065</v>
      </c>
      <c r="I687" t="s">
        <v>1090</v>
      </c>
      <c r="J687" t="s">
        <v>85</v>
      </c>
      <c r="L687" t="s">
        <v>86</v>
      </c>
      <c r="M687" t="s">
        <v>8511</v>
      </c>
      <c r="N687" t="s">
        <v>8511</v>
      </c>
      <c r="O687" t="s">
        <v>8512</v>
      </c>
      <c r="P687" t="s">
        <v>1241</v>
      </c>
      <c r="V687" t="s">
        <v>1597</v>
      </c>
    </row>
    <row r="688" spans="1:22" hidden="1" x14ac:dyDescent="0.3">
      <c r="A688">
        <v>329668</v>
      </c>
      <c r="B688" t="s">
        <v>8513</v>
      </c>
      <c r="C688" t="s">
        <v>194</v>
      </c>
      <c r="D688" t="s">
        <v>262</v>
      </c>
      <c r="E688" t="s">
        <v>66</v>
      </c>
      <c r="F688">
        <v>35902</v>
      </c>
      <c r="G688" t="s">
        <v>1016</v>
      </c>
      <c r="H688" t="s">
        <v>1065</v>
      </c>
      <c r="I688" t="s">
        <v>1090</v>
      </c>
      <c r="J688" t="s">
        <v>87</v>
      </c>
      <c r="L688" t="s">
        <v>86</v>
      </c>
      <c r="M688" t="s">
        <v>8514</v>
      </c>
      <c r="N688" t="s">
        <v>8514</v>
      </c>
      <c r="O688" t="s">
        <v>1342</v>
      </c>
      <c r="P688" t="s">
        <v>8515</v>
      </c>
    </row>
    <row r="689" spans="1:31" hidden="1" x14ac:dyDescent="0.3">
      <c r="A689">
        <v>329658</v>
      </c>
      <c r="B689" t="s">
        <v>8516</v>
      </c>
      <c r="C689" t="s">
        <v>343</v>
      </c>
      <c r="D689" t="s">
        <v>892</v>
      </c>
      <c r="E689" t="s">
        <v>66</v>
      </c>
      <c r="F689">
        <v>33240</v>
      </c>
      <c r="G689" t="s">
        <v>92</v>
      </c>
      <c r="H689" t="s">
        <v>1065</v>
      </c>
      <c r="I689" t="s">
        <v>1090</v>
      </c>
      <c r="J689" t="s">
        <v>87</v>
      </c>
      <c r="L689" t="s">
        <v>92</v>
      </c>
      <c r="M689" t="s">
        <v>8517</v>
      </c>
      <c r="N689" t="s">
        <v>8517</v>
      </c>
      <c r="O689" t="s">
        <v>7638</v>
      </c>
      <c r="P689" t="s">
        <v>1241</v>
      </c>
    </row>
    <row r="690" spans="1:31" hidden="1" x14ac:dyDescent="0.3">
      <c r="A690">
        <v>329643</v>
      </c>
      <c r="B690" t="s">
        <v>8518</v>
      </c>
      <c r="C690" t="s">
        <v>528</v>
      </c>
      <c r="D690" t="s">
        <v>696</v>
      </c>
      <c r="E690" t="s">
        <v>66</v>
      </c>
      <c r="F690">
        <v>35931</v>
      </c>
      <c r="G690" t="s">
        <v>84</v>
      </c>
      <c r="H690" t="s">
        <v>1065</v>
      </c>
      <c r="I690" t="s">
        <v>1090</v>
      </c>
      <c r="J690" t="s">
        <v>87</v>
      </c>
      <c r="L690" t="s">
        <v>84</v>
      </c>
      <c r="M690" t="s">
        <v>8519</v>
      </c>
      <c r="N690" t="s">
        <v>8519</v>
      </c>
      <c r="O690" t="s">
        <v>5188</v>
      </c>
      <c r="P690" t="s">
        <v>1246</v>
      </c>
      <c r="V690" t="s">
        <v>1597</v>
      </c>
      <c r="AE690" t="s">
        <v>1125</v>
      </c>
    </row>
    <row r="691" spans="1:31" hidden="1" x14ac:dyDescent="0.3">
      <c r="A691">
        <v>329632</v>
      </c>
      <c r="B691" t="s">
        <v>8520</v>
      </c>
      <c r="C691" t="s">
        <v>220</v>
      </c>
      <c r="D691" t="s">
        <v>640</v>
      </c>
      <c r="E691" t="s">
        <v>65</v>
      </c>
      <c r="F691">
        <v>33816</v>
      </c>
      <c r="G691" t="s">
        <v>84</v>
      </c>
      <c r="H691" t="s">
        <v>1065</v>
      </c>
      <c r="I691" t="s">
        <v>1090</v>
      </c>
      <c r="J691" t="s">
        <v>85</v>
      </c>
      <c r="L691" t="s">
        <v>84</v>
      </c>
      <c r="M691" t="s">
        <v>8521</v>
      </c>
      <c r="N691" t="s">
        <v>8521</v>
      </c>
      <c r="O691" t="s">
        <v>1834</v>
      </c>
      <c r="P691" t="s">
        <v>1735</v>
      </c>
    </row>
    <row r="692" spans="1:31" hidden="1" x14ac:dyDescent="0.3">
      <c r="A692">
        <v>329603</v>
      </c>
      <c r="B692" t="s">
        <v>8522</v>
      </c>
      <c r="C692" t="s">
        <v>465</v>
      </c>
      <c r="D692" t="s">
        <v>463</v>
      </c>
      <c r="E692" t="s">
        <v>66</v>
      </c>
      <c r="F692">
        <v>35988</v>
      </c>
      <c r="G692" t="s">
        <v>84</v>
      </c>
      <c r="H692" t="s">
        <v>1065</v>
      </c>
      <c r="I692" t="s">
        <v>1090</v>
      </c>
      <c r="J692" t="s">
        <v>87</v>
      </c>
      <c r="L692" t="s">
        <v>84</v>
      </c>
      <c r="M692" t="s">
        <v>8523</v>
      </c>
      <c r="N692" t="s">
        <v>8523</v>
      </c>
      <c r="O692" t="s">
        <v>2108</v>
      </c>
      <c r="P692" t="s">
        <v>1241</v>
      </c>
    </row>
    <row r="693" spans="1:31" hidden="1" x14ac:dyDescent="0.3">
      <c r="A693">
        <v>329593</v>
      </c>
      <c r="B693" t="s">
        <v>8524</v>
      </c>
      <c r="C693" t="s">
        <v>2021</v>
      </c>
      <c r="D693" t="s">
        <v>209</v>
      </c>
      <c r="E693" t="s">
        <v>66</v>
      </c>
      <c r="F693">
        <v>28866</v>
      </c>
      <c r="G693" t="s">
        <v>1248</v>
      </c>
      <c r="H693" t="s">
        <v>1065</v>
      </c>
      <c r="I693" t="s">
        <v>1090</v>
      </c>
      <c r="J693" t="s">
        <v>87</v>
      </c>
      <c r="L693" t="s">
        <v>86</v>
      </c>
      <c r="M693" t="s">
        <v>8525</v>
      </c>
      <c r="N693" t="s">
        <v>8525</v>
      </c>
      <c r="O693" t="s">
        <v>1531</v>
      </c>
      <c r="P693" t="s">
        <v>1252</v>
      </c>
    </row>
    <row r="694" spans="1:31" hidden="1" x14ac:dyDescent="0.3">
      <c r="A694">
        <v>329583</v>
      </c>
      <c r="B694" t="s">
        <v>8526</v>
      </c>
      <c r="C694" t="s">
        <v>1751</v>
      </c>
      <c r="D694" t="s">
        <v>305</v>
      </c>
      <c r="E694" t="s">
        <v>66</v>
      </c>
      <c r="F694">
        <v>35510</v>
      </c>
      <c r="G694" t="s">
        <v>1009</v>
      </c>
      <c r="H694" t="s">
        <v>1065</v>
      </c>
      <c r="I694" t="s">
        <v>1090</v>
      </c>
      <c r="J694" t="s">
        <v>87</v>
      </c>
      <c r="L694" t="s">
        <v>86</v>
      </c>
      <c r="M694" t="s">
        <v>8527</v>
      </c>
      <c r="N694" t="s">
        <v>8527</v>
      </c>
      <c r="O694" t="s">
        <v>1752</v>
      </c>
      <c r="P694" t="s">
        <v>1247</v>
      </c>
    </row>
    <row r="695" spans="1:31" hidden="1" x14ac:dyDescent="0.3">
      <c r="A695">
        <v>329525</v>
      </c>
      <c r="B695" t="s">
        <v>8528</v>
      </c>
      <c r="C695" t="s">
        <v>266</v>
      </c>
      <c r="D695" t="s">
        <v>1708</v>
      </c>
      <c r="E695" t="s">
        <v>66</v>
      </c>
      <c r="F695">
        <v>34033</v>
      </c>
      <c r="G695" t="s">
        <v>3403</v>
      </c>
      <c r="H695" t="s">
        <v>1065</v>
      </c>
      <c r="I695" t="s">
        <v>1090</v>
      </c>
      <c r="J695" t="s">
        <v>87</v>
      </c>
      <c r="L695" t="s">
        <v>96</v>
      </c>
      <c r="M695" t="s">
        <v>8529</v>
      </c>
      <c r="N695" t="s">
        <v>8529</v>
      </c>
      <c r="O695" t="s">
        <v>8530</v>
      </c>
      <c r="P695" t="s">
        <v>1241</v>
      </c>
    </row>
    <row r="696" spans="1:31" hidden="1" x14ac:dyDescent="0.3">
      <c r="A696">
        <v>329393</v>
      </c>
      <c r="B696" t="s">
        <v>8531</v>
      </c>
      <c r="C696" t="s">
        <v>196</v>
      </c>
      <c r="D696" t="s">
        <v>412</v>
      </c>
      <c r="E696" t="s">
        <v>65</v>
      </c>
      <c r="F696">
        <v>34520</v>
      </c>
      <c r="G696" t="s">
        <v>96</v>
      </c>
      <c r="H696" t="s">
        <v>1065</v>
      </c>
      <c r="I696" t="s">
        <v>1090</v>
      </c>
      <c r="J696" t="s">
        <v>87</v>
      </c>
      <c r="L696" t="s">
        <v>96</v>
      </c>
    </row>
    <row r="697" spans="1:31" hidden="1" x14ac:dyDescent="0.3">
      <c r="A697">
        <v>329369</v>
      </c>
      <c r="B697" t="s">
        <v>8532</v>
      </c>
      <c r="C697" t="s">
        <v>8533</v>
      </c>
      <c r="D697" t="s">
        <v>8534</v>
      </c>
      <c r="E697" t="s">
        <v>65</v>
      </c>
      <c r="F697">
        <v>32874</v>
      </c>
      <c r="G697" t="s">
        <v>1026</v>
      </c>
      <c r="H697" t="s">
        <v>1065</v>
      </c>
      <c r="I697" t="s">
        <v>1090</v>
      </c>
      <c r="J697" t="s">
        <v>87</v>
      </c>
      <c r="L697" t="s">
        <v>94</v>
      </c>
      <c r="M697" t="s">
        <v>8535</v>
      </c>
      <c r="N697" t="s">
        <v>8535</v>
      </c>
      <c r="O697" t="s">
        <v>6912</v>
      </c>
      <c r="P697" t="s">
        <v>1355</v>
      </c>
    </row>
    <row r="698" spans="1:31" hidden="1" x14ac:dyDescent="0.3">
      <c r="A698">
        <v>329359</v>
      </c>
      <c r="B698" t="s">
        <v>8536</v>
      </c>
      <c r="C698" t="s">
        <v>201</v>
      </c>
      <c r="D698" t="s">
        <v>223</v>
      </c>
      <c r="E698" t="s">
        <v>66</v>
      </c>
      <c r="F698">
        <v>32380</v>
      </c>
      <c r="G698" t="s">
        <v>8537</v>
      </c>
      <c r="H698" t="s">
        <v>1065</v>
      </c>
      <c r="I698" t="s">
        <v>1090</v>
      </c>
      <c r="J698" t="s">
        <v>87</v>
      </c>
      <c r="L698" t="s">
        <v>94</v>
      </c>
      <c r="V698" t="s">
        <v>1605</v>
      </c>
    </row>
    <row r="699" spans="1:31" hidden="1" x14ac:dyDescent="0.3">
      <c r="A699">
        <v>329290</v>
      </c>
      <c r="B699" t="s">
        <v>8538</v>
      </c>
      <c r="C699" t="s">
        <v>1160</v>
      </c>
      <c r="D699" t="s">
        <v>427</v>
      </c>
      <c r="E699" t="s">
        <v>66</v>
      </c>
      <c r="F699">
        <v>35431</v>
      </c>
      <c r="G699" t="s">
        <v>1248</v>
      </c>
      <c r="H699" t="s">
        <v>1065</v>
      </c>
      <c r="I699" t="s">
        <v>1090</v>
      </c>
      <c r="J699" t="s">
        <v>87</v>
      </c>
      <c r="L699" t="s">
        <v>86</v>
      </c>
    </row>
    <row r="700" spans="1:31" hidden="1" x14ac:dyDescent="0.3">
      <c r="A700">
        <v>329277</v>
      </c>
      <c r="B700" t="s">
        <v>8539</v>
      </c>
      <c r="C700" t="s">
        <v>397</v>
      </c>
      <c r="D700" t="s">
        <v>1825</v>
      </c>
      <c r="E700" t="s">
        <v>65</v>
      </c>
      <c r="F700">
        <v>35084</v>
      </c>
      <c r="G700" t="s">
        <v>1015</v>
      </c>
      <c r="H700" t="s">
        <v>1065</v>
      </c>
      <c r="I700" t="s">
        <v>1090</v>
      </c>
      <c r="J700" t="s">
        <v>87</v>
      </c>
      <c r="L700" t="s">
        <v>100</v>
      </c>
      <c r="M700" t="s">
        <v>8540</v>
      </c>
      <c r="N700" t="s">
        <v>8540</v>
      </c>
      <c r="O700" t="s">
        <v>8541</v>
      </c>
      <c r="P700" t="s">
        <v>1520</v>
      </c>
      <c r="AE700" t="s">
        <v>1125</v>
      </c>
    </row>
    <row r="701" spans="1:31" hidden="1" x14ac:dyDescent="0.3">
      <c r="A701">
        <v>329246</v>
      </c>
      <c r="B701" t="s">
        <v>8542</v>
      </c>
      <c r="C701" t="s">
        <v>193</v>
      </c>
      <c r="D701" t="s">
        <v>223</v>
      </c>
      <c r="E701" t="s">
        <v>66</v>
      </c>
      <c r="F701">
        <v>35804</v>
      </c>
      <c r="G701" t="s">
        <v>998</v>
      </c>
      <c r="H701" t="s">
        <v>1065</v>
      </c>
      <c r="I701" t="s">
        <v>1090</v>
      </c>
      <c r="J701" t="s">
        <v>87</v>
      </c>
      <c r="L701" t="s">
        <v>86</v>
      </c>
      <c r="M701" t="s">
        <v>8543</v>
      </c>
      <c r="N701" t="s">
        <v>8543</v>
      </c>
      <c r="O701" t="s">
        <v>1475</v>
      </c>
      <c r="P701" t="s">
        <v>1242</v>
      </c>
    </row>
    <row r="702" spans="1:31" hidden="1" x14ac:dyDescent="0.3">
      <c r="A702">
        <v>329244</v>
      </c>
      <c r="B702" t="s">
        <v>8544</v>
      </c>
      <c r="C702" t="s">
        <v>739</v>
      </c>
      <c r="D702" t="s">
        <v>1602</v>
      </c>
      <c r="E702" t="s">
        <v>66</v>
      </c>
      <c r="F702">
        <v>35972</v>
      </c>
      <c r="G702" t="s">
        <v>84</v>
      </c>
      <c r="H702" t="s">
        <v>1065</v>
      </c>
      <c r="I702" t="s">
        <v>1090</v>
      </c>
      <c r="J702" t="s">
        <v>87</v>
      </c>
      <c r="L702" t="s">
        <v>86</v>
      </c>
      <c r="M702" t="s">
        <v>8545</v>
      </c>
      <c r="N702" t="s">
        <v>8545</v>
      </c>
      <c r="O702" t="s">
        <v>1668</v>
      </c>
      <c r="P702" t="s">
        <v>8546</v>
      </c>
    </row>
    <row r="703" spans="1:31" hidden="1" x14ac:dyDescent="0.3">
      <c r="A703">
        <v>329222</v>
      </c>
      <c r="B703" t="s">
        <v>8547</v>
      </c>
      <c r="C703" t="s">
        <v>203</v>
      </c>
      <c r="D703" t="s">
        <v>197</v>
      </c>
      <c r="E703" t="s">
        <v>66</v>
      </c>
      <c r="F703">
        <v>28800</v>
      </c>
      <c r="G703" t="s">
        <v>8548</v>
      </c>
      <c r="H703" t="s">
        <v>1065</v>
      </c>
      <c r="I703" t="s">
        <v>1090</v>
      </c>
      <c r="J703" t="s">
        <v>85</v>
      </c>
      <c r="L703" t="s">
        <v>95</v>
      </c>
      <c r="M703" t="s">
        <v>8549</v>
      </c>
      <c r="N703" t="s">
        <v>8549</v>
      </c>
      <c r="O703" t="s">
        <v>8550</v>
      </c>
      <c r="P703" t="s">
        <v>1241</v>
      </c>
    </row>
    <row r="704" spans="1:31" hidden="1" x14ac:dyDescent="0.3">
      <c r="A704">
        <v>329189</v>
      </c>
      <c r="B704" t="s">
        <v>8551</v>
      </c>
      <c r="C704" t="s">
        <v>300</v>
      </c>
      <c r="D704" t="s">
        <v>1661</v>
      </c>
      <c r="E704" t="s">
        <v>66</v>
      </c>
      <c r="F704">
        <v>35611</v>
      </c>
      <c r="G704" t="s">
        <v>84</v>
      </c>
      <c r="H704" t="s">
        <v>1065</v>
      </c>
      <c r="I704" t="s">
        <v>1090</v>
      </c>
      <c r="J704" t="s">
        <v>87</v>
      </c>
      <c r="L704" t="s">
        <v>84</v>
      </c>
      <c r="M704" t="s">
        <v>8552</v>
      </c>
      <c r="N704" t="s">
        <v>8552</v>
      </c>
      <c r="O704" t="s">
        <v>2120</v>
      </c>
      <c r="P704" t="s">
        <v>1244</v>
      </c>
    </row>
    <row r="705" spans="1:31" hidden="1" x14ac:dyDescent="0.3">
      <c r="A705">
        <v>329182</v>
      </c>
      <c r="B705" t="s">
        <v>8553</v>
      </c>
      <c r="C705" t="s">
        <v>563</v>
      </c>
      <c r="D705" t="s">
        <v>365</v>
      </c>
      <c r="E705" t="s">
        <v>66</v>
      </c>
      <c r="F705">
        <v>36166</v>
      </c>
      <c r="G705" t="s">
        <v>84</v>
      </c>
      <c r="H705" t="s">
        <v>1065</v>
      </c>
      <c r="I705" t="s">
        <v>1090</v>
      </c>
      <c r="J705" t="s">
        <v>87</v>
      </c>
      <c r="L705" t="s">
        <v>84</v>
      </c>
      <c r="M705" t="s">
        <v>8554</v>
      </c>
      <c r="N705" t="s">
        <v>8554</v>
      </c>
      <c r="O705" t="s">
        <v>1359</v>
      </c>
      <c r="P705" t="s">
        <v>1246</v>
      </c>
    </row>
    <row r="706" spans="1:31" hidden="1" x14ac:dyDescent="0.3">
      <c r="A706">
        <v>329170</v>
      </c>
      <c r="B706" t="s">
        <v>8555</v>
      </c>
      <c r="C706" t="s">
        <v>249</v>
      </c>
      <c r="D706" t="s">
        <v>447</v>
      </c>
      <c r="E706" t="s">
        <v>66</v>
      </c>
      <c r="F706">
        <v>35817</v>
      </c>
      <c r="G706" t="s">
        <v>84</v>
      </c>
      <c r="H706" t="s">
        <v>1068</v>
      </c>
      <c r="I706" t="s">
        <v>1090</v>
      </c>
      <c r="J706" t="s">
        <v>85</v>
      </c>
      <c r="L706" t="s">
        <v>84</v>
      </c>
      <c r="M706" t="s">
        <v>8556</v>
      </c>
      <c r="N706" t="s">
        <v>8556</v>
      </c>
      <c r="O706" t="s">
        <v>1357</v>
      </c>
      <c r="P706" t="s">
        <v>1241</v>
      </c>
    </row>
    <row r="707" spans="1:31" hidden="1" x14ac:dyDescent="0.3">
      <c r="A707">
        <v>329133</v>
      </c>
      <c r="B707" t="s">
        <v>8557</v>
      </c>
      <c r="C707" t="s">
        <v>373</v>
      </c>
      <c r="D707" t="s">
        <v>274</v>
      </c>
      <c r="E707" t="s">
        <v>66</v>
      </c>
      <c r="F707">
        <v>28319</v>
      </c>
      <c r="G707" t="s">
        <v>86</v>
      </c>
      <c r="H707" t="s">
        <v>1065</v>
      </c>
      <c r="I707" t="s">
        <v>1090</v>
      </c>
      <c r="J707" t="s">
        <v>87</v>
      </c>
      <c r="L707" t="s">
        <v>86</v>
      </c>
      <c r="M707" t="s">
        <v>8558</v>
      </c>
      <c r="N707" t="s">
        <v>8558</v>
      </c>
      <c r="O707" t="s">
        <v>1761</v>
      </c>
      <c r="P707" t="s">
        <v>1804</v>
      </c>
    </row>
    <row r="708" spans="1:31" hidden="1" x14ac:dyDescent="0.3">
      <c r="A708">
        <v>329118</v>
      </c>
      <c r="B708" t="s">
        <v>8559</v>
      </c>
      <c r="C708" t="s">
        <v>964</v>
      </c>
      <c r="D708" t="s">
        <v>514</v>
      </c>
      <c r="E708" t="s">
        <v>65</v>
      </c>
      <c r="F708">
        <v>34759</v>
      </c>
      <c r="G708" t="s">
        <v>996</v>
      </c>
      <c r="H708" t="s">
        <v>1065</v>
      </c>
      <c r="I708" t="s">
        <v>1090</v>
      </c>
      <c r="J708" t="s">
        <v>87</v>
      </c>
      <c r="L708" t="s">
        <v>86</v>
      </c>
    </row>
    <row r="709" spans="1:31" hidden="1" x14ac:dyDescent="0.3">
      <c r="A709">
        <v>329108</v>
      </c>
      <c r="B709" t="s">
        <v>8560</v>
      </c>
      <c r="C709" t="s">
        <v>193</v>
      </c>
      <c r="D709" t="s">
        <v>433</v>
      </c>
      <c r="E709" t="s">
        <v>65</v>
      </c>
      <c r="F709">
        <v>35431</v>
      </c>
      <c r="G709" t="s">
        <v>84</v>
      </c>
      <c r="H709" t="s">
        <v>1065</v>
      </c>
      <c r="I709" t="s">
        <v>1090</v>
      </c>
      <c r="J709" t="s">
        <v>85</v>
      </c>
      <c r="L709" t="s">
        <v>84</v>
      </c>
      <c r="M709" t="s">
        <v>8561</v>
      </c>
      <c r="N709" t="s">
        <v>8561</v>
      </c>
      <c r="O709" t="s">
        <v>1530</v>
      </c>
      <c r="P709" t="s">
        <v>1247</v>
      </c>
      <c r="AE709" t="s">
        <v>1125</v>
      </c>
    </row>
    <row r="710" spans="1:31" hidden="1" x14ac:dyDescent="0.3">
      <c r="A710">
        <v>329100</v>
      </c>
      <c r="B710" t="s">
        <v>8562</v>
      </c>
      <c r="C710" t="s">
        <v>226</v>
      </c>
      <c r="D710" t="s">
        <v>6633</v>
      </c>
      <c r="E710" t="s">
        <v>65</v>
      </c>
      <c r="F710">
        <v>36180</v>
      </c>
      <c r="G710" t="s">
        <v>2427</v>
      </c>
      <c r="H710" t="s">
        <v>1065</v>
      </c>
      <c r="I710" t="s">
        <v>1090</v>
      </c>
      <c r="J710" t="s">
        <v>87</v>
      </c>
      <c r="L710" t="s">
        <v>86</v>
      </c>
      <c r="M710" t="s">
        <v>8563</v>
      </c>
      <c r="N710" t="s">
        <v>8563</v>
      </c>
      <c r="O710" t="s">
        <v>8564</v>
      </c>
      <c r="P710" t="s">
        <v>1307</v>
      </c>
    </row>
    <row r="711" spans="1:31" hidden="1" x14ac:dyDescent="0.3">
      <c r="A711">
        <v>329097</v>
      </c>
      <c r="B711" t="s">
        <v>8565</v>
      </c>
      <c r="C711" t="s">
        <v>343</v>
      </c>
      <c r="D711" t="s">
        <v>350</v>
      </c>
      <c r="E711" t="s">
        <v>65</v>
      </c>
      <c r="F711">
        <v>35431</v>
      </c>
      <c r="G711" t="s">
        <v>84</v>
      </c>
      <c r="H711" t="s">
        <v>1065</v>
      </c>
      <c r="I711" t="s">
        <v>1090</v>
      </c>
      <c r="J711" t="s">
        <v>87</v>
      </c>
      <c r="L711" t="s">
        <v>84</v>
      </c>
      <c r="P711" t="s">
        <v>1353</v>
      </c>
      <c r="V711" t="s">
        <v>1597</v>
      </c>
    </row>
    <row r="712" spans="1:31" hidden="1" x14ac:dyDescent="0.3">
      <c r="A712">
        <v>329096</v>
      </c>
      <c r="B712" t="s">
        <v>8566</v>
      </c>
      <c r="C712" t="s">
        <v>193</v>
      </c>
      <c r="D712" t="s">
        <v>677</v>
      </c>
      <c r="E712" t="s">
        <v>65</v>
      </c>
      <c r="F712">
        <v>35828</v>
      </c>
      <c r="G712" t="s">
        <v>2304</v>
      </c>
      <c r="H712" t="s">
        <v>1065</v>
      </c>
      <c r="I712" t="s">
        <v>1090</v>
      </c>
      <c r="J712" t="s">
        <v>87</v>
      </c>
      <c r="L712" t="s">
        <v>84</v>
      </c>
      <c r="M712" t="s">
        <v>8567</v>
      </c>
      <c r="N712" t="s">
        <v>8567</v>
      </c>
      <c r="O712" t="s">
        <v>5634</v>
      </c>
      <c r="P712" t="s">
        <v>1366</v>
      </c>
    </row>
    <row r="713" spans="1:31" hidden="1" x14ac:dyDescent="0.3">
      <c r="A713">
        <v>329086</v>
      </c>
      <c r="B713" t="s">
        <v>8568</v>
      </c>
      <c r="C713" t="s">
        <v>8569</v>
      </c>
      <c r="D713" t="s">
        <v>317</v>
      </c>
      <c r="E713" t="s">
        <v>65</v>
      </c>
      <c r="F713">
        <v>35717</v>
      </c>
      <c r="G713" t="s">
        <v>1471</v>
      </c>
      <c r="H713" t="s">
        <v>1065</v>
      </c>
      <c r="I713" t="s">
        <v>1090</v>
      </c>
      <c r="J713" t="s">
        <v>87</v>
      </c>
      <c r="L713" t="s">
        <v>99</v>
      </c>
      <c r="M713" t="s">
        <v>8570</v>
      </c>
      <c r="N713" t="s">
        <v>8570</v>
      </c>
      <c r="O713" t="s">
        <v>2011</v>
      </c>
      <c r="P713" t="s">
        <v>8571</v>
      </c>
    </row>
    <row r="714" spans="1:31" hidden="1" x14ac:dyDescent="0.3">
      <c r="A714">
        <v>329034</v>
      </c>
      <c r="B714" t="s">
        <v>8572</v>
      </c>
      <c r="C714" t="s">
        <v>193</v>
      </c>
      <c r="D714" t="s">
        <v>346</v>
      </c>
      <c r="E714" t="s">
        <v>65</v>
      </c>
      <c r="F714">
        <v>35783</v>
      </c>
      <c r="G714" t="s">
        <v>84</v>
      </c>
      <c r="H714" t="s">
        <v>1068</v>
      </c>
      <c r="I714" t="s">
        <v>1090</v>
      </c>
      <c r="J714" t="s">
        <v>87</v>
      </c>
      <c r="L714" t="s">
        <v>84</v>
      </c>
      <c r="M714" t="s">
        <v>8573</v>
      </c>
      <c r="N714" t="s">
        <v>8573</v>
      </c>
      <c r="O714" t="s">
        <v>1329</v>
      </c>
      <c r="P714" t="s">
        <v>2243</v>
      </c>
    </row>
    <row r="715" spans="1:31" hidden="1" x14ac:dyDescent="0.3">
      <c r="A715">
        <v>329012</v>
      </c>
      <c r="B715" t="s">
        <v>8574</v>
      </c>
      <c r="C715" t="s">
        <v>650</v>
      </c>
      <c r="D715" t="s">
        <v>424</v>
      </c>
      <c r="E715" t="s">
        <v>65</v>
      </c>
      <c r="F715">
        <v>35802</v>
      </c>
      <c r="G715" t="s">
        <v>1248</v>
      </c>
      <c r="H715" t="s">
        <v>1065</v>
      </c>
      <c r="I715" t="s">
        <v>1090</v>
      </c>
      <c r="J715" t="s">
        <v>87</v>
      </c>
      <c r="L715" t="s">
        <v>84</v>
      </c>
      <c r="M715" t="s">
        <v>8575</v>
      </c>
      <c r="N715" t="s">
        <v>8575</v>
      </c>
      <c r="O715" t="s">
        <v>8576</v>
      </c>
      <c r="P715" t="s">
        <v>1242</v>
      </c>
    </row>
    <row r="716" spans="1:31" hidden="1" x14ac:dyDescent="0.3">
      <c r="A716">
        <v>328965</v>
      </c>
      <c r="B716" t="s">
        <v>8577</v>
      </c>
      <c r="C716" t="s">
        <v>8578</v>
      </c>
      <c r="D716" t="s">
        <v>8579</v>
      </c>
      <c r="E716" t="s">
        <v>66</v>
      </c>
      <c r="F716">
        <v>34363</v>
      </c>
      <c r="G716" t="s">
        <v>93</v>
      </c>
      <c r="H716" t="s">
        <v>1065</v>
      </c>
      <c r="I716" t="s">
        <v>1090</v>
      </c>
      <c r="J716" t="s">
        <v>87</v>
      </c>
      <c r="L716" t="s">
        <v>84</v>
      </c>
      <c r="M716" t="s">
        <v>8580</v>
      </c>
      <c r="N716" t="s">
        <v>8580</v>
      </c>
      <c r="O716" t="s">
        <v>8581</v>
      </c>
      <c r="P716" t="s">
        <v>8582</v>
      </c>
      <c r="V716" t="s">
        <v>1597</v>
      </c>
    </row>
    <row r="717" spans="1:31" hidden="1" x14ac:dyDescent="0.3">
      <c r="A717">
        <v>328909</v>
      </c>
      <c r="B717" t="s">
        <v>8583</v>
      </c>
      <c r="C717" t="s">
        <v>8584</v>
      </c>
      <c r="D717" t="s">
        <v>195</v>
      </c>
      <c r="E717" t="s">
        <v>65</v>
      </c>
      <c r="F717">
        <v>33152</v>
      </c>
      <c r="G717" t="s">
        <v>84</v>
      </c>
      <c r="H717" t="s">
        <v>1065</v>
      </c>
      <c r="I717" t="s">
        <v>1090</v>
      </c>
      <c r="J717" t="s">
        <v>87</v>
      </c>
      <c r="L717" t="s">
        <v>84</v>
      </c>
      <c r="M717" t="s">
        <v>8585</v>
      </c>
      <c r="N717" t="s">
        <v>8585</v>
      </c>
      <c r="O717" t="s">
        <v>2375</v>
      </c>
      <c r="P717" t="s">
        <v>1241</v>
      </c>
      <c r="V717" t="s">
        <v>1694</v>
      </c>
    </row>
    <row r="718" spans="1:31" hidden="1" x14ac:dyDescent="0.3">
      <c r="A718">
        <v>328878</v>
      </c>
      <c r="B718" t="s">
        <v>8586</v>
      </c>
      <c r="C718" t="s">
        <v>2186</v>
      </c>
      <c r="D718" t="s">
        <v>365</v>
      </c>
      <c r="E718" t="s">
        <v>66</v>
      </c>
      <c r="F718">
        <v>33208</v>
      </c>
      <c r="G718" t="s">
        <v>8587</v>
      </c>
      <c r="H718" t="s">
        <v>1065</v>
      </c>
      <c r="I718" t="s">
        <v>1090</v>
      </c>
      <c r="J718" t="s">
        <v>87</v>
      </c>
      <c r="L718" t="s">
        <v>98</v>
      </c>
      <c r="V718" t="s">
        <v>1695</v>
      </c>
    </row>
    <row r="719" spans="1:31" hidden="1" x14ac:dyDescent="0.3">
      <c r="A719">
        <v>328866</v>
      </c>
      <c r="B719" t="s">
        <v>8588</v>
      </c>
      <c r="C719" t="s">
        <v>235</v>
      </c>
      <c r="D719" t="s">
        <v>381</v>
      </c>
      <c r="E719" t="s">
        <v>66</v>
      </c>
      <c r="F719">
        <v>30975</v>
      </c>
      <c r="G719" t="s">
        <v>8589</v>
      </c>
      <c r="H719" t="s">
        <v>1065</v>
      </c>
      <c r="I719" t="s">
        <v>1090</v>
      </c>
      <c r="J719" t="s">
        <v>87</v>
      </c>
      <c r="L719" t="s">
        <v>94</v>
      </c>
      <c r="M719" t="s">
        <v>8590</v>
      </c>
      <c r="N719" t="s">
        <v>8590</v>
      </c>
      <c r="O719" t="s">
        <v>5504</v>
      </c>
      <c r="P719" t="s">
        <v>1246</v>
      </c>
      <c r="V719" t="s">
        <v>1694</v>
      </c>
    </row>
    <row r="720" spans="1:31" hidden="1" x14ac:dyDescent="0.3">
      <c r="A720">
        <v>328672</v>
      </c>
      <c r="B720" t="s">
        <v>8591</v>
      </c>
      <c r="C720" t="s">
        <v>452</v>
      </c>
      <c r="D720" t="s">
        <v>1661</v>
      </c>
      <c r="E720" t="s">
        <v>66</v>
      </c>
      <c r="F720">
        <v>32596</v>
      </c>
      <c r="G720" t="s">
        <v>84</v>
      </c>
      <c r="H720" t="s">
        <v>1065</v>
      </c>
      <c r="I720" t="s">
        <v>1090</v>
      </c>
      <c r="J720" t="s">
        <v>87</v>
      </c>
      <c r="L720" t="s">
        <v>86</v>
      </c>
      <c r="M720" t="s">
        <v>8592</v>
      </c>
      <c r="N720" t="s">
        <v>8592</v>
      </c>
      <c r="O720" t="s">
        <v>2120</v>
      </c>
      <c r="P720" t="s">
        <v>1241</v>
      </c>
      <c r="V720" t="s">
        <v>1597</v>
      </c>
    </row>
    <row r="721" spans="1:22" hidden="1" x14ac:dyDescent="0.3">
      <c r="A721">
        <v>328667</v>
      </c>
      <c r="B721" t="s">
        <v>1696</v>
      </c>
      <c r="C721" t="s">
        <v>296</v>
      </c>
      <c r="D721" t="s">
        <v>197</v>
      </c>
      <c r="E721" t="s">
        <v>66</v>
      </c>
      <c r="F721">
        <v>33216</v>
      </c>
      <c r="G721" t="s">
        <v>84</v>
      </c>
      <c r="H721" t="s">
        <v>1065</v>
      </c>
      <c r="I721" t="s">
        <v>1090</v>
      </c>
      <c r="M721" t="s">
        <v>8593</v>
      </c>
      <c r="N721" t="s">
        <v>8593</v>
      </c>
      <c r="O721" t="s">
        <v>1315</v>
      </c>
      <c r="P721" t="s">
        <v>1244</v>
      </c>
    </row>
    <row r="722" spans="1:22" hidden="1" x14ac:dyDescent="0.3">
      <c r="A722">
        <v>328640</v>
      </c>
      <c r="B722" t="s">
        <v>8594</v>
      </c>
      <c r="C722" t="s">
        <v>626</v>
      </c>
      <c r="D722" t="s">
        <v>8595</v>
      </c>
      <c r="E722" t="s">
        <v>66</v>
      </c>
      <c r="F722">
        <v>32537</v>
      </c>
      <c r="G722" t="s">
        <v>1463</v>
      </c>
      <c r="H722" t="s">
        <v>1065</v>
      </c>
      <c r="I722" t="s">
        <v>1090</v>
      </c>
      <c r="J722" t="s">
        <v>87</v>
      </c>
      <c r="L722" t="s">
        <v>86</v>
      </c>
      <c r="M722" t="s">
        <v>8596</v>
      </c>
      <c r="N722" t="s">
        <v>8596</v>
      </c>
      <c r="O722" t="s">
        <v>1761</v>
      </c>
      <c r="P722" t="s">
        <v>8597</v>
      </c>
    </row>
    <row r="723" spans="1:22" hidden="1" x14ac:dyDescent="0.3">
      <c r="A723">
        <v>328594</v>
      </c>
      <c r="B723" t="s">
        <v>8598</v>
      </c>
      <c r="C723" t="s">
        <v>224</v>
      </c>
      <c r="D723" t="s">
        <v>292</v>
      </c>
      <c r="E723" t="s">
        <v>66</v>
      </c>
      <c r="F723">
        <v>33124</v>
      </c>
      <c r="G723" t="s">
        <v>1196</v>
      </c>
      <c r="H723" t="s">
        <v>1065</v>
      </c>
      <c r="I723" t="s">
        <v>1090</v>
      </c>
      <c r="J723" t="s">
        <v>87</v>
      </c>
      <c r="L723" t="s">
        <v>84</v>
      </c>
      <c r="M723" t="s">
        <v>8599</v>
      </c>
      <c r="N723" t="s">
        <v>8599</v>
      </c>
      <c r="O723" t="s">
        <v>1389</v>
      </c>
      <c r="P723" t="s">
        <v>1657</v>
      </c>
    </row>
    <row r="724" spans="1:22" hidden="1" x14ac:dyDescent="0.3">
      <c r="A724">
        <v>328574</v>
      </c>
      <c r="B724" t="s">
        <v>8600</v>
      </c>
      <c r="C724" t="s">
        <v>396</v>
      </c>
      <c r="D724" t="s">
        <v>715</v>
      </c>
      <c r="E724" t="s">
        <v>66</v>
      </c>
      <c r="F724">
        <v>33808</v>
      </c>
      <c r="G724" t="s">
        <v>84</v>
      </c>
      <c r="H724" t="s">
        <v>1065</v>
      </c>
      <c r="I724" t="s">
        <v>1090</v>
      </c>
      <c r="J724" t="s">
        <v>87</v>
      </c>
      <c r="L724" t="s">
        <v>84</v>
      </c>
      <c r="M724" t="s">
        <v>8601</v>
      </c>
      <c r="N724" t="s">
        <v>8601</v>
      </c>
      <c r="O724" t="s">
        <v>8602</v>
      </c>
      <c r="P724" t="s">
        <v>1240</v>
      </c>
    </row>
    <row r="725" spans="1:22" hidden="1" x14ac:dyDescent="0.3">
      <c r="A725">
        <v>328496</v>
      </c>
      <c r="B725" t="s">
        <v>8603</v>
      </c>
      <c r="C725" t="s">
        <v>348</v>
      </c>
      <c r="D725" t="s">
        <v>353</v>
      </c>
      <c r="E725" t="s">
        <v>65</v>
      </c>
      <c r="F725">
        <v>34335</v>
      </c>
      <c r="G725" t="s">
        <v>84</v>
      </c>
      <c r="H725" t="s">
        <v>1065</v>
      </c>
      <c r="I725" t="s">
        <v>1090</v>
      </c>
      <c r="J725" t="s">
        <v>87</v>
      </c>
      <c r="L725" t="s">
        <v>84</v>
      </c>
      <c r="V725" t="s">
        <v>1597</v>
      </c>
    </row>
    <row r="726" spans="1:22" hidden="1" x14ac:dyDescent="0.3">
      <c r="A726">
        <v>328446</v>
      </c>
      <c r="B726" t="s">
        <v>8604</v>
      </c>
      <c r="C726" t="s">
        <v>283</v>
      </c>
      <c r="D726" t="s">
        <v>680</v>
      </c>
      <c r="E726" t="s">
        <v>65</v>
      </c>
      <c r="F726">
        <v>34700</v>
      </c>
      <c r="G726" t="s">
        <v>84</v>
      </c>
      <c r="H726" t="s">
        <v>1065</v>
      </c>
      <c r="I726" t="s">
        <v>1090</v>
      </c>
      <c r="J726" t="s">
        <v>87</v>
      </c>
      <c r="L726" t="s">
        <v>84</v>
      </c>
      <c r="M726" t="s">
        <v>8605</v>
      </c>
      <c r="N726" t="s">
        <v>8605</v>
      </c>
      <c r="O726" t="s">
        <v>8606</v>
      </c>
      <c r="P726" t="s">
        <v>1241</v>
      </c>
    </row>
    <row r="727" spans="1:22" hidden="1" x14ac:dyDescent="0.3">
      <c r="A727">
        <v>328411</v>
      </c>
      <c r="B727" t="s">
        <v>8607</v>
      </c>
      <c r="C727" t="s">
        <v>537</v>
      </c>
      <c r="D727" t="s">
        <v>241</v>
      </c>
      <c r="E727" t="s">
        <v>65</v>
      </c>
      <c r="H727" t="s">
        <v>1065</v>
      </c>
      <c r="I727" t="s">
        <v>1090</v>
      </c>
      <c r="V727" t="s">
        <v>1694</v>
      </c>
    </row>
    <row r="728" spans="1:22" hidden="1" x14ac:dyDescent="0.3">
      <c r="A728">
        <v>328381</v>
      </c>
      <c r="B728" t="s">
        <v>8608</v>
      </c>
      <c r="C728" t="s">
        <v>194</v>
      </c>
      <c r="D728" t="s">
        <v>479</v>
      </c>
      <c r="E728" t="s">
        <v>66</v>
      </c>
      <c r="F728">
        <v>33484</v>
      </c>
      <c r="G728" t="s">
        <v>84</v>
      </c>
      <c r="H728" t="s">
        <v>1065</v>
      </c>
      <c r="I728" t="s">
        <v>1090</v>
      </c>
      <c r="J728" t="s">
        <v>87</v>
      </c>
      <c r="L728" t="s">
        <v>84</v>
      </c>
      <c r="M728" t="s">
        <v>8609</v>
      </c>
      <c r="N728" t="s">
        <v>8609</v>
      </c>
      <c r="O728" t="s">
        <v>1363</v>
      </c>
      <c r="P728" t="s">
        <v>1366</v>
      </c>
    </row>
    <row r="729" spans="1:22" hidden="1" x14ac:dyDescent="0.3">
      <c r="A729">
        <v>328371</v>
      </c>
      <c r="B729" t="s">
        <v>8610</v>
      </c>
      <c r="C729" t="s">
        <v>8286</v>
      </c>
      <c r="D729" t="s">
        <v>346</v>
      </c>
      <c r="E729" t="s">
        <v>65</v>
      </c>
      <c r="F729">
        <v>35521</v>
      </c>
      <c r="G729" t="s">
        <v>84</v>
      </c>
      <c r="H729" t="s">
        <v>1065</v>
      </c>
      <c r="I729" t="s">
        <v>1090</v>
      </c>
      <c r="J729" t="s">
        <v>87</v>
      </c>
      <c r="L729" t="s">
        <v>86</v>
      </c>
      <c r="M729" t="s">
        <v>8611</v>
      </c>
      <c r="N729" t="s">
        <v>8611</v>
      </c>
      <c r="O729" t="s">
        <v>1383</v>
      </c>
      <c r="P729" t="s">
        <v>1776</v>
      </c>
      <c r="V729" t="s">
        <v>1597</v>
      </c>
    </row>
    <row r="730" spans="1:22" hidden="1" x14ac:dyDescent="0.3">
      <c r="A730">
        <v>328370</v>
      </c>
      <c r="B730" t="s">
        <v>8612</v>
      </c>
      <c r="C730" t="s">
        <v>201</v>
      </c>
      <c r="D730" t="s">
        <v>253</v>
      </c>
      <c r="E730" t="s">
        <v>65</v>
      </c>
      <c r="F730">
        <v>34905</v>
      </c>
      <c r="G730" t="s">
        <v>100</v>
      </c>
      <c r="H730" t="s">
        <v>1065</v>
      </c>
      <c r="I730" t="s">
        <v>1090</v>
      </c>
      <c r="J730" t="s">
        <v>85</v>
      </c>
      <c r="L730" t="s">
        <v>96</v>
      </c>
      <c r="M730" t="s">
        <v>8613</v>
      </c>
      <c r="N730" t="s">
        <v>8613</v>
      </c>
      <c r="O730" t="s">
        <v>1434</v>
      </c>
      <c r="P730" t="s">
        <v>8614</v>
      </c>
    </row>
    <row r="731" spans="1:22" hidden="1" x14ac:dyDescent="0.3">
      <c r="A731">
        <v>328365</v>
      </c>
      <c r="B731" t="s">
        <v>8615</v>
      </c>
      <c r="C731" t="s">
        <v>333</v>
      </c>
      <c r="D731" t="s">
        <v>1612</v>
      </c>
      <c r="E731" t="s">
        <v>66</v>
      </c>
      <c r="F731">
        <v>35233</v>
      </c>
      <c r="G731" t="s">
        <v>1020</v>
      </c>
      <c r="H731" t="s">
        <v>1065</v>
      </c>
      <c r="I731" t="s">
        <v>1090</v>
      </c>
      <c r="J731" t="s">
        <v>87</v>
      </c>
      <c r="L731" t="s">
        <v>86</v>
      </c>
      <c r="M731" t="s">
        <v>8616</v>
      </c>
      <c r="N731" t="s">
        <v>8616</v>
      </c>
      <c r="O731" t="s">
        <v>8617</v>
      </c>
      <c r="P731" t="s">
        <v>1240</v>
      </c>
      <c r="V731" t="s">
        <v>1695</v>
      </c>
    </row>
    <row r="732" spans="1:22" hidden="1" x14ac:dyDescent="0.3">
      <c r="A732">
        <v>328353</v>
      </c>
      <c r="B732" t="s">
        <v>8618</v>
      </c>
      <c r="C732" t="s">
        <v>1178</v>
      </c>
      <c r="D732" t="s">
        <v>248</v>
      </c>
      <c r="E732" t="s">
        <v>65</v>
      </c>
      <c r="F732">
        <v>35254</v>
      </c>
      <c r="G732" t="s">
        <v>1972</v>
      </c>
      <c r="H732" t="s">
        <v>1065</v>
      </c>
      <c r="I732" t="s">
        <v>1090</v>
      </c>
      <c r="J732" t="s">
        <v>87</v>
      </c>
      <c r="L732" t="s">
        <v>84</v>
      </c>
      <c r="M732" t="s">
        <v>8619</v>
      </c>
      <c r="N732" t="s">
        <v>8619</v>
      </c>
      <c r="O732" t="s">
        <v>1243</v>
      </c>
      <c r="P732" t="s">
        <v>1241</v>
      </c>
    </row>
    <row r="733" spans="1:22" hidden="1" x14ac:dyDescent="0.3">
      <c r="A733">
        <v>328328</v>
      </c>
      <c r="B733" t="s">
        <v>8620</v>
      </c>
      <c r="C733" t="s">
        <v>494</v>
      </c>
      <c r="D733" t="s">
        <v>362</v>
      </c>
      <c r="E733" t="s">
        <v>66</v>
      </c>
      <c r="F733">
        <v>35065</v>
      </c>
      <c r="G733" t="s">
        <v>8621</v>
      </c>
      <c r="H733" t="s">
        <v>1065</v>
      </c>
      <c r="I733" t="s">
        <v>1090</v>
      </c>
      <c r="J733" t="s">
        <v>85</v>
      </c>
      <c r="L733" t="s">
        <v>98</v>
      </c>
    </row>
    <row r="734" spans="1:22" hidden="1" x14ac:dyDescent="0.3">
      <c r="A734">
        <v>328312</v>
      </c>
      <c r="B734" t="s">
        <v>8622</v>
      </c>
      <c r="C734" t="s">
        <v>193</v>
      </c>
      <c r="D734" t="s">
        <v>533</v>
      </c>
      <c r="E734" t="s">
        <v>66</v>
      </c>
      <c r="F734">
        <v>35661</v>
      </c>
      <c r="G734" t="s">
        <v>84</v>
      </c>
      <c r="H734" t="s">
        <v>1065</v>
      </c>
      <c r="I734" t="s">
        <v>1090</v>
      </c>
      <c r="J734" t="s">
        <v>87</v>
      </c>
      <c r="L734" t="s">
        <v>84</v>
      </c>
      <c r="M734" t="s">
        <v>8623</v>
      </c>
      <c r="N734" t="s">
        <v>8623</v>
      </c>
      <c r="O734" t="s">
        <v>1352</v>
      </c>
      <c r="P734" t="s">
        <v>1241</v>
      </c>
    </row>
    <row r="735" spans="1:22" hidden="1" x14ac:dyDescent="0.3">
      <c r="A735">
        <v>328184</v>
      </c>
      <c r="B735" t="s">
        <v>8624</v>
      </c>
      <c r="C735" t="s">
        <v>201</v>
      </c>
      <c r="D735" t="s">
        <v>655</v>
      </c>
      <c r="E735" t="s">
        <v>65</v>
      </c>
      <c r="F735">
        <v>35308</v>
      </c>
      <c r="G735" t="s">
        <v>8625</v>
      </c>
      <c r="H735" t="s">
        <v>1065</v>
      </c>
      <c r="I735" t="s">
        <v>1090</v>
      </c>
      <c r="M735" t="s">
        <v>8626</v>
      </c>
      <c r="N735" t="s">
        <v>8626</v>
      </c>
      <c r="O735" t="s">
        <v>2019</v>
      </c>
      <c r="P735" t="s">
        <v>1247</v>
      </c>
      <c r="V735" t="s">
        <v>1597</v>
      </c>
    </row>
    <row r="736" spans="1:22" hidden="1" x14ac:dyDescent="0.3">
      <c r="A736">
        <v>328175</v>
      </c>
      <c r="B736" t="s">
        <v>8627</v>
      </c>
      <c r="C736" t="s">
        <v>682</v>
      </c>
      <c r="D736" t="s">
        <v>8628</v>
      </c>
      <c r="E736" t="s">
        <v>66</v>
      </c>
      <c r="F736">
        <v>35431</v>
      </c>
      <c r="G736" t="s">
        <v>84</v>
      </c>
      <c r="H736" t="s">
        <v>1065</v>
      </c>
      <c r="I736" t="s">
        <v>1090</v>
      </c>
      <c r="J736" t="s">
        <v>87</v>
      </c>
      <c r="L736" t="s">
        <v>86</v>
      </c>
      <c r="M736" t="s">
        <v>8629</v>
      </c>
      <c r="N736" t="s">
        <v>8629</v>
      </c>
      <c r="O736" t="s">
        <v>8630</v>
      </c>
      <c r="P736" t="s">
        <v>1247</v>
      </c>
    </row>
    <row r="737" spans="1:31" hidden="1" x14ac:dyDescent="0.3">
      <c r="A737">
        <v>328172</v>
      </c>
      <c r="B737" t="s">
        <v>8631</v>
      </c>
      <c r="C737" t="s">
        <v>895</v>
      </c>
      <c r="D737" t="s">
        <v>399</v>
      </c>
      <c r="E737" t="s">
        <v>65</v>
      </c>
      <c r="F737">
        <v>32975</v>
      </c>
      <c r="G737" t="s">
        <v>2359</v>
      </c>
      <c r="H737" t="s">
        <v>1065</v>
      </c>
      <c r="I737" t="s">
        <v>1090</v>
      </c>
      <c r="J737" t="s">
        <v>85</v>
      </c>
      <c r="L737" t="s">
        <v>84</v>
      </c>
      <c r="M737" t="s">
        <v>8632</v>
      </c>
      <c r="N737" t="s">
        <v>8632</v>
      </c>
      <c r="O737" t="s">
        <v>1858</v>
      </c>
      <c r="P737" t="s">
        <v>1244</v>
      </c>
    </row>
    <row r="738" spans="1:31" hidden="1" x14ac:dyDescent="0.3">
      <c r="A738">
        <v>328151</v>
      </c>
      <c r="B738" t="s">
        <v>8633</v>
      </c>
      <c r="C738" t="s">
        <v>348</v>
      </c>
      <c r="D738" t="s">
        <v>486</v>
      </c>
      <c r="E738" t="s">
        <v>66</v>
      </c>
      <c r="F738">
        <v>31965</v>
      </c>
      <c r="G738" t="s">
        <v>1248</v>
      </c>
      <c r="H738" t="s">
        <v>1065</v>
      </c>
      <c r="I738" t="s">
        <v>1090</v>
      </c>
      <c r="J738" t="s">
        <v>87</v>
      </c>
      <c r="L738" t="s">
        <v>84</v>
      </c>
      <c r="M738" t="s">
        <v>8634</v>
      </c>
      <c r="N738" t="s">
        <v>8634</v>
      </c>
      <c r="O738" t="s">
        <v>8635</v>
      </c>
      <c r="P738" t="s">
        <v>1241</v>
      </c>
    </row>
    <row r="739" spans="1:31" hidden="1" x14ac:dyDescent="0.3">
      <c r="A739">
        <v>328147</v>
      </c>
      <c r="B739" t="s">
        <v>8636</v>
      </c>
      <c r="C739" t="s">
        <v>426</v>
      </c>
      <c r="D739" t="s">
        <v>209</v>
      </c>
      <c r="E739" t="s">
        <v>66</v>
      </c>
      <c r="F739">
        <v>32579</v>
      </c>
      <c r="G739" t="s">
        <v>2310</v>
      </c>
      <c r="H739" t="s">
        <v>1065</v>
      </c>
      <c r="I739" t="s">
        <v>1090</v>
      </c>
      <c r="J739" t="s">
        <v>87</v>
      </c>
      <c r="L739" t="s">
        <v>98</v>
      </c>
    </row>
    <row r="740" spans="1:31" hidden="1" x14ac:dyDescent="0.3">
      <c r="A740">
        <v>328094</v>
      </c>
      <c r="B740" t="s">
        <v>8637</v>
      </c>
      <c r="C740" t="s">
        <v>711</v>
      </c>
      <c r="D740" t="s">
        <v>374</v>
      </c>
      <c r="E740" t="s">
        <v>65</v>
      </c>
      <c r="F740">
        <v>33349</v>
      </c>
      <c r="G740" t="s">
        <v>84</v>
      </c>
      <c r="H740" t="s">
        <v>1065</v>
      </c>
      <c r="I740" t="s">
        <v>1090</v>
      </c>
      <c r="J740" t="s">
        <v>87</v>
      </c>
      <c r="L740" t="s">
        <v>84</v>
      </c>
      <c r="M740" t="s">
        <v>8638</v>
      </c>
      <c r="N740" t="s">
        <v>8638</v>
      </c>
      <c r="O740" t="s">
        <v>8639</v>
      </c>
      <c r="P740" t="s">
        <v>8640</v>
      </c>
    </row>
    <row r="741" spans="1:31" hidden="1" x14ac:dyDescent="0.3">
      <c r="A741">
        <v>328090</v>
      </c>
      <c r="B741" t="s">
        <v>8641</v>
      </c>
      <c r="C741" t="s">
        <v>2043</v>
      </c>
      <c r="D741" t="s">
        <v>677</v>
      </c>
      <c r="E741" t="s">
        <v>66</v>
      </c>
      <c r="F741">
        <v>34171</v>
      </c>
      <c r="G741" t="s">
        <v>1009</v>
      </c>
      <c r="H741" t="s">
        <v>1065</v>
      </c>
      <c r="I741" t="s">
        <v>1090</v>
      </c>
      <c r="J741" t="s">
        <v>85</v>
      </c>
      <c r="L741" t="s">
        <v>86</v>
      </c>
      <c r="M741" t="s">
        <v>8642</v>
      </c>
      <c r="N741" t="s">
        <v>8642</v>
      </c>
      <c r="O741" t="s">
        <v>8643</v>
      </c>
      <c r="P741" t="s">
        <v>8644</v>
      </c>
    </row>
    <row r="742" spans="1:31" hidden="1" x14ac:dyDescent="0.3">
      <c r="A742">
        <v>327924</v>
      </c>
      <c r="B742" t="s">
        <v>8645</v>
      </c>
      <c r="C742" t="s">
        <v>201</v>
      </c>
      <c r="D742" t="s">
        <v>705</v>
      </c>
      <c r="E742" t="s">
        <v>65</v>
      </c>
      <c r="F742">
        <v>34437</v>
      </c>
      <c r="G742" t="s">
        <v>84</v>
      </c>
      <c r="H742" t="s">
        <v>1065</v>
      </c>
      <c r="I742" t="s">
        <v>1090</v>
      </c>
      <c r="J742" t="s">
        <v>85</v>
      </c>
      <c r="L742" t="s">
        <v>86</v>
      </c>
      <c r="M742" t="s">
        <v>8646</v>
      </c>
      <c r="N742" t="s">
        <v>8646</v>
      </c>
      <c r="O742" t="s">
        <v>8647</v>
      </c>
      <c r="P742" t="s">
        <v>8648</v>
      </c>
    </row>
    <row r="743" spans="1:31" hidden="1" x14ac:dyDescent="0.3">
      <c r="A743">
        <v>327900</v>
      </c>
      <c r="B743" t="s">
        <v>8649</v>
      </c>
      <c r="C743" t="s">
        <v>467</v>
      </c>
      <c r="D743" t="s">
        <v>412</v>
      </c>
      <c r="E743" t="s">
        <v>66</v>
      </c>
      <c r="F743">
        <v>35695</v>
      </c>
      <c r="G743" t="s">
        <v>1640</v>
      </c>
      <c r="H743" t="s">
        <v>1065</v>
      </c>
      <c r="I743" t="s">
        <v>1090</v>
      </c>
      <c r="J743" t="s">
        <v>87</v>
      </c>
      <c r="L743" t="s">
        <v>86</v>
      </c>
      <c r="M743" t="s">
        <v>8650</v>
      </c>
      <c r="N743" t="s">
        <v>8650</v>
      </c>
      <c r="O743" t="s">
        <v>1518</v>
      </c>
      <c r="P743" t="s">
        <v>1317</v>
      </c>
    </row>
    <row r="744" spans="1:31" hidden="1" x14ac:dyDescent="0.3">
      <c r="A744">
        <v>327876</v>
      </c>
      <c r="B744" t="s">
        <v>8651</v>
      </c>
      <c r="C744" t="s">
        <v>395</v>
      </c>
      <c r="D744" t="s">
        <v>842</v>
      </c>
      <c r="E744" t="s">
        <v>66</v>
      </c>
      <c r="F744">
        <v>33997</v>
      </c>
      <c r="G744" t="s">
        <v>84</v>
      </c>
      <c r="H744" t="s">
        <v>1068</v>
      </c>
      <c r="I744" t="s">
        <v>1090</v>
      </c>
      <c r="J744" t="s">
        <v>87</v>
      </c>
      <c r="L744" t="s">
        <v>84</v>
      </c>
    </row>
    <row r="745" spans="1:31" hidden="1" x14ac:dyDescent="0.3">
      <c r="A745">
        <v>327841</v>
      </c>
      <c r="B745" t="s">
        <v>8652</v>
      </c>
      <c r="C745" t="s">
        <v>284</v>
      </c>
      <c r="D745" t="s">
        <v>2411</v>
      </c>
      <c r="E745" t="s">
        <v>66</v>
      </c>
      <c r="F745">
        <v>32243</v>
      </c>
      <c r="G745" t="s">
        <v>8653</v>
      </c>
      <c r="H745" t="s">
        <v>1065</v>
      </c>
      <c r="I745" t="s">
        <v>1090</v>
      </c>
      <c r="J745" t="s">
        <v>87</v>
      </c>
      <c r="L745" t="s">
        <v>84</v>
      </c>
      <c r="M745" t="s">
        <v>8654</v>
      </c>
      <c r="N745" t="s">
        <v>8654</v>
      </c>
      <c r="O745" t="s">
        <v>8655</v>
      </c>
      <c r="P745" t="s">
        <v>8656</v>
      </c>
    </row>
    <row r="746" spans="1:31" hidden="1" x14ac:dyDescent="0.3">
      <c r="A746">
        <v>327665</v>
      </c>
      <c r="B746" t="s">
        <v>8657</v>
      </c>
      <c r="C746" t="s">
        <v>815</v>
      </c>
      <c r="D746" t="s">
        <v>644</v>
      </c>
      <c r="E746" t="s">
        <v>66</v>
      </c>
      <c r="F746">
        <v>35268</v>
      </c>
      <c r="G746" t="s">
        <v>1002</v>
      </c>
      <c r="H746" t="s">
        <v>1065</v>
      </c>
      <c r="I746" t="s">
        <v>1090</v>
      </c>
      <c r="J746" t="s">
        <v>87</v>
      </c>
      <c r="L746" t="s">
        <v>86</v>
      </c>
      <c r="M746" t="s">
        <v>8658</v>
      </c>
      <c r="N746" t="s">
        <v>8658</v>
      </c>
      <c r="O746" t="s">
        <v>8659</v>
      </c>
      <c r="P746" t="s">
        <v>8660</v>
      </c>
    </row>
    <row r="747" spans="1:31" hidden="1" x14ac:dyDescent="0.3">
      <c r="A747">
        <v>327625</v>
      </c>
      <c r="B747" t="s">
        <v>8661</v>
      </c>
      <c r="C747" t="s">
        <v>194</v>
      </c>
      <c r="D747" t="s">
        <v>303</v>
      </c>
      <c r="E747" t="s">
        <v>66</v>
      </c>
      <c r="F747">
        <v>27364</v>
      </c>
      <c r="G747" t="s">
        <v>84</v>
      </c>
      <c r="H747" t="s">
        <v>1065</v>
      </c>
      <c r="I747" t="s">
        <v>1090</v>
      </c>
      <c r="J747" t="s">
        <v>87</v>
      </c>
      <c r="L747" t="s">
        <v>84</v>
      </c>
      <c r="M747" t="s">
        <v>8662</v>
      </c>
      <c r="N747" t="s">
        <v>8662</v>
      </c>
      <c r="O747" t="s">
        <v>8663</v>
      </c>
      <c r="P747" t="s">
        <v>1256</v>
      </c>
    </row>
    <row r="748" spans="1:31" hidden="1" x14ac:dyDescent="0.3">
      <c r="A748">
        <v>327608</v>
      </c>
      <c r="B748" t="s">
        <v>8664</v>
      </c>
      <c r="C748" t="s">
        <v>1161</v>
      </c>
      <c r="D748" t="s">
        <v>2198</v>
      </c>
      <c r="E748" t="s">
        <v>65</v>
      </c>
      <c r="F748">
        <v>35185</v>
      </c>
      <c r="G748" t="s">
        <v>84</v>
      </c>
      <c r="H748" t="s">
        <v>1065</v>
      </c>
      <c r="I748" t="s">
        <v>1090</v>
      </c>
      <c r="J748" t="s">
        <v>87</v>
      </c>
      <c r="L748" t="s">
        <v>99</v>
      </c>
      <c r="M748" t="s">
        <v>8665</v>
      </c>
      <c r="N748" t="s">
        <v>8665</v>
      </c>
      <c r="O748" t="s">
        <v>8666</v>
      </c>
      <c r="P748" t="s">
        <v>1755</v>
      </c>
    </row>
    <row r="749" spans="1:31" hidden="1" x14ac:dyDescent="0.3">
      <c r="A749">
        <v>327587</v>
      </c>
      <c r="B749" t="s">
        <v>8667</v>
      </c>
      <c r="C749" t="s">
        <v>695</v>
      </c>
      <c r="D749" t="s">
        <v>247</v>
      </c>
      <c r="E749" t="s">
        <v>65</v>
      </c>
      <c r="F749">
        <v>35569</v>
      </c>
      <c r="G749" t="s">
        <v>84</v>
      </c>
      <c r="H749" t="s">
        <v>1065</v>
      </c>
      <c r="I749" t="s">
        <v>1090</v>
      </c>
      <c r="J749" t="s">
        <v>87</v>
      </c>
      <c r="L749" t="s">
        <v>86</v>
      </c>
      <c r="M749" t="s">
        <v>8668</v>
      </c>
      <c r="N749" t="s">
        <v>8668</v>
      </c>
      <c r="O749" t="s">
        <v>1898</v>
      </c>
      <c r="P749" t="s">
        <v>1241</v>
      </c>
    </row>
    <row r="750" spans="1:31" hidden="1" x14ac:dyDescent="0.3">
      <c r="A750">
        <v>327564</v>
      </c>
      <c r="B750" t="s">
        <v>8669</v>
      </c>
      <c r="C750" t="s">
        <v>550</v>
      </c>
      <c r="D750" t="s">
        <v>640</v>
      </c>
      <c r="E750" t="s">
        <v>66</v>
      </c>
      <c r="F750">
        <v>33502</v>
      </c>
      <c r="G750" t="s">
        <v>84</v>
      </c>
      <c r="H750" t="s">
        <v>1068</v>
      </c>
      <c r="I750" t="s">
        <v>1090</v>
      </c>
      <c r="J750" t="s">
        <v>87</v>
      </c>
      <c r="L750" t="s">
        <v>84</v>
      </c>
      <c r="M750" t="s">
        <v>8670</v>
      </c>
      <c r="N750" t="s">
        <v>8670</v>
      </c>
      <c r="O750" t="s">
        <v>1834</v>
      </c>
      <c r="P750" t="s">
        <v>1241</v>
      </c>
      <c r="V750" t="s">
        <v>1606</v>
      </c>
      <c r="AE750" t="s">
        <v>1125</v>
      </c>
    </row>
    <row r="751" spans="1:31" hidden="1" x14ac:dyDescent="0.3">
      <c r="A751">
        <v>327457</v>
      </c>
      <c r="B751" t="s">
        <v>8671</v>
      </c>
      <c r="C751" t="s">
        <v>476</v>
      </c>
      <c r="D751" t="s">
        <v>327</v>
      </c>
      <c r="E751" t="s">
        <v>66</v>
      </c>
      <c r="F751">
        <v>34031</v>
      </c>
      <c r="G751" t="s">
        <v>84</v>
      </c>
      <c r="H751" t="s">
        <v>1065</v>
      </c>
      <c r="I751" t="s">
        <v>1090</v>
      </c>
      <c r="J751" t="s">
        <v>87</v>
      </c>
      <c r="L751" t="s">
        <v>86</v>
      </c>
      <c r="M751" t="s">
        <v>8672</v>
      </c>
      <c r="N751" t="s">
        <v>8672</v>
      </c>
      <c r="O751" t="s">
        <v>8673</v>
      </c>
      <c r="P751" t="s">
        <v>1247</v>
      </c>
      <c r="V751" t="s">
        <v>1597</v>
      </c>
    </row>
    <row r="752" spans="1:31" hidden="1" x14ac:dyDescent="0.3">
      <c r="A752">
        <v>327430</v>
      </c>
      <c r="B752" t="s">
        <v>8674</v>
      </c>
      <c r="C752" t="s">
        <v>333</v>
      </c>
      <c r="D752" t="s">
        <v>640</v>
      </c>
      <c r="E752" t="s">
        <v>65</v>
      </c>
      <c r="F752">
        <v>33720</v>
      </c>
      <c r="G752" t="s">
        <v>1182</v>
      </c>
      <c r="H752" t="s">
        <v>1065</v>
      </c>
      <c r="I752" t="s">
        <v>1090</v>
      </c>
      <c r="J752" t="s">
        <v>87</v>
      </c>
      <c r="L752" t="s">
        <v>99</v>
      </c>
      <c r="M752" t="s">
        <v>8675</v>
      </c>
      <c r="N752" t="s">
        <v>8675</v>
      </c>
      <c r="O752" t="s">
        <v>8676</v>
      </c>
      <c r="P752" t="s">
        <v>8677</v>
      </c>
    </row>
    <row r="753" spans="1:31" hidden="1" x14ac:dyDescent="0.3">
      <c r="A753">
        <v>327417</v>
      </c>
      <c r="B753" t="s">
        <v>8678</v>
      </c>
      <c r="C753" t="s">
        <v>8679</v>
      </c>
      <c r="D753" t="s">
        <v>399</v>
      </c>
      <c r="E753" t="s">
        <v>66</v>
      </c>
      <c r="F753">
        <v>34700</v>
      </c>
      <c r="G753" t="s">
        <v>84</v>
      </c>
      <c r="H753" t="s">
        <v>1065</v>
      </c>
      <c r="I753" t="s">
        <v>1090</v>
      </c>
      <c r="J753" t="s">
        <v>87</v>
      </c>
      <c r="L753" t="s">
        <v>84</v>
      </c>
      <c r="V753" t="s">
        <v>1695</v>
      </c>
    </row>
    <row r="754" spans="1:31" hidden="1" x14ac:dyDescent="0.3">
      <c r="A754">
        <v>327407</v>
      </c>
      <c r="B754" t="s">
        <v>8680</v>
      </c>
      <c r="C754" t="s">
        <v>193</v>
      </c>
      <c r="D754" t="s">
        <v>346</v>
      </c>
      <c r="E754" t="s">
        <v>66</v>
      </c>
      <c r="F754">
        <v>35303</v>
      </c>
      <c r="G754" t="s">
        <v>1143</v>
      </c>
      <c r="H754" t="s">
        <v>1065</v>
      </c>
      <c r="I754" t="s">
        <v>1090</v>
      </c>
      <c r="J754" t="s">
        <v>87</v>
      </c>
      <c r="L754" t="s">
        <v>99</v>
      </c>
      <c r="M754" t="s">
        <v>8681</v>
      </c>
      <c r="N754" t="s">
        <v>8681</v>
      </c>
      <c r="O754" t="s">
        <v>1383</v>
      </c>
      <c r="P754" t="s">
        <v>1242</v>
      </c>
    </row>
    <row r="755" spans="1:31" hidden="1" x14ac:dyDescent="0.3">
      <c r="A755">
        <v>327375</v>
      </c>
      <c r="B755" t="s">
        <v>8682</v>
      </c>
      <c r="C755" t="s">
        <v>258</v>
      </c>
      <c r="D755" t="s">
        <v>305</v>
      </c>
      <c r="E755" t="s">
        <v>66</v>
      </c>
      <c r="F755">
        <v>33331</v>
      </c>
      <c r="G755" t="s">
        <v>1151</v>
      </c>
      <c r="H755" t="s">
        <v>1065</v>
      </c>
      <c r="I755" t="s">
        <v>1090</v>
      </c>
      <c r="J755" t="s">
        <v>87</v>
      </c>
      <c r="L755" t="s">
        <v>92</v>
      </c>
      <c r="M755" t="s">
        <v>8683</v>
      </c>
      <c r="N755" t="s">
        <v>8683</v>
      </c>
      <c r="O755" t="s">
        <v>8684</v>
      </c>
      <c r="P755" t="s">
        <v>1335</v>
      </c>
      <c r="V755" t="s">
        <v>1695</v>
      </c>
    </row>
    <row r="756" spans="1:31" hidden="1" x14ac:dyDescent="0.3">
      <c r="A756">
        <v>327321</v>
      </c>
      <c r="B756" t="s">
        <v>8685</v>
      </c>
      <c r="C756" t="s">
        <v>534</v>
      </c>
      <c r="D756" t="s">
        <v>678</v>
      </c>
      <c r="E756" t="s">
        <v>66</v>
      </c>
      <c r="F756">
        <v>35291</v>
      </c>
      <c r="G756" t="s">
        <v>84</v>
      </c>
      <c r="H756" t="s">
        <v>1065</v>
      </c>
      <c r="I756" t="s">
        <v>1090</v>
      </c>
      <c r="J756" t="s">
        <v>87</v>
      </c>
      <c r="L756" t="s">
        <v>86</v>
      </c>
      <c r="M756" t="s">
        <v>8686</v>
      </c>
      <c r="N756" t="s">
        <v>8686</v>
      </c>
      <c r="O756" t="s">
        <v>2204</v>
      </c>
      <c r="P756" t="s">
        <v>1240</v>
      </c>
    </row>
    <row r="757" spans="1:31" hidden="1" x14ac:dyDescent="0.3">
      <c r="A757">
        <v>327274</v>
      </c>
      <c r="B757" t="s">
        <v>8687</v>
      </c>
      <c r="C757" t="s">
        <v>308</v>
      </c>
      <c r="D757" t="s">
        <v>230</v>
      </c>
      <c r="E757" t="s">
        <v>65</v>
      </c>
      <c r="F757">
        <v>35815</v>
      </c>
      <c r="G757" t="s">
        <v>98</v>
      </c>
      <c r="H757" t="s">
        <v>1065</v>
      </c>
      <c r="I757" t="s">
        <v>1090</v>
      </c>
      <c r="J757" t="s">
        <v>87</v>
      </c>
      <c r="L757" t="s">
        <v>98</v>
      </c>
      <c r="M757" t="s">
        <v>8688</v>
      </c>
      <c r="N757" t="s">
        <v>8688</v>
      </c>
      <c r="O757" t="s">
        <v>8689</v>
      </c>
      <c r="P757" t="s">
        <v>1332</v>
      </c>
    </row>
    <row r="758" spans="1:31" hidden="1" x14ac:dyDescent="0.3">
      <c r="A758">
        <v>327248</v>
      </c>
      <c r="B758" t="s">
        <v>8690</v>
      </c>
      <c r="C758" t="s">
        <v>201</v>
      </c>
      <c r="D758" t="s">
        <v>292</v>
      </c>
      <c r="E758" t="s">
        <v>66</v>
      </c>
      <c r="F758">
        <v>31417</v>
      </c>
      <c r="G758" t="s">
        <v>1248</v>
      </c>
      <c r="H758" t="s">
        <v>1065</v>
      </c>
      <c r="I758" t="s">
        <v>1090</v>
      </c>
      <c r="J758" t="s">
        <v>87</v>
      </c>
      <c r="L758" t="s">
        <v>84</v>
      </c>
      <c r="M758" t="s">
        <v>8691</v>
      </c>
      <c r="N758" t="s">
        <v>8691</v>
      </c>
      <c r="O758" t="s">
        <v>2122</v>
      </c>
      <c r="P758" t="s">
        <v>1242</v>
      </c>
      <c r="V758" t="s">
        <v>1597</v>
      </c>
    </row>
    <row r="759" spans="1:31" hidden="1" x14ac:dyDescent="0.3">
      <c r="A759">
        <v>327242</v>
      </c>
      <c r="B759" t="s">
        <v>8692</v>
      </c>
      <c r="C759" t="s">
        <v>682</v>
      </c>
      <c r="D759" t="s">
        <v>279</v>
      </c>
      <c r="E759" t="s">
        <v>65</v>
      </c>
      <c r="F759">
        <v>35815</v>
      </c>
      <c r="G759" t="s">
        <v>1644</v>
      </c>
      <c r="H759" t="s">
        <v>1065</v>
      </c>
      <c r="I759" t="s">
        <v>1090</v>
      </c>
      <c r="J759" t="s">
        <v>87</v>
      </c>
      <c r="L759" t="s">
        <v>84</v>
      </c>
      <c r="M759" t="s">
        <v>8693</v>
      </c>
      <c r="N759" t="s">
        <v>8693</v>
      </c>
      <c r="O759" t="s">
        <v>1845</v>
      </c>
      <c r="P759" t="s">
        <v>2002</v>
      </c>
      <c r="V759" t="s">
        <v>1606</v>
      </c>
      <c r="AE759" t="s">
        <v>1125</v>
      </c>
    </row>
    <row r="760" spans="1:31" hidden="1" x14ac:dyDescent="0.3">
      <c r="A760">
        <v>327221</v>
      </c>
      <c r="B760" t="s">
        <v>8694</v>
      </c>
      <c r="C760" t="s">
        <v>528</v>
      </c>
      <c r="D760" t="s">
        <v>456</v>
      </c>
      <c r="E760" t="s">
        <v>66</v>
      </c>
      <c r="F760">
        <v>34213</v>
      </c>
      <c r="G760" t="s">
        <v>84</v>
      </c>
      <c r="H760" t="s">
        <v>1065</v>
      </c>
      <c r="I760" t="s">
        <v>1090</v>
      </c>
      <c r="J760" t="s">
        <v>87</v>
      </c>
      <c r="L760" t="s">
        <v>86</v>
      </c>
      <c r="M760" t="s">
        <v>8695</v>
      </c>
      <c r="N760" t="s">
        <v>8695</v>
      </c>
      <c r="O760" t="s">
        <v>8696</v>
      </c>
      <c r="P760" t="s">
        <v>1242</v>
      </c>
    </row>
    <row r="761" spans="1:31" hidden="1" x14ac:dyDescent="0.3">
      <c r="A761">
        <v>327198</v>
      </c>
      <c r="B761" t="s">
        <v>8697</v>
      </c>
      <c r="C761" t="s">
        <v>552</v>
      </c>
      <c r="D761" t="s">
        <v>195</v>
      </c>
      <c r="E761" t="s">
        <v>65</v>
      </c>
      <c r="F761">
        <v>35796</v>
      </c>
      <c r="G761" t="s">
        <v>84</v>
      </c>
      <c r="H761" t="s">
        <v>1065</v>
      </c>
      <c r="I761" t="s">
        <v>1090</v>
      </c>
      <c r="J761" t="s">
        <v>87</v>
      </c>
      <c r="L761" t="s">
        <v>84</v>
      </c>
      <c r="M761" t="s">
        <v>8698</v>
      </c>
      <c r="N761" t="s">
        <v>8698</v>
      </c>
      <c r="O761" t="s">
        <v>1939</v>
      </c>
      <c r="P761" t="s">
        <v>1247</v>
      </c>
    </row>
    <row r="762" spans="1:31" hidden="1" x14ac:dyDescent="0.3">
      <c r="A762">
        <v>327181</v>
      </c>
      <c r="B762" t="s">
        <v>8699</v>
      </c>
      <c r="C762" t="s">
        <v>242</v>
      </c>
      <c r="D762" t="s">
        <v>488</v>
      </c>
      <c r="E762" t="s">
        <v>65</v>
      </c>
      <c r="F762">
        <v>35069</v>
      </c>
      <c r="G762" t="s">
        <v>93</v>
      </c>
      <c r="H762" t="s">
        <v>1065</v>
      </c>
      <c r="I762" t="s">
        <v>1090</v>
      </c>
      <c r="J762" t="s">
        <v>87</v>
      </c>
      <c r="L762" t="s">
        <v>96</v>
      </c>
      <c r="M762" t="s">
        <v>8700</v>
      </c>
      <c r="N762" t="s">
        <v>8700</v>
      </c>
      <c r="O762" t="s">
        <v>1428</v>
      </c>
      <c r="P762" t="s">
        <v>1240</v>
      </c>
    </row>
    <row r="763" spans="1:31" hidden="1" x14ac:dyDescent="0.3">
      <c r="A763">
        <v>327124</v>
      </c>
      <c r="B763" t="s">
        <v>8701</v>
      </c>
      <c r="C763" t="s">
        <v>333</v>
      </c>
      <c r="D763" t="s">
        <v>272</v>
      </c>
      <c r="E763" t="s">
        <v>66</v>
      </c>
      <c r="F763">
        <v>35796</v>
      </c>
      <c r="G763" t="s">
        <v>84</v>
      </c>
      <c r="H763" t="s">
        <v>1065</v>
      </c>
      <c r="I763" t="s">
        <v>1090</v>
      </c>
      <c r="J763" t="s">
        <v>87</v>
      </c>
      <c r="L763" t="s">
        <v>84</v>
      </c>
      <c r="M763" t="s">
        <v>8702</v>
      </c>
      <c r="N763" t="s">
        <v>8702</v>
      </c>
      <c r="O763" t="s">
        <v>1253</v>
      </c>
      <c r="P763" t="s">
        <v>8703</v>
      </c>
      <c r="V763" t="s">
        <v>1597</v>
      </c>
    </row>
    <row r="764" spans="1:31" hidden="1" x14ac:dyDescent="0.3">
      <c r="A764">
        <v>327105</v>
      </c>
      <c r="B764" t="s">
        <v>8704</v>
      </c>
      <c r="C764" t="s">
        <v>1935</v>
      </c>
      <c r="D764" t="s">
        <v>231</v>
      </c>
      <c r="E764" t="s">
        <v>66</v>
      </c>
      <c r="F764">
        <v>34597</v>
      </c>
      <c r="G764" t="s">
        <v>1248</v>
      </c>
      <c r="H764" t="s">
        <v>1065</v>
      </c>
      <c r="I764" t="s">
        <v>1090</v>
      </c>
      <c r="J764" t="s">
        <v>87</v>
      </c>
      <c r="L764" t="s">
        <v>84</v>
      </c>
      <c r="M764" t="s">
        <v>8705</v>
      </c>
      <c r="N764" t="s">
        <v>8705</v>
      </c>
      <c r="O764" t="s">
        <v>8706</v>
      </c>
      <c r="P764" t="s">
        <v>1241</v>
      </c>
    </row>
    <row r="765" spans="1:31" hidden="1" x14ac:dyDescent="0.3">
      <c r="A765">
        <v>327088</v>
      </c>
      <c r="B765" t="s">
        <v>8707</v>
      </c>
      <c r="C765" t="s">
        <v>201</v>
      </c>
      <c r="D765" t="s">
        <v>509</v>
      </c>
      <c r="E765" t="s">
        <v>65</v>
      </c>
      <c r="F765">
        <v>35668</v>
      </c>
      <c r="G765" t="s">
        <v>84</v>
      </c>
      <c r="H765" t="s">
        <v>1065</v>
      </c>
      <c r="I765" t="s">
        <v>1090</v>
      </c>
      <c r="J765" t="s">
        <v>87</v>
      </c>
      <c r="L765" t="s">
        <v>84</v>
      </c>
      <c r="M765" t="s">
        <v>8708</v>
      </c>
      <c r="N765" t="s">
        <v>8708</v>
      </c>
      <c r="O765" t="s">
        <v>1953</v>
      </c>
      <c r="P765" t="s">
        <v>1241</v>
      </c>
    </row>
    <row r="766" spans="1:31" hidden="1" x14ac:dyDescent="0.3">
      <c r="A766">
        <v>327045</v>
      </c>
      <c r="B766" t="s">
        <v>8709</v>
      </c>
      <c r="C766" t="s">
        <v>263</v>
      </c>
      <c r="D766" t="s">
        <v>1676</v>
      </c>
      <c r="E766" t="s">
        <v>65</v>
      </c>
      <c r="F766">
        <v>35068</v>
      </c>
      <c r="G766" t="s">
        <v>84</v>
      </c>
      <c r="H766" t="s">
        <v>1065</v>
      </c>
      <c r="I766" t="s">
        <v>1090</v>
      </c>
      <c r="J766" t="s">
        <v>85</v>
      </c>
      <c r="L766" t="s">
        <v>84</v>
      </c>
      <c r="M766" t="s">
        <v>8710</v>
      </c>
      <c r="N766" t="s">
        <v>8710</v>
      </c>
      <c r="O766" t="s">
        <v>2330</v>
      </c>
      <c r="P766" t="s">
        <v>1246</v>
      </c>
    </row>
    <row r="767" spans="1:31" hidden="1" x14ac:dyDescent="0.3">
      <c r="A767">
        <v>327042</v>
      </c>
      <c r="B767" t="s">
        <v>8711</v>
      </c>
      <c r="C767" t="s">
        <v>2291</v>
      </c>
      <c r="D767" t="s">
        <v>253</v>
      </c>
      <c r="E767" t="s">
        <v>65</v>
      </c>
      <c r="F767">
        <v>35661</v>
      </c>
      <c r="G767" t="s">
        <v>84</v>
      </c>
      <c r="H767" t="s">
        <v>1065</v>
      </c>
      <c r="I767" t="s">
        <v>1090</v>
      </c>
      <c r="J767" t="s">
        <v>87</v>
      </c>
      <c r="L767" t="s">
        <v>84</v>
      </c>
    </row>
    <row r="768" spans="1:31" hidden="1" x14ac:dyDescent="0.3">
      <c r="A768">
        <v>327021</v>
      </c>
      <c r="B768" t="s">
        <v>8712</v>
      </c>
      <c r="C768" t="s">
        <v>674</v>
      </c>
      <c r="D768" t="s">
        <v>248</v>
      </c>
      <c r="E768" t="s">
        <v>66</v>
      </c>
      <c r="F768">
        <v>34350</v>
      </c>
      <c r="G768" t="s">
        <v>1248</v>
      </c>
      <c r="H768" t="s">
        <v>1065</v>
      </c>
      <c r="I768" t="s">
        <v>1090</v>
      </c>
      <c r="J768" t="s">
        <v>87</v>
      </c>
      <c r="L768" t="s">
        <v>84</v>
      </c>
      <c r="M768" t="s">
        <v>8713</v>
      </c>
      <c r="N768" t="s">
        <v>8713</v>
      </c>
      <c r="O768" t="s">
        <v>8714</v>
      </c>
      <c r="P768" t="s">
        <v>1323</v>
      </c>
    </row>
    <row r="769" spans="1:31" hidden="1" x14ac:dyDescent="0.3">
      <c r="A769">
        <v>327014</v>
      </c>
      <c r="B769" t="s">
        <v>8715</v>
      </c>
      <c r="C769" t="s">
        <v>193</v>
      </c>
      <c r="D769" t="s">
        <v>290</v>
      </c>
      <c r="E769" t="s">
        <v>66</v>
      </c>
      <c r="F769">
        <v>34462</v>
      </c>
      <c r="G769" t="s">
        <v>84</v>
      </c>
      <c r="H769" t="s">
        <v>1065</v>
      </c>
      <c r="I769" t="s">
        <v>1090</v>
      </c>
      <c r="J769" t="s">
        <v>87</v>
      </c>
      <c r="L769" t="s">
        <v>99</v>
      </c>
    </row>
    <row r="770" spans="1:31" hidden="1" x14ac:dyDescent="0.3">
      <c r="A770">
        <v>326997</v>
      </c>
      <c r="B770" t="s">
        <v>8716</v>
      </c>
      <c r="C770" t="s">
        <v>524</v>
      </c>
      <c r="D770" t="s">
        <v>305</v>
      </c>
      <c r="E770" t="s">
        <v>66</v>
      </c>
      <c r="F770">
        <v>34335</v>
      </c>
      <c r="G770" t="s">
        <v>84</v>
      </c>
      <c r="H770" t="s">
        <v>1065</v>
      </c>
      <c r="I770" t="s">
        <v>1090</v>
      </c>
      <c r="J770" t="s">
        <v>87</v>
      </c>
      <c r="L770" t="s">
        <v>86</v>
      </c>
      <c r="M770" t="s">
        <v>8717</v>
      </c>
      <c r="N770" t="s">
        <v>8717</v>
      </c>
      <c r="O770" t="s">
        <v>1752</v>
      </c>
      <c r="P770" t="s">
        <v>1241</v>
      </c>
    </row>
    <row r="771" spans="1:31" hidden="1" x14ac:dyDescent="0.3">
      <c r="A771">
        <v>326991</v>
      </c>
      <c r="B771" t="s">
        <v>8718</v>
      </c>
      <c r="C771" t="s">
        <v>556</v>
      </c>
      <c r="D771" t="s">
        <v>453</v>
      </c>
      <c r="E771" t="s">
        <v>65</v>
      </c>
      <c r="F771">
        <v>34734</v>
      </c>
      <c r="G771" t="s">
        <v>92</v>
      </c>
      <c r="H771" t="s">
        <v>1065</v>
      </c>
      <c r="I771" t="s">
        <v>1090</v>
      </c>
      <c r="J771" t="s">
        <v>87</v>
      </c>
      <c r="L771" t="s">
        <v>84</v>
      </c>
      <c r="M771" t="s">
        <v>8719</v>
      </c>
      <c r="N771" t="s">
        <v>8719</v>
      </c>
      <c r="O771" t="s">
        <v>2308</v>
      </c>
      <c r="P771" t="s">
        <v>1246</v>
      </c>
      <c r="V771" t="s">
        <v>1597</v>
      </c>
    </row>
    <row r="772" spans="1:31" hidden="1" x14ac:dyDescent="0.3">
      <c r="A772">
        <v>326929</v>
      </c>
      <c r="B772" t="s">
        <v>8720</v>
      </c>
      <c r="C772" t="s">
        <v>2281</v>
      </c>
      <c r="D772" t="s">
        <v>669</v>
      </c>
      <c r="E772" t="s">
        <v>66</v>
      </c>
      <c r="F772">
        <v>35431</v>
      </c>
      <c r="G772" t="s">
        <v>84</v>
      </c>
      <c r="H772" t="s">
        <v>1065</v>
      </c>
      <c r="I772" t="s">
        <v>1090</v>
      </c>
      <c r="J772" t="s">
        <v>87</v>
      </c>
      <c r="L772" t="s">
        <v>84</v>
      </c>
      <c r="M772" t="s">
        <v>8721</v>
      </c>
      <c r="N772" t="s">
        <v>8721</v>
      </c>
      <c r="O772" t="s">
        <v>8722</v>
      </c>
      <c r="P772" t="s">
        <v>8723</v>
      </c>
    </row>
    <row r="773" spans="1:31" hidden="1" x14ac:dyDescent="0.3">
      <c r="A773">
        <v>326901</v>
      </c>
      <c r="B773" t="s">
        <v>8724</v>
      </c>
      <c r="C773" t="s">
        <v>394</v>
      </c>
      <c r="D773" t="s">
        <v>197</v>
      </c>
      <c r="E773" t="s">
        <v>65</v>
      </c>
      <c r="F773">
        <v>31414</v>
      </c>
      <c r="G773" t="s">
        <v>84</v>
      </c>
      <c r="H773" t="s">
        <v>1065</v>
      </c>
      <c r="I773" t="s">
        <v>1090</v>
      </c>
      <c r="J773" t="s">
        <v>87</v>
      </c>
      <c r="L773" t="s">
        <v>84</v>
      </c>
      <c r="M773" t="s">
        <v>8725</v>
      </c>
      <c r="N773" t="s">
        <v>8725</v>
      </c>
      <c r="O773" t="s">
        <v>1315</v>
      </c>
      <c r="P773" t="s">
        <v>1244</v>
      </c>
    </row>
    <row r="774" spans="1:31" hidden="1" x14ac:dyDescent="0.3">
      <c r="A774">
        <v>326878</v>
      </c>
      <c r="B774" t="s">
        <v>8726</v>
      </c>
      <c r="C774" t="s">
        <v>565</v>
      </c>
      <c r="D774" t="s">
        <v>202</v>
      </c>
      <c r="E774" t="s">
        <v>66</v>
      </c>
      <c r="F774">
        <v>34572</v>
      </c>
      <c r="G774" t="s">
        <v>84</v>
      </c>
      <c r="H774" t="s">
        <v>1065</v>
      </c>
      <c r="I774" t="s">
        <v>1090</v>
      </c>
      <c r="J774" t="s">
        <v>87</v>
      </c>
      <c r="L774" t="s">
        <v>84</v>
      </c>
      <c r="V774" t="s">
        <v>1605</v>
      </c>
      <c r="AE774" t="s">
        <v>1125</v>
      </c>
    </row>
    <row r="775" spans="1:31" hidden="1" x14ac:dyDescent="0.3">
      <c r="A775">
        <v>326875</v>
      </c>
      <c r="B775" t="s">
        <v>8727</v>
      </c>
      <c r="C775" t="s">
        <v>8728</v>
      </c>
      <c r="D775" t="s">
        <v>489</v>
      </c>
      <c r="E775" t="s">
        <v>66</v>
      </c>
      <c r="F775">
        <v>35502</v>
      </c>
      <c r="G775" t="s">
        <v>1888</v>
      </c>
      <c r="H775" t="s">
        <v>1065</v>
      </c>
      <c r="I775" t="s">
        <v>1090</v>
      </c>
      <c r="J775" t="s">
        <v>87</v>
      </c>
      <c r="L775" t="s">
        <v>86</v>
      </c>
      <c r="M775" t="s">
        <v>8729</v>
      </c>
      <c r="N775" t="s">
        <v>8729</v>
      </c>
      <c r="O775" t="s">
        <v>2089</v>
      </c>
      <c r="P775" t="s">
        <v>2540</v>
      </c>
    </row>
    <row r="776" spans="1:31" hidden="1" x14ac:dyDescent="0.3">
      <c r="A776">
        <v>326812</v>
      </c>
      <c r="B776" t="s">
        <v>8730</v>
      </c>
      <c r="C776" t="s">
        <v>517</v>
      </c>
      <c r="D776" t="s">
        <v>525</v>
      </c>
      <c r="E776" t="s">
        <v>65</v>
      </c>
      <c r="F776">
        <v>32393</v>
      </c>
      <c r="G776" t="s">
        <v>1025</v>
      </c>
      <c r="H776" t="s">
        <v>1065</v>
      </c>
      <c r="I776" t="s">
        <v>1090</v>
      </c>
      <c r="J776" t="s">
        <v>87</v>
      </c>
      <c r="L776" t="s">
        <v>98</v>
      </c>
    </row>
    <row r="777" spans="1:31" hidden="1" x14ac:dyDescent="0.3">
      <c r="A777">
        <v>326690</v>
      </c>
      <c r="B777" t="s">
        <v>8731</v>
      </c>
      <c r="C777" t="s">
        <v>8732</v>
      </c>
      <c r="D777" t="s">
        <v>245</v>
      </c>
      <c r="E777" t="s">
        <v>65</v>
      </c>
      <c r="F777">
        <v>31108</v>
      </c>
      <c r="G777" t="s">
        <v>95</v>
      </c>
      <c r="H777" t="s">
        <v>1065</v>
      </c>
      <c r="I777" t="s">
        <v>1090</v>
      </c>
      <c r="J777" t="s">
        <v>87</v>
      </c>
      <c r="L777" t="s">
        <v>95</v>
      </c>
      <c r="M777" t="s">
        <v>8733</v>
      </c>
      <c r="N777" t="s">
        <v>8733</v>
      </c>
      <c r="O777" t="s">
        <v>1968</v>
      </c>
      <c r="P777" t="s">
        <v>8734</v>
      </c>
    </row>
    <row r="778" spans="1:31" hidden="1" x14ac:dyDescent="0.3">
      <c r="A778">
        <v>326679</v>
      </c>
      <c r="B778" t="s">
        <v>8735</v>
      </c>
      <c r="C778" t="s">
        <v>193</v>
      </c>
      <c r="D778" t="s">
        <v>655</v>
      </c>
      <c r="E778" t="s">
        <v>65</v>
      </c>
      <c r="F778">
        <v>35688</v>
      </c>
      <c r="G778" t="s">
        <v>1651</v>
      </c>
      <c r="H778" t="s">
        <v>1065</v>
      </c>
      <c r="I778" t="s">
        <v>1090</v>
      </c>
      <c r="J778" t="s">
        <v>87</v>
      </c>
      <c r="L778" t="s">
        <v>84</v>
      </c>
      <c r="M778" t="s">
        <v>8736</v>
      </c>
      <c r="N778" t="s">
        <v>8736</v>
      </c>
      <c r="O778" t="s">
        <v>1480</v>
      </c>
      <c r="P778" t="s">
        <v>1244</v>
      </c>
    </row>
    <row r="779" spans="1:31" hidden="1" x14ac:dyDescent="0.3">
      <c r="A779">
        <v>326662</v>
      </c>
      <c r="B779" t="s">
        <v>8737</v>
      </c>
      <c r="C779" t="s">
        <v>258</v>
      </c>
      <c r="D779" t="s">
        <v>195</v>
      </c>
      <c r="E779" t="s">
        <v>65</v>
      </c>
      <c r="F779">
        <v>34394</v>
      </c>
      <c r="G779" t="s">
        <v>1423</v>
      </c>
      <c r="H779" t="s">
        <v>1065</v>
      </c>
      <c r="I779" t="s">
        <v>1090</v>
      </c>
      <c r="J779" t="s">
        <v>87</v>
      </c>
      <c r="L779" t="s">
        <v>84</v>
      </c>
      <c r="M779" t="s">
        <v>8738</v>
      </c>
      <c r="N779" t="s">
        <v>8738</v>
      </c>
      <c r="O779" t="s">
        <v>5558</v>
      </c>
      <c r="P779" t="s">
        <v>1241</v>
      </c>
    </row>
    <row r="780" spans="1:31" hidden="1" x14ac:dyDescent="0.3">
      <c r="A780">
        <v>326654</v>
      </c>
      <c r="B780" t="s">
        <v>8739</v>
      </c>
      <c r="C780" t="s">
        <v>890</v>
      </c>
      <c r="D780" t="s">
        <v>195</v>
      </c>
      <c r="E780" t="s">
        <v>65</v>
      </c>
      <c r="F780">
        <v>33604</v>
      </c>
      <c r="G780" t="s">
        <v>103</v>
      </c>
      <c r="H780" t="s">
        <v>1065</v>
      </c>
      <c r="I780" t="s">
        <v>1090</v>
      </c>
      <c r="J780" t="s">
        <v>87</v>
      </c>
      <c r="L780" t="s">
        <v>1098</v>
      </c>
    </row>
    <row r="781" spans="1:31" hidden="1" x14ac:dyDescent="0.3">
      <c r="A781">
        <v>326652</v>
      </c>
      <c r="B781" t="s">
        <v>8740</v>
      </c>
      <c r="C781" t="s">
        <v>1693</v>
      </c>
      <c r="D781" t="s">
        <v>655</v>
      </c>
      <c r="E781" t="s">
        <v>65</v>
      </c>
      <c r="F781">
        <v>35796</v>
      </c>
      <c r="G781" t="s">
        <v>84</v>
      </c>
      <c r="H781" t="s">
        <v>1065</v>
      </c>
      <c r="I781" t="s">
        <v>1090</v>
      </c>
      <c r="J781" t="s">
        <v>87</v>
      </c>
      <c r="L781" t="s">
        <v>84</v>
      </c>
      <c r="M781" t="s">
        <v>8741</v>
      </c>
      <c r="N781" t="s">
        <v>8741</v>
      </c>
      <c r="O781" t="s">
        <v>2050</v>
      </c>
      <c r="P781" t="s">
        <v>7237</v>
      </c>
      <c r="AE781" t="s">
        <v>1125</v>
      </c>
    </row>
    <row r="782" spans="1:31" hidden="1" x14ac:dyDescent="0.3">
      <c r="A782">
        <v>326618</v>
      </c>
      <c r="B782" t="s">
        <v>8742</v>
      </c>
      <c r="C782" t="s">
        <v>214</v>
      </c>
      <c r="D782" t="s">
        <v>510</v>
      </c>
      <c r="E782" t="s">
        <v>66</v>
      </c>
      <c r="F782">
        <v>32757</v>
      </c>
      <c r="G782" t="s">
        <v>84</v>
      </c>
      <c r="H782" t="s">
        <v>1065</v>
      </c>
      <c r="I782" t="s">
        <v>1090</v>
      </c>
      <c r="J782" t="s">
        <v>87</v>
      </c>
      <c r="L782" t="s">
        <v>84</v>
      </c>
      <c r="M782" t="s">
        <v>8743</v>
      </c>
      <c r="N782" t="s">
        <v>8743</v>
      </c>
      <c r="O782" t="s">
        <v>7864</v>
      </c>
      <c r="P782" t="s">
        <v>1242</v>
      </c>
    </row>
    <row r="783" spans="1:31" hidden="1" x14ac:dyDescent="0.3">
      <c r="A783">
        <v>326546</v>
      </c>
      <c r="B783" t="s">
        <v>8744</v>
      </c>
      <c r="C783" t="s">
        <v>541</v>
      </c>
      <c r="D783" t="s">
        <v>301</v>
      </c>
      <c r="E783" t="s">
        <v>66</v>
      </c>
      <c r="F783">
        <v>34701</v>
      </c>
      <c r="G783" t="s">
        <v>1248</v>
      </c>
      <c r="H783" t="s">
        <v>1065</v>
      </c>
      <c r="I783" t="s">
        <v>1090</v>
      </c>
      <c r="J783" t="s">
        <v>87</v>
      </c>
      <c r="L783" t="s">
        <v>84</v>
      </c>
      <c r="M783" t="s">
        <v>8745</v>
      </c>
      <c r="N783" t="s">
        <v>8745</v>
      </c>
      <c r="O783" t="s">
        <v>1464</v>
      </c>
      <c r="P783" t="s">
        <v>1247</v>
      </c>
    </row>
    <row r="784" spans="1:31" hidden="1" x14ac:dyDescent="0.3">
      <c r="A784">
        <v>326545</v>
      </c>
      <c r="B784" t="s">
        <v>8746</v>
      </c>
      <c r="C784" t="s">
        <v>233</v>
      </c>
      <c r="D784" t="s">
        <v>227</v>
      </c>
      <c r="E784" t="s">
        <v>65</v>
      </c>
      <c r="F784">
        <v>32983</v>
      </c>
      <c r="G784" t="s">
        <v>94</v>
      </c>
      <c r="H784" t="s">
        <v>1065</v>
      </c>
      <c r="I784" t="s">
        <v>1090</v>
      </c>
      <c r="J784" t="s">
        <v>87</v>
      </c>
      <c r="L784" t="s">
        <v>100</v>
      </c>
    </row>
    <row r="785" spans="1:22" hidden="1" x14ac:dyDescent="0.3">
      <c r="A785">
        <v>326532</v>
      </c>
      <c r="B785" t="s">
        <v>8747</v>
      </c>
      <c r="C785" t="s">
        <v>203</v>
      </c>
      <c r="D785" t="s">
        <v>301</v>
      </c>
      <c r="E785" t="s">
        <v>65</v>
      </c>
      <c r="F785">
        <v>35066</v>
      </c>
      <c r="G785" t="s">
        <v>84</v>
      </c>
      <c r="H785" t="s">
        <v>1065</v>
      </c>
      <c r="I785" t="s">
        <v>1090</v>
      </c>
      <c r="J785" t="s">
        <v>87</v>
      </c>
      <c r="L785" t="s">
        <v>93</v>
      </c>
      <c r="M785" t="s">
        <v>8748</v>
      </c>
      <c r="N785" t="s">
        <v>8748</v>
      </c>
      <c r="O785" t="s">
        <v>1295</v>
      </c>
      <c r="P785" t="s">
        <v>8097</v>
      </c>
    </row>
    <row r="786" spans="1:22" hidden="1" x14ac:dyDescent="0.3">
      <c r="A786">
        <v>326507</v>
      </c>
      <c r="B786" t="s">
        <v>8749</v>
      </c>
      <c r="C786" t="s">
        <v>203</v>
      </c>
      <c r="D786" t="s">
        <v>1602</v>
      </c>
      <c r="E786" t="s">
        <v>66</v>
      </c>
      <c r="F786">
        <v>35371</v>
      </c>
      <c r="G786" t="s">
        <v>1016</v>
      </c>
      <c r="H786" t="s">
        <v>1065</v>
      </c>
      <c r="I786" t="s">
        <v>1090</v>
      </c>
      <c r="J786" t="s">
        <v>87</v>
      </c>
      <c r="L786" t="s">
        <v>86</v>
      </c>
    </row>
    <row r="787" spans="1:22" hidden="1" x14ac:dyDescent="0.3">
      <c r="A787">
        <v>326475</v>
      </c>
      <c r="B787" t="s">
        <v>8750</v>
      </c>
      <c r="C787" t="s">
        <v>201</v>
      </c>
      <c r="D787" t="s">
        <v>248</v>
      </c>
      <c r="E787" t="s">
        <v>65</v>
      </c>
      <c r="F787">
        <v>34901</v>
      </c>
      <c r="G787" t="s">
        <v>84</v>
      </c>
      <c r="H787" t="s">
        <v>1065</v>
      </c>
      <c r="I787" t="s">
        <v>1090</v>
      </c>
      <c r="J787" t="s">
        <v>87</v>
      </c>
      <c r="L787" t="s">
        <v>86</v>
      </c>
      <c r="M787" t="s">
        <v>8751</v>
      </c>
      <c r="N787" t="s">
        <v>8751</v>
      </c>
      <c r="O787" t="s">
        <v>2296</v>
      </c>
      <c r="P787" t="s">
        <v>1273</v>
      </c>
    </row>
    <row r="788" spans="1:22" hidden="1" x14ac:dyDescent="0.3">
      <c r="A788">
        <v>326437</v>
      </c>
      <c r="B788" t="s">
        <v>8752</v>
      </c>
      <c r="C788" t="s">
        <v>330</v>
      </c>
      <c r="D788" t="s">
        <v>1617</v>
      </c>
      <c r="E788" t="s">
        <v>66</v>
      </c>
      <c r="F788">
        <v>31177</v>
      </c>
      <c r="G788" t="s">
        <v>84</v>
      </c>
      <c r="H788" t="s">
        <v>1065</v>
      </c>
      <c r="I788" t="s">
        <v>1090</v>
      </c>
      <c r="J788" t="s">
        <v>87</v>
      </c>
      <c r="L788" t="s">
        <v>86</v>
      </c>
      <c r="M788" t="s">
        <v>8753</v>
      </c>
      <c r="N788" t="s">
        <v>8753</v>
      </c>
      <c r="O788" t="s">
        <v>1656</v>
      </c>
      <c r="P788" t="s">
        <v>1247</v>
      </c>
    </row>
    <row r="789" spans="1:22" hidden="1" x14ac:dyDescent="0.3">
      <c r="A789">
        <v>326434</v>
      </c>
      <c r="B789" t="s">
        <v>8754</v>
      </c>
      <c r="C789" t="s">
        <v>626</v>
      </c>
      <c r="D789" t="s">
        <v>346</v>
      </c>
      <c r="E789" t="s">
        <v>65</v>
      </c>
      <c r="F789">
        <v>34613</v>
      </c>
      <c r="G789" t="s">
        <v>84</v>
      </c>
      <c r="H789" t="s">
        <v>1065</v>
      </c>
      <c r="I789" t="s">
        <v>1090</v>
      </c>
      <c r="J789" t="s">
        <v>87</v>
      </c>
      <c r="L789" t="s">
        <v>84</v>
      </c>
      <c r="M789" t="s">
        <v>8755</v>
      </c>
      <c r="N789" t="s">
        <v>8755</v>
      </c>
      <c r="O789" t="s">
        <v>1342</v>
      </c>
      <c r="P789" t="s">
        <v>1240</v>
      </c>
    </row>
    <row r="790" spans="1:22" hidden="1" x14ac:dyDescent="0.3">
      <c r="A790">
        <v>326388</v>
      </c>
      <c r="B790" t="s">
        <v>8756</v>
      </c>
      <c r="C790" t="s">
        <v>648</v>
      </c>
      <c r="D790" t="s">
        <v>461</v>
      </c>
      <c r="E790" t="s">
        <v>66</v>
      </c>
      <c r="F790">
        <v>31051</v>
      </c>
      <c r="G790" t="s">
        <v>2027</v>
      </c>
      <c r="H790" t="s">
        <v>1065</v>
      </c>
      <c r="I790" t="s">
        <v>1090</v>
      </c>
      <c r="J790" t="s">
        <v>85</v>
      </c>
      <c r="L790" t="s">
        <v>98</v>
      </c>
      <c r="M790" t="s">
        <v>8757</v>
      </c>
      <c r="N790" t="s">
        <v>8757</v>
      </c>
      <c r="O790" t="s">
        <v>2300</v>
      </c>
      <c r="P790" t="s">
        <v>1256</v>
      </c>
      <c r="V790" t="s">
        <v>1597</v>
      </c>
    </row>
    <row r="791" spans="1:22" hidden="1" x14ac:dyDescent="0.3">
      <c r="A791">
        <v>326384</v>
      </c>
      <c r="B791" t="s">
        <v>8758</v>
      </c>
      <c r="C791" t="s">
        <v>296</v>
      </c>
      <c r="D791" t="s">
        <v>295</v>
      </c>
      <c r="E791" t="s">
        <v>66</v>
      </c>
      <c r="F791">
        <v>35041</v>
      </c>
      <c r="G791" t="s">
        <v>98</v>
      </c>
      <c r="H791" t="s">
        <v>1065</v>
      </c>
      <c r="I791" t="s">
        <v>1090</v>
      </c>
      <c r="J791" t="s">
        <v>87</v>
      </c>
      <c r="L791" t="s">
        <v>86</v>
      </c>
      <c r="M791" t="s">
        <v>8759</v>
      </c>
      <c r="N791" t="s">
        <v>8759</v>
      </c>
      <c r="O791" t="s">
        <v>2157</v>
      </c>
      <c r="P791" t="s">
        <v>1241</v>
      </c>
    </row>
    <row r="792" spans="1:22" hidden="1" x14ac:dyDescent="0.3">
      <c r="A792">
        <v>326361</v>
      </c>
      <c r="B792" t="s">
        <v>8760</v>
      </c>
      <c r="C792" t="s">
        <v>8761</v>
      </c>
      <c r="D792" t="s">
        <v>301</v>
      </c>
      <c r="E792" t="s">
        <v>65</v>
      </c>
      <c r="F792">
        <v>27151</v>
      </c>
      <c r="G792" t="s">
        <v>84</v>
      </c>
      <c r="H792" t="s">
        <v>1065</v>
      </c>
      <c r="I792" t="s">
        <v>1090</v>
      </c>
      <c r="V792" t="s">
        <v>1695</v>
      </c>
    </row>
    <row r="793" spans="1:22" hidden="1" x14ac:dyDescent="0.3">
      <c r="A793">
        <v>326344</v>
      </c>
      <c r="B793" t="s">
        <v>8762</v>
      </c>
      <c r="C793" t="s">
        <v>194</v>
      </c>
      <c r="D793" t="s">
        <v>295</v>
      </c>
      <c r="E793" t="s">
        <v>66</v>
      </c>
      <c r="F793">
        <v>31046</v>
      </c>
      <c r="G793" t="s">
        <v>8763</v>
      </c>
      <c r="H793" t="s">
        <v>1065</v>
      </c>
      <c r="I793" t="s">
        <v>1090</v>
      </c>
      <c r="J793" t="s">
        <v>87</v>
      </c>
      <c r="L793" t="s">
        <v>95</v>
      </c>
      <c r="M793" t="s">
        <v>8764</v>
      </c>
      <c r="N793" t="s">
        <v>8764</v>
      </c>
      <c r="O793" t="s">
        <v>8765</v>
      </c>
      <c r="P793" t="s">
        <v>1250</v>
      </c>
    </row>
    <row r="794" spans="1:22" hidden="1" x14ac:dyDescent="0.3">
      <c r="A794">
        <v>326325</v>
      </c>
      <c r="B794" t="s">
        <v>8766</v>
      </c>
      <c r="C794" t="s">
        <v>289</v>
      </c>
      <c r="D794" t="s">
        <v>1650</v>
      </c>
      <c r="E794" t="s">
        <v>65</v>
      </c>
      <c r="F794">
        <v>34158</v>
      </c>
      <c r="G794" t="s">
        <v>8767</v>
      </c>
      <c r="H794" t="s">
        <v>1065</v>
      </c>
      <c r="I794" t="s">
        <v>1090</v>
      </c>
      <c r="J794" t="s">
        <v>85</v>
      </c>
      <c r="L794" t="s">
        <v>84</v>
      </c>
    </row>
    <row r="795" spans="1:22" hidden="1" x14ac:dyDescent="0.3">
      <c r="A795">
        <v>326315</v>
      </c>
      <c r="B795" t="s">
        <v>8768</v>
      </c>
      <c r="C795" t="s">
        <v>506</v>
      </c>
      <c r="D795" t="s">
        <v>481</v>
      </c>
      <c r="E795" t="s">
        <v>66</v>
      </c>
      <c r="F795">
        <v>31413</v>
      </c>
      <c r="G795" t="s">
        <v>84</v>
      </c>
      <c r="H795" t="s">
        <v>1065</v>
      </c>
      <c r="I795" t="s">
        <v>1090</v>
      </c>
      <c r="J795" t="s">
        <v>87</v>
      </c>
      <c r="L795" t="s">
        <v>84</v>
      </c>
      <c r="M795" t="s">
        <v>8769</v>
      </c>
      <c r="N795" t="s">
        <v>8769</v>
      </c>
      <c r="O795" t="s">
        <v>8770</v>
      </c>
      <c r="P795" t="s">
        <v>8771</v>
      </c>
    </row>
    <row r="796" spans="1:22" hidden="1" x14ac:dyDescent="0.3">
      <c r="A796">
        <v>326311</v>
      </c>
      <c r="B796" t="s">
        <v>646</v>
      </c>
      <c r="C796" t="s">
        <v>283</v>
      </c>
      <c r="D796" t="s">
        <v>292</v>
      </c>
      <c r="E796" t="s">
        <v>65</v>
      </c>
      <c r="F796">
        <v>30682</v>
      </c>
      <c r="G796" t="s">
        <v>2107</v>
      </c>
      <c r="H796" t="s">
        <v>1065</v>
      </c>
      <c r="I796" t="s">
        <v>1090</v>
      </c>
      <c r="J796" t="s">
        <v>87</v>
      </c>
      <c r="L796" t="s">
        <v>84</v>
      </c>
      <c r="M796" t="s">
        <v>8772</v>
      </c>
      <c r="N796" t="s">
        <v>8772</v>
      </c>
      <c r="O796" t="s">
        <v>2007</v>
      </c>
    </row>
    <row r="797" spans="1:22" hidden="1" x14ac:dyDescent="0.3">
      <c r="A797">
        <v>326254</v>
      </c>
      <c r="B797" t="s">
        <v>8773</v>
      </c>
      <c r="C797" t="s">
        <v>8774</v>
      </c>
      <c r="D797" t="s">
        <v>8775</v>
      </c>
      <c r="E797" t="s">
        <v>65</v>
      </c>
      <c r="F797">
        <v>35584</v>
      </c>
      <c r="G797" t="s">
        <v>84</v>
      </c>
      <c r="H797" t="s">
        <v>1065</v>
      </c>
      <c r="I797" t="s">
        <v>1090</v>
      </c>
      <c r="J797" t="s">
        <v>85</v>
      </c>
      <c r="L797" t="s">
        <v>84</v>
      </c>
      <c r="M797" t="s">
        <v>8776</v>
      </c>
      <c r="N797" t="s">
        <v>8776</v>
      </c>
      <c r="O797" t="s">
        <v>8777</v>
      </c>
      <c r="P797" t="s">
        <v>1388</v>
      </c>
    </row>
    <row r="798" spans="1:22" hidden="1" x14ac:dyDescent="0.3">
      <c r="A798">
        <v>326247</v>
      </c>
      <c r="B798" t="s">
        <v>8778</v>
      </c>
      <c r="C798" t="s">
        <v>193</v>
      </c>
      <c r="D798" t="s">
        <v>1612</v>
      </c>
      <c r="E798" t="s">
        <v>65</v>
      </c>
      <c r="F798">
        <v>35457</v>
      </c>
      <c r="G798" t="s">
        <v>1489</v>
      </c>
      <c r="H798" t="s">
        <v>1065</v>
      </c>
      <c r="I798" t="s">
        <v>1090</v>
      </c>
      <c r="J798" t="s">
        <v>87</v>
      </c>
      <c r="L798" t="s">
        <v>95</v>
      </c>
      <c r="V798" t="s">
        <v>1695</v>
      </c>
    </row>
    <row r="799" spans="1:22" hidden="1" x14ac:dyDescent="0.3">
      <c r="A799">
        <v>326210</v>
      </c>
      <c r="B799" t="s">
        <v>8779</v>
      </c>
      <c r="C799" t="s">
        <v>313</v>
      </c>
      <c r="D799" t="s">
        <v>265</v>
      </c>
      <c r="E799" t="s">
        <v>65</v>
      </c>
      <c r="F799">
        <v>34346</v>
      </c>
      <c r="G799" t="s">
        <v>996</v>
      </c>
      <c r="H799" t="s">
        <v>1065</v>
      </c>
      <c r="I799" t="s">
        <v>1090</v>
      </c>
      <c r="J799" t="s">
        <v>85</v>
      </c>
      <c r="L799" t="s">
        <v>86</v>
      </c>
      <c r="M799" t="s">
        <v>8780</v>
      </c>
      <c r="N799" t="s">
        <v>8780</v>
      </c>
      <c r="O799" t="s">
        <v>8781</v>
      </c>
      <c r="P799" t="s">
        <v>1246</v>
      </c>
    </row>
    <row r="800" spans="1:22" hidden="1" x14ac:dyDescent="0.3">
      <c r="A800">
        <v>326153</v>
      </c>
      <c r="B800" t="s">
        <v>639</v>
      </c>
      <c r="C800" t="s">
        <v>225</v>
      </c>
      <c r="D800" t="s">
        <v>1793</v>
      </c>
      <c r="E800" t="s">
        <v>66</v>
      </c>
      <c r="F800">
        <v>34905</v>
      </c>
      <c r="G800" t="s">
        <v>1635</v>
      </c>
      <c r="H800" t="s">
        <v>1065</v>
      </c>
      <c r="I800" t="s">
        <v>1090</v>
      </c>
      <c r="J800" t="s">
        <v>87</v>
      </c>
      <c r="L800" t="s">
        <v>84</v>
      </c>
      <c r="M800" t="s">
        <v>8782</v>
      </c>
      <c r="N800" t="s">
        <v>8782</v>
      </c>
      <c r="O800" t="s">
        <v>8783</v>
      </c>
      <c r="P800" t="s">
        <v>1246</v>
      </c>
    </row>
    <row r="801" spans="1:22" hidden="1" x14ac:dyDescent="0.3">
      <c r="A801">
        <v>326115</v>
      </c>
      <c r="B801" t="s">
        <v>8784</v>
      </c>
      <c r="C801" t="s">
        <v>233</v>
      </c>
      <c r="D801" t="s">
        <v>1698</v>
      </c>
      <c r="E801" t="s">
        <v>66</v>
      </c>
      <c r="F801">
        <v>21687</v>
      </c>
      <c r="G801" t="s">
        <v>84</v>
      </c>
      <c r="H801" t="s">
        <v>1065</v>
      </c>
      <c r="I801" t="s">
        <v>1090</v>
      </c>
      <c r="J801" t="s">
        <v>87</v>
      </c>
      <c r="L801" t="s">
        <v>84</v>
      </c>
      <c r="M801" t="s">
        <v>8785</v>
      </c>
      <c r="N801" t="s">
        <v>8785</v>
      </c>
      <c r="O801" t="s">
        <v>1665</v>
      </c>
      <c r="P801" t="s">
        <v>1828</v>
      </c>
      <c r="V801" t="s">
        <v>1597</v>
      </c>
    </row>
    <row r="802" spans="1:22" hidden="1" x14ac:dyDescent="0.3">
      <c r="A802">
        <v>325835</v>
      </c>
      <c r="B802" t="s">
        <v>8786</v>
      </c>
      <c r="C802" t="s">
        <v>2038</v>
      </c>
      <c r="D802" t="s">
        <v>627</v>
      </c>
      <c r="E802" t="s">
        <v>65</v>
      </c>
      <c r="F802">
        <v>31779</v>
      </c>
      <c r="G802" t="s">
        <v>86</v>
      </c>
      <c r="H802" t="s">
        <v>1065</v>
      </c>
      <c r="I802" t="s">
        <v>1090</v>
      </c>
      <c r="J802" t="s">
        <v>87</v>
      </c>
      <c r="L802" t="s">
        <v>84</v>
      </c>
      <c r="M802" t="s">
        <v>8787</v>
      </c>
      <c r="N802" t="s">
        <v>8787</v>
      </c>
      <c r="O802" t="s">
        <v>2116</v>
      </c>
      <c r="P802" t="s">
        <v>8788</v>
      </c>
      <c r="V802" t="s">
        <v>1597</v>
      </c>
    </row>
    <row r="803" spans="1:22" hidden="1" x14ac:dyDescent="0.3">
      <c r="A803">
        <v>325722</v>
      </c>
      <c r="B803" t="s">
        <v>8789</v>
      </c>
      <c r="C803" t="s">
        <v>8790</v>
      </c>
      <c r="D803" t="s">
        <v>8791</v>
      </c>
      <c r="E803" t="s">
        <v>65</v>
      </c>
      <c r="F803">
        <v>26454</v>
      </c>
      <c r="G803" t="s">
        <v>1649</v>
      </c>
      <c r="H803" t="s">
        <v>1068</v>
      </c>
      <c r="I803" t="s">
        <v>1090</v>
      </c>
      <c r="J803" t="s">
        <v>87</v>
      </c>
      <c r="L803" t="s">
        <v>1098</v>
      </c>
      <c r="M803" t="s">
        <v>8792</v>
      </c>
      <c r="N803" t="s">
        <v>8792</v>
      </c>
      <c r="O803" t="s">
        <v>8793</v>
      </c>
      <c r="P803" t="s">
        <v>1241</v>
      </c>
    </row>
    <row r="804" spans="1:22" hidden="1" x14ac:dyDescent="0.3">
      <c r="A804">
        <v>325525</v>
      </c>
      <c r="B804" t="s">
        <v>8794</v>
      </c>
      <c r="C804" t="s">
        <v>208</v>
      </c>
      <c r="D804" t="s">
        <v>370</v>
      </c>
      <c r="E804" t="s">
        <v>65</v>
      </c>
      <c r="F804">
        <v>34431</v>
      </c>
      <c r="G804" t="s">
        <v>1004</v>
      </c>
      <c r="H804" t="s">
        <v>1065</v>
      </c>
      <c r="I804" t="s">
        <v>1090</v>
      </c>
      <c r="J804" t="s">
        <v>87</v>
      </c>
      <c r="L804" t="s">
        <v>86</v>
      </c>
    </row>
    <row r="805" spans="1:22" hidden="1" x14ac:dyDescent="0.3">
      <c r="A805">
        <v>325490</v>
      </c>
      <c r="B805" t="s">
        <v>8795</v>
      </c>
      <c r="C805" t="s">
        <v>194</v>
      </c>
      <c r="D805" t="s">
        <v>195</v>
      </c>
      <c r="E805" t="s">
        <v>65</v>
      </c>
      <c r="F805">
        <v>34558</v>
      </c>
      <c r="G805" t="s">
        <v>84</v>
      </c>
      <c r="H805" t="s">
        <v>1065</v>
      </c>
      <c r="I805" t="s">
        <v>1090</v>
      </c>
      <c r="J805" t="s">
        <v>87</v>
      </c>
      <c r="L805" t="s">
        <v>84</v>
      </c>
      <c r="M805" t="s">
        <v>8796</v>
      </c>
      <c r="N805" t="s">
        <v>8796</v>
      </c>
      <c r="O805" t="s">
        <v>1939</v>
      </c>
      <c r="P805" t="s">
        <v>1241</v>
      </c>
      <c r="V805" t="s">
        <v>1695</v>
      </c>
    </row>
    <row r="806" spans="1:22" hidden="1" x14ac:dyDescent="0.3">
      <c r="A806">
        <v>325380</v>
      </c>
      <c r="B806" t="s">
        <v>8797</v>
      </c>
      <c r="C806" t="s">
        <v>1935</v>
      </c>
      <c r="D806" t="s">
        <v>272</v>
      </c>
      <c r="E806" t="s">
        <v>66</v>
      </c>
      <c r="F806">
        <v>33354</v>
      </c>
      <c r="G806" t="s">
        <v>1248</v>
      </c>
      <c r="H806" t="s">
        <v>1065</v>
      </c>
      <c r="I806" t="s">
        <v>1090</v>
      </c>
      <c r="J806" t="s">
        <v>85</v>
      </c>
      <c r="L806" t="s">
        <v>86</v>
      </c>
      <c r="M806" t="s">
        <v>8798</v>
      </c>
      <c r="N806" t="s">
        <v>8798</v>
      </c>
      <c r="O806" t="s">
        <v>1253</v>
      </c>
      <c r="P806" t="s">
        <v>1240</v>
      </c>
    </row>
    <row r="807" spans="1:22" hidden="1" x14ac:dyDescent="0.3">
      <c r="A807">
        <v>325365</v>
      </c>
      <c r="B807" t="s">
        <v>8799</v>
      </c>
      <c r="C807" t="s">
        <v>861</v>
      </c>
      <c r="D807" t="s">
        <v>8800</v>
      </c>
      <c r="E807" t="s">
        <v>65</v>
      </c>
      <c r="F807">
        <v>35191</v>
      </c>
      <c r="G807" t="s">
        <v>1248</v>
      </c>
      <c r="H807" t="s">
        <v>1065</v>
      </c>
      <c r="I807" t="s">
        <v>1090</v>
      </c>
      <c r="J807" t="s">
        <v>87</v>
      </c>
      <c r="L807" t="s">
        <v>84</v>
      </c>
      <c r="M807" t="s">
        <v>8801</v>
      </c>
      <c r="N807" t="s">
        <v>8801</v>
      </c>
      <c r="O807" t="s">
        <v>1363</v>
      </c>
      <c r="P807" t="s">
        <v>1240</v>
      </c>
    </row>
    <row r="808" spans="1:22" hidden="1" x14ac:dyDescent="0.3">
      <c r="A808">
        <v>325193</v>
      </c>
      <c r="B808" t="s">
        <v>8802</v>
      </c>
      <c r="C808" t="s">
        <v>8803</v>
      </c>
      <c r="D808" t="s">
        <v>1163</v>
      </c>
      <c r="E808" t="s">
        <v>65</v>
      </c>
      <c r="F808">
        <v>35022</v>
      </c>
      <c r="G808" t="s">
        <v>1009</v>
      </c>
      <c r="H808" t="s">
        <v>1065</v>
      </c>
      <c r="I808" t="s">
        <v>1090</v>
      </c>
      <c r="J808" t="s">
        <v>87</v>
      </c>
      <c r="L808" t="s">
        <v>86</v>
      </c>
      <c r="M808" t="s">
        <v>8804</v>
      </c>
      <c r="N808" t="s">
        <v>8804</v>
      </c>
      <c r="O808" t="s">
        <v>4670</v>
      </c>
      <c r="P808" t="s">
        <v>1247</v>
      </c>
    </row>
    <row r="809" spans="1:22" hidden="1" x14ac:dyDescent="0.3">
      <c r="A809">
        <v>325073</v>
      </c>
      <c r="B809" t="s">
        <v>8805</v>
      </c>
      <c r="C809" t="s">
        <v>357</v>
      </c>
      <c r="D809" t="s">
        <v>412</v>
      </c>
      <c r="E809" t="s">
        <v>65</v>
      </c>
      <c r="F809">
        <v>34700</v>
      </c>
      <c r="G809" t="s">
        <v>102</v>
      </c>
      <c r="H809" t="s">
        <v>1065</v>
      </c>
      <c r="I809" t="s">
        <v>1090</v>
      </c>
      <c r="J809" t="s">
        <v>87</v>
      </c>
      <c r="L809" t="s">
        <v>98</v>
      </c>
      <c r="V809" t="s">
        <v>1694</v>
      </c>
    </row>
    <row r="810" spans="1:22" hidden="1" x14ac:dyDescent="0.3">
      <c r="A810">
        <v>324927</v>
      </c>
      <c r="B810" t="s">
        <v>8806</v>
      </c>
      <c r="C810" t="s">
        <v>2343</v>
      </c>
      <c r="D810" t="s">
        <v>2092</v>
      </c>
      <c r="E810" t="s">
        <v>66</v>
      </c>
      <c r="F810">
        <v>35442</v>
      </c>
      <c r="G810" t="s">
        <v>84</v>
      </c>
      <c r="H810" t="s">
        <v>1065</v>
      </c>
      <c r="I810" t="s">
        <v>1090</v>
      </c>
      <c r="J810" t="s">
        <v>85</v>
      </c>
      <c r="L810" t="s">
        <v>84</v>
      </c>
      <c r="M810" t="s">
        <v>8807</v>
      </c>
      <c r="N810" t="s">
        <v>8807</v>
      </c>
      <c r="O810" t="s">
        <v>8808</v>
      </c>
      <c r="P810" t="s">
        <v>1241</v>
      </c>
      <c r="V810" t="s">
        <v>1597</v>
      </c>
    </row>
    <row r="811" spans="1:22" hidden="1" x14ac:dyDescent="0.3">
      <c r="A811">
        <v>324854</v>
      </c>
      <c r="B811" t="s">
        <v>8809</v>
      </c>
      <c r="C811" t="s">
        <v>193</v>
      </c>
      <c r="D811" t="s">
        <v>663</v>
      </c>
      <c r="E811" t="s">
        <v>66</v>
      </c>
      <c r="F811">
        <v>34010</v>
      </c>
      <c r="G811" t="s">
        <v>1220</v>
      </c>
      <c r="H811" t="s">
        <v>1065</v>
      </c>
      <c r="I811" t="s">
        <v>1090</v>
      </c>
      <c r="J811" t="s">
        <v>87</v>
      </c>
      <c r="L811" t="s">
        <v>86</v>
      </c>
      <c r="M811" t="s">
        <v>8810</v>
      </c>
      <c r="N811" t="s">
        <v>8810</v>
      </c>
      <c r="O811" t="s">
        <v>8811</v>
      </c>
      <c r="P811" t="s">
        <v>8812</v>
      </c>
    </row>
    <row r="812" spans="1:22" hidden="1" x14ac:dyDescent="0.3">
      <c r="A812">
        <v>324849</v>
      </c>
      <c r="B812" t="s">
        <v>8813</v>
      </c>
      <c r="C812" t="s">
        <v>816</v>
      </c>
      <c r="D812" t="s">
        <v>223</v>
      </c>
      <c r="E812" t="s">
        <v>66</v>
      </c>
      <c r="F812">
        <v>31607</v>
      </c>
      <c r="G812" t="s">
        <v>84</v>
      </c>
      <c r="H812" t="s">
        <v>1065</v>
      </c>
      <c r="I812" t="s">
        <v>1090</v>
      </c>
      <c r="J812" t="s">
        <v>85</v>
      </c>
      <c r="L812" t="s">
        <v>84</v>
      </c>
      <c r="M812" t="s">
        <v>8814</v>
      </c>
      <c r="N812" t="s">
        <v>8814</v>
      </c>
      <c r="O812" t="s">
        <v>1364</v>
      </c>
      <c r="P812" t="s">
        <v>1246</v>
      </c>
      <c r="V812" t="s">
        <v>1606</v>
      </c>
    </row>
    <row r="813" spans="1:22" hidden="1" x14ac:dyDescent="0.3">
      <c r="A813">
        <v>324820</v>
      </c>
      <c r="B813" t="s">
        <v>8815</v>
      </c>
      <c r="C813" t="s">
        <v>238</v>
      </c>
      <c r="D813" t="s">
        <v>8816</v>
      </c>
      <c r="E813" t="s">
        <v>65</v>
      </c>
      <c r="F813">
        <v>35278</v>
      </c>
      <c r="G813" t="s">
        <v>1471</v>
      </c>
      <c r="H813" t="s">
        <v>1065</v>
      </c>
      <c r="I813" t="s">
        <v>1090</v>
      </c>
      <c r="J813" t="s">
        <v>87</v>
      </c>
      <c r="L813" t="s">
        <v>86</v>
      </c>
      <c r="M813" t="s">
        <v>8817</v>
      </c>
      <c r="N813" t="s">
        <v>8817</v>
      </c>
      <c r="O813" t="s">
        <v>7079</v>
      </c>
      <c r="P813" t="s">
        <v>1249</v>
      </c>
    </row>
    <row r="814" spans="1:22" hidden="1" x14ac:dyDescent="0.3">
      <c r="A814">
        <v>324756</v>
      </c>
      <c r="B814" t="s">
        <v>8818</v>
      </c>
      <c r="C814" t="s">
        <v>193</v>
      </c>
      <c r="D814" t="s">
        <v>389</v>
      </c>
      <c r="E814" t="s">
        <v>65</v>
      </c>
      <c r="F814">
        <v>34235</v>
      </c>
      <c r="G814" t="s">
        <v>95</v>
      </c>
      <c r="H814" t="s">
        <v>1065</v>
      </c>
      <c r="I814" t="s">
        <v>1090</v>
      </c>
      <c r="J814" t="s">
        <v>87</v>
      </c>
      <c r="L814" t="s">
        <v>99</v>
      </c>
      <c r="M814" t="s">
        <v>8819</v>
      </c>
      <c r="N814" t="s">
        <v>8819</v>
      </c>
      <c r="O814" t="s">
        <v>1297</v>
      </c>
      <c r="P814" t="s">
        <v>5787</v>
      </c>
    </row>
    <row r="815" spans="1:22" hidden="1" x14ac:dyDescent="0.3">
      <c r="A815">
        <v>324655</v>
      </c>
      <c r="B815" t="s">
        <v>8820</v>
      </c>
      <c r="C815" t="s">
        <v>1732</v>
      </c>
      <c r="D815" t="s">
        <v>365</v>
      </c>
      <c r="E815" t="s">
        <v>65</v>
      </c>
      <c r="F815">
        <v>35065</v>
      </c>
      <c r="G815" t="s">
        <v>84</v>
      </c>
      <c r="H815" t="s">
        <v>1065</v>
      </c>
      <c r="I815" t="s">
        <v>1090</v>
      </c>
      <c r="J815" t="s">
        <v>87</v>
      </c>
      <c r="L815" t="s">
        <v>84</v>
      </c>
      <c r="V815" t="s">
        <v>1695</v>
      </c>
    </row>
    <row r="816" spans="1:22" hidden="1" x14ac:dyDescent="0.3">
      <c r="A816">
        <v>324629</v>
      </c>
      <c r="B816" t="s">
        <v>8821</v>
      </c>
      <c r="C816" t="s">
        <v>8822</v>
      </c>
      <c r="D816" t="s">
        <v>274</v>
      </c>
      <c r="E816" t="s">
        <v>66</v>
      </c>
      <c r="F816">
        <v>34335</v>
      </c>
      <c r="G816" t="s">
        <v>84</v>
      </c>
      <c r="H816" t="s">
        <v>1065</v>
      </c>
      <c r="I816" t="s">
        <v>1090</v>
      </c>
      <c r="J816" t="s">
        <v>87</v>
      </c>
      <c r="L816" t="s">
        <v>84</v>
      </c>
      <c r="M816" t="s">
        <v>8823</v>
      </c>
      <c r="N816" t="s">
        <v>8823</v>
      </c>
      <c r="O816" t="s">
        <v>1761</v>
      </c>
      <c r="P816" t="s">
        <v>3851</v>
      </c>
    </row>
    <row r="817" spans="1:31" hidden="1" x14ac:dyDescent="0.3">
      <c r="A817">
        <v>324593</v>
      </c>
      <c r="B817" t="s">
        <v>8824</v>
      </c>
      <c r="C817" t="s">
        <v>326</v>
      </c>
      <c r="D817" t="s">
        <v>981</v>
      </c>
      <c r="E817" t="s">
        <v>66</v>
      </c>
      <c r="F817">
        <v>35065</v>
      </c>
      <c r="G817" t="s">
        <v>84</v>
      </c>
      <c r="H817" t="s">
        <v>1065</v>
      </c>
      <c r="I817" t="s">
        <v>1090</v>
      </c>
      <c r="J817" t="s">
        <v>87</v>
      </c>
      <c r="L817" t="s">
        <v>84</v>
      </c>
      <c r="M817" t="s">
        <v>8825</v>
      </c>
      <c r="N817" t="s">
        <v>8825</v>
      </c>
      <c r="O817" t="s">
        <v>8826</v>
      </c>
      <c r="P817" t="s">
        <v>8827</v>
      </c>
    </row>
    <row r="818" spans="1:31" hidden="1" x14ac:dyDescent="0.3">
      <c r="A818">
        <v>324589</v>
      </c>
      <c r="B818" t="s">
        <v>8828</v>
      </c>
      <c r="C818" t="s">
        <v>1938</v>
      </c>
      <c r="D818" t="s">
        <v>216</v>
      </c>
      <c r="E818" t="s">
        <v>66</v>
      </c>
      <c r="F818">
        <v>29515</v>
      </c>
      <c r="G818" t="s">
        <v>8829</v>
      </c>
      <c r="H818" t="s">
        <v>1065</v>
      </c>
      <c r="I818" t="s">
        <v>1090</v>
      </c>
      <c r="J818" t="s">
        <v>87</v>
      </c>
      <c r="L818" t="s">
        <v>98</v>
      </c>
      <c r="M818" t="s">
        <v>8830</v>
      </c>
      <c r="N818" t="s">
        <v>8830</v>
      </c>
      <c r="O818" t="s">
        <v>1338</v>
      </c>
      <c r="P818" t="s">
        <v>8831</v>
      </c>
    </row>
    <row r="819" spans="1:31" hidden="1" x14ac:dyDescent="0.3">
      <c r="A819">
        <v>324323</v>
      </c>
      <c r="B819" t="s">
        <v>8832</v>
      </c>
      <c r="C819" t="s">
        <v>1636</v>
      </c>
      <c r="D819" t="s">
        <v>549</v>
      </c>
      <c r="E819" t="s">
        <v>66</v>
      </c>
      <c r="F819">
        <v>35065</v>
      </c>
      <c r="G819" t="s">
        <v>84</v>
      </c>
      <c r="H819" t="s">
        <v>1065</v>
      </c>
      <c r="I819" t="s">
        <v>1090</v>
      </c>
      <c r="J819" t="s">
        <v>87</v>
      </c>
      <c r="L819" t="s">
        <v>84</v>
      </c>
    </row>
    <row r="820" spans="1:31" hidden="1" x14ac:dyDescent="0.3">
      <c r="A820">
        <v>324231</v>
      </c>
      <c r="B820" t="s">
        <v>8833</v>
      </c>
      <c r="C820" t="s">
        <v>586</v>
      </c>
      <c r="D820" t="s">
        <v>370</v>
      </c>
      <c r="E820" t="s">
        <v>65</v>
      </c>
      <c r="F820">
        <v>31462</v>
      </c>
      <c r="G820" t="s">
        <v>84</v>
      </c>
      <c r="H820" t="s">
        <v>1065</v>
      </c>
      <c r="I820" t="s">
        <v>1090</v>
      </c>
      <c r="J820" t="s">
        <v>85</v>
      </c>
      <c r="L820" t="s">
        <v>84</v>
      </c>
      <c r="M820" t="s">
        <v>8834</v>
      </c>
      <c r="N820" t="s">
        <v>8834</v>
      </c>
      <c r="O820" t="s">
        <v>1390</v>
      </c>
      <c r="P820" t="s">
        <v>1241</v>
      </c>
      <c r="V820" t="s">
        <v>1695</v>
      </c>
    </row>
    <row r="821" spans="1:31" hidden="1" x14ac:dyDescent="0.3">
      <c r="A821">
        <v>324209</v>
      </c>
      <c r="B821" t="s">
        <v>8835</v>
      </c>
      <c r="C821" t="s">
        <v>193</v>
      </c>
      <c r="D821" t="s">
        <v>8836</v>
      </c>
      <c r="E821" t="s">
        <v>65</v>
      </c>
      <c r="F821">
        <v>30416</v>
      </c>
      <c r="G821" t="s">
        <v>95</v>
      </c>
      <c r="H821" t="s">
        <v>1065</v>
      </c>
      <c r="I821" t="s">
        <v>1090</v>
      </c>
      <c r="V821" t="s">
        <v>1605</v>
      </c>
    </row>
    <row r="822" spans="1:31" hidden="1" x14ac:dyDescent="0.3">
      <c r="A822">
        <v>324199</v>
      </c>
      <c r="B822" t="s">
        <v>8837</v>
      </c>
      <c r="C822" t="s">
        <v>308</v>
      </c>
      <c r="D822" t="s">
        <v>393</v>
      </c>
      <c r="E822" t="s">
        <v>65</v>
      </c>
      <c r="F822">
        <v>34121</v>
      </c>
      <c r="G822" t="s">
        <v>95</v>
      </c>
      <c r="H822" t="s">
        <v>1065</v>
      </c>
      <c r="I822" t="s">
        <v>1090</v>
      </c>
      <c r="J822" t="s">
        <v>87</v>
      </c>
      <c r="L822" t="s">
        <v>86</v>
      </c>
      <c r="M822" t="s">
        <v>8838</v>
      </c>
      <c r="N822" t="s">
        <v>8838</v>
      </c>
      <c r="O822" t="s">
        <v>1891</v>
      </c>
      <c r="P822" t="s">
        <v>1241</v>
      </c>
    </row>
    <row r="823" spans="1:31" hidden="1" x14ac:dyDescent="0.3">
      <c r="A823">
        <v>324092</v>
      </c>
      <c r="B823" t="s">
        <v>8839</v>
      </c>
      <c r="C823" t="s">
        <v>193</v>
      </c>
      <c r="D823" t="s">
        <v>253</v>
      </c>
      <c r="E823" t="s">
        <v>66</v>
      </c>
      <c r="F823">
        <v>35012</v>
      </c>
      <c r="G823" t="s">
        <v>84</v>
      </c>
      <c r="H823" t="s">
        <v>1065</v>
      </c>
      <c r="I823" t="s">
        <v>1090</v>
      </c>
      <c r="J823" t="s">
        <v>87</v>
      </c>
      <c r="L823" t="s">
        <v>84</v>
      </c>
      <c r="M823" t="s">
        <v>8840</v>
      </c>
      <c r="N823" t="s">
        <v>8840</v>
      </c>
      <c r="O823" t="s">
        <v>1405</v>
      </c>
      <c r="P823" t="s">
        <v>1249</v>
      </c>
    </row>
    <row r="824" spans="1:31" hidden="1" x14ac:dyDescent="0.3">
      <c r="A824">
        <v>323998</v>
      </c>
      <c r="B824" t="s">
        <v>8841</v>
      </c>
      <c r="C824" t="s">
        <v>206</v>
      </c>
      <c r="D824" t="s">
        <v>579</v>
      </c>
      <c r="E824" t="s">
        <v>66</v>
      </c>
      <c r="F824">
        <v>35065</v>
      </c>
      <c r="G824" t="s">
        <v>1019</v>
      </c>
      <c r="H824" t="s">
        <v>1065</v>
      </c>
      <c r="I824" t="s">
        <v>1090</v>
      </c>
      <c r="J824" t="s">
        <v>87</v>
      </c>
      <c r="L824" t="s">
        <v>100</v>
      </c>
      <c r="M824" t="s">
        <v>8842</v>
      </c>
      <c r="N824" t="s">
        <v>8842</v>
      </c>
      <c r="O824" t="s">
        <v>8843</v>
      </c>
      <c r="P824" t="s">
        <v>1241</v>
      </c>
    </row>
    <row r="825" spans="1:31" hidden="1" x14ac:dyDescent="0.3">
      <c r="A825">
        <v>323912</v>
      </c>
      <c r="B825" t="s">
        <v>8844</v>
      </c>
      <c r="C825" t="s">
        <v>8728</v>
      </c>
      <c r="D825" t="s">
        <v>8845</v>
      </c>
      <c r="E825" t="s">
        <v>65</v>
      </c>
      <c r="F825">
        <v>33217</v>
      </c>
      <c r="G825" t="s">
        <v>84</v>
      </c>
      <c r="H825" t="s">
        <v>1065</v>
      </c>
      <c r="I825" t="s">
        <v>1090</v>
      </c>
      <c r="J825" t="s">
        <v>87</v>
      </c>
      <c r="L825" t="s">
        <v>84</v>
      </c>
      <c r="M825" t="s">
        <v>8846</v>
      </c>
      <c r="N825" t="s">
        <v>8846</v>
      </c>
      <c r="O825" t="s">
        <v>8847</v>
      </c>
      <c r="P825" t="s">
        <v>1246</v>
      </c>
    </row>
    <row r="826" spans="1:31" hidden="1" x14ac:dyDescent="0.3">
      <c r="A826">
        <v>323769</v>
      </c>
      <c r="B826" t="s">
        <v>8848</v>
      </c>
      <c r="C826" t="s">
        <v>238</v>
      </c>
      <c r="D826" t="s">
        <v>8849</v>
      </c>
      <c r="E826" t="s">
        <v>65</v>
      </c>
      <c r="F826">
        <v>28032</v>
      </c>
      <c r="G826" t="s">
        <v>1377</v>
      </c>
      <c r="H826" t="s">
        <v>1065</v>
      </c>
      <c r="I826" t="s">
        <v>1090</v>
      </c>
      <c r="J826" t="s">
        <v>87</v>
      </c>
      <c r="L826" t="s">
        <v>84</v>
      </c>
      <c r="M826" t="s">
        <v>8850</v>
      </c>
      <c r="N826" t="s">
        <v>1424</v>
      </c>
      <c r="O826" t="s">
        <v>8851</v>
      </c>
      <c r="P826" t="s">
        <v>1275</v>
      </c>
    </row>
    <row r="827" spans="1:31" hidden="1" x14ac:dyDescent="0.3">
      <c r="A827">
        <v>323757</v>
      </c>
      <c r="B827" t="s">
        <v>8852</v>
      </c>
      <c r="C827" t="s">
        <v>1716</v>
      </c>
      <c r="D827" t="s">
        <v>481</v>
      </c>
      <c r="E827" t="s">
        <v>65</v>
      </c>
      <c r="F827">
        <v>31187</v>
      </c>
      <c r="G827" t="s">
        <v>84</v>
      </c>
      <c r="H827" t="s">
        <v>1065</v>
      </c>
      <c r="I827" t="s">
        <v>1090</v>
      </c>
      <c r="J827" t="s">
        <v>87</v>
      </c>
      <c r="L827" t="s">
        <v>84</v>
      </c>
      <c r="M827" t="s">
        <v>8853</v>
      </c>
      <c r="N827" t="s">
        <v>8853</v>
      </c>
      <c r="O827" t="s">
        <v>1929</v>
      </c>
      <c r="P827" t="s">
        <v>1246</v>
      </c>
      <c r="V827" t="s">
        <v>1694</v>
      </c>
    </row>
    <row r="828" spans="1:31" hidden="1" x14ac:dyDescent="0.3">
      <c r="A828">
        <v>323722</v>
      </c>
      <c r="B828" t="s">
        <v>8854</v>
      </c>
      <c r="C828" t="s">
        <v>214</v>
      </c>
      <c r="D828" t="s">
        <v>715</v>
      </c>
      <c r="E828" t="s">
        <v>66</v>
      </c>
      <c r="F828">
        <v>33605</v>
      </c>
      <c r="G828" t="s">
        <v>1002</v>
      </c>
      <c r="H828" t="s">
        <v>1065</v>
      </c>
      <c r="I828" t="s">
        <v>1090</v>
      </c>
      <c r="J828" t="s">
        <v>87</v>
      </c>
      <c r="L828" t="s">
        <v>86</v>
      </c>
      <c r="M828" t="s">
        <v>8855</v>
      </c>
      <c r="N828" t="s">
        <v>8855</v>
      </c>
      <c r="O828" t="s">
        <v>8856</v>
      </c>
      <c r="P828" t="s">
        <v>1241</v>
      </c>
    </row>
    <row r="829" spans="1:31" hidden="1" x14ac:dyDescent="0.3">
      <c r="A829">
        <v>323710</v>
      </c>
      <c r="B829" t="s">
        <v>8857</v>
      </c>
      <c r="C829" t="s">
        <v>196</v>
      </c>
      <c r="D829" t="s">
        <v>468</v>
      </c>
      <c r="E829" t="s">
        <v>65</v>
      </c>
      <c r="F829">
        <v>35079</v>
      </c>
      <c r="G829" t="s">
        <v>96</v>
      </c>
      <c r="H829" t="s">
        <v>1065</v>
      </c>
      <c r="I829" t="s">
        <v>1090</v>
      </c>
      <c r="J829" t="s">
        <v>87</v>
      </c>
      <c r="L829" t="s">
        <v>84</v>
      </c>
      <c r="M829" t="s">
        <v>8858</v>
      </c>
      <c r="N829" t="s">
        <v>8858</v>
      </c>
      <c r="O829" t="s">
        <v>1421</v>
      </c>
      <c r="P829" t="s">
        <v>1241</v>
      </c>
      <c r="V829" t="s">
        <v>1597</v>
      </c>
    </row>
    <row r="830" spans="1:31" hidden="1" x14ac:dyDescent="0.3">
      <c r="A830">
        <v>323665</v>
      </c>
      <c r="B830" t="s">
        <v>8859</v>
      </c>
      <c r="C830" t="s">
        <v>343</v>
      </c>
      <c r="D830" t="s">
        <v>195</v>
      </c>
      <c r="E830" t="s">
        <v>66</v>
      </c>
      <c r="F830">
        <v>35120</v>
      </c>
      <c r="G830" t="s">
        <v>84</v>
      </c>
      <c r="H830" t="s">
        <v>1065</v>
      </c>
      <c r="I830" t="s">
        <v>1090</v>
      </c>
      <c r="J830" t="s">
        <v>87</v>
      </c>
      <c r="L830" t="s">
        <v>86</v>
      </c>
      <c r="V830" t="s">
        <v>1605</v>
      </c>
      <c r="AE830" t="s">
        <v>1125</v>
      </c>
    </row>
    <row r="831" spans="1:31" hidden="1" x14ac:dyDescent="0.3">
      <c r="A831">
        <v>323561</v>
      </c>
      <c r="B831" t="s">
        <v>8860</v>
      </c>
      <c r="C831" t="s">
        <v>2276</v>
      </c>
      <c r="D831" t="s">
        <v>274</v>
      </c>
      <c r="E831" t="s">
        <v>65</v>
      </c>
      <c r="F831">
        <v>29612</v>
      </c>
      <c r="G831" t="s">
        <v>93</v>
      </c>
      <c r="H831" t="s">
        <v>1065</v>
      </c>
      <c r="I831" t="s">
        <v>1090</v>
      </c>
      <c r="J831" t="s">
        <v>87</v>
      </c>
      <c r="L831" t="s">
        <v>84</v>
      </c>
      <c r="M831" t="s">
        <v>8861</v>
      </c>
      <c r="N831" t="s">
        <v>8861</v>
      </c>
      <c r="O831" t="s">
        <v>1314</v>
      </c>
      <c r="P831" t="s">
        <v>1804</v>
      </c>
    </row>
    <row r="832" spans="1:31" hidden="1" x14ac:dyDescent="0.3">
      <c r="A832">
        <v>323452</v>
      </c>
      <c r="B832" t="s">
        <v>8862</v>
      </c>
      <c r="C832" t="s">
        <v>394</v>
      </c>
      <c r="D832" t="s">
        <v>525</v>
      </c>
      <c r="E832" t="s">
        <v>65</v>
      </c>
      <c r="F832">
        <v>34358</v>
      </c>
      <c r="G832" t="s">
        <v>1248</v>
      </c>
      <c r="H832" t="s">
        <v>1065</v>
      </c>
      <c r="I832" t="s">
        <v>1090</v>
      </c>
      <c r="J832" t="s">
        <v>87</v>
      </c>
      <c r="L832" t="s">
        <v>84</v>
      </c>
      <c r="M832" t="s">
        <v>8863</v>
      </c>
      <c r="N832" t="s">
        <v>8863</v>
      </c>
      <c r="O832" t="s">
        <v>1334</v>
      </c>
      <c r="P832" t="s">
        <v>1382</v>
      </c>
    </row>
    <row r="833" spans="1:31" hidden="1" x14ac:dyDescent="0.3">
      <c r="A833">
        <v>323369</v>
      </c>
      <c r="B833" t="s">
        <v>8864</v>
      </c>
      <c r="C833" t="s">
        <v>264</v>
      </c>
      <c r="D833" t="s">
        <v>8865</v>
      </c>
      <c r="E833" t="s">
        <v>66</v>
      </c>
      <c r="F833">
        <v>33444</v>
      </c>
      <c r="G833" t="s">
        <v>8866</v>
      </c>
      <c r="H833" t="s">
        <v>1065</v>
      </c>
      <c r="I833" t="s">
        <v>1090</v>
      </c>
      <c r="J833" t="s">
        <v>85</v>
      </c>
      <c r="L833" t="s">
        <v>84</v>
      </c>
      <c r="M833" t="s">
        <v>8867</v>
      </c>
      <c r="N833" t="s">
        <v>8867</v>
      </c>
      <c r="O833" t="s">
        <v>1344</v>
      </c>
      <c r="P833" t="s">
        <v>1244</v>
      </c>
      <c r="V833" t="s">
        <v>1695</v>
      </c>
    </row>
    <row r="834" spans="1:31" hidden="1" x14ac:dyDescent="0.3">
      <c r="A834">
        <v>323303</v>
      </c>
      <c r="B834" t="s">
        <v>8868</v>
      </c>
      <c r="C834" t="s">
        <v>220</v>
      </c>
      <c r="D834" t="s">
        <v>346</v>
      </c>
      <c r="E834" t="s">
        <v>66</v>
      </c>
      <c r="F834">
        <v>28830</v>
      </c>
      <c r="G834" t="s">
        <v>1031</v>
      </c>
      <c r="H834" t="s">
        <v>1065</v>
      </c>
      <c r="I834" t="s">
        <v>1090</v>
      </c>
      <c r="J834" t="s">
        <v>87</v>
      </c>
      <c r="L834" t="s">
        <v>101</v>
      </c>
      <c r="V834" t="s">
        <v>1605</v>
      </c>
      <c r="AE834" t="s">
        <v>1125</v>
      </c>
    </row>
    <row r="835" spans="1:31" hidden="1" x14ac:dyDescent="0.3">
      <c r="A835">
        <v>323292</v>
      </c>
      <c r="B835" t="s">
        <v>8869</v>
      </c>
      <c r="C835" t="s">
        <v>196</v>
      </c>
      <c r="D835" t="s">
        <v>805</v>
      </c>
      <c r="E835" t="s">
        <v>65</v>
      </c>
      <c r="F835">
        <v>34367</v>
      </c>
      <c r="G835" t="s">
        <v>1979</v>
      </c>
      <c r="H835" t="s">
        <v>1065</v>
      </c>
      <c r="I835" t="s">
        <v>1090</v>
      </c>
      <c r="J835" t="s">
        <v>87</v>
      </c>
      <c r="L835" t="s">
        <v>100</v>
      </c>
      <c r="V835" t="s">
        <v>1605</v>
      </c>
      <c r="AE835" t="s">
        <v>1125</v>
      </c>
    </row>
    <row r="836" spans="1:31" hidden="1" x14ac:dyDescent="0.3">
      <c r="A836">
        <v>323283</v>
      </c>
      <c r="B836" t="s">
        <v>8870</v>
      </c>
      <c r="C836" t="s">
        <v>552</v>
      </c>
      <c r="D836" t="s">
        <v>246</v>
      </c>
      <c r="E836" t="s">
        <v>65</v>
      </c>
      <c r="F836">
        <v>28416</v>
      </c>
      <c r="G836" t="s">
        <v>84</v>
      </c>
      <c r="H836" t="s">
        <v>1065</v>
      </c>
      <c r="I836" t="s">
        <v>1090</v>
      </c>
      <c r="J836" t="s">
        <v>87</v>
      </c>
      <c r="L836" t="s">
        <v>84</v>
      </c>
      <c r="M836" t="s">
        <v>8871</v>
      </c>
      <c r="N836" t="s">
        <v>8871</v>
      </c>
      <c r="O836" t="s">
        <v>1944</v>
      </c>
      <c r="P836" t="s">
        <v>1244</v>
      </c>
    </row>
    <row r="837" spans="1:31" hidden="1" x14ac:dyDescent="0.3">
      <c r="A837">
        <v>323105</v>
      </c>
      <c r="B837" t="s">
        <v>560</v>
      </c>
      <c r="C837" t="s">
        <v>311</v>
      </c>
      <c r="D837" t="s">
        <v>415</v>
      </c>
      <c r="E837" t="s">
        <v>65</v>
      </c>
      <c r="H837" t="s">
        <v>1065</v>
      </c>
      <c r="I837" t="s">
        <v>1090</v>
      </c>
      <c r="V837" t="s">
        <v>1597</v>
      </c>
    </row>
    <row r="838" spans="1:31" hidden="1" x14ac:dyDescent="0.3">
      <c r="A838">
        <v>323013</v>
      </c>
      <c r="B838" t="s">
        <v>8872</v>
      </c>
      <c r="C838" t="s">
        <v>254</v>
      </c>
      <c r="D838" t="s">
        <v>207</v>
      </c>
      <c r="E838" t="s">
        <v>65</v>
      </c>
      <c r="F838">
        <v>32509</v>
      </c>
      <c r="G838" t="s">
        <v>8873</v>
      </c>
      <c r="H838" t="s">
        <v>1065</v>
      </c>
      <c r="I838" t="s">
        <v>1090</v>
      </c>
      <c r="J838" t="s">
        <v>87</v>
      </c>
      <c r="L838" t="s">
        <v>84</v>
      </c>
      <c r="V838" t="s">
        <v>1606</v>
      </c>
    </row>
    <row r="839" spans="1:31" hidden="1" x14ac:dyDescent="0.3">
      <c r="A839">
        <v>323002</v>
      </c>
      <c r="B839" t="s">
        <v>8874</v>
      </c>
      <c r="C839" t="s">
        <v>193</v>
      </c>
      <c r="D839" t="s">
        <v>1627</v>
      </c>
      <c r="E839" t="s">
        <v>65</v>
      </c>
      <c r="F839">
        <v>31978</v>
      </c>
      <c r="G839" t="s">
        <v>92</v>
      </c>
      <c r="H839" t="s">
        <v>1065</v>
      </c>
      <c r="I839" t="s">
        <v>1090</v>
      </c>
      <c r="J839" t="s">
        <v>87</v>
      </c>
      <c r="L839" t="s">
        <v>92</v>
      </c>
      <c r="M839" t="s">
        <v>8875</v>
      </c>
      <c r="N839" t="s">
        <v>8875</v>
      </c>
      <c r="O839" t="s">
        <v>8876</v>
      </c>
      <c r="P839" t="s">
        <v>1246</v>
      </c>
    </row>
    <row r="840" spans="1:31" hidden="1" x14ac:dyDescent="0.3">
      <c r="A840">
        <v>322972</v>
      </c>
      <c r="B840" t="s">
        <v>8877</v>
      </c>
      <c r="C840" t="s">
        <v>201</v>
      </c>
      <c r="D840" t="s">
        <v>370</v>
      </c>
      <c r="E840" t="s">
        <v>65</v>
      </c>
      <c r="F840">
        <v>27855</v>
      </c>
      <c r="G840" t="s">
        <v>1176</v>
      </c>
      <c r="H840" t="s">
        <v>1065</v>
      </c>
      <c r="I840" t="s">
        <v>1090</v>
      </c>
      <c r="J840" t="s">
        <v>87</v>
      </c>
      <c r="L840" t="s">
        <v>84</v>
      </c>
      <c r="V840" t="s">
        <v>1605</v>
      </c>
      <c r="AE840" t="s">
        <v>1125</v>
      </c>
    </row>
    <row r="841" spans="1:31" hidden="1" x14ac:dyDescent="0.3">
      <c r="A841">
        <v>322961</v>
      </c>
      <c r="B841" t="s">
        <v>907</v>
      </c>
      <c r="C841" t="s">
        <v>193</v>
      </c>
      <c r="D841" t="s">
        <v>223</v>
      </c>
      <c r="E841" t="s">
        <v>65</v>
      </c>
      <c r="F841">
        <v>33928</v>
      </c>
      <c r="G841" t="s">
        <v>84</v>
      </c>
      <c r="H841" t="s">
        <v>1068</v>
      </c>
      <c r="I841" t="s">
        <v>1090</v>
      </c>
      <c r="J841" t="s">
        <v>87</v>
      </c>
      <c r="L841" t="s">
        <v>84</v>
      </c>
      <c r="V841" t="s">
        <v>1694</v>
      </c>
    </row>
    <row r="842" spans="1:31" hidden="1" x14ac:dyDescent="0.3">
      <c r="A842">
        <v>322953</v>
      </c>
      <c r="B842" t="s">
        <v>8878</v>
      </c>
      <c r="C842" t="s">
        <v>969</v>
      </c>
      <c r="D842" t="s">
        <v>4836</v>
      </c>
      <c r="E842" t="s">
        <v>65</v>
      </c>
      <c r="F842">
        <v>32980</v>
      </c>
      <c r="G842" t="s">
        <v>84</v>
      </c>
      <c r="H842" t="s">
        <v>1065</v>
      </c>
      <c r="I842" t="s">
        <v>1090</v>
      </c>
      <c r="J842" t="s">
        <v>85</v>
      </c>
      <c r="L842" t="s">
        <v>99</v>
      </c>
      <c r="V842" t="s">
        <v>1605</v>
      </c>
      <c r="AE842" t="s">
        <v>1125</v>
      </c>
    </row>
    <row r="843" spans="1:31" hidden="1" x14ac:dyDescent="0.3">
      <c r="A843">
        <v>322905</v>
      </c>
      <c r="B843" t="s">
        <v>8879</v>
      </c>
      <c r="C843" t="s">
        <v>467</v>
      </c>
      <c r="D843" t="s">
        <v>223</v>
      </c>
      <c r="E843" t="s">
        <v>65</v>
      </c>
      <c r="F843">
        <v>33999</v>
      </c>
      <c r="G843" t="s">
        <v>84</v>
      </c>
      <c r="H843" t="s">
        <v>1065</v>
      </c>
      <c r="I843" t="s">
        <v>1090</v>
      </c>
      <c r="J843" t="s">
        <v>85</v>
      </c>
      <c r="L843" t="s">
        <v>84</v>
      </c>
    </row>
    <row r="844" spans="1:31" hidden="1" x14ac:dyDescent="0.3">
      <c r="A844">
        <v>322854</v>
      </c>
      <c r="B844" t="s">
        <v>8880</v>
      </c>
      <c r="C844" t="s">
        <v>196</v>
      </c>
      <c r="D844" t="s">
        <v>1602</v>
      </c>
      <c r="E844" t="s">
        <v>66</v>
      </c>
      <c r="F844">
        <v>31808</v>
      </c>
      <c r="G844" t="s">
        <v>1016</v>
      </c>
      <c r="H844" t="s">
        <v>1065</v>
      </c>
      <c r="I844" t="s">
        <v>1090</v>
      </c>
      <c r="J844" t="s">
        <v>87</v>
      </c>
      <c r="L844" t="s">
        <v>86</v>
      </c>
      <c r="M844" t="s">
        <v>8881</v>
      </c>
      <c r="N844" t="s">
        <v>8881</v>
      </c>
      <c r="O844" t="s">
        <v>1668</v>
      </c>
      <c r="P844" t="s">
        <v>1241</v>
      </c>
    </row>
    <row r="845" spans="1:31" hidden="1" x14ac:dyDescent="0.3">
      <c r="A845">
        <v>322810</v>
      </c>
      <c r="B845" t="s">
        <v>8882</v>
      </c>
      <c r="C845" t="s">
        <v>313</v>
      </c>
      <c r="D845" t="s">
        <v>327</v>
      </c>
      <c r="E845" t="s">
        <v>66</v>
      </c>
      <c r="F845">
        <v>33614</v>
      </c>
      <c r="G845" t="s">
        <v>84</v>
      </c>
      <c r="H845" t="s">
        <v>1065</v>
      </c>
      <c r="I845" t="s">
        <v>1090</v>
      </c>
      <c r="J845" t="s">
        <v>85</v>
      </c>
      <c r="L845" t="s">
        <v>84</v>
      </c>
      <c r="M845" t="s">
        <v>8883</v>
      </c>
      <c r="N845" t="s">
        <v>8883</v>
      </c>
      <c r="O845" t="s">
        <v>8884</v>
      </c>
      <c r="P845" t="s">
        <v>8885</v>
      </c>
      <c r="V845" t="s">
        <v>1695</v>
      </c>
    </row>
    <row r="846" spans="1:31" hidden="1" x14ac:dyDescent="0.3">
      <c r="A846">
        <v>322790</v>
      </c>
      <c r="B846" t="s">
        <v>8886</v>
      </c>
      <c r="C846" t="s">
        <v>840</v>
      </c>
      <c r="D846" t="s">
        <v>509</v>
      </c>
      <c r="E846" t="s">
        <v>65</v>
      </c>
      <c r="F846">
        <v>31048</v>
      </c>
      <c r="G846" t="s">
        <v>100</v>
      </c>
      <c r="H846" t="s">
        <v>1065</v>
      </c>
      <c r="I846" t="s">
        <v>1090</v>
      </c>
      <c r="J846" t="s">
        <v>85</v>
      </c>
      <c r="L846" t="s">
        <v>100</v>
      </c>
      <c r="M846" t="s">
        <v>8887</v>
      </c>
      <c r="N846" t="s">
        <v>8887</v>
      </c>
      <c r="O846" t="s">
        <v>1953</v>
      </c>
      <c r="P846" t="s">
        <v>1355</v>
      </c>
    </row>
    <row r="847" spans="1:31" hidden="1" x14ac:dyDescent="0.3">
      <c r="A847">
        <v>322669</v>
      </c>
      <c r="B847" t="s">
        <v>553</v>
      </c>
      <c r="C847" t="s">
        <v>298</v>
      </c>
      <c r="D847" t="s">
        <v>292</v>
      </c>
      <c r="E847" t="s">
        <v>65</v>
      </c>
      <c r="F847">
        <v>34335</v>
      </c>
      <c r="G847" t="s">
        <v>994</v>
      </c>
      <c r="H847" t="s">
        <v>1065</v>
      </c>
      <c r="I847" t="s">
        <v>1090</v>
      </c>
      <c r="J847" t="s">
        <v>87</v>
      </c>
      <c r="L847" t="s">
        <v>86</v>
      </c>
      <c r="M847" t="s">
        <v>8888</v>
      </c>
      <c r="N847" t="s">
        <v>8888</v>
      </c>
      <c r="O847" t="s">
        <v>1305</v>
      </c>
      <c r="P847" t="s">
        <v>1249</v>
      </c>
      <c r="V847" t="s">
        <v>1597</v>
      </c>
    </row>
    <row r="848" spans="1:31" hidden="1" x14ac:dyDescent="0.3">
      <c r="A848">
        <v>322641</v>
      </c>
      <c r="B848" t="s">
        <v>1621</v>
      </c>
      <c r="C848" t="s">
        <v>552</v>
      </c>
      <c r="D848" t="s">
        <v>350</v>
      </c>
      <c r="E848" t="s">
        <v>65</v>
      </c>
      <c r="F848">
        <v>34029</v>
      </c>
      <c r="G848" t="s">
        <v>2240</v>
      </c>
      <c r="H848" t="s">
        <v>1065</v>
      </c>
      <c r="I848" t="s">
        <v>1090</v>
      </c>
      <c r="J848" t="s">
        <v>87</v>
      </c>
      <c r="L848" t="s">
        <v>95</v>
      </c>
      <c r="M848" t="s">
        <v>8889</v>
      </c>
      <c r="N848" t="s">
        <v>8889</v>
      </c>
      <c r="O848" t="s">
        <v>4567</v>
      </c>
      <c r="P848" t="s">
        <v>1247</v>
      </c>
      <c r="V848" t="s">
        <v>1606</v>
      </c>
      <c r="AE848" t="s">
        <v>1125</v>
      </c>
    </row>
    <row r="849" spans="1:31" hidden="1" x14ac:dyDescent="0.3">
      <c r="A849">
        <v>322576</v>
      </c>
      <c r="B849" t="s">
        <v>2052</v>
      </c>
      <c r="C849" t="s">
        <v>436</v>
      </c>
      <c r="D849" t="s">
        <v>1163</v>
      </c>
      <c r="E849" t="s">
        <v>65</v>
      </c>
      <c r="F849">
        <v>34481</v>
      </c>
      <c r="G849" t="s">
        <v>84</v>
      </c>
      <c r="H849" t="s">
        <v>1065</v>
      </c>
      <c r="I849" t="s">
        <v>1090</v>
      </c>
      <c r="J849" t="s">
        <v>85</v>
      </c>
      <c r="L849" t="s">
        <v>84</v>
      </c>
      <c r="V849" t="s">
        <v>1605</v>
      </c>
      <c r="AE849" t="s">
        <v>1125</v>
      </c>
    </row>
    <row r="850" spans="1:31" hidden="1" x14ac:dyDescent="0.3">
      <c r="A850">
        <v>322546</v>
      </c>
      <c r="B850" t="s">
        <v>8890</v>
      </c>
      <c r="C850" t="s">
        <v>236</v>
      </c>
      <c r="D850" t="s">
        <v>8891</v>
      </c>
      <c r="E850" t="s">
        <v>66</v>
      </c>
      <c r="F850">
        <v>29392</v>
      </c>
      <c r="G850" t="s">
        <v>84</v>
      </c>
      <c r="H850" t="s">
        <v>1065</v>
      </c>
      <c r="I850" t="s">
        <v>1090</v>
      </c>
      <c r="J850" t="s">
        <v>87</v>
      </c>
      <c r="L850" t="s">
        <v>86</v>
      </c>
      <c r="M850" t="s">
        <v>8892</v>
      </c>
      <c r="N850" t="s">
        <v>8892</v>
      </c>
      <c r="O850" t="s">
        <v>8893</v>
      </c>
      <c r="P850" t="s">
        <v>1323</v>
      </c>
    </row>
    <row r="851" spans="1:31" hidden="1" x14ac:dyDescent="0.3">
      <c r="A851">
        <v>322542</v>
      </c>
      <c r="B851" t="s">
        <v>8894</v>
      </c>
      <c r="C851" t="s">
        <v>8895</v>
      </c>
      <c r="D851" t="s">
        <v>602</v>
      </c>
      <c r="E851" t="s">
        <v>66</v>
      </c>
      <c r="F851">
        <v>27953</v>
      </c>
      <c r="G851" t="s">
        <v>8896</v>
      </c>
      <c r="H851" t="s">
        <v>1065</v>
      </c>
      <c r="I851" t="s">
        <v>1090</v>
      </c>
      <c r="J851" t="s">
        <v>87</v>
      </c>
      <c r="L851" t="s">
        <v>86</v>
      </c>
      <c r="M851" t="s">
        <v>8897</v>
      </c>
      <c r="N851" t="s">
        <v>8897</v>
      </c>
      <c r="O851" t="s">
        <v>1305</v>
      </c>
      <c r="P851" t="s">
        <v>1240</v>
      </c>
      <c r="V851" t="s">
        <v>1597</v>
      </c>
    </row>
    <row r="852" spans="1:31" hidden="1" x14ac:dyDescent="0.3">
      <c r="A852">
        <v>322484</v>
      </c>
      <c r="B852" t="s">
        <v>8898</v>
      </c>
      <c r="C852" t="s">
        <v>319</v>
      </c>
      <c r="D852" t="s">
        <v>388</v>
      </c>
      <c r="E852" t="s">
        <v>66</v>
      </c>
      <c r="F852">
        <v>32450</v>
      </c>
      <c r="G852" t="s">
        <v>1471</v>
      </c>
      <c r="H852" t="s">
        <v>1065</v>
      </c>
      <c r="I852" t="s">
        <v>1090</v>
      </c>
      <c r="J852" t="s">
        <v>85</v>
      </c>
      <c r="L852" t="s">
        <v>86</v>
      </c>
      <c r="M852" t="s">
        <v>8899</v>
      </c>
      <c r="N852" t="s">
        <v>8899</v>
      </c>
      <c r="O852" t="s">
        <v>8900</v>
      </c>
      <c r="P852" t="s">
        <v>8901</v>
      </c>
    </row>
    <row r="853" spans="1:31" hidden="1" x14ac:dyDescent="0.3">
      <c r="A853">
        <v>322312</v>
      </c>
      <c r="B853" t="s">
        <v>8902</v>
      </c>
      <c r="C853" t="s">
        <v>544</v>
      </c>
      <c r="D853" t="s">
        <v>927</v>
      </c>
      <c r="E853" t="s">
        <v>66</v>
      </c>
      <c r="F853">
        <v>34706</v>
      </c>
      <c r="G853" t="s">
        <v>84</v>
      </c>
      <c r="H853" t="s">
        <v>1065</v>
      </c>
      <c r="I853" t="s">
        <v>1090</v>
      </c>
      <c r="J853" t="s">
        <v>87</v>
      </c>
      <c r="L853" t="s">
        <v>84</v>
      </c>
      <c r="M853" t="s">
        <v>8903</v>
      </c>
      <c r="N853" t="s">
        <v>8903</v>
      </c>
      <c r="O853" t="s">
        <v>7732</v>
      </c>
      <c r="P853" t="s">
        <v>1242</v>
      </c>
    </row>
    <row r="854" spans="1:31" hidden="1" x14ac:dyDescent="0.3">
      <c r="A854">
        <v>322129</v>
      </c>
      <c r="B854" t="s">
        <v>8904</v>
      </c>
      <c r="C854" t="s">
        <v>196</v>
      </c>
      <c r="D854" t="s">
        <v>8905</v>
      </c>
      <c r="E854" t="s">
        <v>65</v>
      </c>
      <c r="F854">
        <v>31377</v>
      </c>
      <c r="G854" t="s">
        <v>1248</v>
      </c>
      <c r="H854" t="s">
        <v>1065</v>
      </c>
      <c r="I854" t="s">
        <v>1090</v>
      </c>
      <c r="J854" t="s">
        <v>87</v>
      </c>
      <c r="L854" t="s">
        <v>84</v>
      </c>
      <c r="M854" t="s">
        <v>8906</v>
      </c>
      <c r="N854" t="s">
        <v>8906</v>
      </c>
      <c r="O854" t="s">
        <v>1477</v>
      </c>
      <c r="P854" t="s">
        <v>1804</v>
      </c>
    </row>
    <row r="855" spans="1:31" hidden="1" x14ac:dyDescent="0.3">
      <c r="A855">
        <v>322086</v>
      </c>
      <c r="B855" t="s">
        <v>8907</v>
      </c>
      <c r="C855" t="s">
        <v>196</v>
      </c>
      <c r="D855" t="s">
        <v>253</v>
      </c>
      <c r="E855" t="s">
        <v>66</v>
      </c>
      <c r="F855">
        <v>29099</v>
      </c>
      <c r="G855" t="s">
        <v>84</v>
      </c>
      <c r="H855" t="s">
        <v>1065</v>
      </c>
      <c r="I855" t="s">
        <v>1090</v>
      </c>
      <c r="J855" t="s">
        <v>87</v>
      </c>
      <c r="L855" t="s">
        <v>99</v>
      </c>
      <c r="M855" t="s">
        <v>8908</v>
      </c>
      <c r="N855" t="s">
        <v>8908</v>
      </c>
      <c r="O855" t="s">
        <v>1316</v>
      </c>
      <c r="P855" t="s">
        <v>1247</v>
      </c>
    </row>
    <row r="856" spans="1:31" hidden="1" x14ac:dyDescent="0.3">
      <c r="A856">
        <v>321866</v>
      </c>
      <c r="B856" t="s">
        <v>1745</v>
      </c>
      <c r="C856" t="s">
        <v>552</v>
      </c>
      <c r="D856" t="s">
        <v>8909</v>
      </c>
      <c r="E856" t="s">
        <v>66</v>
      </c>
      <c r="F856">
        <v>34119</v>
      </c>
      <c r="G856" t="s">
        <v>84</v>
      </c>
      <c r="H856" t="s">
        <v>1065</v>
      </c>
      <c r="I856" t="s">
        <v>1090</v>
      </c>
      <c r="J856" t="s">
        <v>87</v>
      </c>
      <c r="L856" t="s">
        <v>84</v>
      </c>
      <c r="M856" t="s">
        <v>8910</v>
      </c>
      <c r="N856" t="s">
        <v>8910</v>
      </c>
      <c r="O856" t="s">
        <v>1452</v>
      </c>
      <c r="P856" t="s">
        <v>1246</v>
      </c>
    </row>
    <row r="857" spans="1:31" hidden="1" x14ac:dyDescent="0.3">
      <c r="A857">
        <v>321711</v>
      </c>
      <c r="B857" t="s">
        <v>8911</v>
      </c>
      <c r="C857" t="s">
        <v>408</v>
      </c>
      <c r="D857" t="s">
        <v>356</v>
      </c>
      <c r="E857" t="s">
        <v>65</v>
      </c>
      <c r="F857">
        <v>32618</v>
      </c>
      <c r="G857" t="s">
        <v>92</v>
      </c>
      <c r="H857" t="s">
        <v>1065</v>
      </c>
      <c r="I857" t="s">
        <v>1090</v>
      </c>
    </row>
    <row r="858" spans="1:31" hidden="1" x14ac:dyDescent="0.3">
      <c r="A858">
        <v>321709</v>
      </c>
      <c r="B858" t="s">
        <v>8912</v>
      </c>
      <c r="C858" t="s">
        <v>323</v>
      </c>
      <c r="D858" t="s">
        <v>322</v>
      </c>
      <c r="E858" t="s">
        <v>66</v>
      </c>
      <c r="F858">
        <v>32509</v>
      </c>
      <c r="G858" t="s">
        <v>1017</v>
      </c>
      <c r="H858" t="s">
        <v>1065</v>
      </c>
      <c r="I858" t="s">
        <v>1090</v>
      </c>
      <c r="J858" t="s">
        <v>87</v>
      </c>
      <c r="L858" t="s">
        <v>95</v>
      </c>
      <c r="M858" t="s">
        <v>8913</v>
      </c>
      <c r="N858" t="s">
        <v>8913</v>
      </c>
      <c r="O858" t="s">
        <v>8914</v>
      </c>
      <c r="P858" t="s">
        <v>2288</v>
      </c>
      <c r="V858" t="s">
        <v>1695</v>
      </c>
    </row>
    <row r="859" spans="1:31" hidden="1" x14ac:dyDescent="0.3">
      <c r="A859">
        <v>321518</v>
      </c>
      <c r="B859" t="s">
        <v>8915</v>
      </c>
      <c r="C859" t="s">
        <v>8916</v>
      </c>
      <c r="D859" t="s">
        <v>223</v>
      </c>
      <c r="E859" t="s">
        <v>66</v>
      </c>
      <c r="F859">
        <v>29221</v>
      </c>
      <c r="G859" t="s">
        <v>84</v>
      </c>
      <c r="H859" t="s">
        <v>1065</v>
      </c>
      <c r="I859" t="s">
        <v>1090</v>
      </c>
      <c r="J859" t="s">
        <v>87</v>
      </c>
      <c r="L859" t="s">
        <v>95</v>
      </c>
      <c r="M859" t="s">
        <v>8917</v>
      </c>
      <c r="N859" t="s">
        <v>8917</v>
      </c>
      <c r="O859" t="s">
        <v>1357</v>
      </c>
      <c r="P859" t="s">
        <v>1247</v>
      </c>
    </row>
    <row r="860" spans="1:31" hidden="1" x14ac:dyDescent="0.3">
      <c r="A860">
        <v>321445</v>
      </c>
      <c r="B860" t="s">
        <v>8918</v>
      </c>
      <c r="C860" t="s">
        <v>194</v>
      </c>
      <c r="D860" t="s">
        <v>488</v>
      </c>
      <c r="E860" t="s">
        <v>66</v>
      </c>
      <c r="F860">
        <v>33693</v>
      </c>
      <c r="G860" t="s">
        <v>84</v>
      </c>
      <c r="H860" t="s">
        <v>1065</v>
      </c>
      <c r="I860" t="s">
        <v>1090</v>
      </c>
      <c r="J860" t="s">
        <v>87</v>
      </c>
      <c r="L860" t="s">
        <v>84</v>
      </c>
      <c r="M860" t="s">
        <v>8919</v>
      </c>
      <c r="N860" t="s">
        <v>8919</v>
      </c>
      <c r="O860" t="s">
        <v>1428</v>
      </c>
      <c r="P860" t="s">
        <v>1275</v>
      </c>
      <c r="V860" t="s">
        <v>1694</v>
      </c>
    </row>
    <row r="861" spans="1:31" hidden="1" x14ac:dyDescent="0.3">
      <c r="A861">
        <v>321266</v>
      </c>
      <c r="B861" t="s">
        <v>8920</v>
      </c>
      <c r="C861" t="s">
        <v>1935</v>
      </c>
      <c r="D861" t="s">
        <v>489</v>
      </c>
      <c r="E861" t="s">
        <v>65</v>
      </c>
      <c r="F861">
        <v>29587</v>
      </c>
      <c r="G861" t="s">
        <v>84</v>
      </c>
      <c r="H861" t="s">
        <v>1065</v>
      </c>
      <c r="I861" t="s">
        <v>1090</v>
      </c>
      <c r="J861" t="s">
        <v>87</v>
      </c>
      <c r="L861" t="s">
        <v>84</v>
      </c>
    </row>
    <row r="862" spans="1:31" hidden="1" x14ac:dyDescent="0.3">
      <c r="A862">
        <v>321164</v>
      </c>
      <c r="B862" t="s">
        <v>8921</v>
      </c>
      <c r="C862" t="s">
        <v>193</v>
      </c>
      <c r="D862" t="s">
        <v>690</v>
      </c>
      <c r="E862" t="s">
        <v>65</v>
      </c>
      <c r="F862">
        <v>30018</v>
      </c>
      <c r="G862" t="s">
        <v>8922</v>
      </c>
      <c r="H862" t="s">
        <v>1065</v>
      </c>
      <c r="I862" t="s">
        <v>1090</v>
      </c>
      <c r="J862" t="s">
        <v>87</v>
      </c>
      <c r="L862" t="s">
        <v>94</v>
      </c>
      <c r="M862" t="s">
        <v>8923</v>
      </c>
      <c r="N862" t="s">
        <v>8923</v>
      </c>
      <c r="O862" t="s">
        <v>8924</v>
      </c>
      <c r="P862" t="s">
        <v>1247</v>
      </c>
    </row>
    <row r="863" spans="1:31" hidden="1" x14ac:dyDescent="0.3">
      <c r="A863">
        <v>320894</v>
      </c>
      <c r="B863" t="s">
        <v>8925</v>
      </c>
      <c r="C863" t="s">
        <v>559</v>
      </c>
      <c r="E863" t="s">
        <v>65</v>
      </c>
      <c r="H863" t="s">
        <v>1065</v>
      </c>
      <c r="I863" t="s">
        <v>1090</v>
      </c>
      <c r="V863" t="s">
        <v>1606</v>
      </c>
      <c r="Z863" t="s">
        <v>1125</v>
      </c>
      <c r="AA863" t="s">
        <v>1125</v>
      </c>
      <c r="AB863" t="s">
        <v>1125</v>
      </c>
      <c r="AC863" t="s">
        <v>1125</v>
      </c>
      <c r="AD863" t="s">
        <v>1125</v>
      </c>
      <c r="AE863" t="s">
        <v>1125</v>
      </c>
    </row>
    <row r="864" spans="1:31" hidden="1" x14ac:dyDescent="0.3">
      <c r="A864">
        <v>320872</v>
      </c>
      <c r="B864" t="s">
        <v>8926</v>
      </c>
      <c r="C864" t="s">
        <v>258</v>
      </c>
      <c r="D864" t="s">
        <v>1661</v>
      </c>
      <c r="E864" t="s">
        <v>65</v>
      </c>
      <c r="F864">
        <v>32803</v>
      </c>
      <c r="G864" t="s">
        <v>795</v>
      </c>
      <c r="H864" t="s">
        <v>1065</v>
      </c>
      <c r="I864" t="s">
        <v>1090</v>
      </c>
      <c r="J864" t="s">
        <v>87</v>
      </c>
      <c r="L864" t="s">
        <v>86</v>
      </c>
    </row>
    <row r="865" spans="1:31" hidden="1" x14ac:dyDescent="0.3">
      <c r="A865">
        <v>320850</v>
      </c>
      <c r="B865" t="s">
        <v>8927</v>
      </c>
      <c r="C865" t="s">
        <v>238</v>
      </c>
      <c r="D865" t="s">
        <v>805</v>
      </c>
      <c r="E865" t="s">
        <v>65</v>
      </c>
      <c r="F865">
        <v>30464</v>
      </c>
      <c r="G865" t="s">
        <v>84</v>
      </c>
      <c r="H865" t="s">
        <v>1065</v>
      </c>
      <c r="I865" t="s">
        <v>1090</v>
      </c>
      <c r="J865" t="s">
        <v>87</v>
      </c>
      <c r="L865" t="s">
        <v>99</v>
      </c>
      <c r="V865" t="s">
        <v>1714</v>
      </c>
    </row>
    <row r="866" spans="1:31" hidden="1" x14ac:dyDescent="0.3">
      <c r="A866">
        <v>320794</v>
      </c>
      <c r="B866" t="s">
        <v>1720</v>
      </c>
      <c r="C866" t="s">
        <v>254</v>
      </c>
      <c r="D866" t="s">
        <v>453</v>
      </c>
      <c r="E866" t="s">
        <v>65</v>
      </c>
      <c r="F866">
        <v>33791</v>
      </c>
      <c r="G866" t="s">
        <v>1182</v>
      </c>
      <c r="H866" t="s">
        <v>1065</v>
      </c>
      <c r="I866" t="s">
        <v>1090</v>
      </c>
      <c r="J866" t="s">
        <v>87</v>
      </c>
      <c r="L866" t="s">
        <v>86</v>
      </c>
      <c r="M866" t="s">
        <v>8928</v>
      </c>
      <c r="N866" t="s">
        <v>8928</v>
      </c>
      <c r="O866" t="s">
        <v>8929</v>
      </c>
      <c r="P866" t="s">
        <v>1242</v>
      </c>
      <c r="V866" t="s">
        <v>1597</v>
      </c>
    </row>
    <row r="867" spans="1:31" hidden="1" x14ac:dyDescent="0.3">
      <c r="A867">
        <v>320563</v>
      </c>
      <c r="B867" t="s">
        <v>8930</v>
      </c>
      <c r="C867" t="s">
        <v>193</v>
      </c>
      <c r="D867" t="s">
        <v>531</v>
      </c>
      <c r="E867" t="s">
        <v>65</v>
      </c>
      <c r="F867">
        <v>32998</v>
      </c>
      <c r="G867" t="s">
        <v>84</v>
      </c>
      <c r="H867" t="s">
        <v>1065</v>
      </c>
      <c r="I867" t="s">
        <v>1090</v>
      </c>
      <c r="J867" t="s">
        <v>87</v>
      </c>
      <c r="L867" t="s">
        <v>99</v>
      </c>
      <c r="M867" t="s">
        <v>8931</v>
      </c>
      <c r="N867" t="s">
        <v>8931</v>
      </c>
      <c r="O867" t="s">
        <v>6809</v>
      </c>
      <c r="P867" t="s">
        <v>1241</v>
      </c>
    </row>
    <row r="868" spans="1:31" hidden="1" x14ac:dyDescent="0.3">
      <c r="A868">
        <v>320521</v>
      </c>
      <c r="B868" t="s">
        <v>8932</v>
      </c>
      <c r="C868" t="s">
        <v>1153</v>
      </c>
      <c r="D868" t="s">
        <v>688</v>
      </c>
      <c r="E868" t="s">
        <v>65</v>
      </c>
      <c r="F868">
        <v>33239</v>
      </c>
      <c r="G868" t="s">
        <v>84</v>
      </c>
      <c r="H868" t="s">
        <v>1065</v>
      </c>
      <c r="I868" t="s">
        <v>1090</v>
      </c>
      <c r="J868" t="s">
        <v>87</v>
      </c>
      <c r="L868" t="s">
        <v>84</v>
      </c>
      <c r="V868" t="s">
        <v>1605</v>
      </c>
    </row>
    <row r="869" spans="1:31" hidden="1" x14ac:dyDescent="0.3">
      <c r="A869">
        <v>320427</v>
      </c>
      <c r="B869" t="s">
        <v>8933</v>
      </c>
      <c r="C869" t="s">
        <v>469</v>
      </c>
      <c r="D869" t="s">
        <v>831</v>
      </c>
      <c r="E869" t="s">
        <v>65</v>
      </c>
      <c r="F869">
        <v>34135</v>
      </c>
      <c r="G869" t="s">
        <v>1020</v>
      </c>
      <c r="H869" t="s">
        <v>1065</v>
      </c>
      <c r="I869" t="s">
        <v>1090</v>
      </c>
      <c r="J869" t="s">
        <v>87</v>
      </c>
      <c r="L869" t="s">
        <v>84</v>
      </c>
      <c r="M869" t="s">
        <v>8934</v>
      </c>
      <c r="N869" t="s">
        <v>8934</v>
      </c>
      <c r="O869" t="s">
        <v>2069</v>
      </c>
      <c r="P869" t="s">
        <v>1241</v>
      </c>
    </row>
    <row r="870" spans="1:31" hidden="1" x14ac:dyDescent="0.3">
      <c r="A870">
        <v>320394</v>
      </c>
      <c r="B870" t="s">
        <v>8935</v>
      </c>
      <c r="C870" t="s">
        <v>520</v>
      </c>
      <c r="D870" t="s">
        <v>786</v>
      </c>
      <c r="E870" t="s">
        <v>65</v>
      </c>
      <c r="F870">
        <v>33534</v>
      </c>
      <c r="G870" t="s">
        <v>1001</v>
      </c>
      <c r="H870" t="s">
        <v>1065</v>
      </c>
      <c r="I870" t="s">
        <v>1090</v>
      </c>
      <c r="J870" t="s">
        <v>87</v>
      </c>
      <c r="L870" t="s">
        <v>84</v>
      </c>
      <c r="V870" t="s">
        <v>1695</v>
      </c>
    </row>
    <row r="871" spans="1:31" hidden="1" x14ac:dyDescent="0.3">
      <c r="A871">
        <v>320153</v>
      </c>
      <c r="B871" t="s">
        <v>8936</v>
      </c>
      <c r="C871" t="s">
        <v>226</v>
      </c>
      <c r="D871" t="s">
        <v>8937</v>
      </c>
      <c r="E871" t="s">
        <v>65</v>
      </c>
      <c r="F871">
        <v>30102</v>
      </c>
      <c r="G871" t="s">
        <v>84</v>
      </c>
      <c r="H871" t="s">
        <v>1065</v>
      </c>
      <c r="I871" t="s">
        <v>1090</v>
      </c>
      <c r="J871" t="s">
        <v>87</v>
      </c>
      <c r="L871" t="s">
        <v>86</v>
      </c>
      <c r="M871" t="s">
        <v>8938</v>
      </c>
      <c r="N871" t="s">
        <v>8938</v>
      </c>
      <c r="O871" t="s">
        <v>8939</v>
      </c>
      <c r="P871" t="s">
        <v>2278</v>
      </c>
    </row>
    <row r="872" spans="1:31" hidden="1" x14ac:dyDescent="0.3">
      <c r="A872">
        <v>320143</v>
      </c>
      <c r="B872" t="s">
        <v>8940</v>
      </c>
      <c r="C872" t="s">
        <v>201</v>
      </c>
      <c r="D872" t="s">
        <v>8941</v>
      </c>
      <c r="E872" t="s">
        <v>65</v>
      </c>
      <c r="F872">
        <v>33184</v>
      </c>
      <c r="G872" t="s">
        <v>8942</v>
      </c>
      <c r="H872" t="s">
        <v>1065</v>
      </c>
      <c r="I872" t="s">
        <v>1090</v>
      </c>
      <c r="J872" t="s">
        <v>87</v>
      </c>
      <c r="L872" t="s">
        <v>101</v>
      </c>
      <c r="M872" t="s">
        <v>8943</v>
      </c>
      <c r="N872" t="s">
        <v>8943</v>
      </c>
      <c r="O872" t="s">
        <v>8944</v>
      </c>
    </row>
    <row r="873" spans="1:31" hidden="1" x14ac:dyDescent="0.3">
      <c r="A873">
        <v>319879</v>
      </c>
      <c r="B873" t="s">
        <v>8945</v>
      </c>
      <c r="C873" t="s">
        <v>194</v>
      </c>
      <c r="D873" t="s">
        <v>216</v>
      </c>
      <c r="E873" t="s">
        <v>66</v>
      </c>
      <c r="F873">
        <v>31319</v>
      </c>
      <c r="G873" t="s">
        <v>84</v>
      </c>
      <c r="H873" t="s">
        <v>1065</v>
      </c>
      <c r="I873" t="s">
        <v>1090</v>
      </c>
      <c r="J873" t="s">
        <v>87</v>
      </c>
      <c r="L873" t="s">
        <v>84</v>
      </c>
      <c r="V873" t="s">
        <v>1695</v>
      </c>
    </row>
    <row r="874" spans="1:31" hidden="1" x14ac:dyDescent="0.3">
      <c r="A874">
        <v>319779</v>
      </c>
      <c r="B874" t="s">
        <v>8946</v>
      </c>
      <c r="C874" t="s">
        <v>8947</v>
      </c>
      <c r="D874" t="s">
        <v>2026</v>
      </c>
      <c r="E874" t="s">
        <v>66</v>
      </c>
      <c r="F874">
        <v>30701</v>
      </c>
      <c r="G874" t="s">
        <v>1508</v>
      </c>
      <c r="H874" t="s">
        <v>1065</v>
      </c>
      <c r="I874" t="s">
        <v>1090</v>
      </c>
      <c r="J874" t="s">
        <v>87</v>
      </c>
      <c r="L874" t="s">
        <v>94</v>
      </c>
      <c r="V874" t="s">
        <v>1605</v>
      </c>
      <c r="AE874" t="s">
        <v>1125</v>
      </c>
    </row>
    <row r="875" spans="1:31" hidden="1" x14ac:dyDescent="0.3">
      <c r="A875">
        <v>319462</v>
      </c>
      <c r="B875" t="s">
        <v>8948</v>
      </c>
      <c r="C875" t="s">
        <v>201</v>
      </c>
      <c r="D875" t="s">
        <v>8949</v>
      </c>
      <c r="E875" t="s">
        <v>65</v>
      </c>
      <c r="F875">
        <v>33604</v>
      </c>
      <c r="G875" t="s">
        <v>1610</v>
      </c>
      <c r="H875" t="s">
        <v>1065</v>
      </c>
      <c r="I875" t="s">
        <v>1090</v>
      </c>
      <c r="J875" t="s">
        <v>87</v>
      </c>
      <c r="L875" t="s">
        <v>95</v>
      </c>
      <c r="M875" t="s">
        <v>8950</v>
      </c>
      <c r="N875" t="s">
        <v>8950</v>
      </c>
      <c r="O875" t="s">
        <v>8951</v>
      </c>
      <c r="P875" t="s">
        <v>1258</v>
      </c>
    </row>
    <row r="876" spans="1:31" hidden="1" x14ac:dyDescent="0.3">
      <c r="A876">
        <v>319459</v>
      </c>
      <c r="B876" t="s">
        <v>8952</v>
      </c>
      <c r="C876" t="s">
        <v>201</v>
      </c>
      <c r="D876" t="s">
        <v>223</v>
      </c>
      <c r="E876" t="s">
        <v>66</v>
      </c>
      <c r="F876">
        <v>30895</v>
      </c>
      <c r="G876" t="s">
        <v>8537</v>
      </c>
      <c r="H876" t="s">
        <v>1065</v>
      </c>
      <c r="I876" t="s">
        <v>1090</v>
      </c>
      <c r="J876" t="s">
        <v>87</v>
      </c>
      <c r="L876" t="s">
        <v>94</v>
      </c>
      <c r="V876" t="s">
        <v>1694</v>
      </c>
    </row>
    <row r="877" spans="1:31" hidden="1" x14ac:dyDescent="0.3">
      <c r="A877">
        <v>319210</v>
      </c>
      <c r="B877" t="s">
        <v>8953</v>
      </c>
      <c r="C877" t="s">
        <v>193</v>
      </c>
      <c r="D877" t="s">
        <v>2379</v>
      </c>
      <c r="E877" t="s">
        <v>66</v>
      </c>
      <c r="F877">
        <v>30961</v>
      </c>
      <c r="G877" t="s">
        <v>1002</v>
      </c>
      <c r="H877" t="s">
        <v>1065</v>
      </c>
      <c r="I877" t="s">
        <v>1090</v>
      </c>
      <c r="J877" t="s">
        <v>87</v>
      </c>
      <c r="L877" t="s">
        <v>86</v>
      </c>
      <c r="M877" t="s">
        <v>8954</v>
      </c>
      <c r="N877" t="s">
        <v>8954</v>
      </c>
      <c r="O877" t="s">
        <v>8955</v>
      </c>
      <c r="P877" t="s">
        <v>1241</v>
      </c>
    </row>
    <row r="878" spans="1:31" hidden="1" x14ac:dyDescent="0.3">
      <c r="A878">
        <v>319154</v>
      </c>
      <c r="B878" t="s">
        <v>8956</v>
      </c>
      <c r="C878" t="s">
        <v>6549</v>
      </c>
      <c r="D878" t="s">
        <v>8957</v>
      </c>
      <c r="E878" t="s">
        <v>65</v>
      </c>
      <c r="F878">
        <v>33066</v>
      </c>
      <c r="G878" t="s">
        <v>1025</v>
      </c>
      <c r="H878" t="s">
        <v>1065</v>
      </c>
      <c r="I878" t="s">
        <v>1090</v>
      </c>
      <c r="V878" t="s">
        <v>1597</v>
      </c>
    </row>
    <row r="879" spans="1:31" hidden="1" x14ac:dyDescent="0.3">
      <c r="A879">
        <v>319048</v>
      </c>
      <c r="B879" t="s">
        <v>8958</v>
      </c>
      <c r="C879" t="s">
        <v>278</v>
      </c>
      <c r="D879" t="s">
        <v>253</v>
      </c>
      <c r="E879" t="s">
        <v>65</v>
      </c>
      <c r="F879">
        <v>33616</v>
      </c>
      <c r="G879" t="s">
        <v>1013</v>
      </c>
      <c r="H879" t="s">
        <v>1065</v>
      </c>
      <c r="I879" t="s">
        <v>1090</v>
      </c>
      <c r="J879" t="s">
        <v>87</v>
      </c>
      <c r="L879" t="s">
        <v>100</v>
      </c>
      <c r="M879" t="s">
        <v>8959</v>
      </c>
      <c r="N879" t="s">
        <v>8959</v>
      </c>
      <c r="O879" t="s">
        <v>1316</v>
      </c>
      <c r="P879" t="s">
        <v>1241</v>
      </c>
    </row>
    <row r="880" spans="1:31" hidden="1" x14ac:dyDescent="0.3">
      <c r="A880">
        <v>318796</v>
      </c>
      <c r="B880" t="s">
        <v>8960</v>
      </c>
      <c r="C880" t="s">
        <v>251</v>
      </c>
      <c r="D880" t="s">
        <v>782</v>
      </c>
      <c r="E880" t="s">
        <v>66</v>
      </c>
      <c r="F880">
        <v>32220</v>
      </c>
      <c r="G880" t="s">
        <v>84</v>
      </c>
      <c r="H880" t="s">
        <v>1065</v>
      </c>
      <c r="I880" t="s">
        <v>1090</v>
      </c>
      <c r="J880" t="s">
        <v>85</v>
      </c>
      <c r="L880" t="s">
        <v>84</v>
      </c>
      <c r="M880" t="s">
        <v>8961</v>
      </c>
      <c r="N880" t="s">
        <v>8961</v>
      </c>
      <c r="O880" t="s">
        <v>8962</v>
      </c>
      <c r="P880" t="s">
        <v>8963</v>
      </c>
    </row>
    <row r="881" spans="1:31" hidden="1" x14ac:dyDescent="0.3">
      <c r="A881">
        <v>318779</v>
      </c>
      <c r="B881" t="s">
        <v>8964</v>
      </c>
      <c r="C881" t="s">
        <v>959</v>
      </c>
      <c r="D881" t="s">
        <v>8965</v>
      </c>
      <c r="E881" t="s">
        <v>65</v>
      </c>
      <c r="F881">
        <v>31536</v>
      </c>
      <c r="G881" t="s">
        <v>84</v>
      </c>
      <c r="H881" t="s">
        <v>1065</v>
      </c>
      <c r="I881" t="s">
        <v>1090</v>
      </c>
      <c r="J881" t="s">
        <v>87</v>
      </c>
      <c r="L881" t="s">
        <v>84</v>
      </c>
      <c r="M881" t="s">
        <v>8966</v>
      </c>
      <c r="N881" t="s">
        <v>8966</v>
      </c>
      <c r="O881" t="s">
        <v>8967</v>
      </c>
      <c r="P881" t="s">
        <v>1240</v>
      </c>
    </row>
    <row r="882" spans="1:31" hidden="1" x14ac:dyDescent="0.3">
      <c r="A882">
        <v>318778</v>
      </c>
      <c r="B882" t="s">
        <v>8968</v>
      </c>
      <c r="C882" t="s">
        <v>409</v>
      </c>
      <c r="D882" t="s">
        <v>488</v>
      </c>
      <c r="E882" t="s">
        <v>65</v>
      </c>
      <c r="F882">
        <v>30961</v>
      </c>
      <c r="G882" t="s">
        <v>1193</v>
      </c>
      <c r="H882" t="s">
        <v>1065</v>
      </c>
      <c r="I882" t="s">
        <v>1090</v>
      </c>
      <c r="J882" t="s">
        <v>87</v>
      </c>
      <c r="L882" t="s">
        <v>95</v>
      </c>
      <c r="M882" t="s">
        <v>8969</v>
      </c>
      <c r="N882" t="s">
        <v>8969</v>
      </c>
      <c r="O882" t="s">
        <v>2988</v>
      </c>
      <c r="P882" t="s">
        <v>1247</v>
      </c>
    </row>
    <row r="883" spans="1:31" hidden="1" x14ac:dyDescent="0.3">
      <c r="A883">
        <v>318200</v>
      </c>
      <c r="B883" t="s">
        <v>8970</v>
      </c>
      <c r="C883" t="s">
        <v>224</v>
      </c>
      <c r="D883" t="s">
        <v>8971</v>
      </c>
      <c r="E883" t="s">
        <v>66</v>
      </c>
      <c r="F883">
        <v>30492</v>
      </c>
      <c r="G883" t="s">
        <v>84</v>
      </c>
      <c r="H883" t="s">
        <v>1065</v>
      </c>
      <c r="I883" t="s">
        <v>1090</v>
      </c>
      <c r="J883" t="s">
        <v>87</v>
      </c>
      <c r="L883" t="s">
        <v>84</v>
      </c>
      <c r="V883" t="s">
        <v>1605</v>
      </c>
      <c r="AE883" t="s">
        <v>1125</v>
      </c>
    </row>
    <row r="884" spans="1:31" hidden="1" x14ac:dyDescent="0.3">
      <c r="A884">
        <v>318154</v>
      </c>
      <c r="B884" t="s">
        <v>8972</v>
      </c>
      <c r="C884" t="s">
        <v>193</v>
      </c>
      <c r="D884" t="s">
        <v>202</v>
      </c>
      <c r="E884" t="s">
        <v>66</v>
      </c>
      <c r="F884">
        <v>31965</v>
      </c>
      <c r="G884" t="s">
        <v>1248</v>
      </c>
      <c r="H884" t="s">
        <v>1065</v>
      </c>
      <c r="I884" t="s">
        <v>1090</v>
      </c>
      <c r="J884" t="s">
        <v>85</v>
      </c>
      <c r="L884" t="s">
        <v>84</v>
      </c>
      <c r="M884" t="s">
        <v>8973</v>
      </c>
      <c r="N884" t="s">
        <v>8973</v>
      </c>
      <c r="O884" t="s">
        <v>1434</v>
      </c>
      <c r="P884" t="s">
        <v>2277</v>
      </c>
    </row>
    <row r="885" spans="1:31" hidden="1" x14ac:dyDescent="0.3">
      <c r="A885">
        <v>318073</v>
      </c>
      <c r="B885" t="s">
        <v>8974</v>
      </c>
      <c r="C885" t="s">
        <v>226</v>
      </c>
      <c r="D885" t="s">
        <v>510</v>
      </c>
      <c r="E885" t="s">
        <v>65</v>
      </c>
      <c r="F885">
        <v>33793</v>
      </c>
      <c r="G885" t="s">
        <v>8975</v>
      </c>
      <c r="H885" t="s">
        <v>1076</v>
      </c>
      <c r="I885" t="s">
        <v>1090</v>
      </c>
      <c r="J885" t="s">
        <v>87</v>
      </c>
      <c r="L885" t="s">
        <v>84</v>
      </c>
    </row>
    <row r="886" spans="1:31" hidden="1" x14ac:dyDescent="0.3">
      <c r="A886">
        <v>317872</v>
      </c>
      <c r="B886" t="s">
        <v>8976</v>
      </c>
      <c r="C886" t="s">
        <v>319</v>
      </c>
      <c r="D886" t="s">
        <v>370</v>
      </c>
      <c r="E886" t="s">
        <v>65</v>
      </c>
      <c r="F886">
        <v>32236</v>
      </c>
      <c r="G886" t="s">
        <v>2209</v>
      </c>
      <c r="H886" t="s">
        <v>1065</v>
      </c>
      <c r="I886" t="s">
        <v>1090</v>
      </c>
      <c r="J886" t="s">
        <v>87</v>
      </c>
      <c r="L886" t="s">
        <v>102</v>
      </c>
      <c r="V886" t="s">
        <v>1605</v>
      </c>
      <c r="AE886" t="s">
        <v>1125</v>
      </c>
    </row>
    <row r="887" spans="1:31" hidden="1" x14ac:dyDescent="0.3">
      <c r="A887">
        <v>317618</v>
      </c>
      <c r="B887" t="s">
        <v>8977</v>
      </c>
      <c r="C887" t="s">
        <v>226</v>
      </c>
      <c r="D887" t="s">
        <v>202</v>
      </c>
      <c r="E887" t="s">
        <v>65</v>
      </c>
      <c r="F887">
        <v>30333</v>
      </c>
      <c r="G887" t="s">
        <v>100</v>
      </c>
      <c r="H887" t="s">
        <v>1065</v>
      </c>
      <c r="I887" t="s">
        <v>1090</v>
      </c>
      <c r="J887" t="s">
        <v>85</v>
      </c>
      <c r="L887" t="s">
        <v>84</v>
      </c>
      <c r="M887" t="s">
        <v>8978</v>
      </c>
      <c r="N887" t="s">
        <v>8978</v>
      </c>
      <c r="O887" t="s">
        <v>8979</v>
      </c>
      <c r="P887" t="s">
        <v>1371</v>
      </c>
      <c r="V887" t="s">
        <v>1606</v>
      </c>
      <c r="AE887" t="s">
        <v>1125</v>
      </c>
    </row>
    <row r="888" spans="1:31" hidden="1" x14ac:dyDescent="0.3">
      <c r="A888">
        <v>317585</v>
      </c>
      <c r="B888" t="s">
        <v>8980</v>
      </c>
      <c r="C888" t="s">
        <v>1641</v>
      </c>
      <c r="D888" t="s">
        <v>1180</v>
      </c>
      <c r="E888" t="s">
        <v>66</v>
      </c>
      <c r="F888">
        <v>29821</v>
      </c>
      <c r="G888" t="s">
        <v>8981</v>
      </c>
      <c r="H888" t="s">
        <v>1065</v>
      </c>
      <c r="I888" t="s">
        <v>1090</v>
      </c>
      <c r="J888" t="s">
        <v>87</v>
      </c>
      <c r="L888" t="s">
        <v>84</v>
      </c>
      <c r="M888" t="s">
        <v>8982</v>
      </c>
      <c r="N888" t="s">
        <v>8982</v>
      </c>
      <c r="O888" t="s">
        <v>3209</v>
      </c>
      <c r="P888" t="s">
        <v>1776</v>
      </c>
      <c r="V888" t="s">
        <v>1606</v>
      </c>
      <c r="AE888" t="s">
        <v>1125</v>
      </c>
    </row>
    <row r="889" spans="1:31" hidden="1" x14ac:dyDescent="0.3">
      <c r="A889">
        <v>317512</v>
      </c>
      <c r="B889" t="s">
        <v>8983</v>
      </c>
      <c r="C889" t="s">
        <v>863</v>
      </c>
      <c r="D889" t="s">
        <v>729</v>
      </c>
      <c r="E889" t="s">
        <v>66</v>
      </c>
      <c r="F889">
        <v>33539</v>
      </c>
      <c r="G889" t="s">
        <v>84</v>
      </c>
      <c r="H889" t="s">
        <v>1065</v>
      </c>
      <c r="I889" t="s">
        <v>1090</v>
      </c>
      <c r="J889" t="s">
        <v>87</v>
      </c>
      <c r="L889" t="s">
        <v>84</v>
      </c>
      <c r="M889" t="s">
        <v>8984</v>
      </c>
      <c r="N889" t="s">
        <v>8984</v>
      </c>
      <c r="O889" t="s">
        <v>1426</v>
      </c>
      <c r="P889" t="s">
        <v>1241</v>
      </c>
    </row>
    <row r="890" spans="1:31" hidden="1" x14ac:dyDescent="0.3">
      <c r="A890">
        <v>316686</v>
      </c>
      <c r="B890" t="s">
        <v>8985</v>
      </c>
      <c r="C890" t="s">
        <v>5248</v>
      </c>
      <c r="D890" t="s">
        <v>399</v>
      </c>
      <c r="E890" t="s">
        <v>65</v>
      </c>
      <c r="F890">
        <v>31770</v>
      </c>
      <c r="G890" t="s">
        <v>1000</v>
      </c>
      <c r="H890" t="s">
        <v>1065</v>
      </c>
      <c r="I890" t="s">
        <v>1090</v>
      </c>
      <c r="J890" t="s">
        <v>87</v>
      </c>
      <c r="L890" t="s">
        <v>94</v>
      </c>
      <c r="V890" t="s">
        <v>8986</v>
      </c>
    </row>
    <row r="891" spans="1:31" hidden="1" x14ac:dyDescent="0.3">
      <c r="A891">
        <v>316175</v>
      </c>
      <c r="B891" t="s">
        <v>8987</v>
      </c>
      <c r="C891" t="s">
        <v>8988</v>
      </c>
      <c r="D891" t="s">
        <v>488</v>
      </c>
      <c r="E891" t="s">
        <v>65</v>
      </c>
      <c r="F891">
        <v>32753</v>
      </c>
      <c r="G891" t="s">
        <v>94</v>
      </c>
      <c r="H891" t="s">
        <v>1065</v>
      </c>
      <c r="I891" t="s">
        <v>1090</v>
      </c>
      <c r="J891" t="s">
        <v>87</v>
      </c>
      <c r="L891" t="s">
        <v>94</v>
      </c>
      <c r="V891" t="s">
        <v>1606</v>
      </c>
    </row>
    <row r="892" spans="1:31" hidden="1" x14ac:dyDescent="0.3">
      <c r="A892">
        <v>315416</v>
      </c>
      <c r="B892" t="s">
        <v>8989</v>
      </c>
      <c r="C892" t="s">
        <v>240</v>
      </c>
      <c r="D892" t="s">
        <v>598</v>
      </c>
      <c r="E892" t="s">
        <v>66</v>
      </c>
      <c r="F892">
        <v>32791</v>
      </c>
      <c r="G892" t="s">
        <v>1188</v>
      </c>
      <c r="H892" t="s">
        <v>1065</v>
      </c>
      <c r="I892" t="s">
        <v>1090</v>
      </c>
      <c r="J892" t="s">
        <v>85</v>
      </c>
      <c r="L892" t="s">
        <v>86</v>
      </c>
      <c r="M892" t="s">
        <v>8990</v>
      </c>
      <c r="N892" t="s">
        <v>8990</v>
      </c>
      <c r="O892" t="s">
        <v>8991</v>
      </c>
      <c r="P892" t="s">
        <v>1246</v>
      </c>
      <c r="V892" t="s">
        <v>1695</v>
      </c>
    </row>
    <row r="893" spans="1:31" hidden="1" x14ac:dyDescent="0.3">
      <c r="A893">
        <v>315298</v>
      </c>
      <c r="B893" t="s">
        <v>841</v>
      </c>
      <c r="C893" t="s">
        <v>539</v>
      </c>
      <c r="D893" t="s">
        <v>652</v>
      </c>
      <c r="E893" t="s">
        <v>65</v>
      </c>
      <c r="F893">
        <v>31684</v>
      </c>
      <c r="G893" t="s">
        <v>1248</v>
      </c>
      <c r="H893" t="s">
        <v>1065</v>
      </c>
      <c r="I893" t="s">
        <v>1090</v>
      </c>
      <c r="J893" t="s">
        <v>87</v>
      </c>
      <c r="L893" t="s">
        <v>84</v>
      </c>
      <c r="M893" t="s">
        <v>8992</v>
      </c>
      <c r="N893" t="s">
        <v>8992</v>
      </c>
      <c r="O893" t="s">
        <v>1467</v>
      </c>
      <c r="P893" t="s">
        <v>1241</v>
      </c>
    </row>
    <row r="894" spans="1:31" hidden="1" x14ac:dyDescent="0.3">
      <c r="A894">
        <v>315095</v>
      </c>
      <c r="B894" t="s">
        <v>8993</v>
      </c>
      <c r="C894" t="s">
        <v>201</v>
      </c>
      <c r="D894" t="s">
        <v>8994</v>
      </c>
      <c r="E894" t="s">
        <v>65</v>
      </c>
      <c r="F894">
        <v>32162</v>
      </c>
      <c r="G894" t="s">
        <v>8995</v>
      </c>
      <c r="H894" t="s">
        <v>1065</v>
      </c>
      <c r="I894" t="s">
        <v>1090</v>
      </c>
      <c r="J894" t="s">
        <v>85</v>
      </c>
      <c r="L894" t="s">
        <v>100</v>
      </c>
      <c r="M894" t="s">
        <v>8996</v>
      </c>
      <c r="N894" t="s">
        <v>8996</v>
      </c>
      <c r="O894" t="s">
        <v>8997</v>
      </c>
      <c r="P894" t="s">
        <v>8998</v>
      </c>
    </row>
    <row r="895" spans="1:31" hidden="1" x14ac:dyDescent="0.3">
      <c r="A895">
        <v>315079</v>
      </c>
      <c r="B895" t="s">
        <v>8999</v>
      </c>
      <c r="C895" t="s">
        <v>467</v>
      </c>
      <c r="D895" t="s">
        <v>597</v>
      </c>
      <c r="E895" t="s">
        <v>65</v>
      </c>
      <c r="F895">
        <v>32289</v>
      </c>
      <c r="G895" t="s">
        <v>1188</v>
      </c>
      <c r="H895" t="s">
        <v>1065</v>
      </c>
      <c r="I895" t="s">
        <v>1090</v>
      </c>
      <c r="J895" t="s">
        <v>87</v>
      </c>
      <c r="L895" t="s">
        <v>84</v>
      </c>
      <c r="V895" t="s">
        <v>1712</v>
      </c>
    </row>
    <row r="896" spans="1:31" hidden="1" x14ac:dyDescent="0.3">
      <c r="A896">
        <v>313802</v>
      </c>
      <c r="B896" t="s">
        <v>2385</v>
      </c>
      <c r="C896" t="s">
        <v>251</v>
      </c>
      <c r="D896" t="s">
        <v>9000</v>
      </c>
      <c r="E896" t="s">
        <v>65</v>
      </c>
      <c r="F896">
        <v>28722</v>
      </c>
      <c r="G896" t="s">
        <v>9001</v>
      </c>
      <c r="H896" t="s">
        <v>1065</v>
      </c>
      <c r="I896" t="s">
        <v>1090</v>
      </c>
      <c r="V896" t="s">
        <v>1605</v>
      </c>
      <c r="AE896" t="s">
        <v>1125</v>
      </c>
    </row>
    <row r="897" spans="1:31" hidden="1" x14ac:dyDescent="0.3">
      <c r="A897">
        <v>313753</v>
      </c>
      <c r="B897" t="s">
        <v>380</v>
      </c>
      <c r="C897" t="s">
        <v>194</v>
      </c>
      <c r="D897" t="s">
        <v>370</v>
      </c>
      <c r="E897" t="s">
        <v>65</v>
      </c>
      <c r="F897">
        <v>25333</v>
      </c>
      <c r="G897" t="s">
        <v>1248</v>
      </c>
      <c r="H897" t="s">
        <v>1065</v>
      </c>
      <c r="I897" t="s">
        <v>1090</v>
      </c>
      <c r="J897" t="s">
        <v>87</v>
      </c>
      <c r="L897" t="s">
        <v>95</v>
      </c>
      <c r="M897" t="s">
        <v>9002</v>
      </c>
      <c r="N897" t="s">
        <v>9002</v>
      </c>
      <c r="O897" t="s">
        <v>6252</v>
      </c>
      <c r="P897" t="s">
        <v>1241</v>
      </c>
      <c r="AE897" t="s">
        <v>1125</v>
      </c>
    </row>
    <row r="898" spans="1:31" hidden="1" x14ac:dyDescent="0.3">
      <c r="A898">
        <v>313103</v>
      </c>
      <c r="B898" t="s">
        <v>9003</v>
      </c>
      <c r="C898" t="s">
        <v>208</v>
      </c>
      <c r="D898" t="s">
        <v>852</v>
      </c>
      <c r="E898" t="s">
        <v>65</v>
      </c>
      <c r="F898">
        <v>30247</v>
      </c>
      <c r="G898" t="s">
        <v>84</v>
      </c>
      <c r="H898" t="s">
        <v>1065</v>
      </c>
      <c r="I898" t="s">
        <v>1090</v>
      </c>
      <c r="J898" t="s">
        <v>87</v>
      </c>
      <c r="L898" t="s">
        <v>84</v>
      </c>
      <c r="M898" t="s">
        <v>9004</v>
      </c>
      <c r="N898" t="s">
        <v>9004</v>
      </c>
      <c r="O898" t="s">
        <v>1833</v>
      </c>
      <c r="P898" t="s">
        <v>1739</v>
      </c>
      <c r="V898" t="s">
        <v>1606</v>
      </c>
      <c r="AE898" t="s">
        <v>1125</v>
      </c>
    </row>
    <row r="899" spans="1:31" hidden="1" x14ac:dyDescent="0.3">
      <c r="A899">
        <v>313059</v>
      </c>
      <c r="B899" t="s">
        <v>9005</v>
      </c>
      <c r="C899" t="s">
        <v>467</v>
      </c>
      <c r="D899" t="s">
        <v>228</v>
      </c>
      <c r="E899" t="s">
        <v>65</v>
      </c>
      <c r="F899">
        <v>31048</v>
      </c>
      <c r="G899" t="s">
        <v>1015</v>
      </c>
      <c r="H899" t="s">
        <v>1065</v>
      </c>
      <c r="I899" t="s">
        <v>1090</v>
      </c>
      <c r="J899" t="s">
        <v>87</v>
      </c>
      <c r="L899" t="s">
        <v>100</v>
      </c>
      <c r="M899" t="s">
        <v>9006</v>
      </c>
      <c r="N899" t="s">
        <v>9006</v>
      </c>
      <c r="O899" t="s">
        <v>9007</v>
      </c>
      <c r="P899" t="s">
        <v>1269</v>
      </c>
    </row>
    <row r="900" spans="1:31" hidden="1" x14ac:dyDescent="0.3">
      <c r="A900">
        <v>312550</v>
      </c>
      <c r="B900" t="s">
        <v>9008</v>
      </c>
      <c r="C900" t="s">
        <v>258</v>
      </c>
      <c r="D900" t="s">
        <v>9009</v>
      </c>
      <c r="E900" t="s">
        <v>66</v>
      </c>
      <c r="F900">
        <v>24139</v>
      </c>
      <c r="G900" t="s">
        <v>94</v>
      </c>
      <c r="H900" t="s">
        <v>1065</v>
      </c>
      <c r="I900" t="s">
        <v>1090</v>
      </c>
      <c r="J900" t="s">
        <v>87</v>
      </c>
      <c r="L900" t="s">
        <v>94</v>
      </c>
      <c r="V900" t="s">
        <v>1695</v>
      </c>
    </row>
    <row r="901" spans="1:31" hidden="1" x14ac:dyDescent="0.3">
      <c r="A901">
        <v>312452</v>
      </c>
      <c r="B901" t="s">
        <v>9010</v>
      </c>
      <c r="C901" t="s">
        <v>9011</v>
      </c>
      <c r="D901" t="s">
        <v>1906</v>
      </c>
      <c r="E901" t="s">
        <v>66</v>
      </c>
      <c r="F901">
        <v>30972</v>
      </c>
      <c r="G901" t="s">
        <v>84</v>
      </c>
      <c r="H901" t="s">
        <v>1065</v>
      </c>
      <c r="I901" t="s">
        <v>1090</v>
      </c>
      <c r="J901" t="s">
        <v>87</v>
      </c>
      <c r="L901" t="s">
        <v>86</v>
      </c>
      <c r="M901" t="s">
        <v>9012</v>
      </c>
      <c r="N901" t="s">
        <v>9012</v>
      </c>
      <c r="O901" t="s">
        <v>1460</v>
      </c>
      <c r="P901" t="s">
        <v>1249</v>
      </c>
    </row>
    <row r="902" spans="1:31" hidden="1" x14ac:dyDescent="0.3">
      <c r="A902">
        <v>311407</v>
      </c>
      <c r="B902" t="s">
        <v>9013</v>
      </c>
      <c r="C902" t="s">
        <v>286</v>
      </c>
      <c r="D902" t="s">
        <v>253</v>
      </c>
      <c r="E902" t="s">
        <v>65</v>
      </c>
      <c r="F902">
        <v>30682</v>
      </c>
      <c r="G902" t="s">
        <v>1843</v>
      </c>
      <c r="H902" t="s">
        <v>1065</v>
      </c>
      <c r="I902" t="s">
        <v>1090</v>
      </c>
      <c r="J902" t="s">
        <v>87</v>
      </c>
      <c r="L902" t="s">
        <v>86</v>
      </c>
      <c r="V902" t="s">
        <v>2146</v>
      </c>
    </row>
    <row r="903" spans="1:31" hidden="1" x14ac:dyDescent="0.3">
      <c r="A903">
        <v>311352</v>
      </c>
      <c r="B903" t="s">
        <v>9014</v>
      </c>
      <c r="C903" t="s">
        <v>201</v>
      </c>
      <c r="D903" t="s">
        <v>399</v>
      </c>
      <c r="E903" t="s">
        <v>65</v>
      </c>
      <c r="F903">
        <v>23012</v>
      </c>
      <c r="G903" t="s">
        <v>93</v>
      </c>
      <c r="H903" t="s">
        <v>1065</v>
      </c>
      <c r="I903" t="s">
        <v>1090</v>
      </c>
      <c r="J903" t="s">
        <v>87</v>
      </c>
      <c r="L903" t="s">
        <v>93</v>
      </c>
      <c r="M903" t="s">
        <v>9015</v>
      </c>
      <c r="N903" t="s">
        <v>9015</v>
      </c>
      <c r="O903" t="s">
        <v>1481</v>
      </c>
      <c r="P903" t="s">
        <v>1250</v>
      </c>
    </row>
    <row r="904" spans="1:31" hidden="1" x14ac:dyDescent="0.3">
      <c r="A904">
        <v>310458</v>
      </c>
      <c r="B904" t="s">
        <v>9016</v>
      </c>
      <c r="C904" t="s">
        <v>201</v>
      </c>
      <c r="D904" t="s">
        <v>435</v>
      </c>
      <c r="E904" t="s">
        <v>65</v>
      </c>
      <c r="F904">
        <v>31779</v>
      </c>
      <c r="G904" t="s">
        <v>84</v>
      </c>
      <c r="H904" t="s">
        <v>1065</v>
      </c>
      <c r="I904" t="s">
        <v>1090</v>
      </c>
      <c r="J904" t="s">
        <v>87</v>
      </c>
      <c r="L904" t="s">
        <v>84</v>
      </c>
      <c r="V904" t="s">
        <v>9017</v>
      </c>
    </row>
    <row r="905" spans="1:31" hidden="1" x14ac:dyDescent="0.3">
      <c r="A905">
        <v>310017</v>
      </c>
      <c r="B905" t="s">
        <v>2356</v>
      </c>
      <c r="C905" t="s">
        <v>201</v>
      </c>
      <c r="D905" t="s">
        <v>399</v>
      </c>
      <c r="E905" t="s">
        <v>65</v>
      </c>
      <c r="F905">
        <v>30784</v>
      </c>
      <c r="G905" t="s">
        <v>2270</v>
      </c>
      <c r="H905" t="s">
        <v>1065</v>
      </c>
      <c r="I905" t="s">
        <v>1090</v>
      </c>
      <c r="J905" t="s">
        <v>87</v>
      </c>
      <c r="L905" t="s">
        <v>99</v>
      </c>
      <c r="V905" t="s">
        <v>1606</v>
      </c>
    </row>
    <row r="906" spans="1:31" hidden="1" x14ac:dyDescent="0.3">
      <c r="A906">
        <v>309707</v>
      </c>
      <c r="B906" t="s">
        <v>9018</v>
      </c>
      <c r="C906" t="s">
        <v>939</v>
      </c>
      <c r="D906" t="s">
        <v>488</v>
      </c>
      <c r="E906" t="s">
        <v>65</v>
      </c>
      <c r="F906">
        <v>31611</v>
      </c>
      <c r="G906" t="s">
        <v>84</v>
      </c>
      <c r="H906" t="s">
        <v>1065</v>
      </c>
      <c r="I906" t="s">
        <v>1090</v>
      </c>
      <c r="J906" t="s">
        <v>87</v>
      </c>
      <c r="L906" t="s">
        <v>86</v>
      </c>
      <c r="V906" t="s">
        <v>1606</v>
      </c>
    </row>
    <row r="907" spans="1:31" hidden="1" x14ac:dyDescent="0.3">
      <c r="A907">
        <v>309043</v>
      </c>
      <c r="B907" t="s">
        <v>9019</v>
      </c>
      <c r="C907" t="s">
        <v>235</v>
      </c>
      <c r="D907" t="s">
        <v>9020</v>
      </c>
      <c r="E907" t="s">
        <v>65</v>
      </c>
      <c r="F907">
        <v>32314</v>
      </c>
      <c r="G907" t="s">
        <v>84</v>
      </c>
      <c r="H907" t="s">
        <v>1068</v>
      </c>
      <c r="I907" t="s">
        <v>1090</v>
      </c>
      <c r="J907" t="s">
        <v>87</v>
      </c>
      <c r="L907" t="s">
        <v>84</v>
      </c>
      <c r="M907" t="s">
        <v>9021</v>
      </c>
      <c r="N907" t="s">
        <v>9021</v>
      </c>
      <c r="O907" t="s">
        <v>9022</v>
      </c>
      <c r="P907" t="s">
        <v>1240</v>
      </c>
    </row>
    <row r="908" spans="1:31" hidden="1" x14ac:dyDescent="0.3">
      <c r="A908">
        <v>309024</v>
      </c>
      <c r="B908" t="s">
        <v>9023</v>
      </c>
      <c r="C908" t="s">
        <v>193</v>
      </c>
      <c r="D908" t="s">
        <v>202</v>
      </c>
      <c r="E908" t="s">
        <v>65</v>
      </c>
      <c r="F908">
        <v>31668</v>
      </c>
      <c r="G908" t="s">
        <v>1978</v>
      </c>
      <c r="H908" t="s">
        <v>1065</v>
      </c>
      <c r="I908" t="s">
        <v>1090</v>
      </c>
      <c r="J908" t="s">
        <v>87</v>
      </c>
      <c r="L908" t="s">
        <v>96</v>
      </c>
      <c r="M908" t="s">
        <v>9024</v>
      </c>
      <c r="N908" t="s">
        <v>9024</v>
      </c>
      <c r="O908" t="s">
        <v>1365</v>
      </c>
      <c r="P908" t="s">
        <v>1246</v>
      </c>
      <c r="V908" t="s">
        <v>1694</v>
      </c>
    </row>
    <row r="909" spans="1:31" hidden="1" x14ac:dyDescent="0.3">
      <c r="A909">
        <v>308669</v>
      </c>
      <c r="B909" t="s">
        <v>9025</v>
      </c>
      <c r="C909" t="s">
        <v>212</v>
      </c>
      <c r="D909" t="s">
        <v>2097</v>
      </c>
      <c r="E909" t="s">
        <v>65</v>
      </c>
      <c r="F909">
        <v>31128</v>
      </c>
      <c r="G909" t="s">
        <v>84</v>
      </c>
      <c r="H909" t="s">
        <v>1065</v>
      </c>
      <c r="I909" t="s">
        <v>1090</v>
      </c>
      <c r="J909" t="s">
        <v>87</v>
      </c>
      <c r="L909" t="s">
        <v>84</v>
      </c>
      <c r="V909" t="s">
        <v>2174</v>
      </c>
    </row>
    <row r="910" spans="1:31" hidden="1" x14ac:dyDescent="0.3">
      <c r="A910">
        <v>307997</v>
      </c>
      <c r="B910" t="s">
        <v>9026</v>
      </c>
      <c r="C910" t="s">
        <v>963</v>
      </c>
      <c r="D910" t="s">
        <v>370</v>
      </c>
      <c r="E910" t="s">
        <v>66</v>
      </c>
      <c r="F910">
        <v>31414</v>
      </c>
      <c r="G910" t="s">
        <v>84</v>
      </c>
      <c r="H910" t="s">
        <v>1065</v>
      </c>
      <c r="I910" t="s">
        <v>1090</v>
      </c>
      <c r="J910" t="s">
        <v>87</v>
      </c>
      <c r="L910" t="s">
        <v>84</v>
      </c>
      <c r="V910" t="s">
        <v>1605</v>
      </c>
      <c r="AE910" t="s">
        <v>1125</v>
      </c>
    </row>
    <row r="911" spans="1:31" hidden="1" x14ac:dyDescent="0.3">
      <c r="A911">
        <v>307596</v>
      </c>
      <c r="B911" t="s">
        <v>9027</v>
      </c>
      <c r="C911" t="s">
        <v>214</v>
      </c>
      <c r="D911" t="s">
        <v>223</v>
      </c>
      <c r="E911" t="s">
        <v>65</v>
      </c>
      <c r="F911">
        <v>30174</v>
      </c>
      <c r="G911" t="s">
        <v>84</v>
      </c>
      <c r="H911" t="s">
        <v>1065</v>
      </c>
      <c r="I911" t="s">
        <v>1090</v>
      </c>
      <c r="J911" t="s">
        <v>85</v>
      </c>
      <c r="L911" t="s">
        <v>84</v>
      </c>
      <c r="V911" t="s">
        <v>1605</v>
      </c>
    </row>
    <row r="912" spans="1:31" hidden="1" x14ac:dyDescent="0.3">
      <c r="A912">
        <v>307444</v>
      </c>
      <c r="B912" t="s">
        <v>9028</v>
      </c>
      <c r="C912" t="s">
        <v>224</v>
      </c>
      <c r="D912" t="s">
        <v>207</v>
      </c>
      <c r="E912" t="s">
        <v>65</v>
      </c>
      <c r="F912">
        <v>31692</v>
      </c>
      <c r="G912" t="s">
        <v>84</v>
      </c>
      <c r="H912" t="s">
        <v>1065</v>
      </c>
      <c r="I912" t="s">
        <v>1090</v>
      </c>
      <c r="J912" t="s">
        <v>87</v>
      </c>
      <c r="L912" t="s">
        <v>84</v>
      </c>
      <c r="V912" t="s">
        <v>1605</v>
      </c>
      <c r="AE912" t="s">
        <v>1125</v>
      </c>
    </row>
    <row r="913" spans="1:31" hidden="1" x14ac:dyDescent="0.3">
      <c r="A913">
        <v>307383</v>
      </c>
      <c r="B913" t="s">
        <v>9029</v>
      </c>
      <c r="C913" t="s">
        <v>266</v>
      </c>
      <c r="D913" t="s">
        <v>9030</v>
      </c>
      <c r="E913" t="s">
        <v>65</v>
      </c>
      <c r="F913">
        <v>30487</v>
      </c>
      <c r="G913" t="s">
        <v>9031</v>
      </c>
      <c r="H913" t="s">
        <v>1065</v>
      </c>
      <c r="I913" t="s">
        <v>1090</v>
      </c>
      <c r="J913" t="s">
        <v>87</v>
      </c>
      <c r="L913" t="s">
        <v>98</v>
      </c>
      <c r="M913" t="s">
        <v>9032</v>
      </c>
      <c r="N913" t="s">
        <v>9032</v>
      </c>
      <c r="O913" t="s">
        <v>1882</v>
      </c>
      <c r="P913" t="s">
        <v>1291</v>
      </c>
    </row>
    <row r="914" spans="1:31" hidden="1" x14ac:dyDescent="0.3">
      <c r="A914">
        <v>307254</v>
      </c>
      <c r="B914" t="s">
        <v>9033</v>
      </c>
      <c r="C914" t="s">
        <v>345</v>
      </c>
      <c r="D914" t="s">
        <v>381</v>
      </c>
      <c r="E914" t="s">
        <v>66</v>
      </c>
      <c r="F914">
        <v>30359</v>
      </c>
      <c r="G914" t="s">
        <v>1023</v>
      </c>
      <c r="H914" t="s">
        <v>1065</v>
      </c>
      <c r="I914" t="s">
        <v>1090</v>
      </c>
      <c r="J914" t="s">
        <v>87</v>
      </c>
      <c r="L914" t="s">
        <v>98</v>
      </c>
      <c r="M914" t="s">
        <v>9034</v>
      </c>
      <c r="N914" t="s">
        <v>9034</v>
      </c>
      <c r="O914" t="s">
        <v>1510</v>
      </c>
      <c r="P914" t="s">
        <v>1476</v>
      </c>
    </row>
    <row r="915" spans="1:31" hidden="1" x14ac:dyDescent="0.3">
      <c r="A915">
        <v>306219</v>
      </c>
      <c r="B915" t="s">
        <v>9035</v>
      </c>
      <c r="C915" t="s">
        <v>194</v>
      </c>
      <c r="D915" t="s">
        <v>2173</v>
      </c>
      <c r="E915" t="s">
        <v>65</v>
      </c>
      <c r="F915">
        <v>31983</v>
      </c>
      <c r="G915" t="s">
        <v>96</v>
      </c>
      <c r="H915" t="s">
        <v>1065</v>
      </c>
      <c r="I915" t="s">
        <v>1090</v>
      </c>
      <c r="J915" t="s">
        <v>87</v>
      </c>
      <c r="L915" t="s">
        <v>96</v>
      </c>
      <c r="V915" t="s">
        <v>2146</v>
      </c>
    </row>
    <row r="916" spans="1:31" hidden="1" x14ac:dyDescent="0.3">
      <c r="A916">
        <v>305740</v>
      </c>
      <c r="B916" t="s">
        <v>9036</v>
      </c>
      <c r="C916" t="s">
        <v>326</v>
      </c>
      <c r="D916" t="s">
        <v>327</v>
      </c>
      <c r="E916" t="s">
        <v>65</v>
      </c>
      <c r="F916">
        <v>29952</v>
      </c>
      <c r="G916" t="s">
        <v>9037</v>
      </c>
      <c r="H916" t="s">
        <v>1065</v>
      </c>
      <c r="I916" t="s">
        <v>1090</v>
      </c>
      <c r="J916" t="s">
        <v>87</v>
      </c>
      <c r="L916" t="s">
        <v>86</v>
      </c>
      <c r="V916" t="s">
        <v>1695</v>
      </c>
    </row>
    <row r="917" spans="1:31" hidden="1" x14ac:dyDescent="0.3">
      <c r="A917">
        <v>305315</v>
      </c>
      <c r="B917" t="s">
        <v>9038</v>
      </c>
      <c r="C917" t="s">
        <v>1693</v>
      </c>
      <c r="D917" t="s">
        <v>246</v>
      </c>
      <c r="E917" t="s">
        <v>66</v>
      </c>
      <c r="F917">
        <v>32051</v>
      </c>
      <c r="G917" t="s">
        <v>1248</v>
      </c>
      <c r="H917" t="s">
        <v>1065</v>
      </c>
      <c r="I917" t="s">
        <v>1090</v>
      </c>
      <c r="J917" t="s">
        <v>87</v>
      </c>
      <c r="L917" t="s">
        <v>84</v>
      </c>
      <c r="M917" t="s">
        <v>9039</v>
      </c>
      <c r="N917" t="s">
        <v>9039</v>
      </c>
      <c r="O917" t="s">
        <v>9040</v>
      </c>
      <c r="P917" t="s">
        <v>1362</v>
      </c>
      <c r="V917" t="s">
        <v>1606</v>
      </c>
      <c r="AE917" t="s">
        <v>1125</v>
      </c>
    </row>
    <row r="918" spans="1:31" hidden="1" x14ac:dyDescent="0.3">
      <c r="A918">
        <v>304516</v>
      </c>
      <c r="B918" t="s">
        <v>6375</v>
      </c>
      <c r="C918" t="s">
        <v>226</v>
      </c>
      <c r="D918" t="s">
        <v>535</v>
      </c>
      <c r="E918" t="s">
        <v>65</v>
      </c>
      <c r="F918">
        <v>31597</v>
      </c>
      <c r="G918" t="s">
        <v>93</v>
      </c>
      <c r="H918" t="s">
        <v>1065</v>
      </c>
      <c r="I918" t="s">
        <v>1090</v>
      </c>
      <c r="J918" t="s">
        <v>87</v>
      </c>
      <c r="L918" t="s">
        <v>93</v>
      </c>
      <c r="M918" t="s">
        <v>9041</v>
      </c>
      <c r="N918" t="s">
        <v>9041</v>
      </c>
      <c r="O918" t="s">
        <v>9042</v>
      </c>
      <c r="P918" t="s">
        <v>1378</v>
      </c>
      <c r="V918" t="s">
        <v>1597</v>
      </c>
    </row>
    <row r="919" spans="1:31" hidden="1" x14ac:dyDescent="0.3">
      <c r="A919">
        <v>304264</v>
      </c>
      <c r="B919" t="s">
        <v>9043</v>
      </c>
      <c r="C919" t="s">
        <v>217</v>
      </c>
      <c r="D919" t="s">
        <v>281</v>
      </c>
      <c r="E919" t="s">
        <v>65</v>
      </c>
      <c r="F919">
        <v>31413</v>
      </c>
      <c r="G919" t="s">
        <v>84</v>
      </c>
      <c r="H919" t="s">
        <v>1065</v>
      </c>
      <c r="I919" t="s">
        <v>1090</v>
      </c>
      <c r="J919" t="s">
        <v>87</v>
      </c>
      <c r="L919" t="s">
        <v>84</v>
      </c>
      <c r="AE919" t="s">
        <v>1125</v>
      </c>
    </row>
    <row r="920" spans="1:31" hidden="1" x14ac:dyDescent="0.3">
      <c r="A920">
        <v>303428</v>
      </c>
      <c r="B920" t="s">
        <v>9044</v>
      </c>
      <c r="C920" t="s">
        <v>196</v>
      </c>
      <c r="D920" t="s">
        <v>7437</v>
      </c>
      <c r="E920" t="s">
        <v>65</v>
      </c>
      <c r="F920">
        <v>29767</v>
      </c>
      <c r="G920" t="s">
        <v>84</v>
      </c>
      <c r="H920" t="s">
        <v>1065</v>
      </c>
      <c r="I920" t="s">
        <v>1090</v>
      </c>
      <c r="J920" t="s">
        <v>87</v>
      </c>
      <c r="L920" t="s">
        <v>84</v>
      </c>
      <c r="M920" t="s">
        <v>9045</v>
      </c>
      <c r="N920" t="s">
        <v>9045</v>
      </c>
      <c r="O920" t="s">
        <v>9046</v>
      </c>
      <c r="P920" t="s">
        <v>1241</v>
      </c>
    </row>
    <row r="921" spans="1:31" hidden="1" x14ac:dyDescent="0.3">
      <c r="A921">
        <v>302477</v>
      </c>
      <c r="B921" t="s">
        <v>9047</v>
      </c>
      <c r="C921" t="s">
        <v>258</v>
      </c>
      <c r="D921" t="s">
        <v>259</v>
      </c>
      <c r="E921" t="s">
        <v>66</v>
      </c>
      <c r="F921">
        <v>30682</v>
      </c>
      <c r="G921" t="s">
        <v>3715</v>
      </c>
      <c r="H921" t="s">
        <v>1065</v>
      </c>
      <c r="I921" t="s">
        <v>1090</v>
      </c>
      <c r="J921" t="s">
        <v>87</v>
      </c>
      <c r="L921" t="s">
        <v>94</v>
      </c>
      <c r="M921" t="s">
        <v>9048</v>
      </c>
      <c r="N921" t="s">
        <v>9048</v>
      </c>
      <c r="O921" t="s">
        <v>1860</v>
      </c>
      <c r="P921" t="s">
        <v>1247</v>
      </c>
      <c r="V921" t="s">
        <v>1694</v>
      </c>
    </row>
    <row r="922" spans="1:31" hidden="1" x14ac:dyDescent="0.3">
      <c r="A922">
        <v>301749</v>
      </c>
      <c r="B922" t="s">
        <v>9049</v>
      </c>
      <c r="C922" t="s">
        <v>240</v>
      </c>
      <c r="D922" t="s">
        <v>241</v>
      </c>
      <c r="E922" t="s">
        <v>65</v>
      </c>
      <c r="F922">
        <v>32014</v>
      </c>
      <c r="G922" t="s">
        <v>5186</v>
      </c>
      <c r="H922" t="s">
        <v>1065</v>
      </c>
      <c r="I922" t="s">
        <v>1090</v>
      </c>
      <c r="J922" t="s">
        <v>87</v>
      </c>
      <c r="L922" t="s">
        <v>84</v>
      </c>
      <c r="M922" t="s">
        <v>9050</v>
      </c>
      <c r="N922" t="s">
        <v>9050</v>
      </c>
      <c r="O922" t="s">
        <v>9051</v>
      </c>
      <c r="P922" t="s">
        <v>9052</v>
      </c>
    </row>
    <row r="923" spans="1:31" hidden="1" x14ac:dyDescent="0.3">
      <c r="A923">
        <v>300513</v>
      </c>
      <c r="B923" t="s">
        <v>9053</v>
      </c>
      <c r="C923" t="s">
        <v>211</v>
      </c>
      <c r="D923" t="s">
        <v>9054</v>
      </c>
      <c r="E923" t="s">
        <v>65</v>
      </c>
      <c r="F923">
        <v>30894</v>
      </c>
      <c r="G923" t="s">
        <v>84</v>
      </c>
      <c r="H923" t="s">
        <v>1065</v>
      </c>
      <c r="I923" t="s">
        <v>1090</v>
      </c>
      <c r="J923" t="s">
        <v>85</v>
      </c>
      <c r="L923" t="s">
        <v>84</v>
      </c>
    </row>
    <row r="924" spans="1:31" hidden="1" x14ac:dyDescent="0.3">
      <c r="A924">
        <v>329404</v>
      </c>
      <c r="B924" t="s">
        <v>2430</v>
      </c>
      <c r="C924" t="s">
        <v>196</v>
      </c>
      <c r="D924" t="s">
        <v>2431</v>
      </c>
      <c r="E924" t="s">
        <v>65</v>
      </c>
      <c r="F924">
        <v>33877</v>
      </c>
      <c r="G924" t="s">
        <v>84</v>
      </c>
      <c r="H924" t="s">
        <v>1065</v>
      </c>
      <c r="I924" t="s">
        <v>1087</v>
      </c>
      <c r="J924" t="s">
        <v>87</v>
      </c>
      <c r="L924" t="s">
        <v>94</v>
      </c>
      <c r="M924" t="s">
        <v>2432</v>
      </c>
      <c r="N924" t="s">
        <v>2432</v>
      </c>
      <c r="O924" t="s">
        <v>2433</v>
      </c>
      <c r="P924" t="s">
        <v>1241</v>
      </c>
      <c r="R924">
        <v>4572</v>
      </c>
      <c r="S924">
        <v>45132</v>
      </c>
      <c r="T924">
        <v>1000</v>
      </c>
    </row>
    <row r="925" spans="1:31" hidden="1" x14ac:dyDescent="0.3">
      <c r="A925">
        <v>336478</v>
      </c>
      <c r="B925" t="s">
        <v>2434</v>
      </c>
      <c r="C925" t="s">
        <v>417</v>
      </c>
      <c r="D925" t="s">
        <v>2256</v>
      </c>
      <c r="E925" t="s">
        <v>66</v>
      </c>
      <c r="F925">
        <v>34062</v>
      </c>
      <c r="G925" t="s">
        <v>84</v>
      </c>
      <c r="H925" t="s">
        <v>1065</v>
      </c>
      <c r="I925" t="s">
        <v>1087</v>
      </c>
      <c r="J925" t="s">
        <v>87</v>
      </c>
      <c r="L925" t="s">
        <v>86</v>
      </c>
      <c r="M925" t="s">
        <v>2435</v>
      </c>
      <c r="N925" t="s">
        <v>2435</v>
      </c>
      <c r="O925" t="s">
        <v>2436</v>
      </c>
      <c r="P925" t="s">
        <v>1244</v>
      </c>
      <c r="R925">
        <v>4621</v>
      </c>
      <c r="S925">
        <v>45134</v>
      </c>
      <c r="T925">
        <v>1500</v>
      </c>
    </row>
    <row r="926" spans="1:31" hidden="1" x14ac:dyDescent="0.3">
      <c r="A926">
        <v>338327</v>
      </c>
      <c r="B926" t="s">
        <v>2437</v>
      </c>
      <c r="C926" t="s">
        <v>242</v>
      </c>
      <c r="D926" t="s">
        <v>370</v>
      </c>
      <c r="E926" t="s">
        <v>65</v>
      </c>
      <c r="F926">
        <v>28767</v>
      </c>
      <c r="G926" t="s">
        <v>2438</v>
      </c>
      <c r="H926" t="s">
        <v>1065</v>
      </c>
      <c r="I926" t="s">
        <v>1087</v>
      </c>
      <c r="J926" t="s">
        <v>87</v>
      </c>
      <c r="L926" t="s">
        <v>96</v>
      </c>
      <c r="M926" t="s">
        <v>2439</v>
      </c>
      <c r="N926" t="s">
        <v>2439</v>
      </c>
      <c r="O926" t="s">
        <v>1390</v>
      </c>
      <c r="P926" t="s">
        <v>1516</v>
      </c>
      <c r="R926">
        <v>5082</v>
      </c>
      <c r="S926">
        <v>45152</v>
      </c>
      <c r="T926">
        <v>20000</v>
      </c>
    </row>
    <row r="927" spans="1:31" hidden="1" x14ac:dyDescent="0.3">
      <c r="A927">
        <v>337180</v>
      </c>
      <c r="B927" t="s">
        <v>2440</v>
      </c>
      <c r="C927" t="s">
        <v>462</v>
      </c>
      <c r="D927" t="s">
        <v>514</v>
      </c>
      <c r="E927" t="s">
        <v>65</v>
      </c>
      <c r="F927">
        <v>35441</v>
      </c>
      <c r="G927" t="s">
        <v>84</v>
      </c>
      <c r="H927" t="s">
        <v>1065</v>
      </c>
      <c r="I927" t="s">
        <v>1087</v>
      </c>
      <c r="J927" t="s">
        <v>87</v>
      </c>
      <c r="L927" t="s">
        <v>84</v>
      </c>
      <c r="M927" t="s">
        <v>2441</v>
      </c>
      <c r="N927" t="s">
        <v>2441</v>
      </c>
      <c r="O927" t="s">
        <v>1277</v>
      </c>
      <c r="P927" t="s">
        <v>1536</v>
      </c>
      <c r="R927">
        <v>1905</v>
      </c>
      <c r="S927">
        <v>45146</v>
      </c>
      <c r="T927">
        <v>20000</v>
      </c>
    </row>
    <row r="928" spans="1:31" hidden="1" x14ac:dyDescent="0.3">
      <c r="A928">
        <v>336428</v>
      </c>
      <c r="B928" t="s">
        <v>2442</v>
      </c>
      <c r="C928" t="s">
        <v>194</v>
      </c>
      <c r="D928" t="s">
        <v>865</v>
      </c>
      <c r="E928" t="s">
        <v>66</v>
      </c>
      <c r="F928">
        <v>32210</v>
      </c>
      <c r="G928" t="s">
        <v>2443</v>
      </c>
      <c r="H928" t="s">
        <v>1065</v>
      </c>
      <c r="I928" t="s">
        <v>1087</v>
      </c>
      <c r="J928" t="s">
        <v>87</v>
      </c>
      <c r="L928" t="s">
        <v>86</v>
      </c>
      <c r="M928" t="s">
        <v>2444</v>
      </c>
      <c r="N928" t="s">
        <v>2444</v>
      </c>
      <c r="O928" t="s">
        <v>2445</v>
      </c>
      <c r="P928" t="s">
        <v>1244</v>
      </c>
      <c r="R928">
        <v>5005</v>
      </c>
      <c r="S928">
        <v>45148</v>
      </c>
      <c r="T928">
        <v>20000</v>
      </c>
    </row>
    <row r="929" spans="1:20" hidden="1" x14ac:dyDescent="0.3">
      <c r="A929">
        <v>335107</v>
      </c>
      <c r="B929" t="s">
        <v>2446</v>
      </c>
      <c r="C929" t="s">
        <v>314</v>
      </c>
      <c r="D929" t="s">
        <v>808</v>
      </c>
      <c r="E929" t="s">
        <v>66</v>
      </c>
      <c r="F929">
        <v>35431</v>
      </c>
      <c r="G929" t="s">
        <v>1688</v>
      </c>
      <c r="H929" t="s">
        <v>1065</v>
      </c>
      <c r="I929" t="s">
        <v>1087</v>
      </c>
      <c r="J929" t="s">
        <v>85</v>
      </c>
      <c r="L929" t="s">
        <v>86</v>
      </c>
      <c r="M929" t="s">
        <v>2447</v>
      </c>
      <c r="N929" t="s">
        <v>2447</v>
      </c>
      <c r="O929" t="s">
        <v>2448</v>
      </c>
      <c r="P929" t="s">
        <v>1241</v>
      </c>
      <c r="R929">
        <v>4637</v>
      </c>
      <c r="S929">
        <v>45134</v>
      </c>
      <c r="T929">
        <v>20000</v>
      </c>
    </row>
    <row r="930" spans="1:20" hidden="1" x14ac:dyDescent="0.3">
      <c r="A930">
        <v>333685</v>
      </c>
      <c r="B930" t="s">
        <v>2449</v>
      </c>
      <c r="C930" t="s">
        <v>196</v>
      </c>
      <c r="D930" t="s">
        <v>1625</v>
      </c>
      <c r="E930" t="s">
        <v>65</v>
      </c>
      <c r="F930">
        <v>34172</v>
      </c>
      <c r="G930" t="s">
        <v>84</v>
      </c>
      <c r="H930" t="s">
        <v>1065</v>
      </c>
      <c r="I930" t="s">
        <v>1087</v>
      </c>
      <c r="J930" t="s">
        <v>87</v>
      </c>
      <c r="L930" t="s">
        <v>84</v>
      </c>
      <c r="M930" t="s">
        <v>2450</v>
      </c>
      <c r="N930" t="s">
        <v>2450</v>
      </c>
      <c r="O930" t="s">
        <v>2451</v>
      </c>
      <c r="P930" t="s">
        <v>1241</v>
      </c>
      <c r="R930">
        <v>5150</v>
      </c>
      <c r="S930">
        <v>45155</v>
      </c>
      <c r="T930">
        <v>20000</v>
      </c>
    </row>
    <row r="931" spans="1:20" hidden="1" x14ac:dyDescent="0.3">
      <c r="A931">
        <v>333541</v>
      </c>
      <c r="B931" t="s">
        <v>854</v>
      </c>
      <c r="C931" t="s">
        <v>201</v>
      </c>
      <c r="D931" t="s">
        <v>246</v>
      </c>
      <c r="E931" t="s">
        <v>65</v>
      </c>
      <c r="F931">
        <v>35065</v>
      </c>
      <c r="G931" t="s">
        <v>84</v>
      </c>
      <c r="H931" t="s">
        <v>1065</v>
      </c>
      <c r="I931" t="s">
        <v>1087</v>
      </c>
      <c r="J931" t="s">
        <v>87</v>
      </c>
      <c r="L931" t="s">
        <v>84</v>
      </c>
      <c r="R931">
        <v>4605</v>
      </c>
      <c r="S931">
        <v>45133</v>
      </c>
      <c r="T931">
        <v>20000</v>
      </c>
    </row>
    <row r="932" spans="1:20" hidden="1" x14ac:dyDescent="0.3">
      <c r="A932">
        <v>333538</v>
      </c>
      <c r="B932" t="s">
        <v>2452</v>
      </c>
      <c r="C932" t="s">
        <v>408</v>
      </c>
      <c r="D932" t="s">
        <v>2453</v>
      </c>
      <c r="E932" t="s">
        <v>66</v>
      </c>
      <c r="F932">
        <v>34700</v>
      </c>
      <c r="G932" t="s">
        <v>84</v>
      </c>
      <c r="H932" t="s">
        <v>1065</v>
      </c>
      <c r="I932" t="s">
        <v>1087</v>
      </c>
      <c r="J932" t="s">
        <v>87</v>
      </c>
      <c r="L932" t="s">
        <v>86</v>
      </c>
      <c r="M932" t="s">
        <v>2454</v>
      </c>
      <c r="N932" t="s">
        <v>2454</v>
      </c>
      <c r="O932" t="s">
        <v>2455</v>
      </c>
      <c r="P932" t="s">
        <v>2456</v>
      </c>
      <c r="R932">
        <v>4865</v>
      </c>
      <c r="S932">
        <v>45145</v>
      </c>
      <c r="T932">
        <v>20000</v>
      </c>
    </row>
    <row r="933" spans="1:20" hidden="1" x14ac:dyDescent="0.3">
      <c r="A933">
        <v>333535</v>
      </c>
      <c r="B933" t="s">
        <v>2457</v>
      </c>
      <c r="C933" t="s">
        <v>333</v>
      </c>
      <c r="D933" t="s">
        <v>365</v>
      </c>
      <c r="E933" t="s">
        <v>66</v>
      </c>
      <c r="F933">
        <v>36161</v>
      </c>
      <c r="G933" t="s">
        <v>84</v>
      </c>
      <c r="H933" t="s">
        <v>1065</v>
      </c>
      <c r="I933" t="s">
        <v>1087</v>
      </c>
      <c r="J933" t="s">
        <v>87</v>
      </c>
      <c r="L933" t="s">
        <v>84</v>
      </c>
      <c r="M933" t="s">
        <v>2458</v>
      </c>
      <c r="N933" t="s">
        <v>2458</v>
      </c>
      <c r="O933" t="s">
        <v>1359</v>
      </c>
      <c r="P933" t="s">
        <v>2459</v>
      </c>
      <c r="R933">
        <v>5026</v>
      </c>
      <c r="S933">
        <v>45148</v>
      </c>
      <c r="T933">
        <v>20000</v>
      </c>
    </row>
    <row r="934" spans="1:20" hidden="1" x14ac:dyDescent="0.3">
      <c r="A934">
        <v>333411</v>
      </c>
      <c r="B934" t="s">
        <v>2460</v>
      </c>
      <c r="C934" t="s">
        <v>238</v>
      </c>
      <c r="D934" t="s">
        <v>253</v>
      </c>
      <c r="E934" t="s">
        <v>65</v>
      </c>
      <c r="F934">
        <v>32895</v>
      </c>
      <c r="G934" t="s">
        <v>84</v>
      </c>
      <c r="H934" t="s">
        <v>1065</v>
      </c>
      <c r="I934" t="s">
        <v>1087</v>
      </c>
      <c r="J934" t="s">
        <v>87</v>
      </c>
      <c r="L934" t="s">
        <v>84</v>
      </c>
      <c r="M934" t="s">
        <v>2461</v>
      </c>
      <c r="N934" t="s">
        <v>2461</v>
      </c>
      <c r="O934" t="s">
        <v>1365</v>
      </c>
      <c r="P934" t="s">
        <v>1241</v>
      </c>
      <c r="R934">
        <v>5140</v>
      </c>
      <c r="S934">
        <v>45155</v>
      </c>
      <c r="T934">
        <v>20000</v>
      </c>
    </row>
    <row r="935" spans="1:20" hidden="1" x14ac:dyDescent="0.3">
      <c r="A935">
        <v>333238</v>
      </c>
      <c r="B935" t="s">
        <v>2462</v>
      </c>
      <c r="C935" t="s">
        <v>284</v>
      </c>
      <c r="D935" t="s">
        <v>1612</v>
      </c>
      <c r="E935" t="s">
        <v>66</v>
      </c>
      <c r="F935">
        <v>35441</v>
      </c>
      <c r="G935" t="s">
        <v>2463</v>
      </c>
      <c r="H935" t="s">
        <v>1065</v>
      </c>
      <c r="I935" t="s">
        <v>1087</v>
      </c>
      <c r="J935" t="s">
        <v>87</v>
      </c>
      <c r="L935" t="s">
        <v>86</v>
      </c>
      <c r="R935">
        <v>4706</v>
      </c>
      <c r="S935">
        <v>45140</v>
      </c>
      <c r="T935">
        <v>20000</v>
      </c>
    </row>
    <row r="936" spans="1:20" hidden="1" x14ac:dyDescent="0.3">
      <c r="A936">
        <v>333211</v>
      </c>
      <c r="B936" t="s">
        <v>2464</v>
      </c>
      <c r="C936" t="s">
        <v>344</v>
      </c>
      <c r="D936" t="s">
        <v>420</v>
      </c>
      <c r="E936" t="s">
        <v>65</v>
      </c>
      <c r="F936">
        <v>34700</v>
      </c>
      <c r="G936" t="s">
        <v>2465</v>
      </c>
      <c r="H936" t="s">
        <v>1065</v>
      </c>
      <c r="I936" t="s">
        <v>1087</v>
      </c>
      <c r="J936" t="s">
        <v>87</v>
      </c>
      <c r="L936" t="s">
        <v>94</v>
      </c>
      <c r="M936" t="s">
        <v>2466</v>
      </c>
      <c r="N936" t="s">
        <v>2466</v>
      </c>
      <c r="O936" t="s">
        <v>2467</v>
      </c>
      <c r="P936" t="s">
        <v>1776</v>
      </c>
      <c r="R936">
        <v>5100</v>
      </c>
      <c r="S936">
        <v>45152</v>
      </c>
      <c r="T936">
        <v>20000</v>
      </c>
    </row>
    <row r="937" spans="1:20" hidden="1" x14ac:dyDescent="0.3">
      <c r="A937">
        <v>332426</v>
      </c>
      <c r="B937" t="s">
        <v>2468</v>
      </c>
      <c r="C937" t="s">
        <v>203</v>
      </c>
      <c r="D937" t="s">
        <v>2469</v>
      </c>
      <c r="E937" t="s">
        <v>66</v>
      </c>
      <c r="F937">
        <v>33276</v>
      </c>
      <c r="G937" t="s">
        <v>2398</v>
      </c>
      <c r="H937" t="s">
        <v>1065</v>
      </c>
      <c r="I937" t="s">
        <v>1087</v>
      </c>
      <c r="J937" t="s">
        <v>87</v>
      </c>
      <c r="L937" t="s">
        <v>98</v>
      </c>
      <c r="M937" t="s">
        <v>2470</v>
      </c>
      <c r="N937" t="s">
        <v>2470</v>
      </c>
      <c r="O937" t="s">
        <v>2471</v>
      </c>
      <c r="P937" t="s">
        <v>2472</v>
      </c>
      <c r="R937">
        <v>4908</v>
      </c>
      <c r="S937">
        <v>45146</v>
      </c>
      <c r="T937">
        <v>20000</v>
      </c>
    </row>
    <row r="938" spans="1:20" hidden="1" x14ac:dyDescent="0.3">
      <c r="A938">
        <v>332330</v>
      </c>
      <c r="B938" t="s">
        <v>2473</v>
      </c>
      <c r="C938" t="s">
        <v>193</v>
      </c>
      <c r="D938" t="s">
        <v>327</v>
      </c>
      <c r="E938" t="s">
        <v>65</v>
      </c>
      <c r="F938">
        <v>35431</v>
      </c>
      <c r="G938" t="s">
        <v>2474</v>
      </c>
      <c r="H938" t="s">
        <v>1065</v>
      </c>
      <c r="I938" t="s">
        <v>1087</v>
      </c>
      <c r="J938" t="s">
        <v>85</v>
      </c>
      <c r="L938" t="s">
        <v>95</v>
      </c>
      <c r="M938" t="s">
        <v>2475</v>
      </c>
      <c r="N938" t="s">
        <v>2475</v>
      </c>
      <c r="O938" t="s">
        <v>2476</v>
      </c>
      <c r="P938" t="s">
        <v>1240</v>
      </c>
      <c r="R938">
        <v>4782</v>
      </c>
      <c r="S938">
        <v>45144</v>
      </c>
      <c r="T938">
        <v>20000</v>
      </c>
    </row>
    <row r="939" spans="1:20" hidden="1" x14ac:dyDescent="0.3">
      <c r="A939">
        <v>331974</v>
      </c>
      <c r="B939" t="s">
        <v>2477</v>
      </c>
      <c r="C939" t="s">
        <v>2478</v>
      </c>
      <c r="D939" t="s">
        <v>246</v>
      </c>
      <c r="E939" t="s">
        <v>66</v>
      </c>
      <c r="F939">
        <v>34335</v>
      </c>
      <c r="G939" t="s">
        <v>84</v>
      </c>
      <c r="H939" t="s">
        <v>1065</v>
      </c>
      <c r="I939" t="s">
        <v>1087</v>
      </c>
      <c r="J939" t="s">
        <v>85</v>
      </c>
      <c r="L939" t="s">
        <v>84</v>
      </c>
      <c r="M939" t="s">
        <v>2479</v>
      </c>
      <c r="N939" t="s">
        <v>2479</v>
      </c>
      <c r="O939" t="s">
        <v>1387</v>
      </c>
      <c r="P939" t="s">
        <v>1241</v>
      </c>
      <c r="R939">
        <v>5153</v>
      </c>
      <c r="S939">
        <v>45155</v>
      </c>
      <c r="T939">
        <v>20000</v>
      </c>
    </row>
    <row r="940" spans="1:20" hidden="1" x14ac:dyDescent="0.3">
      <c r="A940">
        <v>331959</v>
      </c>
      <c r="B940" t="s">
        <v>2480</v>
      </c>
      <c r="C940" t="s">
        <v>264</v>
      </c>
      <c r="D940" t="s">
        <v>327</v>
      </c>
      <c r="E940" t="s">
        <v>66</v>
      </c>
      <c r="F940">
        <v>35135</v>
      </c>
      <c r="G940" t="s">
        <v>84</v>
      </c>
      <c r="H940" t="s">
        <v>1065</v>
      </c>
      <c r="I940" t="s">
        <v>1087</v>
      </c>
      <c r="J940" t="s">
        <v>85</v>
      </c>
      <c r="L940" t="s">
        <v>84</v>
      </c>
      <c r="M940" t="s">
        <v>2481</v>
      </c>
      <c r="N940" t="s">
        <v>2481</v>
      </c>
      <c r="O940" t="s">
        <v>1368</v>
      </c>
      <c r="P940" t="s">
        <v>2267</v>
      </c>
      <c r="R940">
        <v>4631</v>
      </c>
      <c r="S940">
        <v>45134</v>
      </c>
      <c r="T940">
        <v>20000</v>
      </c>
    </row>
    <row r="941" spans="1:20" hidden="1" x14ac:dyDescent="0.3">
      <c r="A941">
        <v>331429</v>
      </c>
      <c r="B941" t="s">
        <v>2482</v>
      </c>
      <c r="C941" t="s">
        <v>2136</v>
      </c>
      <c r="D941" t="s">
        <v>710</v>
      </c>
      <c r="E941" t="s">
        <v>65</v>
      </c>
      <c r="F941">
        <v>31724</v>
      </c>
      <c r="G941" t="s">
        <v>2483</v>
      </c>
      <c r="H941" t="s">
        <v>1065</v>
      </c>
      <c r="I941" t="s">
        <v>1087</v>
      </c>
      <c r="J941" t="s">
        <v>85</v>
      </c>
      <c r="L941" t="s">
        <v>86</v>
      </c>
      <c r="M941" t="s">
        <v>2484</v>
      </c>
      <c r="N941" t="s">
        <v>2484</v>
      </c>
      <c r="O941" t="s">
        <v>2485</v>
      </c>
      <c r="P941" t="s">
        <v>2486</v>
      </c>
      <c r="R941">
        <v>4900</v>
      </c>
      <c r="S941">
        <v>45146</v>
      </c>
      <c r="T941">
        <v>20000</v>
      </c>
    </row>
    <row r="942" spans="1:20" hidden="1" x14ac:dyDescent="0.3">
      <c r="A942">
        <v>330891</v>
      </c>
      <c r="B942" t="s">
        <v>2487</v>
      </c>
      <c r="C942" t="s">
        <v>326</v>
      </c>
      <c r="D942" t="s">
        <v>292</v>
      </c>
      <c r="E942" t="s">
        <v>65</v>
      </c>
      <c r="F942">
        <v>35634</v>
      </c>
      <c r="G942" t="s">
        <v>84</v>
      </c>
      <c r="H942" t="s">
        <v>1065</v>
      </c>
      <c r="I942" t="s">
        <v>1087</v>
      </c>
      <c r="J942" t="s">
        <v>87</v>
      </c>
      <c r="L942" t="s">
        <v>84</v>
      </c>
      <c r="M942" t="s">
        <v>2488</v>
      </c>
      <c r="N942" t="s">
        <v>2489</v>
      </c>
      <c r="O942" t="s">
        <v>1389</v>
      </c>
      <c r="P942" t="s">
        <v>1241</v>
      </c>
      <c r="R942">
        <v>5130</v>
      </c>
      <c r="S942">
        <v>45154</v>
      </c>
      <c r="T942">
        <v>20000</v>
      </c>
    </row>
    <row r="943" spans="1:20" hidden="1" x14ac:dyDescent="0.3">
      <c r="A943">
        <v>330772</v>
      </c>
      <c r="B943" t="s">
        <v>2490</v>
      </c>
      <c r="C943" t="s">
        <v>562</v>
      </c>
      <c r="D943" t="s">
        <v>2491</v>
      </c>
      <c r="E943" t="s">
        <v>66</v>
      </c>
      <c r="F943">
        <v>36012</v>
      </c>
      <c r="G943" t="s">
        <v>1016</v>
      </c>
      <c r="H943" t="s">
        <v>1065</v>
      </c>
      <c r="I943" t="s">
        <v>1087</v>
      </c>
      <c r="M943" t="s">
        <v>2492</v>
      </c>
      <c r="N943" t="s">
        <v>2492</v>
      </c>
      <c r="O943" t="s">
        <v>2204</v>
      </c>
      <c r="P943" t="s">
        <v>1392</v>
      </c>
      <c r="R943">
        <v>5106</v>
      </c>
      <c r="S943">
        <v>45153</v>
      </c>
      <c r="T943">
        <v>20000</v>
      </c>
    </row>
    <row r="944" spans="1:20" hidden="1" x14ac:dyDescent="0.3">
      <c r="A944">
        <v>330284</v>
      </c>
      <c r="B944" t="s">
        <v>2493</v>
      </c>
      <c r="C944" t="s">
        <v>2494</v>
      </c>
      <c r="D944" t="s">
        <v>463</v>
      </c>
      <c r="E944" t="s">
        <v>66</v>
      </c>
      <c r="F944">
        <v>35948</v>
      </c>
      <c r="G944" t="s">
        <v>84</v>
      </c>
      <c r="H944" t="s">
        <v>1065</v>
      </c>
      <c r="I944" t="s">
        <v>1087</v>
      </c>
      <c r="J944" t="s">
        <v>85</v>
      </c>
      <c r="L944" t="s">
        <v>84</v>
      </c>
      <c r="M944" t="s">
        <v>2495</v>
      </c>
      <c r="N944" t="s">
        <v>2495</v>
      </c>
      <c r="O944" t="s">
        <v>1473</v>
      </c>
      <c r="P944" t="s">
        <v>2496</v>
      </c>
      <c r="R944">
        <v>4734</v>
      </c>
      <c r="S944">
        <v>45140</v>
      </c>
      <c r="T944">
        <v>20000</v>
      </c>
    </row>
    <row r="945" spans="1:22" hidden="1" x14ac:dyDescent="0.3">
      <c r="A945">
        <v>327842</v>
      </c>
      <c r="B945" t="s">
        <v>2497</v>
      </c>
      <c r="C945" t="s">
        <v>450</v>
      </c>
      <c r="D945" t="s">
        <v>502</v>
      </c>
      <c r="E945" t="s">
        <v>66</v>
      </c>
      <c r="F945">
        <v>35319</v>
      </c>
      <c r="G945" t="s">
        <v>84</v>
      </c>
      <c r="H945" t="s">
        <v>1065</v>
      </c>
      <c r="I945" t="s">
        <v>1087</v>
      </c>
      <c r="J945" t="s">
        <v>87</v>
      </c>
      <c r="L945" t="s">
        <v>84</v>
      </c>
      <c r="M945" t="s">
        <v>2498</v>
      </c>
      <c r="N945" t="s">
        <v>2498</v>
      </c>
      <c r="O945" t="s">
        <v>1422</v>
      </c>
      <c r="P945" t="s">
        <v>2499</v>
      </c>
      <c r="R945">
        <v>4871</v>
      </c>
      <c r="S945">
        <v>45146</v>
      </c>
      <c r="T945">
        <v>20000</v>
      </c>
    </row>
    <row r="946" spans="1:22" hidden="1" x14ac:dyDescent="0.3">
      <c r="A946">
        <v>327394</v>
      </c>
      <c r="B946" t="s">
        <v>2500</v>
      </c>
      <c r="C946" t="s">
        <v>315</v>
      </c>
      <c r="D946" t="s">
        <v>365</v>
      </c>
      <c r="E946" t="s">
        <v>65</v>
      </c>
      <c r="F946">
        <v>35203</v>
      </c>
      <c r="G946" t="s">
        <v>84</v>
      </c>
      <c r="H946" t="s">
        <v>1065</v>
      </c>
      <c r="I946" t="s">
        <v>1087</v>
      </c>
      <c r="J946" t="s">
        <v>85</v>
      </c>
      <c r="L946" t="s">
        <v>84</v>
      </c>
      <c r="R946">
        <v>4801</v>
      </c>
      <c r="S946">
        <v>45144</v>
      </c>
      <c r="T946">
        <v>20000</v>
      </c>
    </row>
    <row r="947" spans="1:22" hidden="1" x14ac:dyDescent="0.3">
      <c r="A947">
        <v>326850</v>
      </c>
      <c r="B947" t="s">
        <v>2501</v>
      </c>
      <c r="C947" t="s">
        <v>298</v>
      </c>
      <c r="D947" t="s">
        <v>253</v>
      </c>
      <c r="E947" t="s">
        <v>65</v>
      </c>
      <c r="F947">
        <v>35311</v>
      </c>
      <c r="G947" t="s">
        <v>84</v>
      </c>
      <c r="H947" t="s">
        <v>1065</v>
      </c>
      <c r="I947" t="s">
        <v>1087</v>
      </c>
      <c r="J947" t="s">
        <v>87</v>
      </c>
      <c r="L947" t="s">
        <v>84</v>
      </c>
      <c r="M947" t="s">
        <v>2502</v>
      </c>
      <c r="N947" t="s">
        <v>2502</v>
      </c>
      <c r="O947" t="s">
        <v>1365</v>
      </c>
      <c r="P947" t="s">
        <v>2503</v>
      </c>
      <c r="R947">
        <v>4966</v>
      </c>
      <c r="S947">
        <v>45148</v>
      </c>
      <c r="T947">
        <v>20000</v>
      </c>
    </row>
    <row r="948" spans="1:22" hidden="1" x14ac:dyDescent="0.3">
      <c r="A948">
        <v>326144</v>
      </c>
      <c r="B948" t="s">
        <v>2504</v>
      </c>
      <c r="C948" t="s">
        <v>398</v>
      </c>
      <c r="D948" t="s">
        <v>234</v>
      </c>
      <c r="E948" t="s">
        <v>66</v>
      </c>
      <c r="F948">
        <v>34851</v>
      </c>
      <c r="G948" t="s">
        <v>84</v>
      </c>
      <c r="H948" t="s">
        <v>1065</v>
      </c>
      <c r="I948" t="s">
        <v>1087</v>
      </c>
      <c r="J948" t="s">
        <v>87</v>
      </c>
      <c r="L948" t="s">
        <v>84</v>
      </c>
      <c r="M948" t="s">
        <v>2505</v>
      </c>
      <c r="N948" t="s">
        <v>2505</v>
      </c>
      <c r="O948" t="s">
        <v>1292</v>
      </c>
      <c r="P948" t="s">
        <v>2506</v>
      </c>
      <c r="R948">
        <v>4612</v>
      </c>
      <c r="S948">
        <v>45134</v>
      </c>
      <c r="T948">
        <v>20000</v>
      </c>
    </row>
    <row r="949" spans="1:22" hidden="1" x14ac:dyDescent="0.3">
      <c r="A949">
        <v>324670</v>
      </c>
      <c r="B949" t="s">
        <v>2507</v>
      </c>
      <c r="C949" t="s">
        <v>1601</v>
      </c>
      <c r="D949" t="s">
        <v>2370</v>
      </c>
      <c r="E949" t="s">
        <v>66</v>
      </c>
      <c r="F949">
        <v>33912</v>
      </c>
      <c r="G949" t="s">
        <v>1248</v>
      </c>
      <c r="H949" t="s">
        <v>1065</v>
      </c>
      <c r="I949" t="s">
        <v>1087</v>
      </c>
      <c r="J949" t="s">
        <v>87</v>
      </c>
      <c r="L949" t="s">
        <v>84</v>
      </c>
      <c r="M949" t="s">
        <v>2508</v>
      </c>
      <c r="N949" t="s">
        <v>1486</v>
      </c>
      <c r="O949" t="s">
        <v>1358</v>
      </c>
      <c r="P949" t="s">
        <v>1246</v>
      </c>
      <c r="R949">
        <v>4971</v>
      </c>
      <c r="S949">
        <v>45148</v>
      </c>
      <c r="T949">
        <v>20000</v>
      </c>
    </row>
    <row r="950" spans="1:22" hidden="1" x14ac:dyDescent="0.3">
      <c r="A950">
        <v>319016</v>
      </c>
      <c r="B950" t="s">
        <v>2509</v>
      </c>
      <c r="C950" t="s">
        <v>311</v>
      </c>
      <c r="D950" t="s">
        <v>258</v>
      </c>
      <c r="E950" t="s">
        <v>65</v>
      </c>
      <c r="F950">
        <v>33253</v>
      </c>
      <c r="G950" t="s">
        <v>100</v>
      </c>
      <c r="H950" t="s">
        <v>1065</v>
      </c>
      <c r="I950" t="s">
        <v>1087</v>
      </c>
      <c r="J950" t="s">
        <v>87</v>
      </c>
      <c r="L950" t="s">
        <v>100</v>
      </c>
      <c r="M950" t="s">
        <v>2510</v>
      </c>
      <c r="N950" t="s">
        <v>2510</v>
      </c>
      <c r="O950" t="s">
        <v>2511</v>
      </c>
      <c r="P950" t="s">
        <v>1246</v>
      </c>
      <c r="R950">
        <v>4949</v>
      </c>
      <c r="S950">
        <v>45147</v>
      </c>
      <c r="T950">
        <v>20000</v>
      </c>
    </row>
    <row r="951" spans="1:22" hidden="1" x14ac:dyDescent="0.3">
      <c r="A951">
        <v>317326</v>
      </c>
      <c r="B951" t="s">
        <v>2512</v>
      </c>
      <c r="C951" t="s">
        <v>417</v>
      </c>
      <c r="D951" t="s">
        <v>399</v>
      </c>
      <c r="E951" t="s">
        <v>65</v>
      </c>
      <c r="F951">
        <v>31747</v>
      </c>
      <c r="G951" t="s">
        <v>93</v>
      </c>
      <c r="H951" t="s">
        <v>1065</v>
      </c>
      <c r="I951" t="s">
        <v>1087</v>
      </c>
      <c r="M951" t="s">
        <v>2513</v>
      </c>
      <c r="N951" t="s">
        <v>2513</v>
      </c>
      <c r="O951" t="s">
        <v>2514</v>
      </c>
      <c r="P951" t="s">
        <v>1901</v>
      </c>
      <c r="R951">
        <v>4985</v>
      </c>
      <c r="S951">
        <v>45148</v>
      </c>
      <c r="T951">
        <v>20000</v>
      </c>
    </row>
    <row r="952" spans="1:22" hidden="1" x14ac:dyDescent="0.3">
      <c r="A952">
        <v>316003</v>
      </c>
      <c r="B952" t="s">
        <v>2515</v>
      </c>
      <c r="C952" t="s">
        <v>194</v>
      </c>
      <c r="D952" t="s">
        <v>372</v>
      </c>
      <c r="E952" t="s">
        <v>66</v>
      </c>
      <c r="F952">
        <v>30497</v>
      </c>
      <c r="G952" t="s">
        <v>96</v>
      </c>
      <c r="H952" t="s">
        <v>1065</v>
      </c>
      <c r="I952" t="s">
        <v>1087</v>
      </c>
      <c r="J952" t="s">
        <v>87</v>
      </c>
      <c r="L952" t="s">
        <v>96</v>
      </c>
      <c r="M952" t="s">
        <v>2516</v>
      </c>
      <c r="N952" t="s">
        <v>2516</v>
      </c>
      <c r="O952" t="s">
        <v>2170</v>
      </c>
      <c r="P952" t="s">
        <v>1246</v>
      </c>
      <c r="R952">
        <v>4683</v>
      </c>
      <c r="S952">
        <v>45138</v>
      </c>
      <c r="T952">
        <v>20000</v>
      </c>
      <c r="V952" t="s">
        <v>1597</v>
      </c>
    </row>
    <row r="953" spans="1:22" hidden="1" x14ac:dyDescent="0.3">
      <c r="A953">
        <v>315770</v>
      </c>
      <c r="B953" t="s">
        <v>2517</v>
      </c>
      <c r="C953" t="s">
        <v>417</v>
      </c>
      <c r="D953" t="s">
        <v>246</v>
      </c>
      <c r="E953" t="s">
        <v>65</v>
      </c>
      <c r="F953">
        <v>32516</v>
      </c>
      <c r="G953" t="s">
        <v>1809</v>
      </c>
      <c r="H953" t="s">
        <v>1065</v>
      </c>
      <c r="I953" t="s">
        <v>1087</v>
      </c>
      <c r="J953" t="s">
        <v>85</v>
      </c>
      <c r="L953" t="s">
        <v>84</v>
      </c>
      <c r="M953" t="s">
        <v>2518</v>
      </c>
      <c r="N953" t="s">
        <v>2518</v>
      </c>
      <c r="O953" t="s">
        <v>1944</v>
      </c>
      <c r="P953" t="s">
        <v>1240</v>
      </c>
      <c r="R953">
        <v>4619</v>
      </c>
      <c r="S953">
        <v>45134</v>
      </c>
      <c r="T953">
        <v>20000</v>
      </c>
    </row>
    <row r="954" spans="1:22" hidden="1" x14ac:dyDescent="0.3">
      <c r="A954">
        <v>304613</v>
      </c>
      <c r="B954" t="s">
        <v>2519</v>
      </c>
      <c r="C954" t="s">
        <v>214</v>
      </c>
      <c r="D954" t="s">
        <v>304</v>
      </c>
      <c r="E954" t="s">
        <v>66</v>
      </c>
      <c r="F954">
        <v>31301</v>
      </c>
      <c r="G954" t="s">
        <v>84</v>
      </c>
      <c r="H954" t="s">
        <v>1065</v>
      </c>
      <c r="I954" t="s">
        <v>1087</v>
      </c>
      <c r="J954" t="s">
        <v>87</v>
      </c>
      <c r="L954" t="s">
        <v>84</v>
      </c>
      <c r="R954">
        <v>5010</v>
      </c>
      <c r="S954">
        <v>45148</v>
      </c>
      <c r="T954">
        <v>20000</v>
      </c>
    </row>
    <row r="955" spans="1:22" hidden="1" x14ac:dyDescent="0.3">
      <c r="A955">
        <v>334968</v>
      </c>
      <c r="B955" t="s">
        <v>2520</v>
      </c>
      <c r="C955" t="s">
        <v>333</v>
      </c>
      <c r="D955" t="s">
        <v>1237</v>
      </c>
      <c r="E955" t="s">
        <v>65</v>
      </c>
      <c r="F955">
        <v>34129</v>
      </c>
      <c r="G955" t="s">
        <v>2015</v>
      </c>
      <c r="H955" t="s">
        <v>1065</v>
      </c>
      <c r="I955" t="s">
        <v>1087</v>
      </c>
      <c r="J955" t="s">
        <v>85</v>
      </c>
      <c r="L955" t="s">
        <v>86</v>
      </c>
      <c r="M955" t="s">
        <v>2521</v>
      </c>
      <c r="N955" t="s">
        <v>2521</v>
      </c>
      <c r="O955" t="s">
        <v>1473</v>
      </c>
      <c r="P955" t="s">
        <v>2522</v>
      </c>
      <c r="R955">
        <v>5079</v>
      </c>
      <c r="S955">
        <v>45152</v>
      </c>
      <c r="T955">
        <v>25000</v>
      </c>
    </row>
    <row r="956" spans="1:22" hidden="1" x14ac:dyDescent="0.3">
      <c r="A956">
        <v>332308</v>
      </c>
      <c r="B956" t="s">
        <v>2523</v>
      </c>
      <c r="C956" t="s">
        <v>193</v>
      </c>
      <c r="D956" t="s">
        <v>825</v>
      </c>
      <c r="E956" t="s">
        <v>66</v>
      </c>
      <c r="F956">
        <v>30028</v>
      </c>
      <c r="G956" t="s">
        <v>1596</v>
      </c>
      <c r="H956" t="s">
        <v>1065</v>
      </c>
      <c r="I956" t="s">
        <v>1087</v>
      </c>
      <c r="J956" t="s">
        <v>87</v>
      </c>
      <c r="L956" t="s">
        <v>86</v>
      </c>
      <c r="M956" t="s">
        <v>2524</v>
      </c>
      <c r="N956" t="s">
        <v>2524</v>
      </c>
      <c r="O956" t="s">
        <v>2525</v>
      </c>
      <c r="P956" t="s">
        <v>1241</v>
      </c>
      <c r="R956">
        <v>5030</v>
      </c>
      <c r="S956">
        <v>45148</v>
      </c>
      <c r="T956">
        <v>25000</v>
      </c>
    </row>
    <row r="957" spans="1:22" hidden="1" x14ac:dyDescent="0.3">
      <c r="A957">
        <v>329567</v>
      </c>
      <c r="B957" t="s">
        <v>2526</v>
      </c>
      <c r="C957" t="s">
        <v>2527</v>
      </c>
      <c r="D957" t="s">
        <v>346</v>
      </c>
      <c r="E957" t="s">
        <v>66</v>
      </c>
      <c r="F957">
        <v>30157</v>
      </c>
      <c r="G957" t="s">
        <v>84</v>
      </c>
      <c r="H957" t="s">
        <v>1065</v>
      </c>
      <c r="I957" t="s">
        <v>1087</v>
      </c>
      <c r="M957" t="s">
        <v>2528</v>
      </c>
      <c r="N957" t="s">
        <v>2528</v>
      </c>
      <c r="O957" t="s">
        <v>1435</v>
      </c>
      <c r="P957" t="s">
        <v>1240</v>
      </c>
      <c r="R957">
        <v>4859</v>
      </c>
      <c r="S957">
        <v>45145</v>
      </c>
      <c r="T957">
        <v>25000</v>
      </c>
    </row>
    <row r="958" spans="1:22" hidden="1" x14ac:dyDescent="0.3">
      <c r="A958">
        <v>333140</v>
      </c>
      <c r="B958" t="s">
        <v>2529</v>
      </c>
      <c r="C958" t="s">
        <v>566</v>
      </c>
      <c r="D958" t="s">
        <v>301</v>
      </c>
      <c r="E958" t="s">
        <v>66</v>
      </c>
      <c r="F958">
        <v>33651</v>
      </c>
      <c r="G958" t="s">
        <v>84</v>
      </c>
      <c r="H958" t="s">
        <v>1065</v>
      </c>
      <c r="I958" t="s">
        <v>1087</v>
      </c>
      <c r="J958" t="s">
        <v>87</v>
      </c>
      <c r="L958" t="s">
        <v>84</v>
      </c>
      <c r="M958" t="s">
        <v>2530</v>
      </c>
      <c r="N958" t="s">
        <v>2530</v>
      </c>
      <c r="O958" t="s">
        <v>1360</v>
      </c>
      <c r="P958" t="s">
        <v>2378</v>
      </c>
      <c r="R958">
        <v>5120</v>
      </c>
      <c r="S958">
        <v>45154</v>
      </c>
      <c r="T958">
        <v>30000</v>
      </c>
    </row>
    <row r="959" spans="1:22" hidden="1" x14ac:dyDescent="0.3">
      <c r="A959">
        <v>331316</v>
      </c>
      <c r="B959" t="s">
        <v>2531</v>
      </c>
      <c r="C959" t="s">
        <v>203</v>
      </c>
      <c r="D959" t="s">
        <v>279</v>
      </c>
      <c r="E959" t="s">
        <v>65</v>
      </c>
      <c r="F959">
        <v>29241</v>
      </c>
      <c r="G959" t="s">
        <v>93</v>
      </c>
      <c r="H959" t="s">
        <v>1065</v>
      </c>
      <c r="I959" t="s">
        <v>1087</v>
      </c>
      <c r="J959" t="s">
        <v>87</v>
      </c>
      <c r="L959" t="s">
        <v>93</v>
      </c>
      <c r="M959" t="s">
        <v>2532</v>
      </c>
      <c r="N959" t="s">
        <v>2532</v>
      </c>
      <c r="O959" t="s">
        <v>2533</v>
      </c>
      <c r="P959" t="s">
        <v>2036</v>
      </c>
      <c r="R959">
        <v>4852</v>
      </c>
      <c r="S959">
        <v>45145</v>
      </c>
      <c r="T959">
        <v>30000</v>
      </c>
    </row>
    <row r="960" spans="1:22" hidden="1" x14ac:dyDescent="0.3">
      <c r="A960">
        <v>324221</v>
      </c>
      <c r="B960" t="s">
        <v>2534</v>
      </c>
      <c r="C960" t="s">
        <v>340</v>
      </c>
      <c r="D960" t="s">
        <v>905</v>
      </c>
      <c r="E960" t="s">
        <v>65</v>
      </c>
      <c r="F960">
        <v>30033</v>
      </c>
      <c r="G960" t="s">
        <v>84</v>
      </c>
      <c r="H960" t="s">
        <v>1065</v>
      </c>
      <c r="I960" t="s">
        <v>1087</v>
      </c>
      <c r="M960" t="s">
        <v>2535</v>
      </c>
      <c r="N960" t="s">
        <v>2535</v>
      </c>
      <c r="O960" t="s">
        <v>2536</v>
      </c>
      <c r="P960" t="s">
        <v>2243</v>
      </c>
      <c r="R960">
        <v>5142</v>
      </c>
      <c r="S960">
        <v>45155</v>
      </c>
      <c r="T960">
        <v>30000</v>
      </c>
    </row>
    <row r="961" spans="1:22" hidden="1" x14ac:dyDescent="0.3">
      <c r="A961">
        <v>323402</v>
      </c>
      <c r="B961" t="s">
        <v>2537</v>
      </c>
      <c r="C961" t="s">
        <v>565</v>
      </c>
      <c r="D961" t="s">
        <v>835</v>
      </c>
      <c r="E961" t="s">
        <v>66</v>
      </c>
      <c r="F961">
        <v>34793</v>
      </c>
      <c r="G961" t="s">
        <v>84</v>
      </c>
      <c r="H961" t="s">
        <v>1065</v>
      </c>
      <c r="I961" t="s">
        <v>1087</v>
      </c>
      <c r="J961" t="s">
        <v>190</v>
      </c>
      <c r="L961" t="s">
        <v>84</v>
      </c>
      <c r="M961" t="s">
        <v>2538</v>
      </c>
      <c r="N961" t="s">
        <v>2538</v>
      </c>
      <c r="O961" t="s">
        <v>2539</v>
      </c>
      <c r="P961" t="s">
        <v>2540</v>
      </c>
      <c r="R961">
        <v>5095</v>
      </c>
      <c r="S961">
        <v>45152</v>
      </c>
      <c r="T961">
        <v>30000</v>
      </c>
    </row>
    <row r="962" spans="1:22" hidden="1" x14ac:dyDescent="0.3">
      <c r="A962">
        <v>329893</v>
      </c>
      <c r="B962" t="s">
        <v>2541</v>
      </c>
      <c r="C962" t="s">
        <v>193</v>
      </c>
      <c r="D962" t="s">
        <v>2335</v>
      </c>
      <c r="E962" t="s">
        <v>65</v>
      </c>
      <c r="F962">
        <v>35810</v>
      </c>
      <c r="G962" t="s">
        <v>100</v>
      </c>
      <c r="H962" t="s">
        <v>1065</v>
      </c>
      <c r="I962" t="s">
        <v>1087</v>
      </c>
      <c r="J962" t="s">
        <v>87</v>
      </c>
      <c r="L962" t="s">
        <v>86</v>
      </c>
      <c r="M962" t="s">
        <v>2542</v>
      </c>
      <c r="N962" t="s">
        <v>2542</v>
      </c>
      <c r="O962" t="s">
        <v>2543</v>
      </c>
      <c r="P962" t="s">
        <v>2544</v>
      </c>
      <c r="R962">
        <v>4928</v>
      </c>
      <c r="S962">
        <v>45147</v>
      </c>
      <c r="T962">
        <v>35000</v>
      </c>
    </row>
    <row r="963" spans="1:22" hidden="1" x14ac:dyDescent="0.3">
      <c r="A963">
        <v>329833</v>
      </c>
      <c r="B963" t="s">
        <v>2545</v>
      </c>
      <c r="C963" t="s">
        <v>2546</v>
      </c>
      <c r="D963" t="s">
        <v>468</v>
      </c>
      <c r="E963" t="s">
        <v>66</v>
      </c>
      <c r="F963">
        <v>31850</v>
      </c>
      <c r="G963" t="s">
        <v>84</v>
      </c>
      <c r="H963" t="s">
        <v>1065</v>
      </c>
      <c r="I963" t="s">
        <v>1087</v>
      </c>
      <c r="J963" t="s">
        <v>87</v>
      </c>
      <c r="L963" t="s">
        <v>84</v>
      </c>
      <c r="R963">
        <v>4750</v>
      </c>
      <c r="S963">
        <v>45141</v>
      </c>
      <c r="T963">
        <v>35000</v>
      </c>
    </row>
    <row r="964" spans="1:22" hidden="1" x14ac:dyDescent="0.3">
      <c r="A964">
        <v>327195</v>
      </c>
      <c r="B964" t="s">
        <v>2547</v>
      </c>
      <c r="C964" t="s">
        <v>193</v>
      </c>
      <c r="D964" t="s">
        <v>508</v>
      </c>
      <c r="E964" t="s">
        <v>65</v>
      </c>
      <c r="F964">
        <v>34347</v>
      </c>
      <c r="G964" t="s">
        <v>95</v>
      </c>
      <c r="H964" t="s">
        <v>1065</v>
      </c>
      <c r="I964" t="s">
        <v>1087</v>
      </c>
      <c r="J964" t="s">
        <v>85</v>
      </c>
      <c r="L964" t="s">
        <v>86</v>
      </c>
      <c r="R964">
        <v>4920</v>
      </c>
      <c r="S964">
        <v>45147</v>
      </c>
      <c r="T964">
        <v>35000</v>
      </c>
      <c r="V964" t="s">
        <v>1695</v>
      </c>
    </row>
    <row r="965" spans="1:22" hidden="1" x14ac:dyDescent="0.3">
      <c r="A965">
        <v>325887</v>
      </c>
      <c r="B965" t="s">
        <v>2548</v>
      </c>
      <c r="C965" t="s">
        <v>225</v>
      </c>
      <c r="D965" t="s">
        <v>628</v>
      </c>
      <c r="E965" t="s">
        <v>65</v>
      </c>
      <c r="F965">
        <v>34150</v>
      </c>
      <c r="G965" t="s">
        <v>1198</v>
      </c>
      <c r="H965" t="s">
        <v>1065</v>
      </c>
      <c r="I965" t="s">
        <v>1087</v>
      </c>
      <c r="J965" t="s">
        <v>87</v>
      </c>
      <c r="L965" t="s">
        <v>99</v>
      </c>
      <c r="M965" t="s">
        <v>2549</v>
      </c>
      <c r="N965" t="s">
        <v>2549</v>
      </c>
      <c r="O965" t="s">
        <v>1305</v>
      </c>
      <c r="P965" t="s">
        <v>1241</v>
      </c>
      <c r="R965">
        <v>4939</v>
      </c>
      <c r="S965">
        <v>45147</v>
      </c>
      <c r="T965">
        <v>35000</v>
      </c>
    </row>
    <row r="966" spans="1:22" hidden="1" x14ac:dyDescent="0.3">
      <c r="A966">
        <v>335596</v>
      </c>
      <c r="B966" t="s">
        <v>2550</v>
      </c>
      <c r="C966" t="s">
        <v>2551</v>
      </c>
      <c r="D966" t="s">
        <v>277</v>
      </c>
      <c r="E966" t="s">
        <v>66</v>
      </c>
      <c r="F966">
        <v>33138</v>
      </c>
      <c r="G966" t="s">
        <v>98</v>
      </c>
      <c r="H966" t="s">
        <v>1065</v>
      </c>
      <c r="I966" t="s">
        <v>1087</v>
      </c>
      <c r="J966" t="s">
        <v>87</v>
      </c>
      <c r="L966" t="s">
        <v>98</v>
      </c>
      <c r="R966">
        <v>4909</v>
      </c>
      <c r="S966">
        <v>45146</v>
      </c>
      <c r="T966">
        <v>40000</v>
      </c>
    </row>
    <row r="967" spans="1:22" hidden="1" x14ac:dyDescent="0.3">
      <c r="A967">
        <v>333651</v>
      </c>
      <c r="B967" t="s">
        <v>2552</v>
      </c>
      <c r="C967" t="s">
        <v>503</v>
      </c>
      <c r="D967" t="s">
        <v>536</v>
      </c>
      <c r="E967" t="s">
        <v>66</v>
      </c>
      <c r="F967">
        <v>34700</v>
      </c>
      <c r="G967" t="s">
        <v>84</v>
      </c>
      <c r="H967" t="s">
        <v>1065</v>
      </c>
      <c r="I967" t="s">
        <v>1087</v>
      </c>
      <c r="J967" t="s">
        <v>87</v>
      </c>
      <c r="L967" t="s">
        <v>84</v>
      </c>
      <c r="R967">
        <v>4790</v>
      </c>
      <c r="S967">
        <v>45144</v>
      </c>
      <c r="T967">
        <v>40000</v>
      </c>
    </row>
    <row r="968" spans="1:22" hidden="1" x14ac:dyDescent="0.3">
      <c r="A968">
        <v>332434</v>
      </c>
      <c r="B968" t="s">
        <v>2553</v>
      </c>
      <c r="C968" t="s">
        <v>494</v>
      </c>
      <c r="D968" t="s">
        <v>632</v>
      </c>
      <c r="E968" t="s">
        <v>66</v>
      </c>
      <c r="F968">
        <v>36539</v>
      </c>
      <c r="G968" t="s">
        <v>98</v>
      </c>
      <c r="H968" t="s">
        <v>1065</v>
      </c>
      <c r="I968" t="s">
        <v>1087</v>
      </c>
      <c r="J968" t="s">
        <v>87</v>
      </c>
      <c r="L968" t="s">
        <v>98</v>
      </c>
      <c r="M968" t="s">
        <v>2554</v>
      </c>
      <c r="N968" t="s">
        <v>2554</v>
      </c>
      <c r="O968" t="s">
        <v>2555</v>
      </c>
      <c r="P968" t="s">
        <v>1241</v>
      </c>
      <c r="R968">
        <v>4753</v>
      </c>
      <c r="S968">
        <v>45141</v>
      </c>
      <c r="T968">
        <v>40000</v>
      </c>
    </row>
    <row r="969" spans="1:22" hidden="1" x14ac:dyDescent="0.3">
      <c r="A969">
        <v>331394</v>
      </c>
      <c r="B969" t="s">
        <v>2556</v>
      </c>
      <c r="C969" t="s">
        <v>466</v>
      </c>
      <c r="D969" t="s">
        <v>2092</v>
      </c>
      <c r="E969" t="s">
        <v>65</v>
      </c>
      <c r="F969">
        <v>35815</v>
      </c>
      <c r="G969" t="s">
        <v>1008</v>
      </c>
      <c r="H969" t="s">
        <v>1065</v>
      </c>
      <c r="I969" t="s">
        <v>1087</v>
      </c>
      <c r="J969" t="s">
        <v>85</v>
      </c>
      <c r="L969" t="s">
        <v>86</v>
      </c>
      <c r="M969" t="s">
        <v>2557</v>
      </c>
      <c r="N969" t="s">
        <v>2557</v>
      </c>
      <c r="O969" t="s">
        <v>2126</v>
      </c>
      <c r="P969" t="s">
        <v>2558</v>
      </c>
      <c r="R969">
        <v>4646</v>
      </c>
      <c r="S969">
        <v>45137</v>
      </c>
      <c r="T969">
        <v>40000</v>
      </c>
    </row>
    <row r="970" spans="1:22" hidden="1" x14ac:dyDescent="0.3">
      <c r="A970">
        <v>331116</v>
      </c>
      <c r="B970" t="s">
        <v>2559</v>
      </c>
      <c r="C970" t="s">
        <v>387</v>
      </c>
      <c r="D970" t="s">
        <v>213</v>
      </c>
      <c r="E970" t="s">
        <v>66</v>
      </c>
      <c r="F970">
        <v>34071</v>
      </c>
      <c r="G970" t="s">
        <v>84</v>
      </c>
      <c r="H970" t="s">
        <v>1065</v>
      </c>
      <c r="I970" t="s">
        <v>1087</v>
      </c>
      <c r="J970" t="s">
        <v>87</v>
      </c>
      <c r="L970" t="s">
        <v>84</v>
      </c>
      <c r="M970" t="s">
        <v>2560</v>
      </c>
      <c r="N970" t="s">
        <v>2560</v>
      </c>
      <c r="O970" t="s">
        <v>1306</v>
      </c>
      <c r="P970" t="s">
        <v>2561</v>
      </c>
      <c r="R970">
        <v>4691</v>
      </c>
      <c r="S970">
        <v>45139</v>
      </c>
      <c r="T970">
        <v>40000</v>
      </c>
    </row>
    <row r="971" spans="1:22" hidden="1" x14ac:dyDescent="0.3">
      <c r="A971">
        <v>330802</v>
      </c>
      <c r="B971" t="s">
        <v>2562</v>
      </c>
      <c r="C971" t="s">
        <v>2128</v>
      </c>
      <c r="D971" t="s">
        <v>640</v>
      </c>
      <c r="E971" t="s">
        <v>66</v>
      </c>
      <c r="F971">
        <v>35989</v>
      </c>
      <c r="G971" t="s">
        <v>84</v>
      </c>
      <c r="H971" t="s">
        <v>1065</v>
      </c>
      <c r="I971" t="s">
        <v>1087</v>
      </c>
      <c r="J971" t="s">
        <v>87</v>
      </c>
      <c r="L971" t="s">
        <v>84</v>
      </c>
      <c r="M971" t="s">
        <v>2563</v>
      </c>
      <c r="N971" t="s">
        <v>2563</v>
      </c>
      <c r="O971" t="s">
        <v>2564</v>
      </c>
      <c r="P971" t="s">
        <v>1246</v>
      </c>
      <c r="R971">
        <v>4851</v>
      </c>
      <c r="S971">
        <v>45145</v>
      </c>
      <c r="T971">
        <v>40000</v>
      </c>
    </row>
    <row r="972" spans="1:22" hidden="1" x14ac:dyDescent="0.3">
      <c r="A972">
        <v>329736</v>
      </c>
      <c r="B972" t="s">
        <v>2565</v>
      </c>
      <c r="C972" t="s">
        <v>545</v>
      </c>
      <c r="D972" t="s">
        <v>757</v>
      </c>
      <c r="E972" t="s">
        <v>65</v>
      </c>
      <c r="F972">
        <v>30926</v>
      </c>
      <c r="G972" t="s">
        <v>102</v>
      </c>
      <c r="H972" t="s">
        <v>1065</v>
      </c>
      <c r="I972" t="s">
        <v>1087</v>
      </c>
      <c r="J972" t="s">
        <v>87</v>
      </c>
      <c r="L972" t="s">
        <v>102</v>
      </c>
      <c r="M972" t="s">
        <v>2566</v>
      </c>
      <c r="N972" t="s">
        <v>2566</v>
      </c>
      <c r="O972" t="s">
        <v>2567</v>
      </c>
      <c r="P972" t="s">
        <v>1273</v>
      </c>
      <c r="R972">
        <v>4800</v>
      </c>
      <c r="S972">
        <v>45144</v>
      </c>
      <c r="T972">
        <v>40000</v>
      </c>
    </row>
    <row r="973" spans="1:22" hidden="1" x14ac:dyDescent="0.3">
      <c r="A973">
        <v>326126</v>
      </c>
      <c r="B973" t="s">
        <v>2568</v>
      </c>
      <c r="C973" t="s">
        <v>233</v>
      </c>
      <c r="D973" t="s">
        <v>608</v>
      </c>
      <c r="E973" t="s">
        <v>66</v>
      </c>
      <c r="F973">
        <v>31754</v>
      </c>
      <c r="G973" t="s">
        <v>86</v>
      </c>
      <c r="H973" t="s">
        <v>1065</v>
      </c>
      <c r="I973" t="s">
        <v>1087</v>
      </c>
      <c r="J973" t="s">
        <v>87</v>
      </c>
      <c r="L973" t="s">
        <v>99</v>
      </c>
      <c r="M973" t="s">
        <v>2569</v>
      </c>
      <c r="N973" t="s">
        <v>2569</v>
      </c>
      <c r="O973" t="s">
        <v>2570</v>
      </c>
      <c r="P973" t="s">
        <v>1241</v>
      </c>
      <c r="R973">
        <v>5013</v>
      </c>
      <c r="S973">
        <v>45148</v>
      </c>
      <c r="T973">
        <v>40000</v>
      </c>
    </row>
    <row r="974" spans="1:22" hidden="1" x14ac:dyDescent="0.3">
      <c r="A974">
        <v>322228</v>
      </c>
      <c r="B974" t="s">
        <v>2571</v>
      </c>
      <c r="C974" t="s">
        <v>464</v>
      </c>
      <c r="D974" t="s">
        <v>195</v>
      </c>
      <c r="E974" t="s">
        <v>65</v>
      </c>
      <c r="F974">
        <v>34097</v>
      </c>
      <c r="G974" t="s">
        <v>84</v>
      </c>
      <c r="H974" t="s">
        <v>1065</v>
      </c>
      <c r="I974" t="s">
        <v>1087</v>
      </c>
      <c r="J974" t="s">
        <v>85</v>
      </c>
      <c r="L974" t="s">
        <v>84</v>
      </c>
      <c r="R974">
        <v>4903</v>
      </c>
      <c r="S974">
        <v>45146</v>
      </c>
      <c r="T974">
        <v>40000</v>
      </c>
    </row>
    <row r="975" spans="1:22" hidden="1" x14ac:dyDescent="0.3">
      <c r="A975">
        <v>326893</v>
      </c>
      <c r="B975" t="s">
        <v>2572</v>
      </c>
      <c r="C975" t="s">
        <v>201</v>
      </c>
      <c r="D975" t="s">
        <v>1660</v>
      </c>
      <c r="E975" t="s">
        <v>66</v>
      </c>
      <c r="F975">
        <v>33851</v>
      </c>
      <c r="G975" t="s">
        <v>84</v>
      </c>
      <c r="H975" t="s">
        <v>1065</v>
      </c>
      <c r="I975" t="s">
        <v>1087</v>
      </c>
      <c r="J975" t="s">
        <v>87</v>
      </c>
      <c r="L975" t="s">
        <v>84</v>
      </c>
      <c r="R975">
        <v>4720</v>
      </c>
      <c r="S975">
        <v>45140</v>
      </c>
      <c r="T975">
        <v>45000</v>
      </c>
    </row>
    <row r="976" spans="1:22" hidden="1" x14ac:dyDescent="0.3">
      <c r="A976">
        <v>301703</v>
      </c>
      <c r="B976" t="s">
        <v>2573</v>
      </c>
      <c r="C976" t="s">
        <v>300</v>
      </c>
      <c r="D976" t="s">
        <v>2574</v>
      </c>
      <c r="E976" t="s">
        <v>65</v>
      </c>
      <c r="F976">
        <v>31326</v>
      </c>
      <c r="G976" t="s">
        <v>84</v>
      </c>
      <c r="H976" t="s">
        <v>1065</v>
      </c>
      <c r="I976" t="s">
        <v>1087</v>
      </c>
      <c r="J976" t="s">
        <v>85</v>
      </c>
      <c r="L976" t="s">
        <v>84</v>
      </c>
      <c r="M976" t="s">
        <v>2575</v>
      </c>
      <c r="N976" t="s">
        <v>2575</v>
      </c>
      <c r="O976" t="s">
        <v>2576</v>
      </c>
      <c r="P976" t="s">
        <v>1346</v>
      </c>
      <c r="R976">
        <v>5119</v>
      </c>
      <c r="S976">
        <v>45154</v>
      </c>
      <c r="T976">
        <v>45000</v>
      </c>
    </row>
    <row r="977" spans="1:22" hidden="1" x14ac:dyDescent="0.3">
      <c r="A977">
        <v>327302</v>
      </c>
      <c r="B977" t="s">
        <v>2577</v>
      </c>
      <c r="C977" t="s">
        <v>547</v>
      </c>
      <c r="D977" t="s">
        <v>256</v>
      </c>
      <c r="E977" t="s">
        <v>65</v>
      </c>
      <c r="F977">
        <v>35431</v>
      </c>
      <c r="G977" t="s">
        <v>84</v>
      </c>
      <c r="H977" t="s">
        <v>1065</v>
      </c>
      <c r="I977" t="s">
        <v>1087</v>
      </c>
      <c r="J977" t="s">
        <v>87</v>
      </c>
      <c r="L977" t="s">
        <v>84</v>
      </c>
      <c r="M977" t="s">
        <v>2578</v>
      </c>
      <c r="N977" t="s">
        <v>2578</v>
      </c>
      <c r="O977" t="s">
        <v>1930</v>
      </c>
      <c r="P977" t="s">
        <v>1246</v>
      </c>
      <c r="R977">
        <v>4606</v>
      </c>
      <c r="S977">
        <v>45133</v>
      </c>
      <c r="T977">
        <v>50000</v>
      </c>
    </row>
    <row r="978" spans="1:22" hidden="1" x14ac:dyDescent="0.3">
      <c r="A978">
        <v>331204</v>
      </c>
      <c r="B978" t="s">
        <v>2579</v>
      </c>
      <c r="C978" t="s">
        <v>193</v>
      </c>
      <c r="D978" t="s">
        <v>253</v>
      </c>
      <c r="E978" t="s">
        <v>65</v>
      </c>
      <c r="F978">
        <v>34842</v>
      </c>
      <c r="G978" t="s">
        <v>93</v>
      </c>
      <c r="H978" t="s">
        <v>1065</v>
      </c>
      <c r="I978" t="s">
        <v>1087</v>
      </c>
      <c r="J978" t="s">
        <v>87</v>
      </c>
      <c r="L978" t="s">
        <v>86</v>
      </c>
      <c r="M978" t="s">
        <v>2580</v>
      </c>
      <c r="N978" t="s">
        <v>2580</v>
      </c>
      <c r="O978" t="s">
        <v>1316</v>
      </c>
      <c r="P978" t="s">
        <v>1241</v>
      </c>
      <c r="R978">
        <v>5094</v>
      </c>
      <c r="S978">
        <v>45152</v>
      </c>
      <c r="T978">
        <v>60000</v>
      </c>
    </row>
    <row r="979" spans="1:22" hidden="1" x14ac:dyDescent="0.3">
      <c r="A979">
        <v>316302</v>
      </c>
      <c r="B979" t="s">
        <v>2581</v>
      </c>
      <c r="C979" t="s">
        <v>201</v>
      </c>
      <c r="D979" t="s">
        <v>290</v>
      </c>
      <c r="E979" t="s">
        <v>66</v>
      </c>
      <c r="F979">
        <v>32514</v>
      </c>
      <c r="G979" t="s">
        <v>93</v>
      </c>
      <c r="H979" t="s">
        <v>1065</v>
      </c>
      <c r="I979" t="s">
        <v>1087</v>
      </c>
      <c r="J979" t="s">
        <v>87</v>
      </c>
      <c r="L979" t="s">
        <v>100</v>
      </c>
      <c r="M979" t="s">
        <v>2582</v>
      </c>
      <c r="N979" t="s">
        <v>2582</v>
      </c>
      <c r="O979" t="s">
        <v>1445</v>
      </c>
      <c r="P979" t="s">
        <v>1950</v>
      </c>
      <c r="R979">
        <v>4936</v>
      </c>
      <c r="S979">
        <v>45147</v>
      </c>
      <c r="T979">
        <v>60000</v>
      </c>
    </row>
    <row r="980" spans="1:22" hidden="1" x14ac:dyDescent="0.3">
      <c r="A980">
        <v>333564</v>
      </c>
      <c r="B980" t="s">
        <v>2583</v>
      </c>
      <c r="C980" t="s">
        <v>446</v>
      </c>
      <c r="D980" t="s">
        <v>820</v>
      </c>
      <c r="E980" t="s">
        <v>65</v>
      </c>
      <c r="F980">
        <v>35074</v>
      </c>
      <c r="G980" t="s">
        <v>1191</v>
      </c>
      <c r="H980" t="s">
        <v>1065</v>
      </c>
      <c r="I980" t="s">
        <v>1087</v>
      </c>
      <c r="J980" t="s">
        <v>87</v>
      </c>
      <c r="L980" t="s">
        <v>84</v>
      </c>
      <c r="M980" t="s">
        <v>2584</v>
      </c>
      <c r="N980" t="s">
        <v>2584</v>
      </c>
      <c r="O980" t="s">
        <v>2024</v>
      </c>
      <c r="P980" t="s">
        <v>1328</v>
      </c>
      <c r="R980">
        <v>4963</v>
      </c>
      <c r="S980">
        <v>45148</v>
      </c>
      <c r="T980">
        <v>70000</v>
      </c>
      <c r="V980" t="s">
        <v>1695</v>
      </c>
    </row>
    <row r="981" spans="1:22" hidden="1" x14ac:dyDescent="0.3">
      <c r="A981">
        <v>321979</v>
      </c>
      <c r="B981" t="s">
        <v>2585</v>
      </c>
      <c r="C981" t="s">
        <v>193</v>
      </c>
      <c r="D981" t="s">
        <v>666</v>
      </c>
      <c r="E981" t="s">
        <v>66</v>
      </c>
      <c r="F981">
        <v>29011</v>
      </c>
      <c r="G981" t="s">
        <v>2586</v>
      </c>
      <c r="H981" t="s">
        <v>1065</v>
      </c>
      <c r="I981" t="s">
        <v>1087</v>
      </c>
      <c r="J981" t="s">
        <v>85</v>
      </c>
      <c r="L981" t="s">
        <v>94</v>
      </c>
      <c r="R981">
        <v>5021</v>
      </c>
      <c r="S981">
        <v>45148</v>
      </c>
      <c r="T981">
        <v>70000</v>
      </c>
      <c r="V981" t="s">
        <v>1605</v>
      </c>
    </row>
    <row r="982" spans="1:22" hidden="1" x14ac:dyDescent="0.3">
      <c r="A982">
        <v>319595</v>
      </c>
      <c r="B982" t="s">
        <v>2587</v>
      </c>
      <c r="C982" t="s">
        <v>497</v>
      </c>
      <c r="D982" t="s">
        <v>259</v>
      </c>
      <c r="E982" t="s">
        <v>65</v>
      </c>
      <c r="F982">
        <v>33988</v>
      </c>
      <c r="G982" t="s">
        <v>1404</v>
      </c>
      <c r="H982" t="s">
        <v>1065</v>
      </c>
      <c r="I982" t="s">
        <v>1087</v>
      </c>
      <c r="J982" t="s">
        <v>87</v>
      </c>
      <c r="L982" t="s">
        <v>99</v>
      </c>
      <c r="M982" t="s">
        <v>2588</v>
      </c>
      <c r="N982" t="s">
        <v>2588</v>
      </c>
      <c r="O982" t="s">
        <v>2589</v>
      </c>
      <c r="P982" t="s">
        <v>1250</v>
      </c>
      <c r="R982">
        <v>4726</v>
      </c>
      <c r="S982">
        <v>45140</v>
      </c>
      <c r="T982">
        <v>70000</v>
      </c>
      <c r="V982" t="s">
        <v>1695</v>
      </c>
    </row>
    <row r="983" spans="1:22" hidden="1" x14ac:dyDescent="0.3">
      <c r="A983">
        <v>308766</v>
      </c>
      <c r="B983" t="s">
        <v>2590</v>
      </c>
      <c r="C983" t="s">
        <v>366</v>
      </c>
      <c r="D983" t="s">
        <v>367</v>
      </c>
      <c r="E983" t="s">
        <v>65</v>
      </c>
      <c r="F983">
        <v>28143</v>
      </c>
      <c r="G983" t="s">
        <v>84</v>
      </c>
      <c r="H983" t="s">
        <v>1065</v>
      </c>
      <c r="I983" t="s">
        <v>1087</v>
      </c>
      <c r="J983" t="s">
        <v>87</v>
      </c>
      <c r="L983" t="s">
        <v>84</v>
      </c>
      <c r="R983">
        <v>4659</v>
      </c>
      <c r="S983">
        <v>45137</v>
      </c>
      <c r="T983">
        <v>70000</v>
      </c>
      <c r="V983" t="s">
        <v>1605</v>
      </c>
    </row>
    <row r="984" spans="1:22" hidden="1" x14ac:dyDescent="0.3">
      <c r="A984">
        <v>308697</v>
      </c>
      <c r="B984" t="s">
        <v>2591</v>
      </c>
      <c r="C984" t="s">
        <v>364</v>
      </c>
      <c r="D984" t="s">
        <v>2592</v>
      </c>
      <c r="E984" t="s">
        <v>66</v>
      </c>
      <c r="F984">
        <v>31062</v>
      </c>
      <c r="G984" t="s">
        <v>84</v>
      </c>
      <c r="H984" t="s">
        <v>1068</v>
      </c>
      <c r="I984" t="s">
        <v>1087</v>
      </c>
      <c r="J984" t="s">
        <v>87</v>
      </c>
      <c r="L984" t="s">
        <v>84</v>
      </c>
      <c r="M984" t="s">
        <v>2593</v>
      </c>
      <c r="N984" t="s">
        <v>2593</v>
      </c>
      <c r="O984" t="s">
        <v>2594</v>
      </c>
      <c r="P984" t="s">
        <v>2595</v>
      </c>
      <c r="R984">
        <v>48888</v>
      </c>
      <c r="S984">
        <v>45146</v>
      </c>
      <c r="T984">
        <v>70000</v>
      </c>
      <c r="V984" t="s">
        <v>1606</v>
      </c>
    </row>
    <row r="985" spans="1:22" hidden="1" x14ac:dyDescent="0.3">
      <c r="A985">
        <v>308472</v>
      </c>
      <c r="B985" t="s">
        <v>2596</v>
      </c>
      <c r="C985" t="s">
        <v>2105</v>
      </c>
      <c r="D985" t="s">
        <v>1612</v>
      </c>
      <c r="E985" t="s">
        <v>65</v>
      </c>
      <c r="F985">
        <v>31511</v>
      </c>
      <c r="G985" t="s">
        <v>2597</v>
      </c>
      <c r="H985" t="s">
        <v>1065</v>
      </c>
      <c r="I985" t="s">
        <v>1087</v>
      </c>
      <c r="J985" t="s">
        <v>85</v>
      </c>
      <c r="L985" t="s">
        <v>84</v>
      </c>
      <c r="M985" t="s">
        <v>2598</v>
      </c>
      <c r="N985" t="s">
        <v>2598</v>
      </c>
      <c r="O985" t="s">
        <v>1653</v>
      </c>
      <c r="P985" t="s">
        <v>1246</v>
      </c>
      <c r="R985">
        <v>4910</v>
      </c>
      <c r="S985">
        <v>45146</v>
      </c>
      <c r="T985">
        <v>70000</v>
      </c>
      <c r="V985" t="s">
        <v>1606</v>
      </c>
    </row>
    <row r="986" spans="1:22" hidden="1" x14ac:dyDescent="0.3">
      <c r="A986">
        <v>300450</v>
      </c>
      <c r="B986" t="s">
        <v>2599</v>
      </c>
      <c r="C986" t="s">
        <v>196</v>
      </c>
      <c r="D986" t="s">
        <v>205</v>
      </c>
      <c r="E986" t="s">
        <v>65</v>
      </c>
      <c r="H986" t="s">
        <v>1065</v>
      </c>
      <c r="I986" t="s">
        <v>1087</v>
      </c>
      <c r="R986">
        <v>4678</v>
      </c>
      <c r="S986">
        <v>45138</v>
      </c>
      <c r="T986">
        <v>70000</v>
      </c>
      <c r="V986" t="s">
        <v>1606</v>
      </c>
    </row>
    <row r="987" spans="1:22" hidden="1" x14ac:dyDescent="0.3">
      <c r="A987">
        <v>336817</v>
      </c>
      <c r="B987" t="s">
        <v>2600</v>
      </c>
      <c r="C987" t="s">
        <v>534</v>
      </c>
      <c r="D987" t="s">
        <v>2206</v>
      </c>
      <c r="E987" t="s">
        <v>66</v>
      </c>
      <c r="F987">
        <v>34213</v>
      </c>
      <c r="G987" t="s">
        <v>1182</v>
      </c>
      <c r="H987" t="s">
        <v>1065</v>
      </c>
      <c r="I987" t="s">
        <v>1087</v>
      </c>
      <c r="J987" t="s">
        <v>87</v>
      </c>
      <c r="L987" t="s">
        <v>86</v>
      </c>
      <c r="M987" t="s">
        <v>2601</v>
      </c>
      <c r="N987" t="s">
        <v>2601</v>
      </c>
      <c r="O987" t="s">
        <v>2054</v>
      </c>
      <c r="P987" t="s">
        <v>1241</v>
      </c>
      <c r="R987">
        <v>5036</v>
      </c>
      <c r="S987">
        <v>45151</v>
      </c>
      <c r="T987">
        <v>75000</v>
      </c>
    </row>
    <row r="988" spans="1:22" hidden="1" x14ac:dyDescent="0.3">
      <c r="A988">
        <v>309699</v>
      </c>
      <c r="B988" t="s">
        <v>2602</v>
      </c>
      <c r="C988" t="s">
        <v>283</v>
      </c>
      <c r="D988" t="s">
        <v>253</v>
      </c>
      <c r="E988" t="s">
        <v>65</v>
      </c>
      <c r="F988">
        <v>31665</v>
      </c>
      <c r="G988" t="s">
        <v>84</v>
      </c>
      <c r="H988" t="s">
        <v>1065</v>
      </c>
      <c r="I988" t="s">
        <v>1087</v>
      </c>
      <c r="J988" t="s">
        <v>87</v>
      </c>
      <c r="L988" t="s">
        <v>100</v>
      </c>
      <c r="M988" t="s">
        <v>2603</v>
      </c>
      <c r="N988" t="s">
        <v>2603</v>
      </c>
      <c r="O988" t="s">
        <v>1316</v>
      </c>
      <c r="P988" t="s">
        <v>1241</v>
      </c>
      <c r="R988">
        <v>4661</v>
      </c>
      <c r="S988">
        <v>45137</v>
      </c>
      <c r="T988">
        <v>75000</v>
      </c>
    </row>
    <row r="989" spans="1:22" hidden="1" x14ac:dyDescent="0.3">
      <c r="A989">
        <v>333502</v>
      </c>
      <c r="B989" t="s">
        <v>2604</v>
      </c>
      <c r="C989" t="s">
        <v>2605</v>
      </c>
      <c r="D989" t="s">
        <v>2606</v>
      </c>
      <c r="E989" t="s">
        <v>65</v>
      </c>
      <c r="F989">
        <v>35065</v>
      </c>
      <c r="G989" t="s">
        <v>94</v>
      </c>
      <c r="H989" t="s">
        <v>1065</v>
      </c>
      <c r="I989" t="s">
        <v>1087</v>
      </c>
      <c r="J989" t="s">
        <v>87</v>
      </c>
      <c r="L989" t="s">
        <v>94</v>
      </c>
      <c r="M989" t="s">
        <v>2607</v>
      </c>
      <c r="N989" t="s">
        <v>2607</v>
      </c>
      <c r="O989" t="s">
        <v>2608</v>
      </c>
      <c r="P989" t="s">
        <v>1241</v>
      </c>
      <c r="R989">
        <v>5054</v>
      </c>
      <c r="S989">
        <v>45151</v>
      </c>
      <c r="T989">
        <v>100000</v>
      </c>
    </row>
    <row r="990" spans="1:22" hidden="1" x14ac:dyDescent="0.3">
      <c r="A990">
        <v>325861</v>
      </c>
      <c r="B990" t="s">
        <v>2609</v>
      </c>
      <c r="C990" t="s">
        <v>437</v>
      </c>
      <c r="D990" t="s">
        <v>232</v>
      </c>
      <c r="E990" t="s">
        <v>66</v>
      </c>
      <c r="F990">
        <v>33523</v>
      </c>
      <c r="G990" t="s">
        <v>1248</v>
      </c>
      <c r="H990" t="s">
        <v>1065</v>
      </c>
      <c r="I990" t="s">
        <v>1087</v>
      </c>
      <c r="J990" t="s">
        <v>85</v>
      </c>
      <c r="L990" t="s">
        <v>86</v>
      </c>
      <c r="M990" t="s">
        <v>2610</v>
      </c>
      <c r="N990" t="s">
        <v>2610</v>
      </c>
      <c r="O990" t="s">
        <v>2611</v>
      </c>
      <c r="P990" t="s">
        <v>2612</v>
      </c>
      <c r="R990">
        <v>4812</v>
      </c>
      <c r="S990">
        <v>45145</v>
      </c>
      <c r="T990">
        <v>105000</v>
      </c>
      <c r="V990" t="s">
        <v>1695</v>
      </c>
    </row>
    <row r="991" spans="1:22" hidden="1" x14ac:dyDescent="0.3">
      <c r="A991">
        <v>328635</v>
      </c>
      <c r="B991" t="s">
        <v>2613</v>
      </c>
      <c r="C991" t="s">
        <v>529</v>
      </c>
      <c r="D991" t="s">
        <v>676</v>
      </c>
      <c r="E991" t="s">
        <v>66</v>
      </c>
      <c r="F991">
        <v>33506</v>
      </c>
      <c r="G991" t="s">
        <v>1004</v>
      </c>
      <c r="H991" t="s">
        <v>1065</v>
      </c>
      <c r="I991" t="s">
        <v>1087</v>
      </c>
      <c r="J991" t="s">
        <v>85</v>
      </c>
      <c r="L991" t="s">
        <v>86</v>
      </c>
      <c r="M991" t="s">
        <v>2614</v>
      </c>
      <c r="N991" t="s">
        <v>2614</v>
      </c>
      <c r="O991" t="s">
        <v>1982</v>
      </c>
      <c r="P991" t="s">
        <v>1246</v>
      </c>
      <c r="R991">
        <v>4742</v>
      </c>
      <c r="S991">
        <v>45141</v>
      </c>
      <c r="T991">
        <v>115000</v>
      </c>
    </row>
    <row r="992" spans="1:22" hidden="1" x14ac:dyDescent="0.3">
      <c r="A992">
        <v>331219</v>
      </c>
      <c r="B992" t="s">
        <v>2615</v>
      </c>
      <c r="C992" t="s">
        <v>330</v>
      </c>
      <c r="D992" t="s">
        <v>2616</v>
      </c>
      <c r="E992" t="s">
        <v>65</v>
      </c>
      <c r="F992">
        <v>34964</v>
      </c>
      <c r="G992" t="s">
        <v>84</v>
      </c>
      <c r="H992" t="s">
        <v>1065</v>
      </c>
      <c r="I992" t="s">
        <v>1087</v>
      </c>
      <c r="J992" t="s">
        <v>85</v>
      </c>
      <c r="L992" t="s">
        <v>84</v>
      </c>
      <c r="M992" t="s">
        <v>2617</v>
      </c>
      <c r="N992" t="s">
        <v>2617</v>
      </c>
      <c r="O992" t="s">
        <v>2618</v>
      </c>
      <c r="P992" t="s">
        <v>1247</v>
      </c>
      <c r="R992">
        <v>5149</v>
      </c>
      <c r="S992">
        <v>45155</v>
      </c>
      <c r="T992">
        <v>140000</v>
      </c>
    </row>
    <row r="993" spans="1:31" hidden="1" x14ac:dyDescent="0.3">
      <c r="A993">
        <v>330088</v>
      </c>
      <c r="B993" t="s">
        <v>2619</v>
      </c>
      <c r="C993" t="s">
        <v>512</v>
      </c>
      <c r="D993" t="s">
        <v>253</v>
      </c>
      <c r="E993" t="s">
        <v>65</v>
      </c>
      <c r="F993">
        <v>29143</v>
      </c>
      <c r="G993" t="s">
        <v>84</v>
      </c>
      <c r="H993" t="s">
        <v>1065</v>
      </c>
      <c r="I993" t="s">
        <v>1087</v>
      </c>
      <c r="J993" t="s">
        <v>85</v>
      </c>
      <c r="L993" t="s">
        <v>84</v>
      </c>
      <c r="M993" t="s">
        <v>2620</v>
      </c>
      <c r="N993" t="s">
        <v>2620</v>
      </c>
      <c r="O993" t="s">
        <v>1381</v>
      </c>
      <c r="P993" t="s">
        <v>1275</v>
      </c>
      <c r="R993">
        <v>4952</v>
      </c>
      <c r="S993">
        <v>45147</v>
      </c>
      <c r="T993">
        <v>150000</v>
      </c>
    </row>
    <row r="994" spans="1:31" hidden="1" x14ac:dyDescent="0.3">
      <c r="A994">
        <v>338995</v>
      </c>
      <c r="B994" t="s">
        <v>2621</v>
      </c>
      <c r="C994" t="s">
        <v>321</v>
      </c>
      <c r="D994" t="s">
        <v>207</v>
      </c>
      <c r="E994" t="s">
        <v>65</v>
      </c>
      <c r="F994">
        <v>29159</v>
      </c>
      <c r="G994" t="s">
        <v>84</v>
      </c>
      <c r="H994" t="s">
        <v>1065</v>
      </c>
      <c r="I994" t="s">
        <v>1087</v>
      </c>
      <c r="L994" t="s">
        <v>84</v>
      </c>
    </row>
    <row r="995" spans="1:31" hidden="1" x14ac:dyDescent="0.3">
      <c r="A995">
        <v>338990</v>
      </c>
      <c r="B995" t="s">
        <v>2622</v>
      </c>
      <c r="C995" t="s">
        <v>282</v>
      </c>
      <c r="D995" t="s">
        <v>851</v>
      </c>
      <c r="E995" t="s">
        <v>65</v>
      </c>
      <c r="F995">
        <v>32090</v>
      </c>
      <c r="G995" t="s">
        <v>95</v>
      </c>
      <c r="H995" t="s">
        <v>1065</v>
      </c>
      <c r="I995" t="s">
        <v>1087</v>
      </c>
      <c r="J995" t="s">
        <v>87</v>
      </c>
      <c r="L995" t="s">
        <v>95</v>
      </c>
      <c r="M995" t="s">
        <v>2623</v>
      </c>
      <c r="N995" t="s">
        <v>2623</v>
      </c>
      <c r="O995" t="s">
        <v>1408</v>
      </c>
      <c r="P995" t="s">
        <v>1269</v>
      </c>
    </row>
    <row r="996" spans="1:31" hidden="1" x14ac:dyDescent="0.3">
      <c r="A996">
        <v>338960</v>
      </c>
      <c r="B996" t="s">
        <v>2624</v>
      </c>
      <c r="C996" t="s">
        <v>343</v>
      </c>
      <c r="D996" t="s">
        <v>262</v>
      </c>
      <c r="E996" t="s">
        <v>65</v>
      </c>
      <c r="F996">
        <v>32555</v>
      </c>
      <c r="G996" t="s">
        <v>1900</v>
      </c>
      <c r="H996" t="s">
        <v>1068</v>
      </c>
      <c r="I996" t="s">
        <v>1087</v>
      </c>
      <c r="J996" t="s">
        <v>87</v>
      </c>
      <c r="L996" t="s">
        <v>84</v>
      </c>
      <c r="M996" t="s">
        <v>2625</v>
      </c>
      <c r="N996" t="s">
        <v>2625</v>
      </c>
      <c r="O996" t="s">
        <v>1329</v>
      </c>
      <c r="P996" t="s">
        <v>1246</v>
      </c>
    </row>
    <row r="997" spans="1:31" hidden="1" x14ac:dyDescent="0.3">
      <c r="A997">
        <v>338959</v>
      </c>
      <c r="B997" t="s">
        <v>2626</v>
      </c>
      <c r="C997" t="s">
        <v>403</v>
      </c>
      <c r="D997" t="s">
        <v>834</v>
      </c>
      <c r="E997" t="s">
        <v>66</v>
      </c>
      <c r="F997">
        <v>29952</v>
      </c>
      <c r="G997" t="s">
        <v>2091</v>
      </c>
      <c r="H997" t="s">
        <v>1065</v>
      </c>
      <c r="I997" t="s">
        <v>1087</v>
      </c>
      <c r="J997" t="s">
        <v>87</v>
      </c>
      <c r="L997" t="s">
        <v>98</v>
      </c>
      <c r="M997" t="s">
        <v>2627</v>
      </c>
      <c r="N997" t="s">
        <v>2627</v>
      </c>
      <c r="O997" t="s">
        <v>2628</v>
      </c>
      <c r="P997" t="s">
        <v>2629</v>
      </c>
    </row>
    <row r="998" spans="1:31" hidden="1" x14ac:dyDescent="0.3">
      <c r="A998">
        <v>338901</v>
      </c>
      <c r="B998" t="s">
        <v>2630</v>
      </c>
      <c r="C998" t="s">
        <v>2136</v>
      </c>
      <c r="D998" t="s">
        <v>290</v>
      </c>
      <c r="E998" t="s">
        <v>66</v>
      </c>
      <c r="F998">
        <v>30268</v>
      </c>
      <c r="G998" t="s">
        <v>84</v>
      </c>
      <c r="H998" t="s">
        <v>1065</v>
      </c>
      <c r="I998" t="s">
        <v>1087</v>
      </c>
      <c r="J998" t="s">
        <v>85</v>
      </c>
      <c r="L998" t="s">
        <v>93</v>
      </c>
      <c r="M998" t="s">
        <v>2631</v>
      </c>
      <c r="N998" t="s">
        <v>2631</v>
      </c>
      <c r="O998" t="s">
        <v>2632</v>
      </c>
      <c r="P998" t="s">
        <v>1247</v>
      </c>
    </row>
    <row r="999" spans="1:31" hidden="1" x14ac:dyDescent="0.3">
      <c r="A999">
        <v>338889</v>
      </c>
      <c r="B999" t="s">
        <v>2633</v>
      </c>
      <c r="C999" t="s">
        <v>2203</v>
      </c>
      <c r="D999" t="s">
        <v>2634</v>
      </c>
      <c r="E999" t="s">
        <v>66</v>
      </c>
      <c r="F999">
        <v>30317</v>
      </c>
      <c r="G999" t="s">
        <v>84</v>
      </c>
      <c r="H999" t="s">
        <v>1065</v>
      </c>
      <c r="I999" t="s">
        <v>1087</v>
      </c>
      <c r="J999" t="s">
        <v>87</v>
      </c>
      <c r="L999" t="s">
        <v>84</v>
      </c>
      <c r="M999" t="s">
        <v>2635</v>
      </c>
      <c r="N999" t="s">
        <v>2635</v>
      </c>
      <c r="O999" t="s">
        <v>1731</v>
      </c>
      <c r="P999" t="s">
        <v>2636</v>
      </c>
    </row>
    <row r="1000" spans="1:31" hidden="1" x14ac:dyDescent="0.3">
      <c r="A1000">
        <v>338886</v>
      </c>
      <c r="B1000" t="s">
        <v>2637</v>
      </c>
      <c r="C1000" t="s">
        <v>193</v>
      </c>
      <c r="D1000" t="s">
        <v>2413</v>
      </c>
      <c r="E1000" t="s">
        <v>66</v>
      </c>
      <c r="F1000">
        <v>32509</v>
      </c>
      <c r="G1000" t="s">
        <v>1865</v>
      </c>
      <c r="H1000" t="s">
        <v>1065</v>
      </c>
      <c r="I1000" t="s">
        <v>1087</v>
      </c>
      <c r="J1000" t="s">
        <v>87</v>
      </c>
      <c r="L1000" t="s">
        <v>86</v>
      </c>
      <c r="M1000" t="s">
        <v>2638</v>
      </c>
      <c r="N1000" t="s">
        <v>2638</v>
      </c>
      <c r="O1000" t="s">
        <v>2639</v>
      </c>
      <c r="P1000" t="s">
        <v>1262</v>
      </c>
    </row>
    <row r="1001" spans="1:31" hidden="1" x14ac:dyDescent="0.3">
      <c r="A1001">
        <v>338345</v>
      </c>
      <c r="B1001" t="s">
        <v>2640</v>
      </c>
      <c r="C1001" t="s">
        <v>364</v>
      </c>
      <c r="D1001" t="s">
        <v>223</v>
      </c>
      <c r="E1001" t="s">
        <v>66</v>
      </c>
      <c r="F1001">
        <v>34608</v>
      </c>
      <c r="G1001" t="s">
        <v>84</v>
      </c>
      <c r="H1001" t="s">
        <v>1065</v>
      </c>
      <c r="I1001" t="s">
        <v>1087</v>
      </c>
      <c r="J1001" t="s">
        <v>87</v>
      </c>
      <c r="L1001" t="s">
        <v>84</v>
      </c>
      <c r="M1001" t="s">
        <v>2641</v>
      </c>
      <c r="N1001" t="s">
        <v>2641</v>
      </c>
      <c r="O1001" t="s">
        <v>1374</v>
      </c>
      <c r="P1001" t="s">
        <v>1246</v>
      </c>
    </row>
    <row r="1002" spans="1:31" hidden="1" x14ac:dyDescent="0.3">
      <c r="A1002">
        <v>338340</v>
      </c>
      <c r="B1002" t="s">
        <v>2642</v>
      </c>
      <c r="C1002" t="s">
        <v>263</v>
      </c>
      <c r="D1002" t="s">
        <v>770</v>
      </c>
      <c r="E1002" t="s">
        <v>65</v>
      </c>
      <c r="F1002">
        <v>33239</v>
      </c>
      <c r="G1002" t="s">
        <v>1000</v>
      </c>
      <c r="H1002" t="s">
        <v>1065</v>
      </c>
      <c r="I1002" t="s">
        <v>1087</v>
      </c>
      <c r="J1002" t="s">
        <v>87</v>
      </c>
      <c r="L1002" t="s">
        <v>84</v>
      </c>
      <c r="M1002" t="s">
        <v>2643</v>
      </c>
      <c r="N1002" t="s">
        <v>2644</v>
      </c>
      <c r="O1002" t="s">
        <v>2645</v>
      </c>
      <c r="P1002" t="s">
        <v>2646</v>
      </c>
    </row>
    <row r="1003" spans="1:31" hidden="1" x14ac:dyDescent="0.3">
      <c r="A1003">
        <v>338334</v>
      </c>
      <c r="B1003" t="s">
        <v>2647</v>
      </c>
      <c r="C1003" t="s">
        <v>493</v>
      </c>
      <c r="D1003" t="s">
        <v>2648</v>
      </c>
      <c r="E1003" t="s">
        <v>66</v>
      </c>
      <c r="F1003">
        <v>33019</v>
      </c>
      <c r="G1003" t="s">
        <v>2649</v>
      </c>
      <c r="H1003" t="s">
        <v>1065</v>
      </c>
      <c r="I1003" t="s">
        <v>1087</v>
      </c>
      <c r="J1003" t="s">
        <v>87</v>
      </c>
      <c r="L1003" t="s">
        <v>102</v>
      </c>
      <c r="M1003" t="s">
        <v>2650</v>
      </c>
      <c r="N1003" t="s">
        <v>2650</v>
      </c>
      <c r="O1003" t="s">
        <v>2029</v>
      </c>
      <c r="P1003" t="s">
        <v>1244</v>
      </c>
    </row>
    <row r="1004" spans="1:31" hidden="1" x14ac:dyDescent="0.3">
      <c r="A1004">
        <v>338317</v>
      </c>
      <c r="B1004" t="s">
        <v>2651</v>
      </c>
      <c r="C1004" t="s">
        <v>2652</v>
      </c>
      <c r="D1004" t="s">
        <v>2653</v>
      </c>
      <c r="E1004" t="s">
        <v>65</v>
      </c>
      <c r="F1004">
        <v>36492</v>
      </c>
      <c r="G1004" t="s">
        <v>84</v>
      </c>
      <c r="H1004" t="s">
        <v>1065</v>
      </c>
      <c r="I1004" t="s">
        <v>1087</v>
      </c>
      <c r="J1004" t="s">
        <v>85</v>
      </c>
      <c r="L1004" t="s">
        <v>84</v>
      </c>
      <c r="M1004" t="s">
        <v>2654</v>
      </c>
      <c r="N1004" t="s">
        <v>2654</v>
      </c>
      <c r="O1004" t="s">
        <v>2655</v>
      </c>
      <c r="P1004" t="s">
        <v>1382</v>
      </c>
    </row>
    <row r="1005" spans="1:31" hidden="1" x14ac:dyDescent="0.3">
      <c r="A1005">
        <v>338301</v>
      </c>
      <c r="B1005" t="s">
        <v>2656</v>
      </c>
      <c r="C1005" t="s">
        <v>287</v>
      </c>
      <c r="D1005" t="s">
        <v>2657</v>
      </c>
      <c r="E1005" t="s">
        <v>65</v>
      </c>
      <c r="F1005">
        <v>33038</v>
      </c>
      <c r="G1005" t="s">
        <v>2658</v>
      </c>
      <c r="H1005" t="s">
        <v>1065</v>
      </c>
      <c r="I1005" t="s">
        <v>1087</v>
      </c>
      <c r="J1005" t="s">
        <v>87</v>
      </c>
      <c r="L1005" t="s">
        <v>95</v>
      </c>
      <c r="M1005" t="s">
        <v>2659</v>
      </c>
      <c r="N1005" t="s">
        <v>2659</v>
      </c>
      <c r="O1005" t="s">
        <v>2660</v>
      </c>
      <c r="P1005" t="s">
        <v>1323</v>
      </c>
    </row>
    <row r="1006" spans="1:31" hidden="1" x14ac:dyDescent="0.3">
      <c r="A1006">
        <v>338299</v>
      </c>
      <c r="B1006" t="s">
        <v>2661</v>
      </c>
      <c r="C1006" t="s">
        <v>226</v>
      </c>
      <c r="D1006" t="s">
        <v>573</v>
      </c>
      <c r="E1006" t="s">
        <v>65</v>
      </c>
      <c r="F1006">
        <v>32944</v>
      </c>
      <c r="G1006" t="s">
        <v>102</v>
      </c>
      <c r="H1006" t="s">
        <v>1065</v>
      </c>
      <c r="I1006" t="s">
        <v>1087</v>
      </c>
      <c r="M1006" t="s">
        <v>2662</v>
      </c>
      <c r="N1006" t="s">
        <v>2662</v>
      </c>
      <c r="O1006" t="s">
        <v>2663</v>
      </c>
      <c r="P1006" t="s">
        <v>1247</v>
      </c>
      <c r="AD1006" t="s">
        <v>1125</v>
      </c>
      <c r="AE1006" t="s">
        <v>1125</v>
      </c>
    </row>
    <row r="1007" spans="1:31" hidden="1" x14ac:dyDescent="0.3">
      <c r="A1007">
        <v>338292</v>
      </c>
      <c r="B1007" t="s">
        <v>2664</v>
      </c>
      <c r="C1007" t="s">
        <v>2665</v>
      </c>
      <c r="D1007" t="s">
        <v>2666</v>
      </c>
      <c r="E1007" t="s">
        <v>66</v>
      </c>
      <c r="F1007">
        <v>27792</v>
      </c>
      <c r="G1007" t="s">
        <v>2667</v>
      </c>
      <c r="H1007" t="s">
        <v>1065</v>
      </c>
      <c r="I1007" t="s">
        <v>1087</v>
      </c>
      <c r="J1007" t="s">
        <v>87</v>
      </c>
      <c r="L1007" t="s">
        <v>86</v>
      </c>
      <c r="M1007" t="s">
        <v>2668</v>
      </c>
      <c r="N1007" t="s">
        <v>2668</v>
      </c>
      <c r="O1007" t="s">
        <v>2669</v>
      </c>
      <c r="P1007" t="s">
        <v>1247</v>
      </c>
    </row>
    <row r="1008" spans="1:31" hidden="1" x14ac:dyDescent="0.3">
      <c r="A1008">
        <v>338289</v>
      </c>
      <c r="B1008" t="s">
        <v>2670</v>
      </c>
      <c r="C1008" t="s">
        <v>2671</v>
      </c>
      <c r="D1008" t="s">
        <v>2672</v>
      </c>
      <c r="E1008" t="s">
        <v>65</v>
      </c>
      <c r="F1008">
        <v>32901</v>
      </c>
      <c r="G1008" t="s">
        <v>93</v>
      </c>
      <c r="H1008" t="s">
        <v>1065</v>
      </c>
      <c r="I1008" t="s">
        <v>1087</v>
      </c>
      <c r="J1008" t="s">
        <v>87</v>
      </c>
      <c r="L1008" t="s">
        <v>93</v>
      </c>
    </row>
    <row r="1009" spans="1:31" hidden="1" x14ac:dyDescent="0.3">
      <c r="A1009">
        <v>338288</v>
      </c>
      <c r="B1009" t="s">
        <v>2673</v>
      </c>
      <c r="C1009" t="s">
        <v>2674</v>
      </c>
      <c r="D1009" t="s">
        <v>2675</v>
      </c>
      <c r="E1009" t="s">
        <v>65</v>
      </c>
      <c r="F1009">
        <v>36689</v>
      </c>
      <c r="G1009" t="s">
        <v>84</v>
      </c>
      <c r="H1009" t="s">
        <v>1065</v>
      </c>
      <c r="I1009" t="s">
        <v>1087</v>
      </c>
      <c r="J1009" t="s">
        <v>87</v>
      </c>
      <c r="L1009" t="s">
        <v>84</v>
      </c>
      <c r="M1009" t="s">
        <v>2676</v>
      </c>
      <c r="N1009" t="s">
        <v>2676</v>
      </c>
      <c r="O1009" t="s">
        <v>2677</v>
      </c>
      <c r="P1009" t="s">
        <v>2678</v>
      </c>
    </row>
    <row r="1010" spans="1:31" hidden="1" x14ac:dyDescent="0.3">
      <c r="A1010">
        <v>338273</v>
      </c>
      <c r="B1010" t="s">
        <v>2679</v>
      </c>
      <c r="C1010" t="s">
        <v>1673</v>
      </c>
      <c r="D1010" t="s">
        <v>2208</v>
      </c>
      <c r="E1010" t="s">
        <v>66</v>
      </c>
      <c r="F1010">
        <v>34030</v>
      </c>
      <c r="G1010" t="s">
        <v>84</v>
      </c>
      <c r="H1010" t="s">
        <v>1065</v>
      </c>
      <c r="I1010" t="s">
        <v>1087</v>
      </c>
      <c r="J1010" t="s">
        <v>87</v>
      </c>
      <c r="L1010" t="s">
        <v>84</v>
      </c>
      <c r="M1010" t="s">
        <v>2680</v>
      </c>
      <c r="N1010" t="s">
        <v>2680</v>
      </c>
      <c r="O1010" t="s">
        <v>1387</v>
      </c>
      <c r="P1010" t="s">
        <v>2681</v>
      </c>
    </row>
    <row r="1011" spans="1:31" hidden="1" x14ac:dyDescent="0.3">
      <c r="A1011">
        <v>338264</v>
      </c>
      <c r="B1011" t="s">
        <v>2682</v>
      </c>
      <c r="C1011" t="s">
        <v>2683</v>
      </c>
      <c r="D1011" t="s">
        <v>2684</v>
      </c>
      <c r="E1011" t="s">
        <v>66</v>
      </c>
      <c r="F1011">
        <v>36896</v>
      </c>
      <c r="G1011" t="s">
        <v>93</v>
      </c>
      <c r="H1011" t="s">
        <v>1065</v>
      </c>
      <c r="I1011" t="s">
        <v>1087</v>
      </c>
      <c r="J1011" t="s">
        <v>87</v>
      </c>
      <c r="K1011">
        <v>2019</v>
      </c>
      <c r="L1011" t="s">
        <v>93</v>
      </c>
    </row>
    <row r="1012" spans="1:31" hidden="1" x14ac:dyDescent="0.3">
      <c r="A1012">
        <v>338263</v>
      </c>
      <c r="B1012" t="s">
        <v>2685</v>
      </c>
      <c r="C1012" t="s">
        <v>194</v>
      </c>
      <c r="D1012" t="s">
        <v>2686</v>
      </c>
      <c r="E1012" t="s">
        <v>65</v>
      </c>
      <c r="F1012">
        <v>36609</v>
      </c>
      <c r="G1012" t="s">
        <v>84</v>
      </c>
      <c r="H1012" t="s">
        <v>1068</v>
      </c>
      <c r="I1012" t="s">
        <v>1087</v>
      </c>
      <c r="J1012" t="s">
        <v>85</v>
      </c>
      <c r="L1012" t="s">
        <v>84</v>
      </c>
    </row>
    <row r="1013" spans="1:31" hidden="1" x14ac:dyDescent="0.3">
      <c r="A1013">
        <v>338253</v>
      </c>
      <c r="B1013" t="s">
        <v>2687</v>
      </c>
      <c r="C1013" t="s">
        <v>2672</v>
      </c>
      <c r="D1013" t="s">
        <v>2688</v>
      </c>
      <c r="E1013" t="s">
        <v>66</v>
      </c>
      <c r="F1013">
        <v>35290</v>
      </c>
      <c r="G1013" t="s">
        <v>2187</v>
      </c>
      <c r="H1013" t="s">
        <v>1065</v>
      </c>
      <c r="I1013" t="s">
        <v>1087</v>
      </c>
      <c r="J1013" t="s">
        <v>85</v>
      </c>
      <c r="L1013" t="s">
        <v>1098</v>
      </c>
      <c r="M1013" t="s">
        <v>2689</v>
      </c>
      <c r="N1013" t="s">
        <v>2689</v>
      </c>
      <c r="O1013" t="s">
        <v>2106</v>
      </c>
      <c r="P1013" t="s">
        <v>1266</v>
      </c>
    </row>
    <row r="1014" spans="1:31" hidden="1" x14ac:dyDescent="0.3">
      <c r="A1014">
        <v>338243</v>
      </c>
      <c r="B1014" t="s">
        <v>2690</v>
      </c>
      <c r="C1014" t="s">
        <v>2203</v>
      </c>
      <c r="D1014" t="s">
        <v>356</v>
      </c>
      <c r="E1014" t="s">
        <v>65</v>
      </c>
      <c r="F1014">
        <v>29030</v>
      </c>
      <c r="G1014" t="s">
        <v>84</v>
      </c>
      <c r="H1014" t="s">
        <v>1065</v>
      </c>
      <c r="I1014" t="s">
        <v>1087</v>
      </c>
      <c r="J1014" t="s">
        <v>87</v>
      </c>
      <c r="L1014" t="s">
        <v>84</v>
      </c>
      <c r="M1014" t="s">
        <v>2691</v>
      </c>
      <c r="N1014" t="s">
        <v>2691</v>
      </c>
      <c r="O1014" t="s">
        <v>1731</v>
      </c>
      <c r="P1014" t="s">
        <v>1247</v>
      </c>
    </row>
    <row r="1015" spans="1:31" hidden="1" x14ac:dyDescent="0.3">
      <c r="A1015">
        <v>338233</v>
      </c>
      <c r="B1015" t="s">
        <v>2692</v>
      </c>
      <c r="C1015" t="s">
        <v>2295</v>
      </c>
      <c r="D1015" t="s">
        <v>688</v>
      </c>
      <c r="E1015" t="s">
        <v>65</v>
      </c>
      <c r="F1015">
        <v>31146</v>
      </c>
      <c r="G1015" t="s">
        <v>1410</v>
      </c>
      <c r="H1015" t="s">
        <v>1065</v>
      </c>
      <c r="I1015" t="s">
        <v>1087</v>
      </c>
      <c r="J1015" t="s">
        <v>87</v>
      </c>
      <c r="L1015" t="s">
        <v>93</v>
      </c>
      <c r="M1015" t="s">
        <v>2693</v>
      </c>
      <c r="N1015" t="s">
        <v>2693</v>
      </c>
      <c r="O1015" t="s">
        <v>1312</v>
      </c>
      <c r="P1015" t="s">
        <v>1323</v>
      </c>
    </row>
    <row r="1016" spans="1:31" hidden="1" x14ac:dyDescent="0.3">
      <c r="A1016">
        <v>338226</v>
      </c>
      <c r="B1016" t="s">
        <v>2694</v>
      </c>
      <c r="C1016" t="s">
        <v>2695</v>
      </c>
      <c r="D1016" t="s">
        <v>2292</v>
      </c>
      <c r="E1016" t="s">
        <v>66</v>
      </c>
      <c r="F1016">
        <v>31869</v>
      </c>
      <c r="G1016" t="s">
        <v>84</v>
      </c>
      <c r="H1016" t="s">
        <v>1065</v>
      </c>
      <c r="I1016" t="s">
        <v>1087</v>
      </c>
      <c r="J1016" t="s">
        <v>87</v>
      </c>
      <c r="L1016" t="s">
        <v>84</v>
      </c>
      <c r="M1016" t="s">
        <v>2696</v>
      </c>
      <c r="N1016" t="s">
        <v>2696</v>
      </c>
      <c r="O1016" t="s">
        <v>2697</v>
      </c>
      <c r="P1016" t="s">
        <v>1735</v>
      </c>
    </row>
    <row r="1017" spans="1:31" hidden="1" x14ac:dyDescent="0.3">
      <c r="A1017">
        <v>338224</v>
      </c>
      <c r="B1017" t="s">
        <v>2698</v>
      </c>
      <c r="C1017" t="s">
        <v>1219</v>
      </c>
      <c r="D1017" t="s">
        <v>2329</v>
      </c>
      <c r="E1017" t="s">
        <v>66</v>
      </c>
      <c r="F1017">
        <v>32523</v>
      </c>
      <c r="G1017" t="s">
        <v>2699</v>
      </c>
      <c r="H1017" t="s">
        <v>1065</v>
      </c>
      <c r="I1017" t="s">
        <v>1087</v>
      </c>
      <c r="J1017" t="s">
        <v>87</v>
      </c>
      <c r="L1017" t="s">
        <v>95</v>
      </c>
      <c r="M1017" t="s">
        <v>2700</v>
      </c>
      <c r="N1017" t="s">
        <v>2700</v>
      </c>
      <c r="O1017" t="s">
        <v>2701</v>
      </c>
      <c r="P1017" t="s">
        <v>1349</v>
      </c>
    </row>
    <row r="1018" spans="1:31" hidden="1" x14ac:dyDescent="0.3">
      <c r="A1018">
        <v>338218</v>
      </c>
      <c r="B1018" t="s">
        <v>2702</v>
      </c>
      <c r="C1018" t="s">
        <v>2333</v>
      </c>
      <c r="D1018" t="s">
        <v>1223</v>
      </c>
      <c r="E1018" t="s">
        <v>66</v>
      </c>
      <c r="F1018">
        <v>29099</v>
      </c>
      <c r="G1018" t="s">
        <v>2703</v>
      </c>
      <c r="H1018" t="s">
        <v>1065</v>
      </c>
      <c r="I1018" t="s">
        <v>1087</v>
      </c>
      <c r="J1018" t="s">
        <v>87</v>
      </c>
      <c r="L1018" t="s">
        <v>94</v>
      </c>
      <c r="M1018" t="s">
        <v>2704</v>
      </c>
      <c r="N1018" t="s">
        <v>2704</v>
      </c>
      <c r="O1018" t="s">
        <v>1384</v>
      </c>
      <c r="P1018" t="s">
        <v>1258</v>
      </c>
    </row>
    <row r="1019" spans="1:31" hidden="1" x14ac:dyDescent="0.3">
      <c r="A1019">
        <v>338147</v>
      </c>
      <c r="B1019" t="s">
        <v>2705</v>
      </c>
      <c r="C1019" t="s">
        <v>1983</v>
      </c>
      <c r="D1019" t="s">
        <v>1223</v>
      </c>
      <c r="E1019" t="s">
        <v>66</v>
      </c>
      <c r="F1019">
        <v>36941</v>
      </c>
      <c r="G1019" t="s">
        <v>1009</v>
      </c>
      <c r="H1019" t="s">
        <v>1065</v>
      </c>
      <c r="I1019" t="s">
        <v>1087</v>
      </c>
      <c r="J1019" t="s">
        <v>85</v>
      </c>
      <c r="L1019" t="s">
        <v>99</v>
      </c>
      <c r="M1019" t="s">
        <v>2706</v>
      </c>
      <c r="N1019" t="s">
        <v>2706</v>
      </c>
      <c r="O1019" t="s">
        <v>2707</v>
      </c>
      <c r="P1019" t="s">
        <v>1252</v>
      </c>
    </row>
    <row r="1020" spans="1:31" hidden="1" x14ac:dyDescent="0.3">
      <c r="A1020">
        <v>337655</v>
      </c>
      <c r="B1020" t="s">
        <v>2708</v>
      </c>
      <c r="C1020" t="s">
        <v>2423</v>
      </c>
      <c r="D1020" t="s">
        <v>1767</v>
      </c>
      <c r="E1020" t="s">
        <v>66</v>
      </c>
      <c r="F1020">
        <v>35855</v>
      </c>
      <c r="G1020" t="s">
        <v>1028</v>
      </c>
      <c r="H1020" t="s">
        <v>1065</v>
      </c>
      <c r="I1020" t="s">
        <v>1087</v>
      </c>
      <c r="J1020" t="s">
        <v>87</v>
      </c>
      <c r="L1020" t="s">
        <v>84</v>
      </c>
      <c r="M1020" t="s">
        <v>2709</v>
      </c>
      <c r="N1020" t="s">
        <v>2709</v>
      </c>
      <c r="O1020" t="s">
        <v>1339</v>
      </c>
      <c r="P1020" t="s">
        <v>1249</v>
      </c>
    </row>
    <row r="1021" spans="1:31" hidden="1" x14ac:dyDescent="0.3">
      <c r="A1021">
        <v>337440</v>
      </c>
      <c r="B1021" t="s">
        <v>2710</v>
      </c>
      <c r="C1021" t="s">
        <v>1647</v>
      </c>
      <c r="D1021" t="s">
        <v>2711</v>
      </c>
      <c r="E1021" t="s">
        <v>66</v>
      </c>
      <c r="F1021">
        <v>36319</v>
      </c>
      <c r="G1021" t="s">
        <v>84</v>
      </c>
      <c r="H1021" t="s">
        <v>1065</v>
      </c>
      <c r="I1021" t="s">
        <v>1087</v>
      </c>
      <c r="J1021" t="s">
        <v>87</v>
      </c>
      <c r="L1021" t="s">
        <v>84</v>
      </c>
      <c r="M1021" t="s">
        <v>2712</v>
      </c>
      <c r="N1021" t="s">
        <v>2712</v>
      </c>
      <c r="O1021" t="s">
        <v>1343</v>
      </c>
      <c r="P1021" t="s">
        <v>1241</v>
      </c>
    </row>
    <row r="1022" spans="1:31" hidden="1" x14ac:dyDescent="0.3">
      <c r="A1022">
        <v>337382</v>
      </c>
      <c r="B1022" t="s">
        <v>2713</v>
      </c>
      <c r="C1022" t="s">
        <v>1234</v>
      </c>
      <c r="D1022" t="s">
        <v>2714</v>
      </c>
      <c r="E1022" t="s">
        <v>66</v>
      </c>
      <c r="F1022">
        <v>36216</v>
      </c>
      <c r="G1022" t="s">
        <v>1020</v>
      </c>
      <c r="H1022" t="s">
        <v>1065</v>
      </c>
      <c r="I1022" t="s">
        <v>1087</v>
      </c>
      <c r="J1022" t="s">
        <v>85</v>
      </c>
      <c r="L1022" t="s">
        <v>84</v>
      </c>
      <c r="M1022" t="s">
        <v>2715</v>
      </c>
      <c r="N1022" t="s">
        <v>2715</v>
      </c>
      <c r="O1022" t="s">
        <v>2716</v>
      </c>
      <c r="P1022" t="s">
        <v>1403</v>
      </c>
    </row>
    <row r="1023" spans="1:31" hidden="1" x14ac:dyDescent="0.3">
      <c r="A1023">
        <v>337277</v>
      </c>
      <c r="B1023" t="s">
        <v>2717</v>
      </c>
      <c r="C1023" t="s">
        <v>238</v>
      </c>
      <c r="D1023" t="s">
        <v>2718</v>
      </c>
      <c r="E1023" t="s">
        <v>66</v>
      </c>
      <c r="F1023">
        <v>35681</v>
      </c>
      <c r="G1023" t="s">
        <v>1225</v>
      </c>
      <c r="H1023" t="s">
        <v>1065</v>
      </c>
      <c r="I1023" t="s">
        <v>1087</v>
      </c>
      <c r="J1023" t="s">
        <v>87</v>
      </c>
      <c r="L1023" t="s">
        <v>99</v>
      </c>
    </row>
    <row r="1024" spans="1:31" hidden="1" x14ac:dyDescent="0.3">
      <c r="A1024">
        <v>337274</v>
      </c>
      <c r="B1024" t="s">
        <v>2719</v>
      </c>
      <c r="C1024" t="s">
        <v>379</v>
      </c>
      <c r="D1024" t="s">
        <v>737</v>
      </c>
      <c r="E1024" t="s">
        <v>65</v>
      </c>
      <c r="H1024" t="s">
        <v>1065</v>
      </c>
      <c r="I1024" t="s">
        <v>1087</v>
      </c>
      <c r="AA1024" t="s">
        <v>1125</v>
      </c>
      <c r="AB1024" t="s">
        <v>1125</v>
      </c>
      <c r="AC1024" t="s">
        <v>1125</v>
      </c>
      <c r="AD1024" t="s">
        <v>1125</v>
      </c>
      <c r="AE1024" t="s">
        <v>1125</v>
      </c>
    </row>
    <row r="1025" spans="1:31" hidden="1" x14ac:dyDescent="0.3">
      <c r="A1025">
        <v>337273</v>
      </c>
      <c r="B1025" t="s">
        <v>2720</v>
      </c>
      <c r="C1025" t="s">
        <v>212</v>
      </c>
      <c r="D1025" t="s">
        <v>301</v>
      </c>
      <c r="E1025" t="s">
        <v>65</v>
      </c>
      <c r="F1025">
        <v>32845</v>
      </c>
      <c r="G1025" t="s">
        <v>98</v>
      </c>
      <c r="H1025" t="s">
        <v>1065</v>
      </c>
      <c r="I1025" t="s">
        <v>1087</v>
      </c>
      <c r="J1025" t="s">
        <v>87</v>
      </c>
      <c r="L1025" t="s">
        <v>84</v>
      </c>
      <c r="M1025" t="s">
        <v>2721</v>
      </c>
      <c r="N1025" t="s">
        <v>2721</v>
      </c>
      <c r="O1025" t="s">
        <v>1360</v>
      </c>
      <c r="P1025" t="s">
        <v>1242</v>
      </c>
    </row>
    <row r="1026" spans="1:31" hidden="1" x14ac:dyDescent="0.3">
      <c r="A1026">
        <v>337245</v>
      </c>
      <c r="B1026" t="s">
        <v>2722</v>
      </c>
      <c r="C1026" t="s">
        <v>201</v>
      </c>
      <c r="D1026" t="s">
        <v>248</v>
      </c>
      <c r="E1026" t="s">
        <v>66</v>
      </c>
      <c r="F1026">
        <v>36302</v>
      </c>
      <c r="G1026" t="s">
        <v>1023</v>
      </c>
      <c r="H1026" t="s">
        <v>1065</v>
      </c>
      <c r="I1026" t="s">
        <v>1087</v>
      </c>
      <c r="J1026" t="s">
        <v>87</v>
      </c>
      <c r="L1026" t="s">
        <v>86</v>
      </c>
      <c r="M1026" t="s">
        <v>2723</v>
      </c>
      <c r="N1026" t="s">
        <v>2723</v>
      </c>
      <c r="O1026" t="s">
        <v>2390</v>
      </c>
      <c r="P1026" t="s">
        <v>2724</v>
      </c>
    </row>
    <row r="1027" spans="1:31" hidden="1" x14ac:dyDescent="0.3">
      <c r="A1027">
        <v>337224</v>
      </c>
      <c r="B1027" t="s">
        <v>1631</v>
      </c>
      <c r="C1027" t="s">
        <v>547</v>
      </c>
      <c r="D1027" t="s">
        <v>237</v>
      </c>
      <c r="E1027" t="s">
        <v>65</v>
      </c>
      <c r="F1027">
        <v>34996</v>
      </c>
      <c r="G1027" t="s">
        <v>84</v>
      </c>
      <c r="H1027" t="s">
        <v>1065</v>
      </c>
      <c r="I1027" t="s">
        <v>1087</v>
      </c>
    </row>
    <row r="1028" spans="1:31" hidden="1" x14ac:dyDescent="0.3">
      <c r="A1028">
        <v>337216</v>
      </c>
      <c r="B1028" t="s">
        <v>2725</v>
      </c>
      <c r="C1028" t="s">
        <v>650</v>
      </c>
      <c r="D1028" t="s">
        <v>536</v>
      </c>
      <c r="E1028" t="s">
        <v>66</v>
      </c>
      <c r="F1028">
        <v>35812</v>
      </c>
      <c r="G1028" t="s">
        <v>84</v>
      </c>
      <c r="H1028" t="s">
        <v>1065</v>
      </c>
      <c r="I1028" t="s">
        <v>1087</v>
      </c>
      <c r="J1028" t="s">
        <v>87</v>
      </c>
      <c r="L1028" t="s">
        <v>84</v>
      </c>
      <c r="M1028" t="s">
        <v>2726</v>
      </c>
      <c r="N1028" t="s">
        <v>2726</v>
      </c>
      <c r="O1028" t="s">
        <v>2727</v>
      </c>
      <c r="P1028" t="s">
        <v>1247</v>
      </c>
    </row>
    <row r="1029" spans="1:31" hidden="1" x14ac:dyDescent="0.3">
      <c r="A1029">
        <v>337214</v>
      </c>
      <c r="B1029" t="s">
        <v>2728</v>
      </c>
      <c r="C1029" t="s">
        <v>201</v>
      </c>
      <c r="D1029" t="s">
        <v>253</v>
      </c>
      <c r="E1029" t="s">
        <v>65</v>
      </c>
      <c r="F1029">
        <v>31246</v>
      </c>
      <c r="G1029" t="s">
        <v>92</v>
      </c>
      <c r="H1029" t="s">
        <v>1065</v>
      </c>
      <c r="I1029" t="s">
        <v>1087</v>
      </c>
      <c r="J1029" t="s">
        <v>87</v>
      </c>
      <c r="L1029" t="s">
        <v>92</v>
      </c>
      <c r="M1029" t="s">
        <v>2729</v>
      </c>
      <c r="N1029" t="s">
        <v>2729</v>
      </c>
      <c r="O1029" t="s">
        <v>2730</v>
      </c>
      <c r="P1029" t="s">
        <v>2731</v>
      </c>
    </row>
    <row r="1030" spans="1:31" hidden="1" x14ac:dyDescent="0.3">
      <c r="A1030">
        <v>337205</v>
      </c>
      <c r="B1030" t="s">
        <v>2732</v>
      </c>
      <c r="C1030" t="s">
        <v>201</v>
      </c>
      <c r="D1030" t="s">
        <v>253</v>
      </c>
      <c r="E1030" t="s">
        <v>66</v>
      </c>
      <c r="F1030">
        <v>28560</v>
      </c>
      <c r="G1030" t="s">
        <v>93</v>
      </c>
      <c r="H1030" t="s">
        <v>1065</v>
      </c>
      <c r="I1030" t="s">
        <v>1087</v>
      </c>
      <c r="J1030" t="s">
        <v>87</v>
      </c>
      <c r="L1030" t="s">
        <v>84</v>
      </c>
      <c r="M1030" t="s">
        <v>2733</v>
      </c>
      <c r="N1030" t="s">
        <v>2733</v>
      </c>
      <c r="O1030" t="s">
        <v>1365</v>
      </c>
      <c r="P1030" t="s">
        <v>1249</v>
      </c>
    </row>
    <row r="1031" spans="1:31" hidden="1" x14ac:dyDescent="0.3">
      <c r="A1031">
        <v>337188</v>
      </c>
      <c r="B1031" t="s">
        <v>2734</v>
      </c>
      <c r="C1031" t="s">
        <v>414</v>
      </c>
      <c r="D1031" t="s">
        <v>248</v>
      </c>
      <c r="E1031" t="s">
        <v>65</v>
      </c>
      <c r="F1031">
        <v>32822</v>
      </c>
      <c r="G1031" t="s">
        <v>2735</v>
      </c>
      <c r="H1031" t="s">
        <v>1065</v>
      </c>
      <c r="I1031" t="s">
        <v>1087</v>
      </c>
      <c r="J1031" t="s">
        <v>87</v>
      </c>
      <c r="L1031" t="s">
        <v>92</v>
      </c>
      <c r="M1031" t="s">
        <v>2736</v>
      </c>
      <c r="N1031" t="s">
        <v>2736</v>
      </c>
      <c r="O1031" t="s">
        <v>2737</v>
      </c>
      <c r="P1031" t="s">
        <v>1275</v>
      </c>
    </row>
    <row r="1032" spans="1:31" hidden="1" x14ac:dyDescent="0.3">
      <c r="A1032">
        <v>337186</v>
      </c>
      <c r="B1032" t="s">
        <v>2738</v>
      </c>
      <c r="C1032" t="s">
        <v>534</v>
      </c>
      <c r="D1032" t="s">
        <v>463</v>
      </c>
      <c r="E1032" t="s">
        <v>65</v>
      </c>
      <c r="H1032" t="s">
        <v>1065</v>
      </c>
      <c r="I1032" t="s">
        <v>1087</v>
      </c>
      <c r="V1032" t="s">
        <v>1694</v>
      </c>
      <c r="AA1032" t="s">
        <v>1125</v>
      </c>
      <c r="AB1032" t="s">
        <v>1125</v>
      </c>
      <c r="AC1032" t="s">
        <v>1125</v>
      </c>
      <c r="AD1032" t="s">
        <v>1125</v>
      </c>
      <c r="AE1032" t="s">
        <v>1125</v>
      </c>
    </row>
    <row r="1033" spans="1:31" hidden="1" x14ac:dyDescent="0.3">
      <c r="A1033">
        <v>337183</v>
      </c>
      <c r="B1033" t="s">
        <v>2739</v>
      </c>
      <c r="C1033" t="s">
        <v>563</v>
      </c>
      <c r="D1033" t="s">
        <v>2740</v>
      </c>
      <c r="E1033" t="s">
        <v>65</v>
      </c>
      <c r="F1033">
        <v>35431</v>
      </c>
      <c r="G1033" t="s">
        <v>2741</v>
      </c>
      <c r="H1033" t="s">
        <v>1065</v>
      </c>
      <c r="I1033" t="s">
        <v>1087</v>
      </c>
      <c r="J1033" t="s">
        <v>87</v>
      </c>
      <c r="L1033" t="s">
        <v>84</v>
      </c>
    </row>
    <row r="1034" spans="1:31" hidden="1" x14ac:dyDescent="0.3">
      <c r="A1034">
        <v>337172</v>
      </c>
      <c r="B1034" t="s">
        <v>2742</v>
      </c>
      <c r="C1034" t="s">
        <v>398</v>
      </c>
      <c r="D1034" t="s">
        <v>955</v>
      </c>
      <c r="E1034" t="s">
        <v>65</v>
      </c>
      <c r="F1034">
        <v>35132</v>
      </c>
      <c r="G1034" t="s">
        <v>2743</v>
      </c>
      <c r="H1034" t="s">
        <v>1065</v>
      </c>
      <c r="I1034" t="s">
        <v>1087</v>
      </c>
      <c r="J1034" t="s">
        <v>85</v>
      </c>
      <c r="L1034" t="s">
        <v>96</v>
      </c>
      <c r="M1034" t="s">
        <v>2744</v>
      </c>
      <c r="N1034" t="s">
        <v>2744</v>
      </c>
      <c r="O1034" t="s">
        <v>2745</v>
      </c>
      <c r="P1034" t="s">
        <v>1394</v>
      </c>
      <c r="AE1034" t="s">
        <v>1125</v>
      </c>
    </row>
    <row r="1035" spans="1:31" hidden="1" x14ac:dyDescent="0.3">
      <c r="A1035">
        <v>337165</v>
      </c>
      <c r="B1035" t="s">
        <v>2746</v>
      </c>
      <c r="C1035" t="s">
        <v>300</v>
      </c>
      <c r="D1035" t="s">
        <v>346</v>
      </c>
      <c r="E1035" t="s">
        <v>66</v>
      </c>
      <c r="F1035">
        <v>33730</v>
      </c>
      <c r="G1035" t="s">
        <v>2747</v>
      </c>
      <c r="H1035" t="s">
        <v>1065</v>
      </c>
      <c r="I1035" t="s">
        <v>1087</v>
      </c>
      <c r="J1035" t="s">
        <v>87</v>
      </c>
      <c r="L1035" t="s">
        <v>103</v>
      </c>
      <c r="M1035" t="s">
        <v>2748</v>
      </c>
      <c r="N1035" t="s">
        <v>2748</v>
      </c>
      <c r="O1035" t="s">
        <v>2749</v>
      </c>
      <c r="P1035" t="s">
        <v>1275</v>
      </c>
    </row>
    <row r="1036" spans="1:31" hidden="1" x14ac:dyDescent="0.3">
      <c r="A1036">
        <v>337160</v>
      </c>
      <c r="B1036" t="s">
        <v>2750</v>
      </c>
      <c r="C1036" t="s">
        <v>201</v>
      </c>
      <c r="D1036" t="s">
        <v>374</v>
      </c>
      <c r="E1036" t="s">
        <v>66</v>
      </c>
      <c r="F1036">
        <v>35072</v>
      </c>
      <c r="G1036" t="s">
        <v>92</v>
      </c>
      <c r="H1036" t="s">
        <v>1065</v>
      </c>
      <c r="I1036" t="s">
        <v>1087</v>
      </c>
      <c r="J1036" t="s">
        <v>85</v>
      </c>
      <c r="L1036" t="s">
        <v>100</v>
      </c>
      <c r="M1036" t="s">
        <v>2751</v>
      </c>
      <c r="N1036" t="s">
        <v>2751</v>
      </c>
      <c r="O1036" t="s">
        <v>1370</v>
      </c>
      <c r="P1036" t="s">
        <v>2752</v>
      </c>
      <c r="AE1036" t="s">
        <v>1125</v>
      </c>
    </row>
    <row r="1037" spans="1:31" hidden="1" x14ac:dyDescent="0.3">
      <c r="A1037">
        <v>337154</v>
      </c>
      <c r="B1037" t="s">
        <v>2416</v>
      </c>
      <c r="C1037" t="s">
        <v>503</v>
      </c>
      <c r="D1037" t="s">
        <v>388</v>
      </c>
      <c r="E1037" t="s">
        <v>66</v>
      </c>
      <c r="F1037">
        <v>35164</v>
      </c>
      <c r="G1037" t="s">
        <v>1248</v>
      </c>
      <c r="H1037" t="s">
        <v>1065</v>
      </c>
      <c r="I1037" t="s">
        <v>1087</v>
      </c>
      <c r="J1037" t="s">
        <v>87</v>
      </c>
      <c r="L1037" t="s">
        <v>84</v>
      </c>
      <c r="M1037" t="s">
        <v>2753</v>
      </c>
      <c r="N1037" t="s">
        <v>2753</v>
      </c>
      <c r="O1037" t="s">
        <v>1313</v>
      </c>
      <c r="P1037" t="s">
        <v>1535</v>
      </c>
    </row>
    <row r="1038" spans="1:31" hidden="1" x14ac:dyDescent="0.3">
      <c r="A1038">
        <v>337148</v>
      </c>
      <c r="B1038" t="s">
        <v>2754</v>
      </c>
      <c r="C1038" t="s">
        <v>643</v>
      </c>
      <c r="D1038" t="s">
        <v>489</v>
      </c>
      <c r="E1038" t="s">
        <v>66</v>
      </c>
      <c r="F1038">
        <v>35620</v>
      </c>
      <c r="G1038" t="s">
        <v>84</v>
      </c>
      <c r="H1038" t="s">
        <v>1065</v>
      </c>
      <c r="I1038" t="s">
        <v>1087</v>
      </c>
      <c r="J1038" t="s">
        <v>87</v>
      </c>
      <c r="L1038" t="s">
        <v>84</v>
      </c>
      <c r="M1038" t="s">
        <v>2755</v>
      </c>
      <c r="N1038" t="s">
        <v>2755</v>
      </c>
      <c r="O1038" t="s">
        <v>1534</v>
      </c>
      <c r="P1038" t="s">
        <v>1378</v>
      </c>
    </row>
    <row r="1039" spans="1:31" hidden="1" x14ac:dyDescent="0.3">
      <c r="A1039">
        <v>337145</v>
      </c>
      <c r="B1039" t="s">
        <v>2756</v>
      </c>
      <c r="C1039" t="s">
        <v>193</v>
      </c>
      <c r="D1039" t="s">
        <v>651</v>
      </c>
      <c r="E1039" t="s">
        <v>65</v>
      </c>
      <c r="F1039">
        <v>36342</v>
      </c>
      <c r="G1039" t="s">
        <v>1248</v>
      </c>
      <c r="H1039" t="s">
        <v>1065</v>
      </c>
      <c r="I1039" t="s">
        <v>1087</v>
      </c>
      <c r="J1039" t="s">
        <v>87</v>
      </c>
      <c r="L1039" t="s">
        <v>84</v>
      </c>
      <c r="M1039" t="s">
        <v>2757</v>
      </c>
      <c r="N1039" t="s">
        <v>2757</v>
      </c>
      <c r="O1039" t="s">
        <v>2093</v>
      </c>
      <c r="P1039" t="s">
        <v>2758</v>
      </c>
    </row>
    <row r="1040" spans="1:31" hidden="1" x14ac:dyDescent="0.3">
      <c r="A1040">
        <v>337144</v>
      </c>
      <c r="B1040" t="s">
        <v>2759</v>
      </c>
      <c r="C1040" t="s">
        <v>600</v>
      </c>
      <c r="D1040" t="s">
        <v>977</v>
      </c>
      <c r="E1040" t="s">
        <v>65</v>
      </c>
      <c r="F1040">
        <v>33239</v>
      </c>
      <c r="G1040" t="s">
        <v>1248</v>
      </c>
      <c r="H1040" t="s">
        <v>1065</v>
      </c>
      <c r="I1040" t="s">
        <v>1087</v>
      </c>
      <c r="J1040" t="s">
        <v>87</v>
      </c>
      <c r="L1040" t="s">
        <v>84</v>
      </c>
      <c r="M1040" t="s">
        <v>2760</v>
      </c>
      <c r="N1040" t="s">
        <v>2760</v>
      </c>
      <c r="O1040" t="s">
        <v>2761</v>
      </c>
      <c r="P1040" t="s">
        <v>1250</v>
      </c>
    </row>
    <row r="1041" spans="1:16" hidden="1" x14ac:dyDescent="0.3">
      <c r="A1041">
        <v>337129</v>
      </c>
      <c r="B1041" t="s">
        <v>2762</v>
      </c>
      <c r="C1041" t="s">
        <v>600</v>
      </c>
      <c r="D1041" t="s">
        <v>904</v>
      </c>
      <c r="E1041" t="s">
        <v>65</v>
      </c>
      <c r="F1041">
        <v>34476</v>
      </c>
      <c r="G1041" t="s">
        <v>2332</v>
      </c>
      <c r="H1041" t="s">
        <v>1065</v>
      </c>
      <c r="I1041" t="s">
        <v>1087</v>
      </c>
      <c r="J1041" t="s">
        <v>87</v>
      </c>
      <c r="L1041" t="s">
        <v>86</v>
      </c>
      <c r="M1041" t="s">
        <v>2763</v>
      </c>
      <c r="N1041" t="s">
        <v>2763</v>
      </c>
      <c r="O1041" t="s">
        <v>1278</v>
      </c>
      <c r="P1041" t="s">
        <v>2067</v>
      </c>
    </row>
    <row r="1042" spans="1:16" hidden="1" x14ac:dyDescent="0.3">
      <c r="A1042">
        <v>337127</v>
      </c>
      <c r="B1042" t="s">
        <v>2764</v>
      </c>
      <c r="C1042" t="s">
        <v>193</v>
      </c>
      <c r="D1042" t="s">
        <v>288</v>
      </c>
      <c r="E1042" t="s">
        <v>65</v>
      </c>
      <c r="F1042">
        <v>31347</v>
      </c>
      <c r="G1042" t="s">
        <v>1893</v>
      </c>
      <c r="H1042" t="s">
        <v>1065</v>
      </c>
      <c r="I1042" t="s">
        <v>1087</v>
      </c>
      <c r="J1042" t="s">
        <v>87</v>
      </c>
      <c r="L1042" t="s">
        <v>95</v>
      </c>
      <c r="M1042" t="s">
        <v>2765</v>
      </c>
      <c r="N1042" t="s">
        <v>2765</v>
      </c>
      <c r="O1042" t="s">
        <v>2766</v>
      </c>
      <c r="P1042" t="s">
        <v>1241</v>
      </c>
    </row>
    <row r="1043" spans="1:16" hidden="1" x14ac:dyDescent="0.3">
      <c r="A1043">
        <v>337125</v>
      </c>
      <c r="B1043" t="s">
        <v>2767</v>
      </c>
      <c r="C1043" t="s">
        <v>583</v>
      </c>
      <c r="D1043" t="s">
        <v>786</v>
      </c>
      <c r="E1043" t="s">
        <v>65</v>
      </c>
      <c r="F1043">
        <v>35217</v>
      </c>
      <c r="G1043" t="s">
        <v>86</v>
      </c>
      <c r="H1043" t="s">
        <v>1065</v>
      </c>
      <c r="I1043" t="s">
        <v>1087</v>
      </c>
      <c r="J1043" t="s">
        <v>87</v>
      </c>
      <c r="L1043" t="s">
        <v>86</v>
      </c>
      <c r="M1043" t="s">
        <v>2768</v>
      </c>
      <c r="N1043" t="s">
        <v>2768</v>
      </c>
      <c r="O1043" t="s">
        <v>1501</v>
      </c>
      <c r="P1043" t="s">
        <v>1252</v>
      </c>
    </row>
    <row r="1044" spans="1:16" hidden="1" x14ac:dyDescent="0.3">
      <c r="A1044">
        <v>337118</v>
      </c>
      <c r="B1044" t="s">
        <v>2769</v>
      </c>
      <c r="C1044" t="s">
        <v>469</v>
      </c>
      <c r="D1044" t="s">
        <v>365</v>
      </c>
      <c r="E1044" t="s">
        <v>65</v>
      </c>
      <c r="F1044">
        <v>36453</v>
      </c>
      <c r="G1044" t="s">
        <v>1248</v>
      </c>
      <c r="H1044" t="s">
        <v>1065</v>
      </c>
      <c r="I1044" t="s">
        <v>1087</v>
      </c>
      <c r="J1044" t="s">
        <v>87</v>
      </c>
      <c r="L1044" t="s">
        <v>84</v>
      </c>
      <c r="M1044" t="s">
        <v>2770</v>
      </c>
      <c r="N1044" t="s">
        <v>2770</v>
      </c>
      <c r="O1044" t="s">
        <v>1339</v>
      </c>
      <c r="P1044" t="s">
        <v>2771</v>
      </c>
    </row>
    <row r="1045" spans="1:16" hidden="1" x14ac:dyDescent="0.3">
      <c r="A1045">
        <v>337107</v>
      </c>
      <c r="B1045" t="s">
        <v>2772</v>
      </c>
      <c r="C1045" t="s">
        <v>271</v>
      </c>
      <c r="D1045" t="s">
        <v>205</v>
      </c>
      <c r="E1045" t="s">
        <v>65</v>
      </c>
      <c r="F1045">
        <v>33999</v>
      </c>
      <c r="G1045" t="s">
        <v>1423</v>
      </c>
      <c r="H1045" t="s">
        <v>1065</v>
      </c>
      <c r="I1045" t="s">
        <v>1087</v>
      </c>
      <c r="J1045" t="s">
        <v>87</v>
      </c>
      <c r="L1045" t="s">
        <v>92</v>
      </c>
      <c r="M1045" t="s">
        <v>2773</v>
      </c>
      <c r="N1045" t="s">
        <v>2773</v>
      </c>
      <c r="O1045" t="s">
        <v>1892</v>
      </c>
      <c r="P1045" t="s">
        <v>1345</v>
      </c>
    </row>
    <row r="1046" spans="1:16" hidden="1" x14ac:dyDescent="0.3">
      <c r="A1046">
        <v>337102</v>
      </c>
      <c r="B1046" t="s">
        <v>2774</v>
      </c>
      <c r="C1046" t="s">
        <v>2775</v>
      </c>
      <c r="D1046" t="s">
        <v>592</v>
      </c>
      <c r="E1046" t="s">
        <v>66</v>
      </c>
      <c r="F1046">
        <v>33794</v>
      </c>
      <c r="G1046" t="s">
        <v>84</v>
      </c>
      <c r="H1046" t="s">
        <v>1065</v>
      </c>
      <c r="I1046" t="s">
        <v>1087</v>
      </c>
      <c r="J1046" t="s">
        <v>87</v>
      </c>
      <c r="L1046" t="s">
        <v>86</v>
      </c>
    </row>
    <row r="1047" spans="1:16" hidden="1" x14ac:dyDescent="0.3">
      <c r="A1047">
        <v>337101</v>
      </c>
      <c r="B1047" t="s">
        <v>2776</v>
      </c>
      <c r="C1047" t="s">
        <v>332</v>
      </c>
      <c r="D1047" t="s">
        <v>216</v>
      </c>
      <c r="E1047" t="s">
        <v>65</v>
      </c>
      <c r="F1047">
        <v>35065</v>
      </c>
      <c r="G1047" t="s">
        <v>1903</v>
      </c>
      <c r="H1047" t="s">
        <v>1065</v>
      </c>
      <c r="I1047" t="s">
        <v>1087</v>
      </c>
      <c r="J1047" t="s">
        <v>87</v>
      </c>
      <c r="L1047" t="s">
        <v>86</v>
      </c>
    </row>
    <row r="1048" spans="1:16" hidden="1" x14ac:dyDescent="0.3">
      <c r="A1048">
        <v>337098</v>
      </c>
      <c r="B1048" t="s">
        <v>2777</v>
      </c>
      <c r="C1048" t="s">
        <v>377</v>
      </c>
      <c r="D1048" t="s">
        <v>2778</v>
      </c>
      <c r="E1048" t="s">
        <v>65</v>
      </c>
      <c r="F1048">
        <v>33926</v>
      </c>
      <c r="G1048" t="s">
        <v>84</v>
      </c>
      <c r="H1048" t="s">
        <v>1068</v>
      </c>
      <c r="I1048" t="s">
        <v>1087</v>
      </c>
      <c r="J1048" t="s">
        <v>87</v>
      </c>
      <c r="L1048" t="s">
        <v>84</v>
      </c>
    </row>
    <row r="1049" spans="1:16" hidden="1" x14ac:dyDescent="0.3">
      <c r="A1049">
        <v>337086</v>
      </c>
      <c r="B1049" t="s">
        <v>2779</v>
      </c>
      <c r="C1049" t="s">
        <v>201</v>
      </c>
      <c r="D1049" t="s">
        <v>213</v>
      </c>
      <c r="E1049" t="s">
        <v>65</v>
      </c>
      <c r="F1049">
        <v>35799</v>
      </c>
      <c r="G1049" t="s">
        <v>1017</v>
      </c>
      <c r="H1049" t="s">
        <v>1065</v>
      </c>
      <c r="I1049" t="s">
        <v>1087</v>
      </c>
      <c r="J1049" t="s">
        <v>85</v>
      </c>
      <c r="L1049" t="s">
        <v>95</v>
      </c>
      <c r="M1049" t="s">
        <v>2780</v>
      </c>
      <c r="N1049" t="s">
        <v>2780</v>
      </c>
      <c r="O1049" t="s">
        <v>1306</v>
      </c>
      <c r="P1049" t="s">
        <v>1247</v>
      </c>
    </row>
    <row r="1050" spans="1:16" hidden="1" x14ac:dyDescent="0.3">
      <c r="A1050">
        <v>337078</v>
      </c>
      <c r="B1050" t="s">
        <v>2781</v>
      </c>
      <c r="C1050" t="s">
        <v>938</v>
      </c>
      <c r="D1050" t="s">
        <v>655</v>
      </c>
      <c r="E1050" t="s">
        <v>65</v>
      </c>
      <c r="F1050">
        <v>35805</v>
      </c>
      <c r="G1050" t="s">
        <v>1248</v>
      </c>
      <c r="H1050" t="s">
        <v>1065</v>
      </c>
      <c r="I1050" t="s">
        <v>1087</v>
      </c>
      <c r="J1050" t="s">
        <v>85</v>
      </c>
      <c r="L1050" t="s">
        <v>84</v>
      </c>
      <c r="M1050" t="s">
        <v>2782</v>
      </c>
      <c r="N1050" t="s">
        <v>2782</v>
      </c>
      <c r="O1050" t="s">
        <v>1480</v>
      </c>
      <c r="P1050" t="s">
        <v>1447</v>
      </c>
    </row>
    <row r="1051" spans="1:16" hidden="1" x14ac:dyDescent="0.3">
      <c r="A1051">
        <v>337067</v>
      </c>
      <c r="B1051" t="s">
        <v>2783</v>
      </c>
      <c r="C1051" t="s">
        <v>437</v>
      </c>
      <c r="D1051" t="s">
        <v>1773</v>
      </c>
      <c r="E1051" t="s">
        <v>65</v>
      </c>
      <c r="F1051">
        <v>35446</v>
      </c>
      <c r="G1051" t="s">
        <v>84</v>
      </c>
      <c r="H1051" t="s">
        <v>1065</v>
      </c>
      <c r="I1051" t="s">
        <v>1087</v>
      </c>
      <c r="J1051" t="s">
        <v>87</v>
      </c>
      <c r="L1051" t="s">
        <v>84</v>
      </c>
      <c r="M1051" t="s">
        <v>2784</v>
      </c>
      <c r="N1051" t="s">
        <v>2784</v>
      </c>
      <c r="O1051" t="s">
        <v>1774</v>
      </c>
      <c r="P1051" t="s">
        <v>1247</v>
      </c>
    </row>
    <row r="1052" spans="1:16" hidden="1" x14ac:dyDescent="0.3">
      <c r="A1052">
        <v>337063</v>
      </c>
      <c r="B1052" t="s">
        <v>2785</v>
      </c>
      <c r="C1052" t="s">
        <v>446</v>
      </c>
      <c r="D1052" t="s">
        <v>482</v>
      </c>
      <c r="E1052" t="s">
        <v>66</v>
      </c>
      <c r="F1052">
        <v>33305</v>
      </c>
      <c r="G1052" t="s">
        <v>101</v>
      </c>
      <c r="H1052" t="s">
        <v>1065</v>
      </c>
      <c r="I1052" t="s">
        <v>1087</v>
      </c>
      <c r="J1052" t="s">
        <v>87</v>
      </c>
      <c r="L1052" t="s">
        <v>101</v>
      </c>
      <c r="M1052" t="s">
        <v>2786</v>
      </c>
      <c r="N1052" t="s">
        <v>2786</v>
      </c>
      <c r="O1052" t="s">
        <v>2787</v>
      </c>
      <c r="P1052" t="s">
        <v>1447</v>
      </c>
    </row>
    <row r="1053" spans="1:16" hidden="1" x14ac:dyDescent="0.3">
      <c r="A1053">
        <v>337047</v>
      </c>
      <c r="B1053" t="s">
        <v>2788</v>
      </c>
      <c r="C1053" t="s">
        <v>466</v>
      </c>
      <c r="D1053" t="s">
        <v>252</v>
      </c>
      <c r="E1053" t="s">
        <v>65</v>
      </c>
      <c r="H1053" t="s">
        <v>1065</v>
      </c>
      <c r="I1053" t="s">
        <v>1087</v>
      </c>
    </row>
    <row r="1054" spans="1:16" hidden="1" x14ac:dyDescent="0.3">
      <c r="A1054">
        <v>337046</v>
      </c>
      <c r="B1054" t="s">
        <v>2789</v>
      </c>
      <c r="C1054" t="s">
        <v>1167</v>
      </c>
      <c r="D1054" t="s">
        <v>1633</v>
      </c>
      <c r="E1054" t="s">
        <v>65</v>
      </c>
      <c r="F1054">
        <v>36163</v>
      </c>
      <c r="G1054" t="s">
        <v>84</v>
      </c>
      <c r="H1054" t="s">
        <v>1065</v>
      </c>
      <c r="I1054" t="s">
        <v>1087</v>
      </c>
      <c r="J1054" t="s">
        <v>87</v>
      </c>
      <c r="L1054" t="s">
        <v>84</v>
      </c>
      <c r="M1054" t="s">
        <v>2790</v>
      </c>
      <c r="N1054" t="s">
        <v>2790</v>
      </c>
      <c r="O1054" t="s">
        <v>2791</v>
      </c>
      <c r="P1054" t="s">
        <v>1241</v>
      </c>
    </row>
    <row r="1055" spans="1:16" hidden="1" x14ac:dyDescent="0.3">
      <c r="A1055">
        <v>337039</v>
      </c>
      <c r="B1055" t="s">
        <v>2792</v>
      </c>
      <c r="C1055" t="s">
        <v>659</v>
      </c>
      <c r="D1055" t="s">
        <v>525</v>
      </c>
      <c r="E1055" t="s">
        <v>65</v>
      </c>
      <c r="F1055">
        <v>34891</v>
      </c>
      <c r="G1055" t="s">
        <v>84</v>
      </c>
      <c r="H1055" t="s">
        <v>1065</v>
      </c>
      <c r="I1055" t="s">
        <v>1087</v>
      </c>
      <c r="J1055" t="s">
        <v>87</v>
      </c>
      <c r="L1055" t="s">
        <v>84</v>
      </c>
    </row>
    <row r="1056" spans="1:16" hidden="1" x14ac:dyDescent="0.3">
      <c r="A1056">
        <v>337037</v>
      </c>
      <c r="B1056" t="s">
        <v>2793</v>
      </c>
      <c r="C1056" t="s">
        <v>214</v>
      </c>
      <c r="D1056" t="s">
        <v>2794</v>
      </c>
      <c r="E1056" t="s">
        <v>66</v>
      </c>
      <c r="F1056">
        <v>31588</v>
      </c>
      <c r="G1056" t="s">
        <v>1188</v>
      </c>
      <c r="H1056" t="s">
        <v>1065</v>
      </c>
      <c r="I1056" t="s">
        <v>1087</v>
      </c>
    </row>
    <row r="1057" spans="1:16" hidden="1" x14ac:dyDescent="0.3">
      <c r="A1057">
        <v>337035</v>
      </c>
      <c r="B1057" t="s">
        <v>2795</v>
      </c>
      <c r="C1057" t="s">
        <v>458</v>
      </c>
      <c r="D1057" t="s">
        <v>248</v>
      </c>
      <c r="E1057" t="s">
        <v>66</v>
      </c>
      <c r="F1057">
        <v>35301</v>
      </c>
      <c r="G1057" t="s">
        <v>84</v>
      </c>
      <c r="H1057" t="s">
        <v>1065</v>
      </c>
      <c r="I1057" t="s">
        <v>1087</v>
      </c>
      <c r="J1057" t="s">
        <v>87</v>
      </c>
      <c r="L1057" t="s">
        <v>86</v>
      </c>
    </row>
    <row r="1058" spans="1:16" hidden="1" x14ac:dyDescent="0.3">
      <c r="A1058">
        <v>337034</v>
      </c>
      <c r="B1058" t="s">
        <v>2796</v>
      </c>
      <c r="C1058" t="s">
        <v>208</v>
      </c>
      <c r="D1058" t="s">
        <v>722</v>
      </c>
      <c r="E1058" t="s">
        <v>65</v>
      </c>
      <c r="F1058">
        <v>34362</v>
      </c>
      <c r="G1058" t="s">
        <v>1846</v>
      </c>
      <c r="H1058" t="s">
        <v>1065</v>
      </c>
      <c r="I1058" t="s">
        <v>1087</v>
      </c>
      <c r="J1058" t="s">
        <v>87</v>
      </c>
      <c r="L1058" t="s">
        <v>84</v>
      </c>
      <c r="M1058" t="s">
        <v>2797</v>
      </c>
      <c r="N1058" t="s">
        <v>2797</v>
      </c>
      <c r="O1058" t="s">
        <v>2798</v>
      </c>
      <c r="P1058" t="s">
        <v>1275</v>
      </c>
    </row>
    <row r="1059" spans="1:16" hidden="1" x14ac:dyDescent="0.3">
      <c r="A1059">
        <v>337023</v>
      </c>
      <c r="B1059" t="s">
        <v>2799</v>
      </c>
      <c r="C1059" t="s">
        <v>258</v>
      </c>
      <c r="D1059" t="s">
        <v>1600</v>
      </c>
      <c r="E1059" t="s">
        <v>65</v>
      </c>
      <c r="F1059">
        <v>36039</v>
      </c>
      <c r="G1059" t="s">
        <v>84</v>
      </c>
      <c r="H1059" t="s">
        <v>1065</v>
      </c>
      <c r="I1059" t="s">
        <v>1087</v>
      </c>
      <c r="J1059" t="s">
        <v>87</v>
      </c>
      <c r="L1059" t="s">
        <v>84</v>
      </c>
      <c r="M1059" t="s">
        <v>2800</v>
      </c>
      <c r="N1059" t="s">
        <v>2800</v>
      </c>
      <c r="O1059" t="s">
        <v>2033</v>
      </c>
      <c r="P1059" t="s">
        <v>1244</v>
      </c>
    </row>
    <row r="1060" spans="1:16" hidden="1" x14ac:dyDescent="0.3">
      <c r="A1060">
        <v>337022</v>
      </c>
      <c r="B1060" t="s">
        <v>2801</v>
      </c>
      <c r="C1060" t="s">
        <v>450</v>
      </c>
      <c r="D1060" t="s">
        <v>519</v>
      </c>
      <c r="E1060" t="s">
        <v>65</v>
      </c>
      <c r="F1060">
        <v>36387</v>
      </c>
      <c r="G1060" t="s">
        <v>84</v>
      </c>
      <c r="H1060" t="s">
        <v>1065</v>
      </c>
      <c r="I1060" t="s">
        <v>1087</v>
      </c>
      <c r="J1060" t="s">
        <v>87</v>
      </c>
      <c r="L1060" t="s">
        <v>84</v>
      </c>
      <c r="M1060" t="s">
        <v>2802</v>
      </c>
      <c r="N1060" t="s">
        <v>2802</v>
      </c>
      <c r="O1060" t="s">
        <v>1842</v>
      </c>
      <c r="P1060" t="s">
        <v>2152</v>
      </c>
    </row>
    <row r="1061" spans="1:16" hidden="1" x14ac:dyDescent="0.3">
      <c r="A1061">
        <v>337014</v>
      </c>
      <c r="B1061" t="s">
        <v>2803</v>
      </c>
      <c r="C1061" t="s">
        <v>323</v>
      </c>
      <c r="D1061" t="s">
        <v>305</v>
      </c>
      <c r="E1061" t="s">
        <v>65</v>
      </c>
      <c r="F1061">
        <v>33817</v>
      </c>
      <c r="G1061" t="s">
        <v>1610</v>
      </c>
      <c r="H1061" t="s">
        <v>1065</v>
      </c>
      <c r="I1061" t="s">
        <v>1087</v>
      </c>
      <c r="J1061" t="s">
        <v>87</v>
      </c>
      <c r="L1061" t="s">
        <v>84</v>
      </c>
      <c r="M1061" t="s">
        <v>2804</v>
      </c>
      <c r="N1061" t="s">
        <v>2804</v>
      </c>
      <c r="O1061" t="s">
        <v>1344</v>
      </c>
      <c r="P1061" t="s">
        <v>2805</v>
      </c>
    </row>
    <row r="1062" spans="1:16" hidden="1" x14ac:dyDescent="0.3">
      <c r="A1062">
        <v>337012</v>
      </c>
      <c r="B1062" t="s">
        <v>2806</v>
      </c>
      <c r="C1062" t="s">
        <v>201</v>
      </c>
      <c r="D1062" t="s">
        <v>305</v>
      </c>
      <c r="E1062" t="s">
        <v>65</v>
      </c>
      <c r="F1062">
        <v>31314</v>
      </c>
      <c r="G1062" t="s">
        <v>95</v>
      </c>
      <c r="H1062" t="s">
        <v>1065</v>
      </c>
      <c r="I1062" t="s">
        <v>1087</v>
      </c>
      <c r="J1062" t="s">
        <v>87</v>
      </c>
      <c r="L1062" t="s">
        <v>95</v>
      </c>
      <c r="M1062" t="s">
        <v>2807</v>
      </c>
      <c r="N1062" t="s">
        <v>2807</v>
      </c>
      <c r="O1062" t="s">
        <v>2808</v>
      </c>
      <c r="P1062" t="s">
        <v>1369</v>
      </c>
    </row>
    <row r="1063" spans="1:16" hidden="1" x14ac:dyDescent="0.3">
      <c r="A1063">
        <v>337010</v>
      </c>
      <c r="B1063" t="s">
        <v>2809</v>
      </c>
      <c r="C1063" t="s">
        <v>203</v>
      </c>
      <c r="D1063" t="s">
        <v>195</v>
      </c>
      <c r="E1063" t="s">
        <v>66</v>
      </c>
      <c r="F1063">
        <v>33359</v>
      </c>
      <c r="G1063" t="s">
        <v>1248</v>
      </c>
      <c r="H1063" t="s">
        <v>1065</v>
      </c>
      <c r="I1063" t="s">
        <v>1087</v>
      </c>
      <c r="J1063" t="s">
        <v>87</v>
      </c>
      <c r="L1063" t="s">
        <v>84</v>
      </c>
      <c r="M1063" t="s">
        <v>2810</v>
      </c>
      <c r="N1063" t="s">
        <v>2810</v>
      </c>
      <c r="O1063" t="s">
        <v>1454</v>
      </c>
      <c r="P1063" t="s">
        <v>1273</v>
      </c>
    </row>
    <row r="1064" spans="1:16" hidden="1" x14ac:dyDescent="0.3">
      <c r="A1064">
        <v>337004</v>
      </c>
      <c r="B1064" t="s">
        <v>2811</v>
      </c>
      <c r="C1064" t="s">
        <v>547</v>
      </c>
      <c r="D1064" t="s">
        <v>1600</v>
      </c>
      <c r="E1064" t="s">
        <v>66</v>
      </c>
      <c r="F1064">
        <v>32874</v>
      </c>
      <c r="G1064" t="s">
        <v>84</v>
      </c>
      <c r="H1064" t="s">
        <v>1065</v>
      </c>
      <c r="I1064" t="s">
        <v>1087</v>
      </c>
      <c r="J1064" t="s">
        <v>87</v>
      </c>
      <c r="L1064" t="s">
        <v>84</v>
      </c>
      <c r="M1064" t="s">
        <v>2812</v>
      </c>
      <c r="N1064" t="s">
        <v>2812</v>
      </c>
      <c r="O1064" t="s">
        <v>2033</v>
      </c>
      <c r="P1064" t="s">
        <v>2813</v>
      </c>
    </row>
    <row r="1065" spans="1:16" hidden="1" x14ac:dyDescent="0.3">
      <c r="A1065">
        <v>336993</v>
      </c>
      <c r="B1065" t="s">
        <v>2814</v>
      </c>
      <c r="C1065" t="s">
        <v>1171</v>
      </c>
      <c r="D1065" t="s">
        <v>502</v>
      </c>
      <c r="E1065" t="s">
        <v>66</v>
      </c>
      <c r="F1065">
        <v>36355</v>
      </c>
      <c r="G1065" t="s">
        <v>1248</v>
      </c>
      <c r="H1065" t="s">
        <v>1065</v>
      </c>
      <c r="I1065" t="s">
        <v>1087</v>
      </c>
      <c r="J1065" t="s">
        <v>87</v>
      </c>
      <c r="L1065" t="s">
        <v>84</v>
      </c>
      <c r="P1065" t="s">
        <v>1353</v>
      </c>
    </row>
    <row r="1066" spans="1:16" hidden="1" x14ac:dyDescent="0.3">
      <c r="A1066">
        <v>336991</v>
      </c>
      <c r="B1066" t="s">
        <v>2815</v>
      </c>
      <c r="C1066" t="s">
        <v>674</v>
      </c>
      <c r="D1066" t="s">
        <v>299</v>
      </c>
      <c r="E1066" t="s">
        <v>66</v>
      </c>
      <c r="F1066">
        <v>32549</v>
      </c>
      <c r="G1066" t="s">
        <v>2816</v>
      </c>
      <c r="H1066" t="s">
        <v>1065</v>
      </c>
      <c r="I1066" t="s">
        <v>1087</v>
      </c>
      <c r="J1066" t="s">
        <v>87</v>
      </c>
      <c r="L1066" t="s">
        <v>84</v>
      </c>
      <c r="M1066" t="s">
        <v>2817</v>
      </c>
      <c r="N1066" t="s">
        <v>2817</v>
      </c>
      <c r="O1066" t="s">
        <v>1474</v>
      </c>
      <c r="P1066" t="s">
        <v>1496</v>
      </c>
    </row>
    <row r="1067" spans="1:16" hidden="1" x14ac:dyDescent="0.3">
      <c r="A1067">
        <v>336990</v>
      </c>
      <c r="B1067" t="s">
        <v>2818</v>
      </c>
      <c r="C1067" t="s">
        <v>201</v>
      </c>
      <c r="D1067" t="s">
        <v>788</v>
      </c>
      <c r="E1067" t="s">
        <v>66</v>
      </c>
      <c r="F1067">
        <v>36914</v>
      </c>
      <c r="G1067" t="s">
        <v>1208</v>
      </c>
      <c r="H1067" t="s">
        <v>1065</v>
      </c>
      <c r="I1067" t="s">
        <v>1087</v>
      </c>
      <c r="J1067" t="s">
        <v>190</v>
      </c>
      <c r="L1067" t="s">
        <v>84</v>
      </c>
      <c r="M1067" t="s">
        <v>2819</v>
      </c>
      <c r="N1067" t="s">
        <v>2819</v>
      </c>
      <c r="O1067" t="s">
        <v>2820</v>
      </c>
      <c r="P1067" t="s">
        <v>2179</v>
      </c>
    </row>
    <row r="1068" spans="1:16" hidden="1" x14ac:dyDescent="0.3">
      <c r="A1068">
        <v>336987</v>
      </c>
      <c r="B1068" t="s">
        <v>2821</v>
      </c>
      <c r="C1068" t="s">
        <v>226</v>
      </c>
      <c r="D1068" t="s">
        <v>2822</v>
      </c>
      <c r="E1068" t="s">
        <v>66</v>
      </c>
      <c r="F1068">
        <v>32152</v>
      </c>
      <c r="G1068" t="s">
        <v>93</v>
      </c>
      <c r="H1068" t="s">
        <v>1065</v>
      </c>
      <c r="I1068" t="s">
        <v>1087</v>
      </c>
      <c r="J1068" t="s">
        <v>87</v>
      </c>
      <c r="L1068" t="s">
        <v>92</v>
      </c>
      <c r="M1068" t="s">
        <v>2823</v>
      </c>
      <c r="N1068" t="s">
        <v>2823</v>
      </c>
      <c r="O1068" t="s">
        <v>2824</v>
      </c>
      <c r="P1068" t="s">
        <v>2825</v>
      </c>
    </row>
    <row r="1069" spans="1:16" hidden="1" x14ac:dyDescent="0.3">
      <c r="A1069">
        <v>336986</v>
      </c>
      <c r="B1069" t="s">
        <v>2826</v>
      </c>
      <c r="C1069" t="s">
        <v>270</v>
      </c>
      <c r="D1069" t="s">
        <v>223</v>
      </c>
      <c r="E1069" t="s">
        <v>66</v>
      </c>
      <c r="F1069">
        <v>29505</v>
      </c>
      <c r="G1069" t="s">
        <v>84</v>
      </c>
      <c r="H1069" t="s">
        <v>1068</v>
      </c>
      <c r="I1069" t="s">
        <v>1087</v>
      </c>
      <c r="J1069" t="s">
        <v>87</v>
      </c>
      <c r="L1069" t="s">
        <v>84</v>
      </c>
      <c r="M1069" t="s">
        <v>2827</v>
      </c>
      <c r="N1069" t="s">
        <v>2827</v>
      </c>
      <c r="O1069" t="s">
        <v>2053</v>
      </c>
      <c r="P1069" t="s">
        <v>1246</v>
      </c>
    </row>
    <row r="1070" spans="1:16" hidden="1" x14ac:dyDescent="0.3">
      <c r="A1070">
        <v>336979</v>
      </c>
      <c r="B1070" t="s">
        <v>2828</v>
      </c>
      <c r="C1070" t="s">
        <v>417</v>
      </c>
      <c r="D1070" t="s">
        <v>309</v>
      </c>
      <c r="E1070" t="s">
        <v>66</v>
      </c>
      <c r="F1070">
        <v>31668</v>
      </c>
      <c r="G1070" t="s">
        <v>1809</v>
      </c>
      <c r="H1070" t="s">
        <v>1065</v>
      </c>
      <c r="I1070" t="s">
        <v>1087</v>
      </c>
      <c r="J1070" t="s">
        <v>87</v>
      </c>
      <c r="L1070" t="s">
        <v>84</v>
      </c>
      <c r="M1070" t="s">
        <v>2829</v>
      </c>
      <c r="N1070" t="s">
        <v>2829</v>
      </c>
      <c r="O1070" t="s">
        <v>2830</v>
      </c>
      <c r="P1070" t="s">
        <v>1369</v>
      </c>
    </row>
    <row r="1071" spans="1:16" hidden="1" x14ac:dyDescent="0.3">
      <c r="A1071">
        <v>336967</v>
      </c>
      <c r="B1071" t="s">
        <v>2831</v>
      </c>
      <c r="C1071" t="s">
        <v>436</v>
      </c>
      <c r="D1071" t="s">
        <v>2832</v>
      </c>
      <c r="E1071" t="s">
        <v>66</v>
      </c>
      <c r="F1071">
        <v>34543</v>
      </c>
      <c r="G1071" t="s">
        <v>84</v>
      </c>
      <c r="H1071" t="s">
        <v>1065</v>
      </c>
      <c r="I1071" t="s">
        <v>1087</v>
      </c>
      <c r="J1071" t="s">
        <v>85</v>
      </c>
      <c r="L1071" t="s">
        <v>84</v>
      </c>
      <c r="M1071" t="s">
        <v>2833</v>
      </c>
      <c r="N1071" t="s">
        <v>2833</v>
      </c>
      <c r="O1071" t="s">
        <v>2834</v>
      </c>
      <c r="P1071" t="s">
        <v>2835</v>
      </c>
    </row>
    <row r="1072" spans="1:16" hidden="1" x14ac:dyDescent="0.3">
      <c r="A1072">
        <v>336959</v>
      </c>
      <c r="B1072" t="s">
        <v>2836</v>
      </c>
      <c r="C1072" t="s">
        <v>235</v>
      </c>
      <c r="D1072" t="s">
        <v>279</v>
      </c>
      <c r="E1072" t="s">
        <v>65</v>
      </c>
      <c r="F1072">
        <v>36482</v>
      </c>
      <c r="G1072" t="s">
        <v>2837</v>
      </c>
      <c r="H1072" t="s">
        <v>1065</v>
      </c>
      <c r="I1072" t="s">
        <v>1087</v>
      </c>
      <c r="J1072" t="s">
        <v>87</v>
      </c>
      <c r="L1072" t="s">
        <v>86</v>
      </c>
      <c r="M1072" t="s">
        <v>2838</v>
      </c>
      <c r="N1072" t="s">
        <v>2838</v>
      </c>
      <c r="O1072" t="s">
        <v>2839</v>
      </c>
      <c r="P1072" t="s">
        <v>1371</v>
      </c>
    </row>
    <row r="1073" spans="1:16" hidden="1" x14ac:dyDescent="0.3">
      <c r="A1073">
        <v>336953</v>
      </c>
      <c r="B1073" t="s">
        <v>2840</v>
      </c>
      <c r="C1073" t="s">
        <v>201</v>
      </c>
      <c r="D1073" t="s">
        <v>934</v>
      </c>
      <c r="E1073" t="s">
        <v>65</v>
      </c>
      <c r="F1073">
        <v>36526</v>
      </c>
      <c r="G1073" t="s">
        <v>2175</v>
      </c>
      <c r="H1073" t="s">
        <v>1065</v>
      </c>
      <c r="I1073" t="s">
        <v>1087</v>
      </c>
      <c r="J1073" t="s">
        <v>87</v>
      </c>
      <c r="L1073" t="s">
        <v>84</v>
      </c>
      <c r="M1073" t="s">
        <v>2841</v>
      </c>
      <c r="N1073" t="s">
        <v>2841</v>
      </c>
      <c r="O1073" t="s">
        <v>2842</v>
      </c>
      <c r="P1073" t="s">
        <v>1484</v>
      </c>
    </row>
    <row r="1074" spans="1:16" hidden="1" x14ac:dyDescent="0.3">
      <c r="A1074">
        <v>336941</v>
      </c>
      <c r="B1074" t="s">
        <v>2843</v>
      </c>
      <c r="C1074" t="s">
        <v>600</v>
      </c>
      <c r="D1074" t="s">
        <v>247</v>
      </c>
      <c r="E1074" t="s">
        <v>65</v>
      </c>
      <c r="F1074">
        <v>36167</v>
      </c>
      <c r="G1074" t="s">
        <v>84</v>
      </c>
      <c r="H1074" t="s">
        <v>1065</v>
      </c>
      <c r="I1074" t="s">
        <v>1087</v>
      </c>
      <c r="J1074" t="s">
        <v>87</v>
      </c>
      <c r="L1074" t="s">
        <v>84</v>
      </c>
      <c r="M1074" t="s">
        <v>2844</v>
      </c>
      <c r="N1074" t="s">
        <v>2844</v>
      </c>
      <c r="O1074" t="s">
        <v>2383</v>
      </c>
      <c r="P1074" t="s">
        <v>2845</v>
      </c>
    </row>
    <row r="1075" spans="1:16" hidden="1" x14ac:dyDescent="0.3">
      <c r="A1075">
        <v>336926</v>
      </c>
      <c r="B1075" t="s">
        <v>2846</v>
      </c>
      <c r="C1075" t="s">
        <v>394</v>
      </c>
      <c r="D1075" t="s">
        <v>253</v>
      </c>
      <c r="E1075" t="s">
        <v>65</v>
      </c>
      <c r="F1075">
        <v>36518</v>
      </c>
      <c r="G1075" t="s">
        <v>1207</v>
      </c>
      <c r="H1075" t="s">
        <v>1065</v>
      </c>
      <c r="I1075" t="s">
        <v>1087</v>
      </c>
      <c r="J1075" t="s">
        <v>87</v>
      </c>
      <c r="L1075" t="s">
        <v>84</v>
      </c>
      <c r="M1075" t="s">
        <v>2847</v>
      </c>
      <c r="N1075" t="s">
        <v>2847</v>
      </c>
      <c r="O1075" t="s">
        <v>1405</v>
      </c>
      <c r="P1075" t="s">
        <v>1355</v>
      </c>
    </row>
    <row r="1076" spans="1:16" hidden="1" x14ac:dyDescent="0.3">
      <c r="A1076">
        <v>336898</v>
      </c>
      <c r="B1076" t="s">
        <v>2848</v>
      </c>
      <c r="C1076" t="s">
        <v>300</v>
      </c>
      <c r="D1076" t="s">
        <v>660</v>
      </c>
      <c r="E1076" t="s">
        <v>66</v>
      </c>
      <c r="F1076">
        <v>33695</v>
      </c>
      <c r="G1076" t="s">
        <v>2849</v>
      </c>
      <c r="H1076" t="s">
        <v>1065</v>
      </c>
      <c r="I1076" t="s">
        <v>1087</v>
      </c>
      <c r="J1076" t="s">
        <v>85</v>
      </c>
      <c r="L1076" t="s">
        <v>97</v>
      </c>
      <c r="M1076" t="s">
        <v>2850</v>
      </c>
      <c r="N1076" t="s">
        <v>2850</v>
      </c>
      <c r="O1076" t="s">
        <v>1993</v>
      </c>
      <c r="P1076" t="s">
        <v>1247</v>
      </c>
    </row>
    <row r="1077" spans="1:16" hidden="1" x14ac:dyDescent="0.3">
      <c r="A1077">
        <v>336896</v>
      </c>
      <c r="B1077" t="s">
        <v>2851</v>
      </c>
      <c r="C1077" t="s">
        <v>547</v>
      </c>
      <c r="D1077" t="s">
        <v>946</v>
      </c>
      <c r="E1077" t="s">
        <v>66</v>
      </c>
      <c r="F1077">
        <v>36526</v>
      </c>
      <c r="G1077" t="s">
        <v>2852</v>
      </c>
      <c r="H1077" t="s">
        <v>1065</v>
      </c>
      <c r="I1077" t="s">
        <v>1087</v>
      </c>
      <c r="J1077" t="s">
        <v>85</v>
      </c>
      <c r="L1077" t="s">
        <v>86</v>
      </c>
      <c r="M1077" t="s">
        <v>2853</v>
      </c>
      <c r="N1077" t="s">
        <v>2853</v>
      </c>
      <c r="O1077" t="s">
        <v>2854</v>
      </c>
      <c r="P1077" t="s">
        <v>1244</v>
      </c>
    </row>
    <row r="1078" spans="1:16" hidden="1" x14ac:dyDescent="0.3">
      <c r="A1078">
        <v>336887</v>
      </c>
      <c r="B1078" t="s">
        <v>2855</v>
      </c>
      <c r="C1078" t="s">
        <v>576</v>
      </c>
      <c r="D1078" t="s">
        <v>741</v>
      </c>
      <c r="E1078" t="s">
        <v>66</v>
      </c>
      <c r="F1078">
        <v>31902</v>
      </c>
      <c r="G1078" t="s">
        <v>2856</v>
      </c>
      <c r="H1078" t="s">
        <v>1065</v>
      </c>
      <c r="I1078" t="s">
        <v>1087</v>
      </c>
      <c r="J1078" t="s">
        <v>87</v>
      </c>
      <c r="L1078" t="s">
        <v>95</v>
      </c>
    </row>
    <row r="1079" spans="1:16" hidden="1" x14ac:dyDescent="0.3">
      <c r="A1079">
        <v>336869</v>
      </c>
      <c r="B1079" t="s">
        <v>2857</v>
      </c>
      <c r="C1079" t="s">
        <v>193</v>
      </c>
      <c r="D1079" t="s">
        <v>2858</v>
      </c>
      <c r="E1079" t="s">
        <v>65</v>
      </c>
      <c r="F1079">
        <v>34608</v>
      </c>
      <c r="G1079" t="s">
        <v>1172</v>
      </c>
      <c r="H1079" t="s">
        <v>1065</v>
      </c>
      <c r="I1079" t="s">
        <v>1087</v>
      </c>
      <c r="J1079" t="s">
        <v>85</v>
      </c>
      <c r="L1079" t="s">
        <v>86</v>
      </c>
      <c r="M1079" t="s">
        <v>2859</v>
      </c>
      <c r="N1079" t="s">
        <v>2859</v>
      </c>
      <c r="O1079" t="s">
        <v>2860</v>
      </c>
      <c r="P1079" t="s">
        <v>1247</v>
      </c>
    </row>
    <row r="1080" spans="1:16" hidden="1" x14ac:dyDescent="0.3">
      <c r="A1080">
        <v>336864</v>
      </c>
      <c r="B1080" t="s">
        <v>2861</v>
      </c>
      <c r="C1080" t="s">
        <v>581</v>
      </c>
      <c r="D1080" t="s">
        <v>712</v>
      </c>
      <c r="E1080" t="s">
        <v>65</v>
      </c>
      <c r="F1080">
        <v>31415</v>
      </c>
      <c r="G1080" t="s">
        <v>2862</v>
      </c>
      <c r="H1080" t="s">
        <v>1065</v>
      </c>
      <c r="I1080" t="s">
        <v>1087</v>
      </c>
      <c r="J1080" t="s">
        <v>85</v>
      </c>
      <c r="L1080" t="s">
        <v>95</v>
      </c>
      <c r="P1080" t="s">
        <v>1366</v>
      </c>
    </row>
    <row r="1081" spans="1:16" hidden="1" x14ac:dyDescent="0.3">
      <c r="A1081">
        <v>336858</v>
      </c>
      <c r="B1081" t="s">
        <v>2863</v>
      </c>
      <c r="C1081" t="s">
        <v>264</v>
      </c>
      <c r="D1081" t="s">
        <v>2864</v>
      </c>
      <c r="E1081" t="s">
        <v>66</v>
      </c>
      <c r="F1081">
        <v>29097</v>
      </c>
      <c r="G1081" t="s">
        <v>84</v>
      </c>
      <c r="H1081" t="s">
        <v>1065</v>
      </c>
      <c r="I1081" t="s">
        <v>1087</v>
      </c>
      <c r="J1081" t="s">
        <v>87</v>
      </c>
      <c r="L1081" t="s">
        <v>84</v>
      </c>
    </row>
    <row r="1082" spans="1:16" hidden="1" x14ac:dyDescent="0.3">
      <c r="A1082">
        <v>336842</v>
      </c>
      <c r="B1082" t="s">
        <v>2865</v>
      </c>
      <c r="C1082" t="s">
        <v>196</v>
      </c>
      <c r="D1082" t="s">
        <v>2866</v>
      </c>
      <c r="E1082" t="s">
        <v>66</v>
      </c>
      <c r="F1082">
        <v>31413</v>
      </c>
      <c r="G1082" t="s">
        <v>2867</v>
      </c>
      <c r="H1082" t="s">
        <v>1065</v>
      </c>
      <c r="I1082" t="s">
        <v>1087</v>
      </c>
      <c r="J1082" t="s">
        <v>87</v>
      </c>
      <c r="L1082" t="s">
        <v>84</v>
      </c>
      <c r="M1082" t="s">
        <v>2868</v>
      </c>
      <c r="N1082" t="s">
        <v>2868</v>
      </c>
      <c r="O1082" t="s">
        <v>2869</v>
      </c>
      <c r="P1082" t="s">
        <v>1242</v>
      </c>
    </row>
    <row r="1083" spans="1:16" hidden="1" x14ac:dyDescent="0.3">
      <c r="A1083">
        <v>336839</v>
      </c>
      <c r="B1083" t="s">
        <v>2870</v>
      </c>
      <c r="C1083" t="s">
        <v>2291</v>
      </c>
      <c r="D1083" t="s">
        <v>2871</v>
      </c>
      <c r="E1083" t="s">
        <v>66</v>
      </c>
      <c r="F1083">
        <v>36526</v>
      </c>
      <c r="G1083" t="s">
        <v>84</v>
      </c>
      <c r="H1083" t="s">
        <v>1065</v>
      </c>
      <c r="I1083" t="s">
        <v>1087</v>
      </c>
      <c r="J1083" t="s">
        <v>87</v>
      </c>
      <c r="L1083" t="s">
        <v>84</v>
      </c>
      <c r="P1083" t="s">
        <v>1241</v>
      </c>
    </row>
    <row r="1084" spans="1:16" hidden="1" x14ac:dyDescent="0.3">
      <c r="A1084">
        <v>336836</v>
      </c>
      <c r="B1084" t="s">
        <v>2872</v>
      </c>
      <c r="C1084" t="s">
        <v>217</v>
      </c>
      <c r="D1084" t="s">
        <v>368</v>
      </c>
      <c r="E1084" t="s">
        <v>66</v>
      </c>
      <c r="F1084">
        <v>36300</v>
      </c>
      <c r="G1084" t="s">
        <v>84</v>
      </c>
      <c r="H1084" t="s">
        <v>1065</v>
      </c>
      <c r="I1084" t="s">
        <v>1087</v>
      </c>
      <c r="J1084" t="s">
        <v>190</v>
      </c>
      <c r="L1084" t="s">
        <v>84</v>
      </c>
      <c r="M1084" t="s">
        <v>2873</v>
      </c>
      <c r="N1084" t="s">
        <v>2873</v>
      </c>
      <c r="O1084" t="s">
        <v>1389</v>
      </c>
      <c r="P1084" t="s">
        <v>1271</v>
      </c>
    </row>
    <row r="1085" spans="1:16" hidden="1" x14ac:dyDescent="0.3">
      <c r="A1085">
        <v>336823</v>
      </c>
      <c r="B1085" t="s">
        <v>2874</v>
      </c>
      <c r="C1085" t="s">
        <v>1167</v>
      </c>
      <c r="D1085" t="s">
        <v>640</v>
      </c>
      <c r="E1085" t="s">
        <v>66</v>
      </c>
      <c r="F1085">
        <v>30156</v>
      </c>
      <c r="G1085" t="s">
        <v>1248</v>
      </c>
      <c r="H1085" t="s">
        <v>1065</v>
      </c>
      <c r="I1085" t="s">
        <v>1087</v>
      </c>
      <c r="J1085" t="s">
        <v>87</v>
      </c>
      <c r="L1085" t="s">
        <v>86</v>
      </c>
      <c r="M1085" t="s">
        <v>2875</v>
      </c>
      <c r="N1085" t="s">
        <v>2875</v>
      </c>
      <c r="O1085" t="s">
        <v>2876</v>
      </c>
      <c r="P1085" t="s">
        <v>1249</v>
      </c>
    </row>
    <row r="1086" spans="1:16" hidden="1" x14ac:dyDescent="0.3">
      <c r="A1086">
        <v>336815</v>
      </c>
      <c r="B1086" t="s">
        <v>2877</v>
      </c>
      <c r="C1086" t="s">
        <v>428</v>
      </c>
      <c r="D1086" t="s">
        <v>1936</v>
      </c>
      <c r="E1086" t="s">
        <v>66</v>
      </c>
      <c r="F1086">
        <v>28300</v>
      </c>
      <c r="G1086" t="s">
        <v>84</v>
      </c>
      <c r="H1086" t="s">
        <v>1065</v>
      </c>
      <c r="I1086" t="s">
        <v>1087</v>
      </c>
      <c r="J1086" t="s">
        <v>87</v>
      </c>
      <c r="L1086" t="s">
        <v>84</v>
      </c>
    </row>
    <row r="1087" spans="1:16" hidden="1" x14ac:dyDescent="0.3">
      <c r="A1087">
        <v>336812</v>
      </c>
      <c r="B1087" t="s">
        <v>2878</v>
      </c>
      <c r="C1087" t="s">
        <v>379</v>
      </c>
      <c r="D1087" t="s">
        <v>213</v>
      </c>
      <c r="E1087" t="s">
        <v>66</v>
      </c>
      <c r="F1087">
        <v>28126</v>
      </c>
      <c r="G1087" t="s">
        <v>84</v>
      </c>
      <c r="H1087" t="s">
        <v>1065</v>
      </c>
      <c r="I1087" t="s">
        <v>1087</v>
      </c>
      <c r="J1087" t="s">
        <v>87</v>
      </c>
      <c r="L1087" t="s">
        <v>84</v>
      </c>
    </row>
    <row r="1088" spans="1:16" hidden="1" x14ac:dyDescent="0.3">
      <c r="A1088">
        <v>336791</v>
      </c>
      <c r="B1088" t="s">
        <v>2879</v>
      </c>
      <c r="C1088" t="s">
        <v>196</v>
      </c>
      <c r="D1088" t="s">
        <v>195</v>
      </c>
      <c r="E1088" t="s">
        <v>65</v>
      </c>
      <c r="F1088">
        <v>36526</v>
      </c>
      <c r="G1088" t="s">
        <v>84</v>
      </c>
      <c r="H1088" t="s">
        <v>1065</v>
      </c>
      <c r="I1088" t="s">
        <v>1087</v>
      </c>
      <c r="J1088" t="s">
        <v>87</v>
      </c>
      <c r="L1088" t="s">
        <v>84</v>
      </c>
      <c r="M1088" t="s">
        <v>2880</v>
      </c>
      <c r="N1088" t="s">
        <v>2880</v>
      </c>
      <c r="O1088" t="s">
        <v>1454</v>
      </c>
      <c r="P1088" t="s">
        <v>2881</v>
      </c>
    </row>
    <row r="1089" spans="1:31" hidden="1" x14ac:dyDescent="0.3">
      <c r="A1089">
        <v>336782</v>
      </c>
      <c r="B1089" t="s">
        <v>2882</v>
      </c>
      <c r="C1089" t="s">
        <v>574</v>
      </c>
      <c r="D1089" t="s">
        <v>209</v>
      </c>
      <c r="E1089" t="s">
        <v>65</v>
      </c>
      <c r="F1089">
        <v>36663</v>
      </c>
      <c r="G1089" t="s">
        <v>84</v>
      </c>
      <c r="H1089" t="s">
        <v>1065</v>
      </c>
      <c r="I1089" t="s">
        <v>1087</v>
      </c>
      <c r="J1089" t="s">
        <v>85</v>
      </c>
      <c r="L1089" t="s">
        <v>99</v>
      </c>
      <c r="M1089" t="s">
        <v>2883</v>
      </c>
      <c r="N1089" t="s">
        <v>2883</v>
      </c>
      <c r="O1089" t="s">
        <v>2131</v>
      </c>
      <c r="P1089" t="s">
        <v>1246</v>
      </c>
    </row>
    <row r="1090" spans="1:31" hidden="1" x14ac:dyDescent="0.3">
      <c r="A1090">
        <v>336780</v>
      </c>
      <c r="B1090" t="s">
        <v>2884</v>
      </c>
      <c r="C1090" t="s">
        <v>1160</v>
      </c>
      <c r="D1090" t="s">
        <v>1773</v>
      </c>
      <c r="E1090" t="s">
        <v>65</v>
      </c>
      <c r="F1090">
        <v>32575</v>
      </c>
      <c r="G1090" t="s">
        <v>1893</v>
      </c>
      <c r="H1090" t="s">
        <v>1065</v>
      </c>
      <c r="I1090" t="s">
        <v>1087</v>
      </c>
      <c r="J1090" t="s">
        <v>87</v>
      </c>
      <c r="L1090" t="s">
        <v>84</v>
      </c>
      <c r="M1090" t="s">
        <v>2885</v>
      </c>
      <c r="N1090" t="s">
        <v>2885</v>
      </c>
      <c r="O1090" t="s">
        <v>2886</v>
      </c>
      <c r="P1090" t="s">
        <v>1247</v>
      </c>
    </row>
    <row r="1091" spans="1:31" hidden="1" x14ac:dyDescent="0.3">
      <c r="A1091">
        <v>336772</v>
      </c>
      <c r="B1091" t="s">
        <v>2887</v>
      </c>
      <c r="C1091" t="s">
        <v>278</v>
      </c>
      <c r="D1091" t="s">
        <v>690</v>
      </c>
      <c r="E1091" t="s">
        <v>66</v>
      </c>
      <c r="F1091">
        <v>25328</v>
      </c>
      <c r="G1091" t="s">
        <v>1000</v>
      </c>
      <c r="H1091" t="s">
        <v>1065</v>
      </c>
      <c r="I1091" t="s">
        <v>1087</v>
      </c>
      <c r="J1091" t="s">
        <v>87</v>
      </c>
      <c r="L1091" t="s">
        <v>86</v>
      </c>
    </row>
    <row r="1092" spans="1:31" hidden="1" x14ac:dyDescent="0.3">
      <c r="A1092">
        <v>336765</v>
      </c>
      <c r="B1092" t="s">
        <v>2888</v>
      </c>
      <c r="C1092" t="s">
        <v>313</v>
      </c>
      <c r="D1092" t="s">
        <v>246</v>
      </c>
      <c r="E1092" t="s">
        <v>65</v>
      </c>
      <c r="F1092">
        <v>36727</v>
      </c>
      <c r="G1092" t="s">
        <v>84</v>
      </c>
      <c r="H1092" t="s">
        <v>1065</v>
      </c>
      <c r="I1092" t="s">
        <v>1087</v>
      </c>
      <c r="J1092" t="s">
        <v>87</v>
      </c>
      <c r="L1092" t="s">
        <v>84</v>
      </c>
    </row>
    <row r="1093" spans="1:31" hidden="1" x14ac:dyDescent="0.3">
      <c r="A1093">
        <v>336760</v>
      </c>
      <c r="B1093" t="s">
        <v>2889</v>
      </c>
      <c r="C1093" t="s">
        <v>873</v>
      </c>
      <c r="D1093" t="s">
        <v>670</v>
      </c>
      <c r="E1093" t="s">
        <v>66</v>
      </c>
      <c r="F1093">
        <v>36528</v>
      </c>
      <c r="G1093" t="s">
        <v>2272</v>
      </c>
      <c r="H1093" t="s">
        <v>1065</v>
      </c>
      <c r="I1093" t="s">
        <v>1087</v>
      </c>
      <c r="J1093" t="s">
        <v>87</v>
      </c>
      <c r="L1093" t="s">
        <v>86</v>
      </c>
      <c r="M1093" t="s">
        <v>2890</v>
      </c>
      <c r="N1093" t="s">
        <v>2890</v>
      </c>
      <c r="O1093" t="s">
        <v>1458</v>
      </c>
      <c r="P1093" t="s">
        <v>1258</v>
      </c>
    </row>
    <row r="1094" spans="1:31" hidden="1" x14ac:dyDescent="0.3">
      <c r="A1094">
        <v>336751</v>
      </c>
      <c r="B1094" t="s">
        <v>2891</v>
      </c>
      <c r="C1094" t="s">
        <v>494</v>
      </c>
      <c r="D1094" t="s">
        <v>303</v>
      </c>
      <c r="E1094" t="s">
        <v>66</v>
      </c>
      <c r="F1094">
        <v>35546</v>
      </c>
      <c r="G1094" t="s">
        <v>84</v>
      </c>
      <c r="H1094" t="s">
        <v>1065</v>
      </c>
      <c r="I1094" t="s">
        <v>1087</v>
      </c>
      <c r="J1094" t="s">
        <v>87</v>
      </c>
      <c r="L1094" t="s">
        <v>84</v>
      </c>
      <c r="M1094" t="s">
        <v>2892</v>
      </c>
      <c r="N1094" t="s">
        <v>2892</v>
      </c>
      <c r="O1094" t="s">
        <v>1870</v>
      </c>
      <c r="P1094" t="s">
        <v>1241</v>
      </c>
    </row>
    <row r="1095" spans="1:31" hidden="1" x14ac:dyDescent="0.3">
      <c r="A1095">
        <v>336735</v>
      </c>
      <c r="B1095" t="s">
        <v>2893</v>
      </c>
      <c r="C1095" t="s">
        <v>193</v>
      </c>
      <c r="D1095" t="s">
        <v>281</v>
      </c>
      <c r="E1095" t="s">
        <v>65</v>
      </c>
      <c r="F1095">
        <v>35741</v>
      </c>
      <c r="G1095" t="s">
        <v>84</v>
      </c>
      <c r="H1095" t="s">
        <v>1065</v>
      </c>
      <c r="I1095" t="s">
        <v>1087</v>
      </c>
      <c r="J1095" t="s">
        <v>87</v>
      </c>
      <c r="L1095" t="s">
        <v>84</v>
      </c>
      <c r="M1095" t="s">
        <v>2894</v>
      </c>
      <c r="N1095" t="s">
        <v>2894</v>
      </c>
      <c r="O1095" t="s">
        <v>1433</v>
      </c>
      <c r="P1095" t="s">
        <v>1399</v>
      </c>
    </row>
    <row r="1096" spans="1:31" hidden="1" x14ac:dyDescent="0.3">
      <c r="A1096">
        <v>336712</v>
      </c>
      <c r="B1096" t="s">
        <v>2895</v>
      </c>
      <c r="C1096" t="s">
        <v>436</v>
      </c>
      <c r="D1096" t="s">
        <v>751</v>
      </c>
      <c r="E1096" t="s">
        <v>66</v>
      </c>
      <c r="F1096">
        <v>33390</v>
      </c>
      <c r="G1096" t="s">
        <v>1920</v>
      </c>
      <c r="H1096" t="s">
        <v>1065</v>
      </c>
      <c r="I1096" t="s">
        <v>1087</v>
      </c>
      <c r="J1096" t="s">
        <v>87</v>
      </c>
      <c r="L1096" t="s">
        <v>94</v>
      </c>
      <c r="M1096" t="s">
        <v>2896</v>
      </c>
      <c r="N1096" t="s">
        <v>2896</v>
      </c>
      <c r="O1096" t="s">
        <v>2897</v>
      </c>
      <c r="P1096" t="s">
        <v>1241</v>
      </c>
    </row>
    <row r="1097" spans="1:31" hidden="1" x14ac:dyDescent="0.3">
      <c r="A1097">
        <v>336708</v>
      </c>
      <c r="B1097" t="s">
        <v>2898</v>
      </c>
      <c r="C1097" t="s">
        <v>758</v>
      </c>
      <c r="D1097" t="s">
        <v>514</v>
      </c>
      <c r="E1097" t="s">
        <v>65</v>
      </c>
      <c r="F1097">
        <v>29445</v>
      </c>
      <c r="G1097" t="s">
        <v>1003</v>
      </c>
      <c r="H1097" t="s">
        <v>1065</v>
      </c>
      <c r="I1097" t="s">
        <v>1087</v>
      </c>
      <c r="J1097" t="s">
        <v>87</v>
      </c>
      <c r="L1097" t="s">
        <v>84</v>
      </c>
    </row>
    <row r="1098" spans="1:31" hidden="1" x14ac:dyDescent="0.3">
      <c r="A1098">
        <v>336701</v>
      </c>
      <c r="B1098" t="s">
        <v>2899</v>
      </c>
      <c r="C1098" t="s">
        <v>212</v>
      </c>
      <c r="D1098" t="s">
        <v>490</v>
      </c>
      <c r="E1098" t="s">
        <v>66</v>
      </c>
      <c r="F1098">
        <v>33597</v>
      </c>
      <c r="G1098" t="s">
        <v>1009</v>
      </c>
      <c r="H1098" t="s">
        <v>1065</v>
      </c>
      <c r="I1098" t="s">
        <v>1087</v>
      </c>
      <c r="J1098" t="s">
        <v>87</v>
      </c>
      <c r="L1098" t="s">
        <v>86</v>
      </c>
      <c r="M1098" t="s">
        <v>2900</v>
      </c>
      <c r="N1098" t="s">
        <v>2900</v>
      </c>
      <c r="O1098" t="s">
        <v>1343</v>
      </c>
      <c r="P1098" t="s">
        <v>1244</v>
      </c>
    </row>
    <row r="1099" spans="1:31" hidden="1" x14ac:dyDescent="0.3">
      <c r="A1099">
        <v>336695</v>
      </c>
      <c r="B1099" t="s">
        <v>1826</v>
      </c>
      <c r="C1099" t="s">
        <v>2901</v>
      </c>
      <c r="D1099" t="s">
        <v>710</v>
      </c>
      <c r="E1099" t="s">
        <v>66</v>
      </c>
      <c r="F1099">
        <v>32430</v>
      </c>
      <c r="G1099" t="s">
        <v>84</v>
      </c>
      <c r="H1099" t="s">
        <v>1065</v>
      </c>
      <c r="I1099" t="s">
        <v>1087</v>
      </c>
      <c r="J1099" t="s">
        <v>87</v>
      </c>
      <c r="L1099" t="s">
        <v>102</v>
      </c>
      <c r="M1099" t="s">
        <v>2902</v>
      </c>
      <c r="N1099" t="s">
        <v>2902</v>
      </c>
      <c r="O1099" t="s">
        <v>2903</v>
      </c>
      <c r="P1099" t="s">
        <v>1246</v>
      </c>
      <c r="AE1099" t="s">
        <v>1125</v>
      </c>
    </row>
    <row r="1100" spans="1:31" hidden="1" x14ac:dyDescent="0.3">
      <c r="A1100">
        <v>336694</v>
      </c>
      <c r="B1100" t="s">
        <v>2904</v>
      </c>
      <c r="C1100" t="s">
        <v>921</v>
      </c>
      <c r="D1100" t="s">
        <v>2197</v>
      </c>
      <c r="E1100" t="s">
        <v>65</v>
      </c>
      <c r="F1100">
        <v>32813</v>
      </c>
      <c r="G1100" t="s">
        <v>84</v>
      </c>
      <c r="H1100" t="s">
        <v>1065</v>
      </c>
      <c r="I1100" t="s">
        <v>1087</v>
      </c>
      <c r="J1100" t="s">
        <v>85</v>
      </c>
      <c r="L1100" t="s">
        <v>84</v>
      </c>
    </row>
    <row r="1101" spans="1:31" hidden="1" x14ac:dyDescent="0.3">
      <c r="A1101">
        <v>336670</v>
      </c>
      <c r="B1101" t="s">
        <v>2905</v>
      </c>
      <c r="C1101" t="s">
        <v>193</v>
      </c>
      <c r="D1101" t="s">
        <v>253</v>
      </c>
      <c r="E1101" t="s">
        <v>66</v>
      </c>
      <c r="F1101">
        <v>31437</v>
      </c>
      <c r="G1101" t="s">
        <v>84</v>
      </c>
      <c r="H1101" t="s">
        <v>1065</v>
      </c>
      <c r="I1101" t="s">
        <v>1087</v>
      </c>
      <c r="J1101" t="s">
        <v>87</v>
      </c>
      <c r="L1101" t="s">
        <v>84</v>
      </c>
      <c r="M1101" t="s">
        <v>2906</v>
      </c>
      <c r="N1101" t="s">
        <v>2906</v>
      </c>
      <c r="O1101" t="s">
        <v>1434</v>
      </c>
      <c r="P1101" t="s">
        <v>1247</v>
      </c>
    </row>
    <row r="1102" spans="1:31" hidden="1" x14ac:dyDescent="0.3">
      <c r="A1102">
        <v>336652</v>
      </c>
      <c r="B1102" t="s">
        <v>2032</v>
      </c>
      <c r="C1102" t="s">
        <v>344</v>
      </c>
      <c r="D1102" t="s">
        <v>510</v>
      </c>
      <c r="E1102" t="s">
        <v>65</v>
      </c>
      <c r="F1102">
        <v>28625</v>
      </c>
      <c r="G1102" t="s">
        <v>84</v>
      </c>
      <c r="H1102" t="s">
        <v>1065</v>
      </c>
      <c r="I1102" t="s">
        <v>1087</v>
      </c>
      <c r="J1102" t="s">
        <v>87</v>
      </c>
      <c r="L1102" t="s">
        <v>86</v>
      </c>
      <c r="M1102" t="s">
        <v>2907</v>
      </c>
      <c r="N1102" t="s">
        <v>2907</v>
      </c>
      <c r="O1102" t="s">
        <v>1524</v>
      </c>
      <c r="P1102" t="s">
        <v>1247</v>
      </c>
    </row>
    <row r="1103" spans="1:31" hidden="1" x14ac:dyDescent="0.3">
      <c r="A1103">
        <v>336650</v>
      </c>
      <c r="B1103" t="s">
        <v>2908</v>
      </c>
      <c r="C1103" t="s">
        <v>193</v>
      </c>
      <c r="D1103" t="s">
        <v>1599</v>
      </c>
      <c r="E1103" t="s">
        <v>65</v>
      </c>
      <c r="F1103">
        <v>31157</v>
      </c>
      <c r="G1103" t="s">
        <v>96</v>
      </c>
      <c r="H1103" t="s">
        <v>1065</v>
      </c>
      <c r="I1103" t="s">
        <v>1087</v>
      </c>
      <c r="J1103" t="s">
        <v>85</v>
      </c>
      <c r="L1103" t="s">
        <v>96</v>
      </c>
      <c r="M1103" t="s">
        <v>2909</v>
      </c>
      <c r="N1103" t="s">
        <v>2909</v>
      </c>
      <c r="O1103" t="s">
        <v>1665</v>
      </c>
      <c r="P1103" t="s">
        <v>1244</v>
      </c>
    </row>
    <row r="1104" spans="1:31" hidden="1" x14ac:dyDescent="0.3">
      <c r="A1104">
        <v>336633</v>
      </c>
      <c r="B1104" t="s">
        <v>2910</v>
      </c>
      <c r="C1104" t="s">
        <v>413</v>
      </c>
      <c r="D1104" t="s">
        <v>593</v>
      </c>
      <c r="E1104" t="s">
        <v>65</v>
      </c>
      <c r="F1104">
        <v>32388</v>
      </c>
      <c r="G1104" t="s">
        <v>98</v>
      </c>
      <c r="H1104" t="s">
        <v>1065</v>
      </c>
      <c r="I1104" t="s">
        <v>1087</v>
      </c>
      <c r="J1104" t="s">
        <v>87</v>
      </c>
      <c r="L1104" t="s">
        <v>98</v>
      </c>
      <c r="M1104" t="s">
        <v>2911</v>
      </c>
      <c r="N1104" t="s">
        <v>2911</v>
      </c>
      <c r="O1104" t="s">
        <v>2912</v>
      </c>
      <c r="P1104" t="s">
        <v>2913</v>
      </c>
    </row>
    <row r="1105" spans="1:31" hidden="1" x14ac:dyDescent="0.3">
      <c r="A1105">
        <v>336625</v>
      </c>
      <c r="B1105" t="s">
        <v>2914</v>
      </c>
      <c r="C1105" t="s">
        <v>321</v>
      </c>
      <c r="D1105" t="s">
        <v>828</v>
      </c>
      <c r="E1105" t="s">
        <v>66</v>
      </c>
      <c r="F1105">
        <v>30590</v>
      </c>
      <c r="G1105" t="s">
        <v>96</v>
      </c>
      <c r="H1105" t="s">
        <v>1065</v>
      </c>
      <c r="I1105" t="s">
        <v>1087</v>
      </c>
      <c r="J1105" t="s">
        <v>87</v>
      </c>
      <c r="L1105" t="s">
        <v>86</v>
      </c>
      <c r="M1105" t="s">
        <v>2915</v>
      </c>
      <c r="N1105" t="s">
        <v>2915</v>
      </c>
      <c r="O1105" t="s">
        <v>2328</v>
      </c>
      <c r="P1105" t="s">
        <v>2916</v>
      </c>
    </row>
    <row r="1106" spans="1:31" hidden="1" x14ac:dyDescent="0.3">
      <c r="A1106">
        <v>336617</v>
      </c>
      <c r="B1106" t="s">
        <v>2917</v>
      </c>
      <c r="C1106" t="s">
        <v>2918</v>
      </c>
      <c r="D1106" t="s">
        <v>1666</v>
      </c>
      <c r="E1106" t="s">
        <v>66</v>
      </c>
      <c r="F1106">
        <v>29960</v>
      </c>
      <c r="G1106" t="s">
        <v>1690</v>
      </c>
      <c r="H1106" t="s">
        <v>1065</v>
      </c>
      <c r="I1106" t="s">
        <v>1087</v>
      </c>
      <c r="J1106" t="s">
        <v>87</v>
      </c>
      <c r="L1106" t="s">
        <v>102</v>
      </c>
      <c r="M1106" t="s">
        <v>2919</v>
      </c>
      <c r="N1106" t="s">
        <v>2919</v>
      </c>
      <c r="O1106" t="s">
        <v>2237</v>
      </c>
      <c r="P1106" t="s">
        <v>1241</v>
      </c>
    </row>
    <row r="1107" spans="1:31" hidden="1" x14ac:dyDescent="0.3">
      <c r="A1107">
        <v>336604</v>
      </c>
      <c r="B1107" t="s">
        <v>2920</v>
      </c>
      <c r="C1107" t="s">
        <v>624</v>
      </c>
      <c r="D1107" t="s">
        <v>937</v>
      </c>
      <c r="E1107" t="s">
        <v>66</v>
      </c>
      <c r="F1107">
        <v>29749</v>
      </c>
      <c r="G1107" t="s">
        <v>1509</v>
      </c>
      <c r="H1107" t="s">
        <v>1065</v>
      </c>
      <c r="I1107" t="s">
        <v>1087</v>
      </c>
      <c r="J1107" t="s">
        <v>85</v>
      </c>
      <c r="L1107" t="s">
        <v>86</v>
      </c>
      <c r="M1107" t="s">
        <v>2921</v>
      </c>
      <c r="N1107" t="s">
        <v>2921</v>
      </c>
      <c r="O1107" t="s">
        <v>1408</v>
      </c>
      <c r="P1107" t="s">
        <v>1240</v>
      </c>
    </row>
    <row r="1108" spans="1:31" hidden="1" x14ac:dyDescent="0.3">
      <c r="A1108">
        <v>336590</v>
      </c>
      <c r="B1108" t="s">
        <v>2922</v>
      </c>
      <c r="C1108" t="s">
        <v>201</v>
      </c>
      <c r="D1108" t="s">
        <v>399</v>
      </c>
      <c r="E1108" t="s">
        <v>66</v>
      </c>
      <c r="F1108">
        <v>35796</v>
      </c>
      <c r="G1108" t="s">
        <v>84</v>
      </c>
      <c r="H1108" t="s">
        <v>1065</v>
      </c>
      <c r="I1108" t="s">
        <v>1087</v>
      </c>
      <c r="J1108" t="s">
        <v>87</v>
      </c>
      <c r="L1108" t="s">
        <v>86</v>
      </c>
      <c r="M1108" t="s">
        <v>2923</v>
      </c>
      <c r="N1108" t="s">
        <v>2923</v>
      </c>
      <c r="O1108" t="s">
        <v>1337</v>
      </c>
      <c r="P1108" t="s">
        <v>2924</v>
      </c>
    </row>
    <row r="1109" spans="1:31" hidden="1" x14ac:dyDescent="0.3">
      <c r="A1109">
        <v>336588</v>
      </c>
      <c r="B1109" t="s">
        <v>2925</v>
      </c>
      <c r="C1109" t="s">
        <v>314</v>
      </c>
      <c r="D1109" t="s">
        <v>502</v>
      </c>
      <c r="E1109" t="s">
        <v>66</v>
      </c>
      <c r="F1109">
        <v>35615</v>
      </c>
      <c r="G1109" t="s">
        <v>1248</v>
      </c>
      <c r="H1109" t="s">
        <v>1065</v>
      </c>
      <c r="I1109" t="s">
        <v>1087</v>
      </c>
      <c r="J1109" t="s">
        <v>85</v>
      </c>
      <c r="L1109" t="s">
        <v>84</v>
      </c>
      <c r="M1109" t="s">
        <v>2926</v>
      </c>
      <c r="N1109" t="s">
        <v>2926</v>
      </c>
      <c r="O1109" t="s">
        <v>2927</v>
      </c>
      <c r="P1109" t="s">
        <v>1241</v>
      </c>
    </row>
    <row r="1110" spans="1:31" hidden="1" x14ac:dyDescent="0.3">
      <c r="A1110">
        <v>336584</v>
      </c>
      <c r="B1110" t="s">
        <v>2928</v>
      </c>
      <c r="C1110" t="s">
        <v>348</v>
      </c>
      <c r="D1110" t="s">
        <v>195</v>
      </c>
      <c r="E1110" t="s">
        <v>65</v>
      </c>
      <c r="F1110">
        <v>33397</v>
      </c>
      <c r="G1110" t="s">
        <v>1583</v>
      </c>
      <c r="H1110" t="s">
        <v>1065</v>
      </c>
      <c r="I1110" t="s">
        <v>1087</v>
      </c>
      <c r="J1110" t="s">
        <v>85</v>
      </c>
      <c r="L1110" t="s">
        <v>84</v>
      </c>
    </row>
    <row r="1111" spans="1:31" hidden="1" x14ac:dyDescent="0.3">
      <c r="A1111">
        <v>336570</v>
      </c>
      <c r="B1111" t="s">
        <v>2929</v>
      </c>
      <c r="C1111" t="s">
        <v>494</v>
      </c>
      <c r="D1111" t="s">
        <v>2379</v>
      </c>
      <c r="E1111" t="s">
        <v>66</v>
      </c>
      <c r="F1111">
        <v>33642</v>
      </c>
      <c r="G1111" t="s">
        <v>2930</v>
      </c>
      <c r="H1111" t="s">
        <v>1065</v>
      </c>
      <c r="I1111" t="s">
        <v>1087</v>
      </c>
      <c r="J1111" t="s">
        <v>87</v>
      </c>
      <c r="L1111" t="s">
        <v>84</v>
      </c>
    </row>
    <row r="1112" spans="1:31" hidden="1" x14ac:dyDescent="0.3">
      <c r="A1112">
        <v>336564</v>
      </c>
      <c r="B1112" t="s">
        <v>2931</v>
      </c>
      <c r="C1112" t="s">
        <v>196</v>
      </c>
      <c r="D1112" t="s">
        <v>253</v>
      </c>
      <c r="E1112" t="s">
        <v>66</v>
      </c>
      <c r="F1112">
        <v>33610</v>
      </c>
      <c r="G1112" t="s">
        <v>84</v>
      </c>
      <c r="H1112" t="s">
        <v>1065</v>
      </c>
      <c r="I1112" t="s">
        <v>1087</v>
      </c>
      <c r="J1112" t="s">
        <v>85</v>
      </c>
      <c r="L1112" t="s">
        <v>86</v>
      </c>
      <c r="M1112" t="s">
        <v>2932</v>
      </c>
      <c r="N1112" t="s">
        <v>2932</v>
      </c>
      <c r="O1112" t="s">
        <v>1316</v>
      </c>
      <c r="P1112" t="s">
        <v>2933</v>
      </c>
    </row>
    <row r="1113" spans="1:31" hidden="1" x14ac:dyDescent="0.3">
      <c r="A1113">
        <v>336554</v>
      </c>
      <c r="B1113" t="s">
        <v>2934</v>
      </c>
      <c r="C1113" t="s">
        <v>193</v>
      </c>
      <c r="D1113" t="s">
        <v>1599</v>
      </c>
      <c r="E1113" t="s">
        <v>66</v>
      </c>
      <c r="F1113">
        <v>36168</v>
      </c>
      <c r="G1113" t="s">
        <v>996</v>
      </c>
      <c r="H1113" t="s">
        <v>1065</v>
      </c>
      <c r="I1113" t="s">
        <v>1087</v>
      </c>
      <c r="J1113" t="s">
        <v>85</v>
      </c>
      <c r="L1113" t="s">
        <v>86</v>
      </c>
      <c r="M1113" t="s">
        <v>2935</v>
      </c>
      <c r="N1113" t="s">
        <v>2935</v>
      </c>
      <c r="O1113" t="s">
        <v>1894</v>
      </c>
      <c r="P1113" t="s">
        <v>1241</v>
      </c>
    </row>
    <row r="1114" spans="1:31" hidden="1" x14ac:dyDescent="0.3">
      <c r="A1114">
        <v>336541</v>
      </c>
      <c r="B1114" t="s">
        <v>2936</v>
      </c>
      <c r="C1114" t="s">
        <v>859</v>
      </c>
      <c r="D1114" t="s">
        <v>745</v>
      </c>
      <c r="E1114" t="s">
        <v>66</v>
      </c>
      <c r="F1114">
        <v>32529</v>
      </c>
      <c r="G1114" t="s">
        <v>1488</v>
      </c>
      <c r="H1114" t="s">
        <v>1065</v>
      </c>
      <c r="I1114" t="s">
        <v>1087</v>
      </c>
      <c r="J1114" t="s">
        <v>87</v>
      </c>
      <c r="L1114" t="s">
        <v>100</v>
      </c>
      <c r="M1114" t="s">
        <v>2937</v>
      </c>
      <c r="N1114" t="s">
        <v>2937</v>
      </c>
      <c r="O1114" t="s">
        <v>2938</v>
      </c>
      <c r="P1114" t="s">
        <v>1250</v>
      </c>
    </row>
    <row r="1115" spans="1:31" hidden="1" x14ac:dyDescent="0.3">
      <c r="A1115">
        <v>336533</v>
      </c>
      <c r="B1115" t="s">
        <v>2939</v>
      </c>
      <c r="C1115" t="s">
        <v>758</v>
      </c>
      <c r="D1115" t="s">
        <v>2940</v>
      </c>
      <c r="E1115" t="s">
        <v>66</v>
      </c>
      <c r="F1115">
        <v>31104</v>
      </c>
      <c r="G1115" t="s">
        <v>84</v>
      </c>
      <c r="H1115" t="s">
        <v>1065</v>
      </c>
      <c r="I1115" t="s">
        <v>1087</v>
      </c>
      <c r="J1115" t="s">
        <v>85</v>
      </c>
      <c r="L1115" t="s">
        <v>86</v>
      </c>
      <c r="M1115" t="s">
        <v>2941</v>
      </c>
      <c r="N1115" t="s">
        <v>2941</v>
      </c>
      <c r="O1115" t="s">
        <v>2942</v>
      </c>
      <c r="P1115" t="s">
        <v>2378</v>
      </c>
    </row>
    <row r="1116" spans="1:31" hidden="1" x14ac:dyDescent="0.3">
      <c r="A1116">
        <v>336519</v>
      </c>
      <c r="B1116" t="s">
        <v>2273</v>
      </c>
      <c r="C1116" t="s">
        <v>443</v>
      </c>
      <c r="D1116" t="s">
        <v>451</v>
      </c>
      <c r="E1116" t="s">
        <v>66</v>
      </c>
      <c r="H1116" t="s">
        <v>1065</v>
      </c>
      <c r="I1116" t="s">
        <v>1087</v>
      </c>
    </row>
    <row r="1117" spans="1:31" hidden="1" x14ac:dyDescent="0.3">
      <c r="A1117">
        <v>336516</v>
      </c>
      <c r="B1117" t="s">
        <v>2943</v>
      </c>
      <c r="C1117" t="s">
        <v>2401</v>
      </c>
      <c r="D1117" t="s">
        <v>901</v>
      </c>
      <c r="E1117" t="s">
        <v>66</v>
      </c>
      <c r="F1117">
        <v>29800</v>
      </c>
      <c r="G1117" t="s">
        <v>84</v>
      </c>
      <c r="H1117" t="s">
        <v>1065</v>
      </c>
      <c r="I1117" t="s">
        <v>1087</v>
      </c>
      <c r="J1117" t="s">
        <v>87</v>
      </c>
      <c r="L1117" t="s">
        <v>84</v>
      </c>
      <c r="M1117" t="s">
        <v>2944</v>
      </c>
      <c r="N1117" t="s">
        <v>2944</v>
      </c>
      <c r="O1117" t="s">
        <v>1272</v>
      </c>
      <c r="P1117" t="s">
        <v>1241</v>
      </c>
    </row>
    <row r="1118" spans="1:31" hidden="1" x14ac:dyDescent="0.3">
      <c r="A1118">
        <v>336504</v>
      </c>
      <c r="B1118" t="s">
        <v>2945</v>
      </c>
      <c r="C1118" t="s">
        <v>196</v>
      </c>
      <c r="D1118" t="s">
        <v>369</v>
      </c>
      <c r="E1118" t="s">
        <v>66</v>
      </c>
      <c r="F1118">
        <v>33320</v>
      </c>
      <c r="G1118" t="s">
        <v>1248</v>
      </c>
      <c r="H1118" t="s">
        <v>1065</v>
      </c>
      <c r="I1118" t="s">
        <v>1087</v>
      </c>
      <c r="J1118" t="s">
        <v>87</v>
      </c>
      <c r="L1118" t="s">
        <v>84</v>
      </c>
      <c r="M1118" t="s">
        <v>2946</v>
      </c>
      <c r="N1118" t="s">
        <v>2946</v>
      </c>
      <c r="O1118" t="s">
        <v>2947</v>
      </c>
      <c r="P1118" t="s">
        <v>1241</v>
      </c>
    </row>
    <row r="1119" spans="1:31" hidden="1" x14ac:dyDescent="0.3">
      <c r="A1119">
        <v>336502</v>
      </c>
      <c r="B1119" t="s">
        <v>2948</v>
      </c>
      <c r="C1119" t="s">
        <v>387</v>
      </c>
      <c r="D1119" t="s">
        <v>246</v>
      </c>
      <c r="E1119" t="s">
        <v>66</v>
      </c>
      <c r="F1119">
        <v>34147</v>
      </c>
      <c r="G1119" t="s">
        <v>2949</v>
      </c>
      <c r="H1119" t="s">
        <v>1065</v>
      </c>
      <c r="I1119" t="s">
        <v>1087</v>
      </c>
      <c r="J1119" t="s">
        <v>87</v>
      </c>
      <c r="L1119" t="s">
        <v>86</v>
      </c>
      <c r="AE1119" t="s">
        <v>1125</v>
      </c>
    </row>
    <row r="1120" spans="1:31" hidden="1" x14ac:dyDescent="0.3">
      <c r="A1120">
        <v>336490</v>
      </c>
      <c r="B1120" t="s">
        <v>2950</v>
      </c>
      <c r="C1120" t="s">
        <v>233</v>
      </c>
      <c r="D1120" t="s">
        <v>447</v>
      </c>
      <c r="E1120" t="s">
        <v>66</v>
      </c>
      <c r="F1120">
        <v>34148</v>
      </c>
      <c r="G1120" t="s">
        <v>1032</v>
      </c>
      <c r="H1120" t="s">
        <v>1065</v>
      </c>
      <c r="I1120" t="s">
        <v>1087</v>
      </c>
      <c r="J1120" t="s">
        <v>85</v>
      </c>
      <c r="L1120" t="s">
        <v>86</v>
      </c>
      <c r="M1120" t="s">
        <v>2951</v>
      </c>
      <c r="N1120" t="s">
        <v>2951</v>
      </c>
      <c r="O1120" t="s">
        <v>1419</v>
      </c>
    </row>
    <row r="1121" spans="1:16" hidden="1" x14ac:dyDescent="0.3">
      <c r="A1121">
        <v>336485</v>
      </c>
      <c r="B1121" t="s">
        <v>2952</v>
      </c>
      <c r="C1121" t="s">
        <v>713</v>
      </c>
      <c r="D1121" t="s">
        <v>834</v>
      </c>
      <c r="E1121" t="s">
        <v>66</v>
      </c>
      <c r="F1121">
        <v>32322</v>
      </c>
      <c r="G1121" t="s">
        <v>98</v>
      </c>
      <c r="H1121" t="s">
        <v>1065</v>
      </c>
      <c r="I1121" t="s">
        <v>1087</v>
      </c>
      <c r="J1121" t="s">
        <v>87</v>
      </c>
      <c r="L1121" t="s">
        <v>98</v>
      </c>
      <c r="M1121" t="s">
        <v>2953</v>
      </c>
      <c r="N1121" t="s">
        <v>2953</v>
      </c>
      <c r="O1121" t="s">
        <v>2954</v>
      </c>
      <c r="P1121" t="s">
        <v>1247</v>
      </c>
    </row>
    <row r="1122" spans="1:16" hidden="1" x14ac:dyDescent="0.3">
      <c r="A1122">
        <v>336466</v>
      </c>
      <c r="B1122" t="s">
        <v>2955</v>
      </c>
      <c r="C1122" t="s">
        <v>371</v>
      </c>
      <c r="D1122" t="s">
        <v>272</v>
      </c>
      <c r="E1122" t="s">
        <v>66</v>
      </c>
      <c r="F1122">
        <v>31413</v>
      </c>
      <c r="G1122" t="s">
        <v>100</v>
      </c>
      <c r="H1122" t="s">
        <v>1065</v>
      </c>
      <c r="I1122" t="s">
        <v>1087</v>
      </c>
      <c r="J1122" t="s">
        <v>87</v>
      </c>
      <c r="L1122" t="s">
        <v>95</v>
      </c>
      <c r="M1122" t="s">
        <v>2956</v>
      </c>
      <c r="N1122" t="s">
        <v>2956</v>
      </c>
      <c r="O1122" t="s">
        <v>1431</v>
      </c>
      <c r="P1122" t="s">
        <v>1734</v>
      </c>
    </row>
    <row r="1123" spans="1:16" hidden="1" x14ac:dyDescent="0.3">
      <c r="A1123">
        <v>336464</v>
      </c>
      <c r="B1123" t="s">
        <v>2957</v>
      </c>
      <c r="C1123" t="s">
        <v>226</v>
      </c>
      <c r="D1123" t="s">
        <v>851</v>
      </c>
      <c r="E1123" t="s">
        <v>66</v>
      </c>
      <c r="F1123">
        <v>32096</v>
      </c>
      <c r="G1123" t="s">
        <v>1284</v>
      </c>
      <c r="H1123" t="s">
        <v>1065</v>
      </c>
      <c r="I1123" t="s">
        <v>1087</v>
      </c>
      <c r="J1123" t="s">
        <v>87</v>
      </c>
      <c r="L1123" t="s">
        <v>92</v>
      </c>
      <c r="M1123" t="s">
        <v>2958</v>
      </c>
      <c r="N1123" t="s">
        <v>2958</v>
      </c>
      <c r="O1123" t="s">
        <v>1933</v>
      </c>
      <c r="P1123" t="s">
        <v>1241</v>
      </c>
    </row>
    <row r="1124" spans="1:16" hidden="1" x14ac:dyDescent="0.3">
      <c r="A1124">
        <v>336436</v>
      </c>
      <c r="B1124" t="s">
        <v>2959</v>
      </c>
      <c r="C1124" t="s">
        <v>621</v>
      </c>
      <c r="D1124" t="s">
        <v>463</v>
      </c>
      <c r="E1124" t="s">
        <v>65</v>
      </c>
      <c r="F1124">
        <v>34932</v>
      </c>
      <c r="G1124" t="s">
        <v>1711</v>
      </c>
      <c r="H1124" t="s">
        <v>1065</v>
      </c>
      <c r="I1124" t="s">
        <v>1087</v>
      </c>
      <c r="J1124" t="s">
        <v>85</v>
      </c>
      <c r="L1124" t="s">
        <v>84</v>
      </c>
      <c r="M1124" t="s">
        <v>2960</v>
      </c>
      <c r="N1124" t="s">
        <v>2960</v>
      </c>
      <c r="O1124" t="s">
        <v>2961</v>
      </c>
      <c r="P1124" t="s">
        <v>2962</v>
      </c>
    </row>
    <row r="1125" spans="1:16" hidden="1" x14ac:dyDescent="0.3">
      <c r="A1125">
        <v>336435</v>
      </c>
      <c r="B1125" t="s">
        <v>2963</v>
      </c>
      <c r="C1125" t="s">
        <v>2964</v>
      </c>
      <c r="D1125" t="s">
        <v>2965</v>
      </c>
      <c r="E1125" t="s">
        <v>66</v>
      </c>
      <c r="F1125">
        <v>29455</v>
      </c>
      <c r="G1125" t="s">
        <v>2966</v>
      </c>
      <c r="H1125" t="s">
        <v>1065</v>
      </c>
      <c r="I1125" t="s">
        <v>1087</v>
      </c>
      <c r="J1125" t="s">
        <v>87</v>
      </c>
      <c r="L1125" t="s">
        <v>84</v>
      </c>
      <c r="M1125" t="s">
        <v>2967</v>
      </c>
      <c r="N1125" t="s">
        <v>2967</v>
      </c>
      <c r="O1125" t="s">
        <v>2318</v>
      </c>
      <c r="P1125" t="s">
        <v>1247</v>
      </c>
    </row>
    <row r="1126" spans="1:16" hidden="1" x14ac:dyDescent="0.3">
      <c r="A1126">
        <v>336403</v>
      </c>
      <c r="B1126" t="s">
        <v>2968</v>
      </c>
      <c r="C1126" t="s">
        <v>203</v>
      </c>
      <c r="D1126" t="s">
        <v>608</v>
      </c>
      <c r="E1126" t="s">
        <v>65</v>
      </c>
      <c r="F1126">
        <v>27738</v>
      </c>
      <c r="G1126" t="s">
        <v>1998</v>
      </c>
      <c r="H1126" t="s">
        <v>1065</v>
      </c>
      <c r="I1126" t="s">
        <v>1087</v>
      </c>
      <c r="J1126" t="s">
        <v>87</v>
      </c>
      <c r="L1126" t="s">
        <v>100</v>
      </c>
    </row>
    <row r="1127" spans="1:16" hidden="1" x14ac:dyDescent="0.3">
      <c r="A1127">
        <v>336391</v>
      </c>
      <c r="B1127" t="s">
        <v>2420</v>
      </c>
      <c r="C1127" t="s">
        <v>409</v>
      </c>
      <c r="D1127" t="s">
        <v>257</v>
      </c>
      <c r="E1127" t="s">
        <v>66</v>
      </c>
      <c r="F1127">
        <v>35070</v>
      </c>
      <c r="G1127" t="s">
        <v>84</v>
      </c>
      <c r="H1127" t="s">
        <v>1065</v>
      </c>
      <c r="I1127" t="s">
        <v>1087</v>
      </c>
      <c r="J1127" t="s">
        <v>87</v>
      </c>
      <c r="L1127" t="s">
        <v>84</v>
      </c>
    </row>
    <row r="1128" spans="1:16" hidden="1" x14ac:dyDescent="0.3">
      <c r="A1128">
        <v>336388</v>
      </c>
      <c r="B1128" t="s">
        <v>2969</v>
      </c>
      <c r="C1128" t="s">
        <v>881</v>
      </c>
      <c r="D1128" t="s">
        <v>1650</v>
      </c>
      <c r="E1128" t="s">
        <v>66</v>
      </c>
      <c r="F1128">
        <v>31519</v>
      </c>
      <c r="G1128" t="s">
        <v>84</v>
      </c>
      <c r="H1128" t="s">
        <v>1065</v>
      </c>
      <c r="I1128" t="s">
        <v>1087</v>
      </c>
      <c r="J1128" t="s">
        <v>85</v>
      </c>
      <c r="L1128" t="s">
        <v>86</v>
      </c>
      <c r="M1128" t="s">
        <v>2970</v>
      </c>
      <c r="N1128" t="s">
        <v>2970</v>
      </c>
      <c r="O1128" t="s">
        <v>1988</v>
      </c>
      <c r="P1128" t="s">
        <v>1392</v>
      </c>
    </row>
    <row r="1129" spans="1:16" hidden="1" x14ac:dyDescent="0.3">
      <c r="A1129">
        <v>336377</v>
      </c>
      <c r="B1129" t="s">
        <v>2971</v>
      </c>
      <c r="C1129" t="s">
        <v>1170</v>
      </c>
      <c r="D1129" t="s">
        <v>301</v>
      </c>
      <c r="E1129" t="s">
        <v>66</v>
      </c>
      <c r="F1129">
        <v>36161</v>
      </c>
      <c r="G1129" t="s">
        <v>1220</v>
      </c>
      <c r="H1129" t="s">
        <v>1065</v>
      </c>
      <c r="I1129" t="s">
        <v>1087</v>
      </c>
      <c r="J1129" t="s">
        <v>87</v>
      </c>
      <c r="L1129" t="s">
        <v>86</v>
      </c>
    </row>
    <row r="1130" spans="1:16" hidden="1" x14ac:dyDescent="0.3">
      <c r="A1130">
        <v>336371</v>
      </c>
      <c r="B1130" t="s">
        <v>2972</v>
      </c>
      <c r="C1130" t="s">
        <v>193</v>
      </c>
      <c r="D1130" t="s">
        <v>415</v>
      </c>
      <c r="E1130" t="s">
        <v>66</v>
      </c>
      <c r="F1130">
        <v>33578</v>
      </c>
      <c r="G1130" t="s">
        <v>84</v>
      </c>
      <c r="H1130" t="s">
        <v>1068</v>
      </c>
      <c r="I1130" t="s">
        <v>1087</v>
      </c>
      <c r="J1130" t="s">
        <v>85</v>
      </c>
      <c r="L1130" t="s">
        <v>84</v>
      </c>
      <c r="M1130" t="s">
        <v>2973</v>
      </c>
      <c r="N1130" t="s">
        <v>2973</v>
      </c>
      <c r="O1130" t="s">
        <v>2158</v>
      </c>
      <c r="P1130" t="s">
        <v>1247</v>
      </c>
    </row>
    <row r="1131" spans="1:16" hidden="1" x14ac:dyDescent="0.3">
      <c r="A1131">
        <v>336356</v>
      </c>
      <c r="B1131" t="s">
        <v>2974</v>
      </c>
      <c r="C1131" t="s">
        <v>2975</v>
      </c>
      <c r="D1131" t="s">
        <v>916</v>
      </c>
      <c r="E1131" t="s">
        <v>65</v>
      </c>
      <c r="F1131">
        <v>29407</v>
      </c>
      <c r="G1131" t="s">
        <v>2976</v>
      </c>
      <c r="H1131" t="s">
        <v>1065</v>
      </c>
      <c r="I1131" t="s">
        <v>1087</v>
      </c>
      <c r="J1131" t="s">
        <v>85</v>
      </c>
      <c r="L1131" t="s">
        <v>100</v>
      </c>
      <c r="M1131" t="s">
        <v>2977</v>
      </c>
      <c r="N1131" t="s">
        <v>2977</v>
      </c>
      <c r="O1131" t="s">
        <v>2978</v>
      </c>
      <c r="P1131" t="s">
        <v>1241</v>
      </c>
    </row>
    <row r="1132" spans="1:16" hidden="1" x14ac:dyDescent="0.3">
      <c r="A1132">
        <v>336346</v>
      </c>
      <c r="B1132" t="s">
        <v>2979</v>
      </c>
      <c r="C1132" t="s">
        <v>764</v>
      </c>
      <c r="D1132" t="s">
        <v>195</v>
      </c>
      <c r="E1132" t="s">
        <v>65</v>
      </c>
      <c r="F1132">
        <v>33251</v>
      </c>
      <c r="G1132" t="s">
        <v>84</v>
      </c>
      <c r="H1132" t="s">
        <v>1065</v>
      </c>
      <c r="I1132" t="s">
        <v>1087</v>
      </c>
      <c r="J1132" t="s">
        <v>87</v>
      </c>
      <c r="L1132" t="s">
        <v>84</v>
      </c>
      <c r="M1132" t="s">
        <v>2980</v>
      </c>
      <c r="N1132" t="s">
        <v>2980</v>
      </c>
      <c r="O1132" t="s">
        <v>2375</v>
      </c>
      <c r="P1132" t="s">
        <v>2981</v>
      </c>
    </row>
    <row r="1133" spans="1:16" hidden="1" x14ac:dyDescent="0.3">
      <c r="A1133">
        <v>336338</v>
      </c>
      <c r="B1133" t="s">
        <v>2982</v>
      </c>
      <c r="C1133" t="s">
        <v>925</v>
      </c>
      <c r="D1133" t="s">
        <v>353</v>
      </c>
      <c r="E1133" t="s">
        <v>65</v>
      </c>
      <c r="F1133">
        <v>30065</v>
      </c>
      <c r="G1133" t="s">
        <v>1248</v>
      </c>
      <c r="H1133" t="s">
        <v>1065</v>
      </c>
      <c r="I1133" t="s">
        <v>1087</v>
      </c>
      <c r="J1133" t="s">
        <v>87</v>
      </c>
      <c r="L1133" t="s">
        <v>84</v>
      </c>
      <c r="M1133" t="s">
        <v>2983</v>
      </c>
      <c r="N1133" t="s">
        <v>2983</v>
      </c>
      <c r="O1133" t="s">
        <v>1527</v>
      </c>
      <c r="P1133" t="s">
        <v>1241</v>
      </c>
    </row>
    <row r="1134" spans="1:16" hidden="1" x14ac:dyDescent="0.3">
      <c r="A1134">
        <v>336335</v>
      </c>
      <c r="B1134" t="s">
        <v>2984</v>
      </c>
      <c r="C1134" t="s">
        <v>924</v>
      </c>
      <c r="D1134" t="s">
        <v>1658</v>
      </c>
      <c r="E1134" t="s">
        <v>65</v>
      </c>
      <c r="F1134">
        <v>35113</v>
      </c>
      <c r="G1134" t="s">
        <v>84</v>
      </c>
      <c r="H1134" t="s">
        <v>1065</v>
      </c>
      <c r="I1134" t="s">
        <v>1087</v>
      </c>
      <c r="J1134" t="s">
        <v>85</v>
      </c>
      <c r="L1134" t="s">
        <v>84</v>
      </c>
      <c r="M1134" t="s">
        <v>2985</v>
      </c>
      <c r="N1134" t="s">
        <v>2985</v>
      </c>
      <c r="O1134" t="s">
        <v>1659</v>
      </c>
      <c r="P1134" t="s">
        <v>1244</v>
      </c>
    </row>
    <row r="1135" spans="1:16" hidden="1" x14ac:dyDescent="0.3">
      <c r="A1135">
        <v>336334</v>
      </c>
      <c r="B1135" t="s">
        <v>2986</v>
      </c>
      <c r="C1135" t="s">
        <v>348</v>
      </c>
      <c r="D1135" t="s">
        <v>488</v>
      </c>
      <c r="E1135" t="s">
        <v>65</v>
      </c>
      <c r="F1135">
        <v>35824</v>
      </c>
      <c r="G1135" t="s">
        <v>84</v>
      </c>
      <c r="H1135" t="s">
        <v>1068</v>
      </c>
      <c r="I1135" t="s">
        <v>1087</v>
      </c>
      <c r="J1135" t="s">
        <v>87</v>
      </c>
      <c r="L1135" t="s">
        <v>84</v>
      </c>
      <c r="M1135" t="s">
        <v>2987</v>
      </c>
      <c r="N1135" t="s">
        <v>2987</v>
      </c>
      <c r="O1135" t="s">
        <v>2988</v>
      </c>
      <c r="P1135" t="s">
        <v>1247</v>
      </c>
    </row>
    <row r="1136" spans="1:16" hidden="1" x14ac:dyDescent="0.3">
      <c r="A1136">
        <v>336300</v>
      </c>
      <c r="B1136" t="s">
        <v>2989</v>
      </c>
      <c r="C1136" t="s">
        <v>196</v>
      </c>
      <c r="D1136" t="s">
        <v>820</v>
      </c>
      <c r="E1136" t="s">
        <v>65</v>
      </c>
      <c r="F1136">
        <v>29408</v>
      </c>
      <c r="G1136" t="s">
        <v>1688</v>
      </c>
      <c r="H1136" t="s">
        <v>1065</v>
      </c>
      <c r="I1136" t="s">
        <v>1087</v>
      </c>
      <c r="J1136" t="s">
        <v>87</v>
      </c>
      <c r="L1136" t="s">
        <v>99</v>
      </c>
    </row>
    <row r="1137" spans="1:31" hidden="1" x14ac:dyDescent="0.3">
      <c r="A1137">
        <v>336289</v>
      </c>
      <c r="B1137" t="s">
        <v>2990</v>
      </c>
      <c r="C1137" t="s">
        <v>201</v>
      </c>
      <c r="D1137" t="s">
        <v>303</v>
      </c>
      <c r="E1137" t="s">
        <v>65</v>
      </c>
      <c r="F1137">
        <v>31048</v>
      </c>
      <c r="G1137" t="s">
        <v>2991</v>
      </c>
      <c r="H1137" t="s">
        <v>1065</v>
      </c>
      <c r="I1137" t="s">
        <v>1087</v>
      </c>
      <c r="J1137" t="s">
        <v>85</v>
      </c>
      <c r="L1137" t="s">
        <v>94</v>
      </c>
      <c r="M1137" t="s">
        <v>2992</v>
      </c>
      <c r="N1137" t="s">
        <v>2992</v>
      </c>
      <c r="O1137" t="s">
        <v>1456</v>
      </c>
      <c r="P1137" t="s">
        <v>2993</v>
      </c>
    </row>
    <row r="1138" spans="1:31" hidden="1" x14ac:dyDescent="0.3">
      <c r="A1138">
        <v>336287</v>
      </c>
      <c r="B1138" t="s">
        <v>2994</v>
      </c>
      <c r="C1138" t="s">
        <v>2995</v>
      </c>
      <c r="D1138" t="s">
        <v>1217</v>
      </c>
      <c r="E1138" t="s">
        <v>65</v>
      </c>
      <c r="F1138">
        <v>36402</v>
      </c>
      <c r="G1138" t="s">
        <v>84</v>
      </c>
      <c r="H1138" t="s">
        <v>1065</v>
      </c>
      <c r="I1138" t="s">
        <v>1087</v>
      </c>
      <c r="J1138" t="s">
        <v>85</v>
      </c>
      <c r="L1138" t="s">
        <v>86</v>
      </c>
    </row>
    <row r="1139" spans="1:31" hidden="1" x14ac:dyDescent="0.3">
      <c r="A1139">
        <v>336275</v>
      </c>
      <c r="B1139" t="s">
        <v>2996</v>
      </c>
      <c r="C1139" t="s">
        <v>650</v>
      </c>
      <c r="D1139" t="s">
        <v>292</v>
      </c>
      <c r="E1139" t="s">
        <v>65</v>
      </c>
      <c r="F1139">
        <v>34736</v>
      </c>
      <c r="G1139" t="s">
        <v>84</v>
      </c>
      <c r="H1139" t="s">
        <v>1065</v>
      </c>
      <c r="I1139" t="s">
        <v>1087</v>
      </c>
      <c r="J1139" t="s">
        <v>85</v>
      </c>
      <c r="L1139" t="s">
        <v>99</v>
      </c>
      <c r="M1139" t="s">
        <v>2997</v>
      </c>
      <c r="N1139" t="s">
        <v>2997</v>
      </c>
      <c r="O1139" t="s">
        <v>1389</v>
      </c>
      <c r="P1139" t="s">
        <v>1240</v>
      </c>
    </row>
    <row r="1140" spans="1:31" hidden="1" x14ac:dyDescent="0.3">
      <c r="A1140">
        <v>336273</v>
      </c>
      <c r="B1140" t="s">
        <v>891</v>
      </c>
      <c r="C1140" t="s">
        <v>294</v>
      </c>
      <c r="D1140" t="s">
        <v>347</v>
      </c>
      <c r="E1140" t="s">
        <v>65</v>
      </c>
      <c r="F1140">
        <v>35773</v>
      </c>
      <c r="G1140" t="s">
        <v>2930</v>
      </c>
      <c r="H1140" t="s">
        <v>1065</v>
      </c>
      <c r="I1140" t="s">
        <v>1087</v>
      </c>
      <c r="J1140" t="s">
        <v>85</v>
      </c>
      <c r="L1140" t="s">
        <v>96</v>
      </c>
      <c r="M1140" t="s">
        <v>2998</v>
      </c>
      <c r="N1140" t="s">
        <v>2998</v>
      </c>
      <c r="O1140" t="s">
        <v>2065</v>
      </c>
      <c r="P1140" t="s">
        <v>1366</v>
      </c>
    </row>
    <row r="1141" spans="1:31" hidden="1" x14ac:dyDescent="0.3">
      <c r="A1141">
        <v>336262</v>
      </c>
      <c r="B1141" t="s">
        <v>2999</v>
      </c>
      <c r="C1141" t="s">
        <v>208</v>
      </c>
      <c r="D1141" t="s">
        <v>274</v>
      </c>
      <c r="E1141" t="s">
        <v>65</v>
      </c>
      <c r="F1141">
        <v>30913</v>
      </c>
      <c r="G1141" t="s">
        <v>1143</v>
      </c>
      <c r="H1141" t="s">
        <v>1065</v>
      </c>
      <c r="I1141" t="s">
        <v>1087</v>
      </c>
      <c r="J1141" t="s">
        <v>85</v>
      </c>
      <c r="L1141" t="s">
        <v>84</v>
      </c>
      <c r="M1141" t="s">
        <v>3000</v>
      </c>
      <c r="N1141" t="s">
        <v>3000</v>
      </c>
      <c r="O1141" t="s">
        <v>1761</v>
      </c>
      <c r="P1141" t="s">
        <v>2299</v>
      </c>
    </row>
    <row r="1142" spans="1:31" hidden="1" x14ac:dyDescent="0.3">
      <c r="A1142">
        <v>336235</v>
      </c>
      <c r="B1142" t="s">
        <v>3001</v>
      </c>
      <c r="C1142" t="s">
        <v>254</v>
      </c>
      <c r="D1142" t="s">
        <v>519</v>
      </c>
      <c r="E1142" t="s">
        <v>65</v>
      </c>
      <c r="F1142">
        <v>36278</v>
      </c>
      <c r="G1142" t="s">
        <v>84</v>
      </c>
      <c r="H1142" t="s">
        <v>1065</v>
      </c>
      <c r="I1142" t="s">
        <v>1087</v>
      </c>
      <c r="J1142" t="s">
        <v>190</v>
      </c>
      <c r="L1142" t="s">
        <v>84</v>
      </c>
      <c r="M1142" t="s">
        <v>3002</v>
      </c>
      <c r="N1142" t="s">
        <v>3002</v>
      </c>
      <c r="O1142" t="s">
        <v>3003</v>
      </c>
      <c r="P1142" t="s">
        <v>3004</v>
      </c>
    </row>
    <row r="1143" spans="1:31" hidden="1" x14ac:dyDescent="0.3">
      <c r="A1143">
        <v>336192</v>
      </c>
      <c r="B1143" t="s">
        <v>3005</v>
      </c>
      <c r="C1143" t="s">
        <v>3006</v>
      </c>
      <c r="D1143" t="s">
        <v>486</v>
      </c>
      <c r="E1143" t="s">
        <v>65</v>
      </c>
      <c r="F1143">
        <v>31107</v>
      </c>
      <c r="G1143" t="s">
        <v>1004</v>
      </c>
      <c r="H1143" t="s">
        <v>1065</v>
      </c>
      <c r="I1143" t="s">
        <v>1087</v>
      </c>
      <c r="J1143" t="s">
        <v>87</v>
      </c>
      <c r="L1143" t="s">
        <v>86</v>
      </c>
      <c r="M1143" t="s">
        <v>3007</v>
      </c>
      <c r="N1143" t="s">
        <v>3007</v>
      </c>
      <c r="O1143" t="s">
        <v>1420</v>
      </c>
      <c r="P1143" t="s">
        <v>1472</v>
      </c>
    </row>
    <row r="1144" spans="1:31" hidden="1" x14ac:dyDescent="0.3">
      <c r="A1144">
        <v>336181</v>
      </c>
      <c r="B1144" t="s">
        <v>3008</v>
      </c>
      <c r="C1144" t="s">
        <v>294</v>
      </c>
      <c r="D1144" t="s">
        <v>248</v>
      </c>
      <c r="E1144" t="s">
        <v>66</v>
      </c>
      <c r="F1144">
        <v>28809</v>
      </c>
      <c r="G1144" t="s">
        <v>1048</v>
      </c>
      <c r="H1144" t="s">
        <v>1065</v>
      </c>
      <c r="I1144" t="s">
        <v>1087</v>
      </c>
      <c r="J1144" t="s">
        <v>87</v>
      </c>
      <c r="L1144" t="s">
        <v>95</v>
      </c>
      <c r="M1144" t="s">
        <v>3009</v>
      </c>
      <c r="N1144" t="s">
        <v>3009</v>
      </c>
      <c r="O1144" t="s">
        <v>2326</v>
      </c>
      <c r="P1144" t="s">
        <v>1247</v>
      </c>
    </row>
    <row r="1145" spans="1:31" hidden="1" x14ac:dyDescent="0.3">
      <c r="A1145">
        <v>336157</v>
      </c>
      <c r="B1145" t="s">
        <v>3010</v>
      </c>
      <c r="C1145" t="s">
        <v>201</v>
      </c>
      <c r="D1145" t="s">
        <v>1602</v>
      </c>
      <c r="E1145" t="s">
        <v>66</v>
      </c>
      <c r="F1145">
        <v>28407</v>
      </c>
      <c r="G1145" t="s">
        <v>1248</v>
      </c>
      <c r="H1145" t="s">
        <v>1065</v>
      </c>
      <c r="I1145" t="s">
        <v>1087</v>
      </c>
      <c r="J1145" t="s">
        <v>85</v>
      </c>
      <c r="L1145" t="s">
        <v>84</v>
      </c>
      <c r="M1145" t="s">
        <v>3011</v>
      </c>
      <c r="N1145" t="s">
        <v>3011</v>
      </c>
      <c r="O1145" t="s">
        <v>3012</v>
      </c>
      <c r="P1145" t="s">
        <v>1247</v>
      </c>
    </row>
    <row r="1146" spans="1:31" hidden="1" x14ac:dyDescent="0.3">
      <c r="A1146">
        <v>336142</v>
      </c>
      <c r="B1146" t="s">
        <v>3013</v>
      </c>
      <c r="C1146" t="s">
        <v>3014</v>
      </c>
      <c r="D1146" t="s">
        <v>540</v>
      </c>
      <c r="E1146" t="s">
        <v>66</v>
      </c>
      <c r="F1146">
        <v>21345</v>
      </c>
      <c r="G1146" t="s">
        <v>84</v>
      </c>
      <c r="H1146" t="s">
        <v>1065</v>
      </c>
      <c r="I1146" t="s">
        <v>1087</v>
      </c>
      <c r="J1146" t="s">
        <v>87</v>
      </c>
      <c r="L1146" t="s">
        <v>84</v>
      </c>
      <c r="M1146" t="s">
        <v>3015</v>
      </c>
      <c r="N1146" t="s">
        <v>3015</v>
      </c>
      <c r="O1146" t="s">
        <v>1882</v>
      </c>
      <c r="P1146" t="s">
        <v>1241</v>
      </c>
    </row>
    <row r="1147" spans="1:31" hidden="1" x14ac:dyDescent="0.3">
      <c r="A1147">
        <v>336141</v>
      </c>
      <c r="B1147" t="s">
        <v>3016</v>
      </c>
      <c r="C1147" t="s">
        <v>214</v>
      </c>
      <c r="D1147" t="s">
        <v>370</v>
      </c>
      <c r="E1147" t="s">
        <v>65</v>
      </c>
      <c r="F1147">
        <v>31916</v>
      </c>
      <c r="G1147" t="s">
        <v>2230</v>
      </c>
      <c r="H1147" t="s">
        <v>1065</v>
      </c>
      <c r="I1147" t="s">
        <v>1087</v>
      </c>
      <c r="J1147" t="s">
        <v>85</v>
      </c>
      <c r="L1147" t="s">
        <v>98</v>
      </c>
    </row>
    <row r="1148" spans="1:31" hidden="1" x14ac:dyDescent="0.3">
      <c r="A1148">
        <v>336127</v>
      </c>
      <c r="B1148" t="s">
        <v>3017</v>
      </c>
      <c r="C1148" t="s">
        <v>543</v>
      </c>
      <c r="D1148" t="s">
        <v>638</v>
      </c>
      <c r="E1148" t="s">
        <v>66</v>
      </c>
      <c r="F1148">
        <v>29189</v>
      </c>
      <c r="G1148" t="s">
        <v>1013</v>
      </c>
      <c r="H1148" t="s">
        <v>1065</v>
      </c>
      <c r="I1148" t="s">
        <v>1087</v>
      </c>
      <c r="J1148" t="s">
        <v>87</v>
      </c>
      <c r="L1148" t="s">
        <v>100</v>
      </c>
      <c r="M1148" t="s">
        <v>3018</v>
      </c>
      <c r="N1148" t="s">
        <v>3018</v>
      </c>
      <c r="O1148" t="s">
        <v>3019</v>
      </c>
      <c r="P1148" t="s">
        <v>1246</v>
      </c>
    </row>
    <row r="1149" spans="1:31" hidden="1" x14ac:dyDescent="0.3">
      <c r="A1149">
        <v>336126</v>
      </c>
      <c r="B1149" t="s">
        <v>3020</v>
      </c>
      <c r="C1149" t="s">
        <v>682</v>
      </c>
      <c r="D1149" t="s">
        <v>304</v>
      </c>
      <c r="E1149" t="s">
        <v>66</v>
      </c>
      <c r="F1149">
        <v>34398</v>
      </c>
      <c r="G1149" t="s">
        <v>1787</v>
      </c>
      <c r="H1149" t="s">
        <v>1065</v>
      </c>
      <c r="I1149" t="s">
        <v>1087</v>
      </c>
      <c r="J1149" t="s">
        <v>87</v>
      </c>
      <c r="L1149" t="s">
        <v>99</v>
      </c>
      <c r="M1149" t="s">
        <v>3021</v>
      </c>
      <c r="N1149" t="s">
        <v>3021</v>
      </c>
      <c r="O1149" t="s">
        <v>1913</v>
      </c>
      <c r="P1149" t="s">
        <v>1247</v>
      </c>
    </row>
    <row r="1150" spans="1:31" hidden="1" x14ac:dyDescent="0.3">
      <c r="A1150">
        <v>336125</v>
      </c>
      <c r="B1150" t="s">
        <v>3022</v>
      </c>
      <c r="C1150" t="s">
        <v>236</v>
      </c>
      <c r="D1150" t="s">
        <v>222</v>
      </c>
      <c r="E1150" t="s">
        <v>66</v>
      </c>
      <c r="F1150">
        <v>28552</v>
      </c>
      <c r="G1150" t="s">
        <v>1009</v>
      </c>
      <c r="H1150" t="s">
        <v>1065</v>
      </c>
      <c r="I1150" t="s">
        <v>1087</v>
      </c>
      <c r="J1150" t="s">
        <v>87</v>
      </c>
      <c r="L1150" t="s">
        <v>84</v>
      </c>
    </row>
    <row r="1151" spans="1:31" hidden="1" x14ac:dyDescent="0.3">
      <c r="A1151">
        <v>336111</v>
      </c>
      <c r="B1151" t="s">
        <v>3023</v>
      </c>
      <c r="C1151" t="s">
        <v>3024</v>
      </c>
      <c r="D1151" t="s">
        <v>195</v>
      </c>
      <c r="E1151" t="s">
        <v>66</v>
      </c>
      <c r="F1151">
        <v>35871</v>
      </c>
      <c r="G1151" t="s">
        <v>84</v>
      </c>
      <c r="H1151" t="s">
        <v>1065</v>
      </c>
      <c r="I1151" t="s">
        <v>1087</v>
      </c>
      <c r="J1151" t="s">
        <v>87</v>
      </c>
      <c r="L1151" t="s">
        <v>84</v>
      </c>
      <c r="M1151" t="s">
        <v>3025</v>
      </c>
      <c r="N1151" t="s">
        <v>3025</v>
      </c>
      <c r="O1151" t="s">
        <v>2375</v>
      </c>
      <c r="P1151" t="s">
        <v>3026</v>
      </c>
    </row>
    <row r="1152" spans="1:31" hidden="1" x14ac:dyDescent="0.3">
      <c r="A1152">
        <v>336110</v>
      </c>
      <c r="B1152" t="s">
        <v>3027</v>
      </c>
      <c r="C1152" t="s">
        <v>394</v>
      </c>
      <c r="D1152" t="s">
        <v>369</v>
      </c>
      <c r="E1152" t="s">
        <v>66</v>
      </c>
      <c r="F1152">
        <v>33793</v>
      </c>
      <c r="G1152" t="s">
        <v>86</v>
      </c>
      <c r="H1152" t="s">
        <v>1065</v>
      </c>
      <c r="I1152" t="s">
        <v>1087</v>
      </c>
      <c r="J1152" t="s">
        <v>85</v>
      </c>
      <c r="L1152" t="s">
        <v>86</v>
      </c>
      <c r="M1152" t="s">
        <v>3028</v>
      </c>
      <c r="N1152" t="s">
        <v>3028</v>
      </c>
      <c r="O1152" t="s">
        <v>3029</v>
      </c>
      <c r="P1152" t="s">
        <v>2156</v>
      </c>
      <c r="AE1152" t="s">
        <v>1125</v>
      </c>
    </row>
    <row r="1153" spans="1:16" hidden="1" x14ac:dyDescent="0.3">
      <c r="A1153">
        <v>336097</v>
      </c>
      <c r="B1153" t="s">
        <v>3030</v>
      </c>
      <c r="C1153" t="s">
        <v>282</v>
      </c>
      <c r="D1153" t="s">
        <v>870</v>
      </c>
      <c r="E1153" t="s">
        <v>66</v>
      </c>
      <c r="F1153">
        <v>35065</v>
      </c>
      <c r="G1153" t="s">
        <v>84</v>
      </c>
      <c r="H1153" t="s">
        <v>1065</v>
      </c>
      <c r="I1153" t="s">
        <v>1087</v>
      </c>
      <c r="J1153" t="s">
        <v>87</v>
      </c>
      <c r="L1153" t="s">
        <v>84</v>
      </c>
    </row>
    <row r="1154" spans="1:16" hidden="1" x14ac:dyDescent="0.3">
      <c r="A1154">
        <v>336094</v>
      </c>
      <c r="B1154" t="s">
        <v>3031</v>
      </c>
      <c r="C1154" t="s">
        <v>321</v>
      </c>
      <c r="D1154" t="s">
        <v>1617</v>
      </c>
      <c r="E1154" t="s">
        <v>66</v>
      </c>
      <c r="F1154">
        <v>28775</v>
      </c>
      <c r="G1154" t="s">
        <v>93</v>
      </c>
      <c r="H1154" t="s">
        <v>1065</v>
      </c>
      <c r="I1154" t="s">
        <v>1087</v>
      </c>
      <c r="J1154" t="s">
        <v>87</v>
      </c>
      <c r="L1154" t="s">
        <v>93</v>
      </c>
      <c r="M1154" t="s">
        <v>3032</v>
      </c>
      <c r="N1154" t="s">
        <v>3032</v>
      </c>
      <c r="O1154" t="s">
        <v>1675</v>
      </c>
      <c r="P1154" t="s">
        <v>1283</v>
      </c>
    </row>
    <row r="1155" spans="1:16" hidden="1" x14ac:dyDescent="0.3">
      <c r="A1155">
        <v>336093</v>
      </c>
      <c r="B1155" t="s">
        <v>3033</v>
      </c>
      <c r="C1155" t="s">
        <v>193</v>
      </c>
      <c r="D1155" t="s">
        <v>3034</v>
      </c>
      <c r="E1155" t="s">
        <v>65</v>
      </c>
      <c r="F1155">
        <v>34335</v>
      </c>
      <c r="G1155" t="s">
        <v>1819</v>
      </c>
      <c r="H1155" t="s">
        <v>1065</v>
      </c>
      <c r="I1155" t="s">
        <v>1087</v>
      </c>
      <c r="J1155" t="s">
        <v>87</v>
      </c>
      <c r="L1155" t="s">
        <v>84</v>
      </c>
      <c r="M1155" t="s">
        <v>3035</v>
      </c>
      <c r="N1155" t="s">
        <v>3035</v>
      </c>
      <c r="O1155" t="s">
        <v>3036</v>
      </c>
      <c r="P1155" t="s">
        <v>1247</v>
      </c>
    </row>
    <row r="1156" spans="1:16" hidden="1" x14ac:dyDescent="0.3">
      <c r="A1156">
        <v>336084</v>
      </c>
      <c r="B1156" t="s">
        <v>3037</v>
      </c>
      <c r="C1156" t="s">
        <v>289</v>
      </c>
      <c r="D1156" t="s">
        <v>930</v>
      </c>
      <c r="E1156" t="s">
        <v>65</v>
      </c>
      <c r="F1156">
        <v>35784</v>
      </c>
      <c r="G1156" t="s">
        <v>3038</v>
      </c>
      <c r="H1156" t="s">
        <v>1065</v>
      </c>
      <c r="I1156" t="s">
        <v>1087</v>
      </c>
      <c r="J1156" t="s">
        <v>87</v>
      </c>
      <c r="L1156" t="s">
        <v>101</v>
      </c>
    </row>
    <row r="1157" spans="1:16" hidden="1" x14ac:dyDescent="0.3">
      <c r="A1157">
        <v>336076</v>
      </c>
      <c r="B1157" t="s">
        <v>3039</v>
      </c>
      <c r="C1157" t="s">
        <v>480</v>
      </c>
      <c r="D1157" t="s">
        <v>829</v>
      </c>
      <c r="E1157" t="s">
        <v>65</v>
      </c>
      <c r="F1157">
        <v>28497</v>
      </c>
      <c r="G1157" t="s">
        <v>94</v>
      </c>
      <c r="H1157" t="s">
        <v>1065</v>
      </c>
      <c r="I1157" t="s">
        <v>1087</v>
      </c>
      <c r="J1157" t="s">
        <v>87</v>
      </c>
      <c r="L1157" t="s">
        <v>94</v>
      </c>
      <c r="M1157" t="s">
        <v>3040</v>
      </c>
      <c r="N1157" t="s">
        <v>3040</v>
      </c>
      <c r="O1157" t="s">
        <v>3041</v>
      </c>
      <c r="P1157" t="s">
        <v>1258</v>
      </c>
    </row>
    <row r="1158" spans="1:16" hidden="1" x14ac:dyDescent="0.3">
      <c r="A1158">
        <v>336068</v>
      </c>
      <c r="B1158" t="s">
        <v>3042</v>
      </c>
      <c r="C1158" t="s">
        <v>208</v>
      </c>
      <c r="D1158" t="s">
        <v>244</v>
      </c>
      <c r="E1158" t="s">
        <v>66</v>
      </c>
      <c r="F1158">
        <v>30980</v>
      </c>
      <c r="G1158" t="s">
        <v>2184</v>
      </c>
      <c r="H1158" t="s">
        <v>1065</v>
      </c>
      <c r="I1158" t="s">
        <v>1087</v>
      </c>
      <c r="J1158" t="s">
        <v>87</v>
      </c>
      <c r="L1158" t="s">
        <v>86</v>
      </c>
      <c r="M1158" t="s">
        <v>3043</v>
      </c>
      <c r="N1158" t="s">
        <v>3043</v>
      </c>
      <c r="O1158" t="s">
        <v>3044</v>
      </c>
      <c r="P1158" t="s">
        <v>1355</v>
      </c>
    </row>
    <row r="1159" spans="1:16" hidden="1" x14ac:dyDescent="0.3">
      <c r="A1159">
        <v>336057</v>
      </c>
      <c r="B1159" t="s">
        <v>3045</v>
      </c>
      <c r="C1159" t="s">
        <v>524</v>
      </c>
      <c r="D1159" t="s">
        <v>602</v>
      </c>
      <c r="E1159" t="s">
        <v>65</v>
      </c>
      <c r="F1159">
        <v>28654</v>
      </c>
      <c r="G1159" t="s">
        <v>1201</v>
      </c>
      <c r="H1159" t="s">
        <v>1068</v>
      </c>
      <c r="I1159" t="s">
        <v>1087</v>
      </c>
      <c r="J1159" t="s">
        <v>87</v>
      </c>
      <c r="L1159" t="s">
        <v>84</v>
      </c>
      <c r="M1159" t="s">
        <v>3046</v>
      </c>
      <c r="N1159" t="s">
        <v>3046</v>
      </c>
      <c r="O1159" t="s">
        <v>1729</v>
      </c>
      <c r="P1159" t="s">
        <v>3047</v>
      </c>
    </row>
    <row r="1160" spans="1:16" hidden="1" x14ac:dyDescent="0.3">
      <c r="A1160">
        <v>336051</v>
      </c>
      <c r="B1160" t="s">
        <v>3048</v>
      </c>
      <c r="C1160" t="s">
        <v>321</v>
      </c>
      <c r="D1160" t="s">
        <v>1600</v>
      </c>
      <c r="E1160" t="s">
        <v>66</v>
      </c>
      <c r="F1160">
        <v>32539</v>
      </c>
      <c r="G1160" t="s">
        <v>84</v>
      </c>
      <c r="H1160" t="s">
        <v>1065</v>
      </c>
      <c r="I1160" t="s">
        <v>1087</v>
      </c>
      <c r="J1160" t="s">
        <v>87</v>
      </c>
      <c r="L1160" t="s">
        <v>84</v>
      </c>
      <c r="M1160" t="s">
        <v>3049</v>
      </c>
      <c r="N1160" t="s">
        <v>3049</v>
      </c>
      <c r="O1160" t="s">
        <v>1768</v>
      </c>
      <c r="P1160" t="s">
        <v>2234</v>
      </c>
    </row>
    <row r="1161" spans="1:16" hidden="1" x14ac:dyDescent="0.3">
      <c r="A1161">
        <v>336034</v>
      </c>
      <c r="B1161" t="s">
        <v>3050</v>
      </c>
      <c r="C1161" t="s">
        <v>713</v>
      </c>
      <c r="D1161" t="s">
        <v>870</v>
      </c>
      <c r="E1161" t="s">
        <v>66</v>
      </c>
      <c r="F1161">
        <v>28774</v>
      </c>
      <c r="G1161" t="s">
        <v>3051</v>
      </c>
      <c r="H1161" t="s">
        <v>1065</v>
      </c>
      <c r="I1161" t="s">
        <v>1087</v>
      </c>
      <c r="J1161" t="s">
        <v>87</v>
      </c>
      <c r="L1161" t="s">
        <v>84</v>
      </c>
    </row>
    <row r="1162" spans="1:16" hidden="1" x14ac:dyDescent="0.3">
      <c r="A1162">
        <v>336030</v>
      </c>
      <c r="B1162" t="s">
        <v>3052</v>
      </c>
      <c r="C1162" t="s">
        <v>3053</v>
      </c>
      <c r="D1162" t="s">
        <v>435</v>
      </c>
      <c r="E1162" t="s">
        <v>66</v>
      </c>
      <c r="F1162">
        <v>33121</v>
      </c>
      <c r="G1162" t="s">
        <v>84</v>
      </c>
      <c r="H1162" t="s">
        <v>1065</v>
      </c>
      <c r="I1162" t="s">
        <v>1087</v>
      </c>
      <c r="J1162" t="s">
        <v>87</v>
      </c>
      <c r="L1162" t="s">
        <v>84</v>
      </c>
    </row>
    <row r="1163" spans="1:16" hidden="1" x14ac:dyDescent="0.3">
      <c r="A1163">
        <v>336028</v>
      </c>
      <c r="B1163" t="s">
        <v>3054</v>
      </c>
      <c r="C1163" t="s">
        <v>491</v>
      </c>
      <c r="D1163" t="s">
        <v>234</v>
      </c>
      <c r="E1163" t="s">
        <v>66</v>
      </c>
      <c r="F1163">
        <v>31223</v>
      </c>
      <c r="G1163" t="s">
        <v>3055</v>
      </c>
      <c r="H1163" t="s">
        <v>1065</v>
      </c>
      <c r="I1163" t="s">
        <v>1087</v>
      </c>
      <c r="J1163" t="s">
        <v>85</v>
      </c>
      <c r="L1163" t="s">
        <v>98</v>
      </c>
      <c r="M1163" t="s">
        <v>3056</v>
      </c>
      <c r="N1163" t="s">
        <v>3056</v>
      </c>
      <c r="O1163" t="s">
        <v>1318</v>
      </c>
      <c r="P1163" t="s">
        <v>1242</v>
      </c>
    </row>
    <row r="1164" spans="1:16" hidden="1" x14ac:dyDescent="0.3">
      <c r="A1164">
        <v>336021</v>
      </c>
      <c r="B1164" t="s">
        <v>3057</v>
      </c>
      <c r="C1164" t="s">
        <v>196</v>
      </c>
      <c r="D1164" t="s">
        <v>1163</v>
      </c>
      <c r="E1164" t="s">
        <v>65</v>
      </c>
      <c r="F1164">
        <v>30720</v>
      </c>
      <c r="G1164" t="s">
        <v>95</v>
      </c>
      <c r="H1164" t="s">
        <v>1065</v>
      </c>
      <c r="I1164" t="s">
        <v>1087</v>
      </c>
      <c r="J1164" t="s">
        <v>85</v>
      </c>
      <c r="L1164" t="s">
        <v>95</v>
      </c>
      <c r="M1164" t="s">
        <v>3058</v>
      </c>
      <c r="N1164" t="s">
        <v>3058</v>
      </c>
      <c r="O1164" t="s">
        <v>1872</v>
      </c>
      <c r="P1164" t="s">
        <v>1244</v>
      </c>
    </row>
    <row r="1165" spans="1:16" hidden="1" x14ac:dyDescent="0.3">
      <c r="A1165">
        <v>335958</v>
      </c>
      <c r="B1165" t="s">
        <v>3059</v>
      </c>
      <c r="C1165" t="s">
        <v>400</v>
      </c>
      <c r="D1165" t="s">
        <v>744</v>
      </c>
      <c r="E1165" t="s">
        <v>65</v>
      </c>
      <c r="F1165">
        <v>33115</v>
      </c>
      <c r="G1165" t="s">
        <v>1000</v>
      </c>
      <c r="H1165" t="s">
        <v>1065</v>
      </c>
      <c r="I1165" t="s">
        <v>1087</v>
      </c>
      <c r="J1165" t="s">
        <v>87</v>
      </c>
      <c r="L1165" t="s">
        <v>84</v>
      </c>
      <c r="M1165" t="s">
        <v>3060</v>
      </c>
      <c r="N1165" t="s">
        <v>3060</v>
      </c>
      <c r="O1165" t="s">
        <v>2155</v>
      </c>
      <c r="P1165" t="s">
        <v>1241</v>
      </c>
    </row>
    <row r="1166" spans="1:16" hidden="1" x14ac:dyDescent="0.3">
      <c r="A1166">
        <v>335936</v>
      </c>
      <c r="B1166" t="s">
        <v>3061</v>
      </c>
      <c r="C1166" t="s">
        <v>233</v>
      </c>
      <c r="D1166" t="s">
        <v>3062</v>
      </c>
      <c r="E1166" t="s">
        <v>65</v>
      </c>
      <c r="F1166">
        <v>33971</v>
      </c>
      <c r="G1166" t="s">
        <v>95</v>
      </c>
      <c r="H1166" t="s">
        <v>1065</v>
      </c>
      <c r="I1166" t="s">
        <v>1087</v>
      </c>
      <c r="J1166" t="s">
        <v>87</v>
      </c>
      <c r="L1166" t="s">
        <v>99</v>
      </c>
      <c r="M1166" t="s">
        <v>3063</v>
      </c>
      <c r="N1166" t="s">
        <v>3063</v>
      </c>
      <c r="O1166" t="s">
        <v>3064</v>
      </c>
      <c r="P1166" t="s">
        <v>1541</v>
      </c>
    </row>
    <row r="1167" spans="1:16" hidden="1" x14ac:dyDescent="0.3">
      <c r="A1167">
        <v>335912</v>
      </c>
      <c r="B1167" t="s">
        <v>3065</v>
      </c>
      <c r="C1167" t="s">
        <v>532</v>
      </c>
      <c r="D1167" t="s">
        <v>525</v>
      </c>
      <c r="E1167" t="s">
        <v>66</v>
      </c>
      <c r="F1167">
        <v>32982</v>
      </c>
      <c r="G1167" t="s">
        <v>84</v>
      </c>
      <c r="H1167" t="s">
        <v>1065</v>
      </c>
      <c r="I1167" t="s">
        <v>1087</v>
      </c>
      <c r="J1167" t="s">
        <v>87</v>
      </c>
      <c r="L1167" t="s">
        <v>86</v>
      </c>
      <c r="M1167" t="s">
        <v>3066</v>
      </c>
      <c r="N1167" t="s">
        <v>3066</v>
      </c>
      <c r="O1167" t="s">
        <v>1407</v>
      </c>
      <c r="P1167" t="s">
        <v>1241</v>
      </c>
    </row>
    <row r="1168" spans="1:16" hidden="1" x14ac:dyDescent="0.3">
      <c r="A1168">
        <v>335907</v>
      </c>
      <c r="B1168" t="s">
        <v>3067</v>
      </c>
      <c r="C1168" t="s">
        <v>201</v>
      </c>
      <c r="D1168" t="s">
        <v>1607</v>
      </c>
      <c r="E1168" t="s">
        <v>65</v>
      </c>
      <c r="F1168">
        <v>26119</v>
      </c>
      <c r="G1168" t="s">
        <v>3068</v>
      </c>
      <c r="H1168" t="s">
        <v>1065</v>
      </c>
      <c r="I1168" t="s">
        <v>1087</v>
      </c>
      <c r="J1168" t="s">
        <v>87</v>
      </c>
      <c r="L1168" t="s">
        <v>84</v>
      </c>
      <c r="M1168" t="s">
        <v>3069</v>
      </c>
      <c r="N1168" t="s">
        <v>3069</v>
      </c>
      <c r="O1168" t="s">
        <v>3070</v>
      </c>
      <c r="P1168" t="s">
        <v>1247</v>
      </c>
    </row>
    <row r="1169" spans="1:16" hidden="1" x14ac:dyDescent="0.3">
      <c r="A1169">
        <v>335884</v>
      </c>
      <c r="B1169" t="s">
        <v>3071</v>
      </c>
      <c r="C1169" t="s">
        <v>371</v>
      </c>
      <c r="D1169" t="s">
        <v>3072</v>
      </c>
      <c r="E1169" t="s">
        <v>66</v>
      </c>
      <c r="F1169">
        <v>30682</v>
      </c>
      <c r="G1169" t="s">
        <v>1856</v>
      </c>
      <c r="H1169" t="s">
        <v>1065</v>
      </c>
      <c r="I1169" t="s">
        <v>1087</v>
      </c>
      <c r="J1169" t="s">
        <v>85</v>
      </c>
      <c r="L1169" t="s">
        <v>98</v>
      </c>
    </row>
    <row r="1170" spans="1:16" hidden="1" x14ac:dyDescent="0.3">
      <c r="A1170">
        <v>335882</v>
      </c>
      <c r="B1170" t="s">
        <v>3073</v>
      </c>
      <c r="C1170" t="s">
        <v>201</v>
      </c>
      <c r="D1170" t="s">
        <v>327</v>
      </c>
      <c r="E1170" t="s">
        <v>66</v>
      </c>
      <c r="F1170">
        <v>32540</v>
      </c>
      <c r="G1170" t="s">
        <v>84</v>
      </c>
      <c r="H1170" t="s">
        <v>1065</v>
      </c>
      <c r="I1170" t="s">
        <v>1087</v>
      </c>
      <c r="J1170" t="s">
        <v>85</v>
      </c>
      <c r="L1170" t="s">
        <v>84</v>
      </c>
      <c r="M1170" t="s">
        <v>3074</v>
      </c>
      <c r="N1170" t="s">
        <v>3074</v>
      </c>
      <c r="O1170" t="s">
        <v>1813</v>
      </c>
    </row>
    <row r="1171" spans="1:16" hidden="1" x14ac:dyDescent="0.3">
      <c r="A1171">
        <v>335859</v>
      </c>
      <c r="B1171" t="s">
        <v>3075</v>
      </c>
      <c r="C1171" t="s">
        <v>779</v>
      </c>
      <c r="D1171" t="s">
        <v>719</v>
      </c>
      <c r="E1171" t="s">
        <v>65</v>
      </c>
      <c r="F1171">
        <v>27044</v>
      </c>
      <c r="G1171" t="s">
        <v>102</v>
      </c>
      <c r="H1171" t="s">
        <v>1065</v>
      </c>
      <c r="I1171" t="s">
        <v>1087</v>
      </c>
      <c r="J1171" t="s">
        <v>85</v>
      </c>
      <c r="L1171" t="s">
        <v>102</v>
      </c>
      <c r="P1171" t="s">
        <v>1335</v>
      </c>
    </row>
    <row r="1172" spans="1:16" hidden="1" x14ac:dyDescent="0.3">
      <c r="A1172">
        <v>335840</v>
      </c>
      <c r="B1172" t="s">
        <v>3076</v>
      </c>
      <c r="C1172" t="s">
        <v>296</v>
      </c>
      <c r="D1172" t="s">
        <v>548</v>
      </c>
      <c r="E1172" t="s">
        <v>66</v>
      </c>
      <c r="F1172">
        <v>26281</v>
      </c>
      <c r="G1172" t="s">
        <v>84</v>
      </c>
      <c r="H1172" t="s">
        <v>1065</v>
      </c>
      <c r="I1172" t="s">
        <v>1087</v>
      </c>
      <c r="J1172" t="s">
        <v>85</v>
      </c>
      <c r="L1172" t="s">
        <v>84</v>
      </c>
      <c r="M1172" t="s">
        <v>3077</v>
      </c>
      <c r="N1172" t="s">
        <v>3077</v>
      </c>
      <c r="O1172" t="s">
        <v>1449</v>
      </c>
      <c r="P1172" t="s">
        <v>3078</v>
      </c>
    </row>
    <row r="1173" spans="1:16" hidden="1" x14ac:dyDescent="0.3">
      <c r="A1173">
        <v>335833</v>
      </c>
      <c r="B1173" t="s">
        <v>3079</v>
      </c>
      <c r="C1173" t="s">
        <v>236</v>
      </c>
      <c r="D1173" t="s">
        <v>1617</v>
      </c>
      <c r="E1173" t="s">
        <v>65</v>
      </c>
      <c r="F1173">
        <v>35877</v>
      </c>
      <c r="G1173" t="s">
        <v>1016</v>
      </c>
      <c r="H1173" t="s">
        <v>1065</v>
      </c>
      <c r="I1173" t="s">
        <v>1087</v>
      </c>
      <c r="J1173" t="s">
        <v>85</v>
      </c>
      <c r="L1173" t="s">
        <v>86</v>
      </c>
    </row>
    <row r="1174" spans="1:16" hidden="1" x14ac:dyDescent="0.3">
      <c r="A1174">
        <v>335808</v>
      </c>
      <c r="B1174" t="s">
        <v>3080</v>
      </c>
      <c r="C1174" t="s">
        <v>434</v>
      </c>
      <c r="D1174" t="s">
        <v>449</v>
      </c>
      <c r="E1174" t="s">
        <v>66</v>
      </c>
      <c r="F1174">
        <v>24978</v>
      </c>
      <c r="G1174" t="s">
        <v>1002</v>
      </c>
      <c r="H1174" t="s">
        <v>1065</v>
      </c>
      <c r="I1174" t="s">
        <v>1087</v>
      </c>
      <c r="J1174" t="s">
        <v>87</v>
      </c>
      <c r="L1174" t="s">
        <v>84</v>
      </c>
      <c r="M1174" t="s">
        <v>3081</v>
      </c>
      <c r="N1174" t="s">
        <v>3081</v>
      </c>
      <c r="O1174" t="s">
        <v>3082</v>
      </c>
      <c r="P1174" t="s">
        <v>1252</v>
      </c>
    </row>
    <row r="1175" spans="1:16" hidden="1" x14ac:dyDescent="0.3">
      <c r="A1175">
        <v>335806</v>
      </c>
      <c r="B1175" t="s">
        <v>3083</v>
      </c>
      <c r="C1175" t="s">
        <v>413</v>
      </c>
      <c r="D1175" t="s">
        <v>274</v>
      </c>
      <c r="E1175" t="s">
        <v>66</v>
      </c>
      <c r="F1175">
        <v>33120</v>
      </c>
      <c r="G1175" t="s">
        <v>1027</v>
      </c>
      <c r="H1175" t="s">
        <v>1065</v>
      </c>
      <c r="I1175" t="s">
        <v>1087</v>
      </c>
      <c r="J1175" t="s">
        <v>87</v>
      </c>
      <c r="L1175" t="s">
        <v>86</v>
      </c>
      <c r="M1175" t="s">
        <v>3084</v>
      </c>
      <c r="N1175" t="s">
        <v>3084</v>
      </c>
      <c r="O1175" t="s">
        <v>2366</v>
      </c>
      <c r="P1175" t="s">
        <v>3085</v>
      </c>
    </row>
    <row r="1176" spans="1:16" hidden="1" x14ac:dyDescent="0.3">
      <c r="A1176">
        <v>335783</v>
      </c>
      <c r="B1176" t="s">
        <v>3086</v>
      </c>
      <c r="C1176" t="s">
        <v>3087</v>
      </c>
      <c r="D1176" t="s">
        <v>365</v>
      </c>
      <c r="E1176" t="s">
        <v>66</v>
      </c>
      <c r="F1176">
        <v>34930</v>
      </c>
      <c r="G1176" t="s">
        <v>1023</v>
      </c>
      <c r="H1176" t="s">
        <v>1065</v>
      </c>
      <c r="I1176" t="s">
        <v>1087</v>
      </c>
      <c r="J1176" t="s">
        <v>85</v>
      </c>
      <c r="L1176" t="s">
        <v>86</v>
      </c>
    </row>
    <row r="1177" spans="1:16" hidden="1" x14ac:dyDescent="0.3">
      <c r="A1177">
        <v>335775</v>
      </c>
      <c r="B1177" t="s">
        <v>3088</v>
      </c>
      <c r="C1177" t="s">
        <v>193</v>
      </c>
      <c r="D1177" t="s">
        <v>346</v>
      </c>
      <c r="E1177" t="s">
        <v>66</v>
      </c>
      <c r="F1177">
        <v>31581</v>
      </c>
      <c r="G1177" t="s">
        <v>1043</v>
      </c>
      <c r="H1177" t="s">
        <v>1065</v>
      </c>
      <c r="I1177" t="s">
        <v>1087</v>
      </c>
      <c r="J1177" t="s">
        <v>87</v>
      </c>
      <c r="L1177" t="s">
        <v>86</v>
      </c>
      <c r="M1177" t="s">
        <v>3089</v>
      </c>
      <c r="N1177" t="s">
        <v>3089</v>
      </c>
      <c r="O1177" t="s">
        <v>1329</v>
      </c>
      <c r="P1177" t="s">
        <v>1240</v>
      </c>
    </row>
    <row r="1178" spans="1:16" hidden="1" x14ac:dyDescent="0.3">
      <c r="A1178">
        <v>335769</v>
      </c>
      <c r="B1178" t="s">
        <v>3090</v>
      </c>
      <c r="C1178" t="s">
        <v>600</v>
      </c>
      <c r="D1178" t="s">
        <v>401</v>
      </c>
      <c r="E1178" t="s">
        <v>65</v>
      </c>
      <c r="F1178">
        <v>32983</v>
      </c>
      <c r="G1178" t="s">
        <v>1225</v>
      </c>
      <c r="H1178" t="s">
        <v>1065</v>
      </c>
      <c r="I1178" t="s">
        <v>1087</v>
      </c>
      <c r="J1178" t="s">
        <v>87</v>
      </c>
      <c r="L1178" t="s">
        <v>99</v>
      </c>
      <c r="M1178" t="s">
        <v>3091</v>
      </c>
      <c r="N1178" t="s">
        <v>3091</v>
      </c>
      <c r="O1178" t="s">
        <v>3092</v>
      </c>
      <c r="P1178" t="s">
        <v>1378</v>
      </c>
    </row>
    <row r="1179" spans="1:16" hidden="1" x14ac:dyDescent="0.3">
      <c r="A1179">
        <v>335755</v>
      </c>
      <c r="B1179" t="s">
        <v>3093</v>
      </c>
      <c r="C1179" t="s">
        <v>397</v>
      </c>
      <c r="D1179" t="s">
        <v>265</v>
      </c>
      <c r="E1179" t="s">
        <v>66</v>
      </c>
      <c r="F1179">
        <v>33619</v>
      </c>
      <c r="G1179" t="s">
        <v>3094</v>
      </c>
      <c r="H1179" t="s">
        <v>1065</v>
      </c>
      <c r="I1179" t="s">
        <v>1087</v>
      </c>
      <c r="J1179" t="s">
        <v>87</v>
      </c>
      <c r="L1179" t="s">
        <v>86</v>
      </c>
      <c r="P1179" t="s">
        <v>1241</v>
      </c>
    </row>
    <row r="1180" spans="1:16" hidden="1" x14ac:dyDescent="0.3">
      <c r="A1180">
        <v>335747</v>
      </c>
      <c r="B1180" t="s">
        <v>3095</v>
      </c>
      <c r="C1180" t="s">
        <v>629</v>
      </c>
      <c r="D1180" t="s">
        <v>903</v>
      </c>
      <c r="E1180" t="s">
        <v>66</v>
      </c>
      <c r="F1180">
        <v>30286</v>
      </c>
      <c r="G1180" t="s">
        <v>3096</v>
      </c>
      <c r="H1180" t="s">
        <v>1065</v>
      </c>
      <c r="I1180" t="s">
        <v>1087</v>
      </c>
      <c r="J1180" t="s">
        <v>87</v>
      </c>
      <c r="L1180" t="s">
        <v>98</v>
      </c>
    </row>
    <row r="1181" spans="1:16" hidden="1" x14ac:dyDescent="0.3">
      <c r="A1181">
        <v>335740</v>
      </c>
      <c r="B1181" t="s">
        <v>3097</v>
      </c>
      <c r="C1181" t="s">
        <v>400</v>
      </c>
      <c r="D1181" t="s">
        <v>262</v>
      </c>
      <c r="E1181" t="s">
        <v>66</v>
      </c>
      <c r="F1181">
        <v>29099</v>
      </c>
      <c r="G1181" t="s">
        <v>84</v>
      </c>
      <c r="H1181" t="s">
        <v>1065</v>
      </c>
      <c r="I1181" t="s">
        <v>1087</v>
      </c>
      <c r="J1181" t="s">
        <v>87</v>
      </c>
      <c r="L1181" t="s">
        <v>84</v>
      </c>
      <c r="M1181" t="s">
        <v>3098</v>
      </c>
      <c r="N1181" t="s">
        <v>3098</v>
      </c>
      <c r="O1181" t="s">
        <v>1329</v>
      </c>
      <c r="P1181" t="s">
        <v>1242</v>
      </c>
    </row>
    <row r="1182" spans="1:16" hidden="1" x14ac:dyDescent="0.3">
      <c r="A1182">
        <v>335736</v>
      </c>
      <c r="B1182" t="s">
        <v>3099</v>
      </c>
      <c r="C1182" t="s">
        <v>285</v>
      </c>
      <c r="D1182" t="s">
        <v>481</v>
      </c>
      <c r="E1182" t="s">
        <v>66</v>
      </c>
      <c r="F1182">
        <v>32568</v>
      </c>
      <c r="G1182" t="s">
        <v>1015</v>
      </c>
      <c r="H1182" t="s">
        <v>1065</v>
      </c>
      <c r="I1182" t="s">
        <v>1087</v>
      </c>
      <c r="J1182" t="s">
        <v>85</v>
      </c>
      <c r="L1182" t="s">
        <v>100</v>
      </c>
      <c r="M1182" t="s">
        <v>3100</v>
      </c>
      <c r="N1182" t="s">
        <v>3100</v>
      </c>
      <c r="O1182" t="s">
        <v>1929</v>
      </c>
      <c r="P1182" t="s">
        <v>3101</v>
      </c>
    </row>
    <row r="1183" spans="1:16" hidden="1" x14ac:dyDescent="0.3">
      <c r="A1183">
        <v>335734</v>
      </c>
      <c r="B1183" t="s">
        <v>3102</v>
      </c>
      <c r="C1183" t="s">
        <v>193</v>
      </c>
      <c r="D1183" t="s">
        <v>248</v>
      </c>
      <c r="E1183" t="s">
        <v>66</v>
      </c>
      <c r="F1183">
        <v>32082</v>
      </c>
      <c r="G1183" t="s">
        <v>84</v>
      </c>
      <c r="H1183" t="s">
        <v>1065</v>
      </c>
      <c r="I1183" t="s">
        <v>1087</v>
      </c>
      <c r="J1183" t="s">
        <v>87</v>
      </c>
      <c r="L1183" t="s">
        <v>84</v>
      </c>
      <c r="M1183" t="s">
        <v>3103</v>
      </c>
      <c r="N1183" t="s">
        <v>3103</v>
      </c>
      <c r="O1183" t="s">
        <v>1384</v>
      </c>
      <c r="P1183" t="s">
        <v>1250</v>
      </c>
    </row>
    <row r="1184" spans="1:16" hidden="1" x14ac:dyDescent="0.3">
      <c r="A1184">
        <v>335731</v>
      </c>
      <c r="B1184" t="s">
        <v>3104</v>
      </c>
      <c r="C1184" t="s">
        <v>467</v>
      </c>
      <c r="D1184" t="s">
        <v>3105</v>
      </c>
      <c r="E1184" t="s">
        <v>66</v>
      </c>
      <c r="F1184">
        <v>31780</v>
      </c>
      <c r="G1184" t="s">
        <v>1879</v>
      </c>
      <c r="H1184" t="s">
        <v>1065</v>
      </c>
      <c r="I1184" t="s">
        <v>1087</v>
      </c>
      <c r="J1184" t="s">
        <v>87</v>
      </c>
      <c r="L1184" t="s">
        <v>86</v>
      </c>
    </row>
    <row r="1185" spans="1:16" hidden="1" x14ac:dyDescent="0.3">
      <c r="A1185">
        <v>335724</v>
      </c>
      <c r="B1185" t="s">
        <v>3106</v>
      </c>
      <c r="C1185" t="s">
        <v>3107</v>
      </c>
      <c r="D1185" t="s">
        <v>692</v>
      </c>
      <c r="E1185" t="s">
        <v>65</v>
      </c>
      <c r="F1185">
        <v>30324</v>
      </c>
      <c r="G1185" t="s">
        <v>1775</v>
      </c>
      <c r="H1185" t="s">
        <v>1065</v>
      </c>
      <c r="I1185" t="s">
        <v>1087</v>
      </c>
      <c r="J1185" t="s">
        <v>85</v>
      </c>
      <c r="L1185" t="s">
        <v>97</v>
      </c>
      <c r="M1185" t="s">
        <v>3108</v>
      </c>
      <c r="N1185" t="s">
        <v>3108</v>
      </c>
      <c r="O1185" t="s">
        <v>3109</v>
      </c>
      <c r="P1185" t="s">
        <v>3110</v>
      </c>
    </row>
    <row r="1186" spans="1:16" hidden="1" x14ac:dyDescent="0.3">
      <c r="A1186">
        <v>335716</v>
      </c>
      <c r="B1186" t="s">
        <v>3111</v>
      </c>
      <c r="C1186" t="s">
        <v>411</v>
      </c>
      <c r="D1186" t="s">
        <v>616</v>
      </c>
      <c r="E1186" t="s">
        <v>65</v>
      </c>
      <c r="F1186">
        <v>34462</v>
      </c>
      <c r="G1186" t="s">
        <v>94</v>
      </c>
      <c r="H1186" t="s">
        <v>1065</v>
      </c>
      <c r="I1186" t="s">
        <v>1087</v>
      </c>
      <c r="J1186" t="s">
        <v>87</v>
      </c>
      <c r="L1186" t="s">
        <v>94</v>
      </c>
      <c r="M1186" t="s">
        <v>3112</v>
      </c>
      <c r="N1186" t="s">
        <v>3112</v>
      </c>
      <c r="O1186" t="s">
        <v>1455</v>
      </c>
      <c r="P1186" t="s">
        <v>1240</v>
      </c>
    </row>
    <row r="1187" spans="1:16" hidden="1" x14ac:dyDescent="0.3">
      <c r="A1187">
        <v>335695</v>
      </c>
      <c r="B1187" t="s">
        <v>3113</v>
      </c>
      <c r="C1187" t="s">
        <v>387</v>
      </c>
      <c r="D1187" t="s">
        <v>303</v>
      </c>
      <c r="E1187" t="s">
        <v>66</v>
      </c>
      <c r="F1187">
        <v>34677</v>
      </c>
      <c r="G1187" t="s">
        <v>84</v>
      </c>
      <c r="H1187" t="s">
        <v>1065</v>
      </c>
      <c r="I1187" t="s">
        <v>1087</v>
      </c>
      <c r="J1187" t="s">
        <v>87</v>
      </c>
      <c r="L1187" t="s">
        <v>86</v>
      </c>
    </row>
    <row r="1188" spans="1:16" hidden="1" x14ac:dyDescent="0.3">
      <c r="A1188">
        <v>335676</v>
      </c>
      <c r="B1188" t="s">
        <v>3114</v>
      </c>
      <c r="C1188" t="s">
        <v>871</v>
      </c>
      <c r="D1188" t="s">
        <v>247</v>
      </c>
      <c r="E1188" t="s">
        <v>66</v>
      </c>
      <c r="F1188">
        <v>35601</v>
      </c>
      <c r="G1188" t="s">
        <v>96</v>
      </c>
      <c r="H1188" t="s">
        <v>1065</v>
      </c>
      <c r="I1188" t="s">
        <v>1087</v>
      </c>
      <c r="J1188" t="s">
        <v>85</v>
      </c>
      <c r="L1188" t="s">
        <v>86</v>
      </c>
      <c r="M1188" t="s">
        <v>3115</v>
      </c>
      <c r="N1188" t="s">
        <v>3115</v>
      </c>
      <c r="O1188" t="s">
        <v>2005</v>
      </c>
      <c r="P1188" t="s">
        <v>1242</v>
      </c>
    </row>
    <row r="1189" spans="1:16" hidden="1" x14ac:dyDescent="0.3">
      <c r="A1189">
        <v>335673</v>
      </c>
      <c r="B1189" t="s">
        <v>3116</v>
      </c>
      <c r="C1189" t="s">
        <v>226</v>
      </c>
      <c r="D1189" t="s">
        <v>1883</v>
      </c>
      <c r="E1189" t="s">
        <v>66</v>
      </c>
      <c r="F1189">
        <v>27498</v>
      </c>
      <c r="G1189" t="s">
        <v>1009</v>
      </c>
      <c r="H1189" t="s">
        <v>1065</v>
      </c>
      <c r="I1189" t="s">
        <v>1087</v>
      </c>
      <c r="J1189" t="s">
        <v>85</v>
      </c>
      <c r="L1189" t="s">
        <v>86</v>
      </c>
    </row>
    <row r="1190" spans="1:16" hidden="1" x14ac:dyDescent="0.3">
      <c r="A1190">
        <v>335665</v>
      </c>
      <c r="B1190" t="s">
        <v>3117</v>
      </c>
      <c r="C1190" t="s">
        <v>296</v>
      </c>
      <c r="D1190" t="s">
        <v>370</v>
      </c>
      <c r="E1190" t="s">
        <v>65</v>
      </c>
      <c r="F1190">
        <v>30456</v>
      </c>
      <c r="G1190" t="s">
        <v>1036</v>
      </c>
      <c r="H1190" t="s">
        <v>1065</v>
      </c>
      <c r="I1190" t="s">
        <v>1087</v>
      </c>
      <c r="J1190" t="s">
        <v>87</v>
      </c>
      <c r="L1190" t="s">
        <v>98</v>
      </c>
    </row>
    <row r="1191" spans="1:16" hidden="1" x14ac:dyDescent="0.3">
      <c r="A1191">
        <v>335656</v>
      </c>
      <c r="B1191" t="s">
        <v>3118</v>
      </c>
      <c r="C1191" t="s">
        <v>201</v>
      </c>
      <c r="D1191" t="s">
        <v>248</v>
      </c>
      <c r="E1191" t="s">
        <v>66</v>
      </c>
      <c r="F1191">
        <v>32051</v>
      </c>
      <c r="G1191" t="s">
        <v>84</v>
      </c>
      <c r="H1191" t="s">
        <v>1065</v>
      </c>
      <c r="I1191" t="s">
        <v>1087</v>
      </c>
      <c r="J1191" t="s">
        <v>87</v>
      </c>
      <c r="L1191" t="s">
        <v>84</v>
      </c>
      <c r="M1191" t="s">
        <v>3119</v>
      </c>
      <c r="N1191" t="s">
        <v>3119</v>
      </c>
      <c r="O1191" t="s">
        <v>3120</v>
      </c>
      <c r="P1191" t="s">
        <v>3121</v>
      </c>
    </row>
    <row r="1192" spans="1:16" hidden="1" x14ac:dyDescent="0.3">
      <c r="A1192">
        <v>335652</v>
      </c>
      <c r="B1192" t="s">
        <v>3122</v>
      </c>
      <c r="C1192" t="s">
        <v>537</v>
      </c>
      <c r="D1192" t="s">
        <v>447</v>
      </c>
      <c r="E1192" t="s">
        <v>66</v>
      </c>
      <c r="F1192">
        <v>33886</v>
      </c>
      <c r="G1192" t="s">
        <v>98</v>
      </c>
      <c r="H1192" t="s">
        <v>1065</v>
      </c>
      <c r="I1192" t="s">
        <v>1087</v>
      </c>
      <c r="J1192" t="s">
        <v>85</v>
      </c>
      <c r="L1192" t="s">
        <v>98</v>
      </c>
    </row>
    <row r="1193" spans="1:16" hidden="1" x14ac:dyDescent="0.3">
      <c r="A1193">
        <v>335648</v>
      </c>
      <c r="B1193" t="s">
        <v>3123</v>
      </c>
      <c r="C1193" t="s">
        <v>408</v>
      </c>
      <c r="D1193" t="s">
        <v>1187</v>
      </c>
      <c r="E1193" t="s">
        <v>66</v>
      </c>
      <c r="F1193">
        <v>26004</v>
      </c>
      <c r="G1193" t="s">
        <v>84</v>
      </c>
      <c r="H1193" t="s">
        <v>1065</v>
      </c>
      <c r="I1193" t="s">
        <v>1087</v>
      </c>
      <c r="J1193" t="s">
        <v>87</v>
      </c>
      <c r="L1193" t="s">
        <v>84</v>
      </c>
    </row>
    <row r="1194" spans="1:16" hidden="1" x14ac:dyDescent="0.3">
      <c r="A1194">
        <v>335632</v>
      </c>
      <c r="B1194" t="s">
        <v>3124</v>
      </c>
      <c r="C1194" t="s">
        <v>201</v>
      </c>
      <c r="D1194" t="s">
        <v>216</v>
      </c>
      <c r="E1194" t="s">
        <v>66</v>
      </c>
      <c r="F1194">
        <v>34207</v>
      </c>
      <c r="G1194" t="s">
        <v>1027</v>
      </c>
      <c r="H1194" t="s">
        <v>1065</v>
      </c>
      <c r="I1194" t="s">
        <v>1087</v>
      </c>
      <c r="J1194" t="s">
        <v>87</v>
      </c>
      <c r="L1194" t="s">
        <v>86</v>
      </c>
      <c r="M1194" t="s">
        <v>3125</v>
      </c>
      <c r="N1194" t="s">
        <v>3125</v>
      </c>
      <c r="O1194" t="s">
        <v>1733</v>
      </c>
      <c r="P1194" t="s">
        <v>1307</v>
      </c>
    </row>
    <row r="1195" spans="1:16" hidden="1" x14ac:dyDescent="0.3">
      <c r="A1195">
        <v>335620</v>
      </c>
      <c r="B1195" t="s">
        <v>3126</v>
      </c>
      <c r="C1195" t="s">
        <v>284</v>
      </c>
      <c r="D1195" t="s">
        <v>3127</v>
      </c>
      <c r="E1195" t="s">
        <v>66</v>
      </c>
      <c r="F1195">
        <v>35256</v>
      </c>
      <c r="G1195" t="s">
        <v>84</v>
      </c>
      <c r="H1195" t="s">
        <v>1065</v>
      </c>
      <c r="I1195" t="s">
        <v>1087</v>
      </c>
      <c r="J1195" t="s">
        <v>87</v>
      </c>
      <c r="L1195" t="s">
        <v>84</v>
      </c>
      <c r="M1195" t="s">
        <v>3128</v>
      </c>
      <c r="N1195" t="s">
        <v>3128</v>
      </c>
      <c r="O1195" t="s">
        <v>3129</v>
      </c>
      <c r="P1195" t="s">
        <v>1247</v>
      </c>
    </row>
    <row r="1196" spans="1:16" hidden="1" x14ac:dyDescent="0.3">
      <c r="A1196">
        <v>335612</v>
      </c>
      <c r="B1196" t="s">
        <v>3130</v>
      </c>
      <c r="C1196" t="s">
        <v>337</v>
      </c>
      <c r="D1196" t="s">
        <v>3131</v>
      </c>
      <c r="E1196" t="s">
        <v>66</v>
      </c>
      <c r="F1196">
        <v>31416</v>
      </c>
      <c r="G1196" t="s">
        <v>2368</v>
      </c>
      <c r="H1196" t="s">
        <v>1065</v>
      </c>
      <c r="I1196" t="s">
        <v>1087</v>
      </c>
      <c r="J1196" t="s">
        <v>87</v>
      </c>
      <c r="L1196" t="s">
        <v>86</v>
      </c>
      <c r="M1196" t="s">
        <v>3132</v>
      </c>
      <c r="N1196" t="s">
        <v>3132</v>
      </c>
      <c r="O1196" t="s">
        <v>3133</v>
      </c>
      <c r="P1196" t="s">
        <v>3134</v>
      </c>
    </row>
    <row r="1197" spans="1:16" hidden="1" x14ac:dyDescent="0.3">
      <c r="A1197">
        <v>335609</v>
      </c>
      <c r="B1197" t="s">
        <v>3135</v>
      </c>
      <c r="C1197" t="s">
        <v>566</v>
      </c>
      <c r="D1197" t="s">
        <v>248</v>
      </c>
      <c r="E1197" t="s">
        <v>66</v>
      </c>
      <c r="F1197">
        <v>35488</v>
      </c>
      <c r="G1197" t="s">
        <v>1248</v>
      </c>
      <c r="H1197" t="s">
        <v>1065</v>
      </c>
      <c r="I1197" t="s">
        <v>1087</v>
      </c>
      <c r="J1197" t="s">
        <v>87</v>
      </c>
      <c r="L1197" t="s">
        <v>84</v>
      </c>
      <c r="M1197" t="s">
        <v>3136</v>
      </c>
      <c r="N1197" t="s">
        <v>3136</v>
      </c>
      <c r="O1197" t="s">
        <v>1384</v>
      </c>
      <c r="P1197" t="s">
        <v>3137</v>
      </c>
    </row>
    <row r="1198" spans="1:16" hidden="1" x14ac:dyDescent="0.3">
      <c r="A1198">
        <v>335606</v>
      </c>
      <c r="B1198" t="s">
        <v>3138</v>
      </c>
      <c r="C1198" t="s">
        <v>194</v>
      </c>
      <c r="D1198" t="s">
        <v>281</v>
      </c>
      <c r="E1198" t="s">
        <v>66</v>
      </c>
      <c r="F1198">
        <v>31485</v>
      </c>
      <c r="G1198" t="s">
        <v>84</v>
      </c>
      <c r="H1198" t="s">
        <v>1065</v>
      </c>
      <c r="I1198" t="s">
        <v>1087</v>
      </c>
      <c r="J1198" t="s">
        <v>87</v>
      </c>
      <c r="L1198" t="s">
        <v>84</v>
      </c>
      <c r="M1198" t="s">
        <v>3139</v>
      </c>
      <c r="N1198" t="s">
        <v>3139</v>
      </c>
      <c r="O1198" t="s">
        <v>1758</v>
      </c>
      <c r="P1198" t="s">
        <v>3140</v>
      </c>
    </row>
    <row r="1199" spans="1:16" hidden="1" x14ac:dyDescent="0.3">
      <c r="A1199">
        <v>335595</v>
      </c>
      <c r="B1199" t="s">
        <v>3141</v>
      </c>
      <c r="C1199" t="s">
        <v>494</v>
      </c>
      <c r="D1199" t="s">
        <v>597</v>
      </c>
      <c r="E1199" t="s">
        <v>66</v>
      </c>
      <c r="F1199">
        <v>32895</v>
      </c>
      <c r="G1199" t="s">
        <v>84</v>
      </c>
      <c r="H1199" t="s">
        <v>1065</v>
      </c>
      <c r="I1199" t="s">
        <v>1087</v>
      </c>
      <c r="J1199" t="s">
        <v>87</v>
      </c>
      <c r="L1199" t="s">
        <v>84</v>
      </c>
    </row>
    <row r="1200" spans="1:16" hidden="1" x14ac:dyDescent="0.3">
      <c r="A1200">
        <v>335587</v>
      </c>
      <c r="B1200" t="s">
        <v>3142</v>
      </c>
      <c r="C1200" t="s">
        <v>921</v>
      </c>
      <c r="D1200" t="s">
        <v>1698</v>
      </c>
      <c r="E1200" t="s">
        <v>66</v>
      </c>
      <c r="F1200">
        <v>33900</v>
      </c>
      <c r="G1200" t="s">
        <v>1678</v>
      </c>
      <c r="H1200" t="s">
        <v>1065</v>
      </c>
      <c r="I1200" t="s">
        <v>1087</v>
      </c>
      <c r="J1200" t="s">
        <v>87</v>
      </c>
      <c r="L1200" t="s">
        <v>99</v>
      </c>
      <c r="M1200" t="s">
        <v>3143</v>
      </c>
      <c r="N1200" t="s">
        <v>3143</v>
      </c>
      <c r="O1200" t="s">
        <v>3144</v>
      </c>
      <c r="P1200" t="s">
        <v>1241</v>
      </c>
    </row>
    <row r="1201" spans="1:31" hidden="1" x14ac:dyDescent="0.3">
      <c r="A1201">
        <v>335585</v>
      </c>
      <c r="B1201" t="s">
        <v>3145</v>
      </c>
      <c r="C1201" t="s">
        <v>3146</v>
      </c>
      <c r="D1201" t="s">
        <v>842</v>
      </c>
      <c r="E1201" t="s">
        <v>66</v>
      </c>
      <c r="F1201">
        <v>32052</v>
      </c>
      <c r="G1201" t="s">
        <v>1009</v>
      </c>
      <c r="H1201" t="s">
        <v>1068</v>
      </c>
      <c r="I1201" t="s">
        <v>1087</v>
      </c>
      <c r="J1201" t="s">
        <v>87</v>
      </c>
      <c r="L1201" t="s">
        <v>86</v>
      </c>
      <c r="M1201" t="s">
        <v>3147</v>
      </c>
      <c r="N1201" t="s">
        <v>3147</v>
      </c>
      <c r="O1201" t="s">
        <v>3148</v>
      </c>
      <c r="P1201" t="s">
        <v>1258</v>
      </c>
    </row>
    <row r="1202" spans="1:31" hidden="1" x14ac:dyDescent="0.3">
      <c r="A1202">
        <v>335583</v>
      </c>
      <c r="B1202" t="s">
        <v>3149</v>
      </c>
      <c r="C1202" t="s">
        <v>523</v>
      </c>
      <c r="D1202" t="s">
        <v>416</v>
      </c>
      <c r="E1202" t="s">
        <v>66</v>
      </c>
      <c r="F1202">
        <v>34032</v>
      </c>
      <c r="G1202" t="s">
        <v>1248</v>
      </c>
      <c r="H1202" t="s">
        <v>1065</v>
      </c>
      <c r="I1202" t="s">
        <v>1087</v>
      </c>
      <c r="J1202" t="s">
        <v>85</v>
      </c>
      <c r="L1202" t="s">
        <v>84</v>
      </c>
      <c r="P1202" t="s">
        <v>3150</v>
      </c>
    </row>
    <row r="1203" spans="1:31" hidden="1" x14ac:dyDescent="0.3">
      <c r="A1203">
        <v>335575</v>
      </c>
      <c r="B1203" t="s">
        <v>3151</v>
      </c>
      <c r="C1203" t="s">
        <v>3152</v>
      </c>
      <c r="D1203" t="s">
        <v>1650</v>
      </c>
      <c r="E1203" t="s">
        <v>66</v>
      </c>
      <c r="F1203">
        <v>31625</v>
      </c>
      <c r="G1203" t="s">
        <v>93</v>
      </c>
      <c r="H1203" t="s">
        <v>1065</v>
      </c>
      <c r="I1203" t="s">
        <v>1087</v>
      </c>
      <c r="J1203" t="s">
        <v>85</v>
      </c>
      <c r="L1203" t="s">
        <v>98</v>
      </c>
    </row>
    <row r="1204" spans="1:31" hidden="1" x14ac:dyDescent="0.3">
      <c r="A1204">
        <v>335573</v>
      </c>
      <c r="B1204" t="s">
        <v>3153</v>
      </c>
      <c r="C1204" t="s">
        <v>58</v>
      </c>
      <c r="D1204" t="s">
        <v>1221</v>
      </c>
      <c r="E1204" t="s">
        <v>66</v>
      </c>
      <c r="F1204">
        <v>29686</v>
      </c>
      <c r="G1204" t="s">
        <v>1047</v>
      </c>
      <c r="H1204" t="s">
        <v>1065</v>
      </c>
      <c r="I1204" t="s">
        <v>1087</v>
      </c>
      <c r="J1204" t="s">
        <v>87</v>
      </c>
      <c r="L1204" t="s">
        <v>98</v>
      </c>
      <c r="M1204" t="s">
        <v>3154</v>
      </c>
      <c r="N1204" t="s">
        <v>3154</v>
      </c>
      <c r="O1204" t="s">
        <v>3155</v>
      </c>
      <c r="P1204" t="s">
        <v>1432</v>
      </c>
    </row>
    <row r="1205" spans="1:31" hidden="1" x14ac:dyDescent="0.3">
      <c r="A1205">
        <v>335571</v>
      </c>
      <c r="B1205" t="s">
        <v>3156</v>
      </c>
      <c r="C1205" t="s">
        <v>394</v>
      </c>
      <c r="D1205" t="s">
        <v>1600</v>
      </c>
      <c r="E1205" t="s">
        <v>66</v>
      </c>
      <c r="F1205">
        <v>31644</v>
      </c>
      <c r="G1205" t="s">
        <v>1299</v>
      </c>
      <c r="H1205" t="s">
        <v>1065</v>
      </c>
      <c r="I1205" t="s">
        <v>1087</v>
      </c>
      <c r="J1205" t="s">
        <v>87</v>
      </c>
      <c r="L1205" t="s">
        <v>84</v>
      </c>
      <c r="M1205" t="s">
        <v>3157</v>
      </c>
      <c r="N1205" t="s">
        <v>3157</v>
      </c>
      <c r="O1205" t="s">
        <v>1662</v>
      </c>
      <c r="P1205" t="s">
        <v>3158</v>
      </c>
    </row>
    <row r="1206" spans="1:31" hidden="1" x14ac:dyDescent="0.3">
      <c r="A1206">
        <v>335570</v>
      </c>
      <c r="B1206" t="s">
        <v>3159</v>
      </c>
      <c r="C1206" t="s">
        <v>963</v>
      </c>
      <c r="D1206" t="s">
        <v>502</v>
      </c>
      <c r="E1206" t="s">
        <v>66</v>
      </c>
      <c r="F1206">
        <v>34856</v>
      </c>
      <c r="G1206" t="s">
        <v>1688</v>
      </c>
      <c r="H1206" t="s">
        <v>1065</v>
      </c>
      <c r="I1206" t="s">
        <v>1087</v>
      </c>
      <c r="J1206" t="s">
        <v>87</v>
      </c>
      <c r="L1206" t="s">
        <v>86</v>
      </c>
      <c r="AE1206" t="s">
        <v>1125</v>
      </c>
    </row>
    <row r="1207" spans="1:31" hidden="1" x14ac:dyDescent="0.3">
      <c r="A1207">
        <v>335544</v>
      </c>
      <c r="B1207" t="s">
        <v>3160</v>
      </c>
      <c r="C1207" t="s">
        <v>258</v>
      </c>
      <c r="D1207" t="s">
        <v>771</v>
      </c>
      <c r="E1207" t="s">
        <v>66</v>
      </c>
      <c r="F1207">
        <v>31366</v>
      </c>
      <c r="G1207" t="s">
        <v>1193</v>
      </c>
      <c r="H1207" t="s">
        <v>1065</v>
      </c>
      <c r="I1207" t="s">
        <v>1087</v>
      </c>
      <c r="J1207" t="s">
        <v>87</v>
      </c>
      <c r="L1207" t="s">
        <v>86</v>
      </c>
    </row>
    <row r="1208" spans="1:31" hidden="1" x14ac:dyDescent="0.3">
      <c r="A1208">
        <v>335543</v>
      </c>
      <c r="B1208" t="s">
        <v>3161</v>
      </c>
      <c r="C1208" t="s">
        <v>333</v>
      </c>
      <c r="D1208" t="s">
        <v>230</v>
      </c>
      <c r="E1208" t="s">
        <v>66</v>
      </c>
      <c r="F1208">
        <v>34339</v>
      </c>
      <c r="G1208" t="s">
        <v>1042</v>
      </c>
      <c r="H1208" t="s">
        <v>1065</v>
      </c>
      <c r="I1208" t="s">
        <v>1087</v>
      </c>
      <c r="J1208" t="s">
        <v>87</v>
      </c>
      <c r="L1208" t="s">
        <v>100</v>
      </c>
      <c r="M1208" t="s">
        <v>3162</v>
      </c>
      <c r="N1208" t="s">
        <v>3162</v>
      </c>
      <c r="O1208" t="s">
        <v>2216</v>
      </c>
      <c r="P1208" t="s">
        <v>3163</v>
      </c>
    </row>
    <row r="1209" spans="1:31" hidden="1" x14ac:dyDescent="0.3">
      <c r="A1209">
        <v>335535</v>
      </c>
      <c r="B1209" t="s">
        <v>3164</v>
      </c>
      <c r="C1209" t="s">
        <v>622</v>
      </c>
      <c r="D1209" t="s">
        <v>772</v>
      </c>
      <c r="E1209" t="s">
        <v>66</v>
      </c>
      <c r="F1209">
        <v>31951</v>
      </c>
      <c r="G1209" t="s">
        <v>1796</v>
      </c>
      <c r="H1209" t="s">
        <v>1065</v>
      </c>
      <c r="I1209" t="s">
        <v>1087</v>
      </c>
      <c r="J1209" t="s">
        <v>85</v>
      </c>
      <c r="L1209" t="s">
        <v>84</v>
      </c>
      <c r="M1209" t="s">
        <v>3165</v>
      </c>
      <c r="N1209" t="s">
        <v>3165</v>
      </c>
      <c r="O1209" t="s">
        <v>3166</v>
      </c>
      <c r="P1209" t="s">
        <v>1244</v>
      </c>
    </row>
    <row r="1210" spans="1:31" hidden="1" x14ac:dyDescent="0.3">
      <c r="A1210">
        <v>335533</v>
      </c>
      <c r="B1210" t="s">
        <v>3167</v>
      </c>
      <c r="C1210" t="s">
        <v>201</v>
      </c>
      <c r="D1210" t="s">
        <v>213</v>
      </c>
      <c r="E1210" t="s">
        <v>66</v>
      </c>
      <c r="F1210">
        <v>30317</v>
      </c>
      <c r="G1210" t="s">
        <v>84</v>
      </c>
      <c r="H1210" t="s">
        <v>1065</v>
      </c>
      <c r="I1210" t="s">
        <v>1087</v>
      </c>
      <c r="J1210" t="s">
        <v>87</v>
      </c>
      <c r="L1210" t="s">
        <v>84</v>
      </c>
      <c r="M1210" t="s">
        <v>3168</v>
      </c>
      <c r="N1210" t="s">
        <v>3168</v>
      </c>
      <c r="O1210" t="s">
        <v>1348</v>
      </c>
      <c r="P1210" t="s">
        <v>1247</v>
      </c>
    </row>
    <row r="1211" spans="1:31" hidden="1" x14ac:dyDescent="0.3">
      <c r="A1211">
        <v>335518</v>
      </c>
      <c r="B1211" t="s">
        <v>3169</v>
      </c>
      <c r="C1211" t="s">
        <v>1232</v>
      </c>
      <c r="D1211" t="s">
        <v>353</v>
      </c>
      <c r="E1211" t="s">
        <v>66</v>
      </c>
      <c r="F1211">
        <v>32529</v>
      </c>
      <c r="G1211" t="s">
        <v>84</v>
      </c>
      <c r="H1211" t="s">
        <v>1065</v>
      </c>
      <c r="I1211" t="s">
        <v>1087</v>
      </c>
      <c r="J1211" t="s">
        <v>87</v>
      </c>
      <c r="L1211" t="s">
        <v>84</v>
      </c>
      <c r="M1211" t="s">
        <v>3170</v>
      </c>
      <c r="N1211" t="s">
        <v>3170</v>
      </c>
      <c r="O1211" t="s">
        <v>1395</v>
      </c>
      <c r="P1211" t="s">
        <v>1240</v>
      </c>
    </row>
    <row r="1212" spans="1:31" hidden="1" x14ac:dyDescent="0.3">
      <c r="A1212">
        <v>335505</v>
      </c>
      <c r="B1212" t="s">
        <v>3171</v>
      </c>
      <c r="C1212" t="s">
        <v>547</v>
      </c>
      <c r="D1212" t="s">
        <v>3172</v>
      </c>
      <c r="E1212" t="s">
        <v>66</v>
      </c>
      <c r="F1212">
        <v>35497</v>
      </c>
      <c r="G1212" t="s">
        <v>1016</v>
      </c>
      <c r="H1212" t="s">
        <v>1065</v>
      </c>
      <c r="I1212" t="s">
        <v>1087</v>
      </c>
      <c r="J1212" t="s">
        <v>87</v>
      </c>
      <c r="L1212" t="s">
        <v>86</v>
      </c>
      <c r="M1212" t="s">
        <v>3173</v>
      </c>
      <c r="N1212" t="s">
        <v>3173</v>
      </c>
      <c r="O1212" t="s">
        <v>3174</v>
      </c>
      <c r="P1212" t="s">
        <v>1392</v>
      </c>
      <c r="AE1212" t="s">
        <v>1125</v>
      </c>
    </row>
    <row r="1213" spans="1:31" hidden="1" x14ac:dyDescent="0.3">
      <c r="A1213">
        <v>335500</v>
      </c>
      <c r="B1213" t="s">
        <v>3175</v>
      </c>
      <c r="C1213" t="s">
        <v>229</v>
      </c>
      <c r="D1213" t="s">
        <v>3176</v>
      </c>
      <c r="E1213" t="s">
        <v>66</v>
      </c>
      <c r="F1213">
        <v>32606</v>
      </c>
      <c r="G1213" t="s">
        <v>84</v>
      </c>
      <c r="H1213" t="s">
        <v>1065</v>
      </c>
      <c r="I1213" t="s">
        <v>1087</v>
      </c>
      <c r="J1213" t="s">
        <v>85</v>
      </c>
      <c r="L1213" t="s">
        <v>84</v>
      </c>
      <c r="M1213" t="s">
        <v>3177</v>
      </c>
      <c r="N1213" t="s">
        <v>3177</v>
      </c>
      <c r="O1213" t="s">
        <v>3178</v>
      </c>
      <c r="P1213" t="s">
        <v>1271</v>
      </c>
    </row>
    <row r="1214" spans="1:31" hidden="1" x14ac:dyDescent="0.3">
      <c r="A1214">
        <v>335493</v>
      </c>
      <c r="B1214" t="s">
        <v>3179</v>
      </c>
      <c r="C1214" t="s">
        <v>3180</v>
      </c>
      <c r="D1214" t="s">
        <v>1214</v>
      </c>
      <c r="E1214" t="s">
        <v>65</v>
      </c>
      <c r="F1214">
        <v>30873</v>
      </c>
      <c r="G1214" t="s">
        <v>94</v>
      </c>
      <c r="H1214" t="s">
        <v>1065</v>
      </c>
      <c r="I1214" t="s">
        <v>1087</v>
      </c>
      <c r="J1214" t="s">
        <v>87</v>
      </c>
      <c r="L1214" t="s">
        <v>94</v>
      </c>
      <c r="M1214" t="s">
        <v>3181</v>
      </c>
      <c r="N1214" t="s">
        <v>3181</v>
      </c>
      <c r="O1214" t="s">
        <v>3182</v>
      </c>
      <c r="P1214" t="s">
        <v>3183</v>
      </c>
    </row>
    <row r="1215" spans="1:31" hidden="1" x14ac:dyDescent="0.3">
      <c r="A1215">
        <v>335487</v>
      </c>
      <c r="B1215" t="s">
        <v>3184</v>
      </c>
      <c r="C1215" t="s">
        <v>313</v>
      </c>
      <c r="D1215" t="s">
        <v>269</v>
      </c>
      <c r="E1215" t="s">
        <v>66</v>
      </c>
      <c r="F1215">
        <v>33153</v>
      </c>
      <c r="G1215" t="s">
        <v>1538</v>
      </c>
      <c r="H1215" t="s">
        <v>1065</v>
      </c>
      <c r="I1215" t="s">
        <v>1087</v>
      </c>
      <c r="J1215" t="s">
        <v>87</v>
      </c>
      <c r="L1215" t="s">
        <v>84</v>
      </c>
      <c r="M1215" t="s">
        <v>3185</v>
      </c>
      <c r="N1215" t="s">
        <v>3185</v>
      </c>
      <c r="O1215" t="s">
        <v>3186</v>
      </c>
      <c r="P1215" t="s">
        <v>3187</v>
      </c>
    </row>
    <row r="1216" spans="1:31" hidden="1" x14ac:dyDescent="0.3">
      <c r="A1216">
        <v>335482</v>
      </c>
      <c r="B1216" t="s">
        <v>3188</v>
      </c>
      <c r="C1216" t="s">
        <v>364</v>
      </c>
      <c r="D1216" t="s">
        <v>299</v>
      </c>
      <c r="E1216" t="s">
        <v>66</v>
      </c>
      <c r="F1216">
        <v>30906</v>
      </c>
      <c r="G1216" t="s">
        <v>84</v>
      </c>
      <c r="H1216" t="s">
        <v>1065</v>
      </c>
      <c r="I1216" t="s">
        <v>1087</v>
      </c>
      <c r="J1216" t="s">
        <v>85</v>
      </c>
      <c r="L1216" t="s">
        <v>84</v>
      </c>
      <c r="M1216" t="s">
        <v>3189</v>
      </c>
      <c r="N1216" t="s">
        <v>3189</v>
      </c>
      <c r="O1216" t="s">
        <v>1474</v>
      </c>
      <c r="P1216" t="s">
        <v>1353</v>
      </c>
    </row>
    <row r="1217" spans="1:16" hidden="1" x14ac:dyDescent="0.3">
      <c r="A1217">
        <v>335480</v>
      </c>
      <c r="B1217" t="s">
        <v>3190</v>
      </c>
      <c r="C1217" t="s">
        <v>413</v>
      </c>
      <c r="D1217" t="s">
        <v>2083</v>
      </c>
      <c r="E1217" t="s">
        <v>66</v>
      </c>
      <c r="F1217">
        <v>32144</v>
      </c>
      <c r="G1217" t="s">
        <v>84</v>
      </c>
      <c r="H1217" t="s">
        <v>1065</v>
      </c>
      <c r="I1217" t="s">
        <v>1087</v>
      </c>
      <c r="J1217" t="s">
        <v>87</v>
      </c>
      <c r="L1217" t="s">
        <v>84</v>
      </c>
    </row>
    <row r="1218" spans="1:16" hidden="1" x14ac:dyDescent="0.3">
      <c r="A1218">
        <v>335449</v>
      </c>
      <c r="B1218" t="s">
        <v>3191</v>
      </c>
      <c r="C1218" t="s">
        <v>758</v>
      </c>
      <c r="D1218" t="s">
        <v>1634</v>
      </c>
      <c r="E1218" t="s">
        <v>66</v>
      </c>
      <c r="F1218">
        <v>33618</v>
      </c>
      <c r="G1218" t="s">
        <v>84</v>
      </c>
      <c r="H1218" t="s">
        <v>1065</v>
      </c>
      <c r="I1218" t="s">
        <v>1087</v>
      </c>
      <c r="J1218" t="s">
        <v>87</v>
      </c>
      <c r="L1218" t="s">
        <v>86</v>
      </c>
      <c r="M1218" t="s">
        <v>3192</v>
      </c>
      <c r="N1218" t="s">
        <v>3192</v>
      </c>
      <c r="O1218" t="s">
        <v>3193</v>
      </c>
      <c r="P1218" t="s">
        <v>3194</v>
      </c>
    </row>
    <row r="1219" spans="1:16" hidden="1" x14ac:dyDescent="0.3">
      <c r="A1219">
        <v>335445</v>
      </c>
      <c r="B1219" t="s">
        <v>3195</v>
      </c>
      <c r="C1219" t="s">
        <v>238</v>
      </c>
      <c r="D1219" t="s">
        <v>750</v>
      </c>
      <c r="E1219" t="s">
        <v>66</v>
      </c>
      <c r="F1219">
        <v>30200</v>
      </c>
      <c r="G1219" t="s">
        <v>84</v>
      </c>
      <c r="H1219" t="s">
        <v>1065</v>
      </c>
      <c r="I1219" t="s">
        <v>1087</v>
      </c>
      <c r="J1219" t="s">
        <v>85</v>
      </c>
      <c r="L1219" t="s">
        <v>86</v>
      </c>
      <c r="M1219" t="s">
        <v>3196</v>
      </c>
      <c r="N1219" t="s">
        <v>3196</v>
      </c>
      <c r="O1219" t="s">
        <v>2364</v>
      </c>
      <c r="P1219" t="s">
        <v>3197</v>
      </c>
    </row>
    <row r="1220" spans="1:16" hidden="1" x14ac:dyDescent="0.3">
      <c r="A1220">
        <v>335414</v>
      </c>
      <c r="B1220" t="s">
        <v>3198</v>
      </c>
      <c r="C1220" t="s">
        <v>594</v>
      </c>
      <c r="D1220" t="s">
        <v>468</v>
      </c>
      <c r="E1220" t="s">
        <v>66</v>
      </c>
      <c r="F1220">
        <v>32624</v>
      </c>
      <c r="G1220" t="s">
        <v>84</v>
      </c>
      <c r="H1220" t="s">
        <v>1065</v>
      </c>
      <c r="I1220" t="s">
        <v>1087</v>
      </c>
      <c r="J1220" t="s">
        <v>87</v>
      </c>
      <c r="L1220" t="s">
        <v>99</v>
      </c>
      <c r="M1220" t="s">
        <v>3199</v>
      </c>
      <c r="N1220" t="s">
        <v>3199</v>
      </c>
      <c r="O1220" t="s">
        <v>1762</v>
      </c>
      <c r="P1220" t="s">
        <v>1323</v>
      </c>
    </row>
    <row r="1221" spans="1:16" hidden="1" x14ac:dyDescent="0.3">
      <c r="A1221">
        <v>335405</v>
      </c>
      <c r="B1221" t="s">
        <v>3200</v>
      </c>
      <c r="C1221" t="s">
        <v>196</v>
      </c>
      <c r="D1221" t="s">
        <v>253</v>
      </c>
      <c r="E1221" t="s">
        <v>65</v>
      </c>
      <c r="F1221">
        <v>34078</v>
      </c>
      <c r="G1221" t="s">
        <v>92</v>
      </c>
      <c r="H1221" t="s">
        <v>1065</v>
      </c>
      <c r="I1221" t="s">
        <v>1087</v>
      </c>
      <c r="J1221" t="s">
        <v>87</v>
      </c>
      <c r="L1221" t="s">
        <v>92</v>
      </c>
      <c r="M1221" t="s">
        <v>3201</v>
      </c>
      <c r="N1221" t="s">
        <v>3201</v>
      </c>
      <c r="O1221" t="s">
        <v>1439</v>
      </c>
    </row>
    <row r="1222" spans="1:16" hidden="1" x14ac:dyDescent="0.3">
      <c r="A1222">
        <v>335401</v>
      </c>
      <c r="B1222" t="s">
        <v>1958</v>
      </c>
      <c r="C1222" t="s">
        <v>226</v>
      </c>
      <c r="D1222" t="s">
        <v>1613</v>
      </c>
      <c r="E1222" t="s">
        <v>65</v>
      </c>
      <c r="F1222">
        <v>32403</v>
      </c>
      <c r="G1222" t="s">
        <v>1248</v>
      </c>
      <c r="H1222" t="s">
        <v>1065</v>
      </c>
      <c r="I1222" t="s">
        <v>1087</v>
      </c>
      <c r="J1222" t="s">
        <v>87</v>
      </c>
      <c r="L1222" t="s">
        <v>99</v>
      </c>
      <c r="M1222" t="s">
        <v>1959</v>
      </c>
      <c r="N1222" t="s">
        <v>1959</v>
      </c>
      <c r="O1222" t="s">
        <v>3202</v>
      </c>
      <c r="P1222" t="s">
        <v>3203</v>
      </c>
    </row>
    <row r="1223" spans="1:16" hidden="1" x14ac:dyDescent="0.3">
      <c r="A1223">
        <v>335372</v>
      </c>
      <c r="B1223" t="s">
        <v>3204</v>
      </c>
      <c r="C1223" t="s">
        <v>258</v>
      </c>
      <c r="D1223" t="s">
        <v>852</v>
      </c>
      <c r="E1223" t="s">
        <v>65</v>
      </c>
      <c r="F1223">
        <v>33090</v>
      </c>
      <c r="G1223" t="s">
        <v>84</v>
      </c>
      <c r="H1223" t="s">
        <v>1065</v>
      </c>
      <c r="I1223" t="s">
        <v>1087</v>
      </c>
      <c r="J1223" t="s">
        <v>87</v>
      </c>
      <c r="L1223" t="s">
        <v>84</v>
      </c>
      <c r="M1223" t="s">
        <v>3205</v>
      </c>
      <c r="N1223" t="s">
        <v>3205</v>
      </c>
      <c r="O1223" t="s">
        <v>1914</v>
      </c>
      <c r="P1223" t="s">
        <v>3206</v>
      </c>
    </row>
    <row r="1224" spans="1:16" hidden="1" x14ac:dyDescent="0.3">
      <c r="A1224">
        <v>335363</v>
      </c>
      <c r="B1224" t="s">
        <v>3207</v>
      </c>
      <c r="C1224" t="s">
        <v>214</v>
      </c>
      <c r="D1224" t="s">
        <v>2010</v>
      </c>
      <c r="E1224" t="s">
        <v>66</v>
      </c>
      <c r="F1224">
        <v>34700</v>
      </c>
      <c r="G1224" t="s">
        <v>1014</v>
      </c>
      <c r="H1224" t="s">
        <v>1065</v>
      </c>
      <c r="I1224" t="s">
        <v>1087</v>
      </c>
      <c r="J1224" t="s">
        <v>85</v>
      </c>
      <c r="L1224" t="s">
        <v>99</v>
      </c>
      <c r="M1224" t="s">
        <v>3208</v>
      </c>
      <c r="N1224" t="s">
        <v>3208</v>
      </c>
      <c r="O1224" t="s">
        <v>3209</v>
      </c>
      <c r="P1224" t="s">
        <v>1241</v>
      </c>
    </row>
    <row r="1225" spans="1:16" hidden="1" x14ac:dyDescent="0.3">
      <c r="A1225">
        <v>335359</v>
      </c>
      <c r="B1225" t="s">
        <v>3210</v>
      </c>
      <c r="C1225" t="s">
        <v>542</v>
      </c>
      <c r="D1225" t="s">
        <v>786</v>
      </c>
      <c r="E1225" t="s">
        <v>66</v>
      </c>
      <c r="F1225">
        <v>29527</v>
      </c>
      <c r="G1225" t="s">
        <v>84</v>
      </c>
      <c r="H1225" t="s">
        <v>1065</v>
      </c>
      <c r="I1225" t="s">
        <v>1087</v>
      </c>
      <c r="J1225" t="s">
        <v>87</v>
      </c>
      <c r="L1225" t="s">
        <v>84</v>
      </c>
    </row>
    <row r="1226" spans="1:16" hidden="1" x14ac:dyDescent="0.3">
      <c r="A1226">
        <v>335340</v>
      </c>
      <c r="B1226" t="s">
        <v>3211</v>
      </c>
      <c r="C1226" t="s">
        <v>226</v>
      </c>
      <c r="D1226" t="s">
        <v>442</v>
      </c>
      <c r="E1226" t="s">
        <v>66</v>
      </c>
      <c r="F1226">
        <v>31856</v>
      </c>
      <c r="G1226" t="s">
        <v>3212</v>
      </c>
      <c r="H1226" t="s">
        <v>1065</v>
      </c>
      <c r="I1226" t="s">
        <v>1087</v>
      </c>
      <c r="J1226" t="s">
        <v>87</v>
      </c>
      <c r="L1226" t="s">
        <v>84</v>
      </c>
      <c r="M1226" t="s">
        <v>3213</v>
      </c>
      <c r="N1226" t="s">
        <v>3213</v>
      </c>
      <c r="O1226" t="s">
        <v>2261</v>
      </c>
      <c r="P1226" t="s">
        <v>1369</v>
      </c>
    </row>
    <row r="1227" spans="1:16" hidden="1" x14ac:dyDescent="0.3">
      <c r="A1227">
        <v>335320</v>
      </c>
      <c r="B1227" t="s">
        <v>3214</v>
      </c>
      <c r="C1227" t="s">
        <v>193</v>
      </c>
      <c r="D1227" t="s">
        <v>253</v>
      </c>
      <c r="E1227" t="s">
        <v>65</v>
      </c>
      <c r="F1227">
        <v>33730</v>
      </c>
      <c r="G1227" t="s">
        <v>3215</v>
      </c>
      <c r="H1227" t="s">
        <v>1065</v>
      </c>
      <c r="I1227" t="s">
        <v>1087</v>
      </c>
      <c r="J1227" t="s">
        <v>87</v>
      </c>
      <c r="L1227" t="s">
        <v>86</v>
      </c>
      <c r="M1227" t="s">
        <v>3216</v>
      </c>
      <c r="N1227" t="s">
        <v>3216</v>
      </c>
      <c r="O1227" t="s">
        <v>1405</v>
      </c>
      <c r="P1227" t="s">
        <v>1249</v>
      </c>
    </row>
    <row r="1228" spans="1:16" hidden="1" x14ac:dyDescent="0.3">
      <c r="A1228">
        <v>335314</v>
      </c>
      <c r="B1228" t="s">
        <v>3217</v>
      </c>
      <c r="C1228" t="s">
        <v>268</v>
      </c>
      <c r="D1228" t="s">
        <v>799</v>
      </c>
      <c r="E1228" t="s">
        <v>66</v>
      </c>
      <c r="F1228">
        <v>36526</v>
      </c>
      <c r="G1228" t="s">
        <v>1900</v>
      </c>
      <c r="H1228" t="s">
        <v>1065</v>
      </c>
      <c r="I1228" t="s">
        <v>1087</v>
      </c>
      <c r="M1228" t="s">
        <v>3218</v>
      </c>
      <c r="N1228" t="s">
        <v>3218</v>
      </c>
      <c r="O1228" t="s">
        <v>3219</v>
      </c>
      <c r="P1228" t="s">
        <v>1247</v>
      </c>
    </row>
    <row r="1229" spans="1:16" hidden="1" x14ac:dyDescent="0.3">
      <c r="A1229">
        <v>335302</v>
      </c>
      <c r="B1229" t="s">
        <v>3220</v>
      </c>
      <c r="C1229" t="s">
        <v>507</v>
      </c>
      <c r="D1229" t="s">
        <v>195</v>
      </c>
      <c r="E1229" t="s">
        <v>66</v>
      </c>
      <c r="F1229">
        <v>33239</v>
      </c>
      <c r="G1229" t="s">
        <v>1203</v>
      </c>
      <c r="H1229" t="s">
        <v>1065</v>
      </c>
      <c r="I1229" t="s">
        <v>1087</v>
      </c>
      <c r="J1229" t="s">
        <v>87</v>
      </c>
      <c r="L1229" t="s">
        <v>86</v>
      </c>
      <c r="M1229" t="s">
        <v>3221</v>
      </c>
      <c r="N1229" t="s">
        <v>3221</v>
      </c>
      <c r="O1229" t="s">
        <v>1427</v>
      </c>
      <c r="P1229" t="s">
        <v>3222</v>
      </c>
    </row>
    <row r="1230" spans="1:16" hidden="1" x14ac:dyDescent="0.3">
      <c r="A1230">
        <v>335298</v>
      </c>
      <c r="B1230" t="s">
        <v>3223</v>
      </c>
      <c r="C1230" t="s">
        <v>201</v>
      </c>
      <c r="D1230" t="s">
        <v>788</v>
      </c>
      <c r="E1230" t="s">
        <v>66</v>
      </c>
      <c r="F1230">
        <v>32604</v>
      </c>
      <c r="G1230" t="s">
        <v>1488</v>
      </c>
      <c r="H1230" t="s">
        <v>1065</v>
      </c>
      <c r="I1230" t="s">
        <v>1087</v>
      </c>
      <c r="J1230" t="s">
        <v>87</v>
      </c>
      <c r="L1230" t="s">
        <v>100</v>
      </c>
      <c r="M1230" t="s">
        <v>3224</v>
      </c>
      <c r="N1230" t="s">
        <v>3224</v>
      </c>
      <c r="O1230" t="s">
        <v>3225</v>
      </c>
      <c r="P1230" t="s">
        <v>1247</v>
      </c>
    </row>
    <row r="1231" spans="1:16" hidden="1" x14ac:dyDescent="0.3">
      <c r="A1231">
        <v>335288</v>
      </c>
      <c r="B1231" t="s">
        <v>3226</v>
      </c>
      <c r="C1231" t="s">
        <v>193</v>
      </c>
      <c r="D1231" t="s">
        <v>234</v>
      </c>
      <c r="E1231" t="s">
        <v>65</v>
      </c>
      <c r="F1231">
        <v>36281</v>
      </c>
      <c r="G1231" t="s">
        <v>1248</v>
      </c>
      <c r="H1231" t="s">
        <v>1065</v>
      </c>
      <c r="I1231" t="s">
        <v>1087</v>
      </c>
      <c r="J1231" t="s">
        <v>85</v>
      </c>
      <c r="L1231" t="s">
        <v>86</v>
      </c>
      <c r="M1231" t="s">
        <v>3227</v>
      </c>
      <c r="N1231" t="s">
        <v>3227</v>
      </c>
      <c r="O1231" t="s">
        <v>1292</v>
      </c>
      <c r="P1231" t="s">
        <v>1247</v>
      </c>
    </row>
    <row r="1232" spans="1:16" hidden="1" x14ac:dyDescent="0.3">
      <c r="A1232">
        <v>335284</v>
      </c>
      <c r="B1232" t="s">
        <v>3228</v>
      </c>
      <c r="C1232" t="s">
        <v>193</v>
      </c>
      <c r="D1232" t="s">
        <v>305</v>
      </c>
      <c r="E1232" t="s">
        <v>65</v>
      </c>
      <c r="F1232">
        <v>32880</v>
      </c>
      <c r="G1232" t="s">
        <v>100</v>
      </c>
      <c r="H1232" t="s">
        <v>1065</v>
      </c>
      <c r="I1232" t="s">
        <v>1087</v>
      </c>
      <c r="J1232" t="s">
        <v>87</v>
      </c>
      <c r="L1232" t="s">
        <v>100</v>
      </c>
      <c r="M1232" t="s">
        <v>3229</v>
      </c>
      <c r="N1232" t="s">
        <v>3229</v>
      </c>
      <c r="O1232" t="s">
        <v>1344</v>
      </c>
      <c r="P1232" t="s">
        <v>1244</v>
      </c>
    </row>
    <row r="1233" spans="1:16" hidden="1" x14ac:dyDescent="0.3">
      <c r="A1233">
        <v>335278</v>
      </c>
      <c r="B1233" t="s">
        <v>914</v>
      </c>
      <c r="C1233" t="s">
        <v>386</v>
      </c>
      <c r="D1233" t="s">
        <v>253</v>
      </c>
      <c r="E1233" t="s">
        <v>65</v>
      </c>
      <c r="F1233">
        <v>27567</v>
      </c>
      <c r="G1233" t="s">
        <v>1991</v>
      </c>
      <c r="H1233" t="s">
        <v>1065</v>
      </c>
      <c r="I1233" t="s">
        <v>1087</v>
      </c>
      <c r="J1233" t="s">
        <v>87</v>
      </c>
      <c r="L1233" t="s">
        <v>93</v>
      </c>
      <c r="M1233" t="s">
        <v>3230</v>
      </c>
      <c r="N1233" t="s">
        <v>3230</v>
      </c>
      <c r="O1233" t="s">
        <v>1365</v>
      </c>
      <c r="P1233" t="s">
        <v>1432</v>
      </c>
    </row>
    <row r="1234" spans="1:16" hidden="1" x14ac:dyDescent="0.3">
      <c r="A1234">
        <v>335276</v>
      </c>
      <c r="B1234" t="s">
        <v>3231</v>
      </c>
      <c r="C1234" t="s">
        <v>348</v>
      </c>
      <c r="D1234" t="s">
        <v>3232</v>
      </c>
      <c r="E1234" t="s">
        <v>66</v>
      </c>
      <c r="F1234">
        <v>34880</v>
      </c>
      <c r="G1234" t="s">
        <v>84</v>
      </c>
      <c r="H1234" t="s">
        <v>1065</v>
      </c>
      <c r="I1234" t="s">
        <v>1087</v>
      </c>
      <c r="J1234" t="s">
        <v>87</v>
      </c>
      <c r="L1234" t="s">
        <v>96</v>
      </c>
    </row>
    <row r="1235" spans="1:16" hidden="1" x14ac:dyDescent="0.3">
      <c r="A1235">
        <v>335266</v>
      </c>
      <c r="B1235" t="s">
        <v>1211</v>
      </c>
      <c r="C1235" t="s">
        <v>314</v>
      </c>
      <c r="D1235" t="s">
        <v>207</v>
      </c>
      <c r="E1235" t="s">
        <v>65</v>
      </c>
      <c r="F1235">
        <v>28492</v>
      </c>
      <c r="G1235" t="s">
        <v>84</v>
      </c>
      <c r="H1235" t="s">
        <v>1065</v>
      </c>
      <c r="I1235" t="s">
        <v>1087</v>
      </c>
      <c r="J1235" t="s">
        <v>85</v>
      </c>
      <c r="L1235" t="s">
        <v>84</v>
      </c>
      <c r="M1235" t="s">
        <v>3233</v>
      </c>
      <c r="N1235" t="s">
        <v>3233</v>
      </c>
      <c r="O1235" t="s">
        <v>3234</v>
      </c>
      <c r="P1235" t="s">
        <v>1240</v>
      </c>
    </row>
    <row r="1236" spans="1:16" hidden="1" x14ac:dyDescent="0.3">
      <c r="A1236">
        <v>335262</v>
      </c>
      <c r="B1236" t="s">
        <v>3235</v>
      </c>
      <c r="C1236" t="s">
        <v>300</v>
      </c>
      <c r="D1236" t="s">
        <v>370</v>
      </c>
      <c r="E1236" t="s">
        <v>65</v>
      </c>
      <c r="F1236">
        <v>34999</v>
      </c>
      <c r="G1236" t="s">
        <v>1201</v>
      </c>
      <c r="H1236" t="s">
        <v>1068</v>
      </c>
      <c r="I1236" t="s">
        <v>1087</v>
      </c>
      <c r="J1236" t="s">
        <v>87</v>
      </c>
      <c r="L1236" t="s">
        <v>84</v>
      </c>
      <c r="M1236" t="s">
        <v>3236</v>
      </c>
      <c r="N1236" t="s">
        <v>3236</v>
      </c>
      <c r="O1236" t="s">
        <v>1390</v>
      </c>
      <c r="P1236" t="s">
        <v>1254</v>
      </c>
    </row>
    <row r="1237" spans="1:16" hidden="1" x14ac:dyDescent="0.3">
      <c r="A1237">
        <v>335260</v>
      </c>
      <c r="B1237" t="s">
        <v>2077</v>
      </c>
      <c r="C1237" t="s">
        <v>371</v>
      </c>
      <c r="D1237" t="s">
        <v>1602</v>
      </c>
      <c r="E1237" t="s">
        <v>65</v>
      </c>
      <c r="F1237">
        <v>36314</v>
      </c>
      <c r="G1237" t="s">
        <v>84</v>
      </c>
      <c r="H1237" t="s">
        <v>1065</v>
      </c>
      <c r="I1237" t="s">
        <v>1087</v>
      </c>
      <c r="J1237" t="s">
        <v>85</v>
      </c>
      <c r="L1237" t="s">
        <v>84</v>
      </c>
      <c r="M1237" t="s">
        <v>3237</v>
      </c>
      <c r="N1237" t="s">
        <v>3237</v>
      </c>
      <c r="O1237" t="s">
        <v>3238</v>
      </c>
      <c r="P1237" t="s">
        <v>3239</v>
      </c>
    </row>
    <row r="1238" spans="1:16" hidden="1" x14ac:dyDescent="0.3">
      <c r="A1238">
        <v>335259</v>
      </c>
      <c r="B1238" t="s">
        <v>3240</v>
      </c>
      <c r="C1238" t="s">
        <v>208</v>
      </c>
      <c r="D1238" t="s">
        <v>742</v>
      </c>
      <c r="E1238" t="s">
        <v>66</v>
      </c>
      <c r="F1238">
        <v>35796</v>
      </c>
      <c r="G1238" t="s">
        <v>84</v>
      </c>
      <c r="H1238" t="s">
        <v>1065</v>
      </c>
      <c r="I1238" t="s">
        <v>1087</v>
      </c>
      <c r="J1238" t="s">
        <v>87</v>
      </c>
      <c r="L1238" t="s">
        <v>84</v>
      </c>
      <c r="M1238" t="s">
        <v>3241</v>
      </c>
      <c r="N1238" t="s">
        <v>3241</v>
      </c>
      <c r="O1238" t="s">
        <v>3242</v>
      </c>
      <c r="P1238" t="s">
        <v>2277</v>
      </c>
    </row>
    <row r="1239" spans="1:16" hidden="1" x14ac:dyDescent="0.3">
      <c r="A1239">
        <v>335256</v>
      </c>
      <c r="B1239" t="s">
        <v>3243</v>
      </c>
      <c r="C1239" t="s">
        <v>2253</v>
      </c>
      <c r="D1239" t="s">
        <v>502</v>
      </c>
      <c r="E1239" t="s">
        <v>66</v>
      </c>
      <c r="F1239">
        <v>36389</v>
      </c>
      <c r="G1239" t="s">
        <v>98</v>
      </c>
      <c r="H1239" t="s">
        <v>1065</v>
      </c>
      <c r="I1239" t="s">
        <v>1087</v>
      </c>
      <c r="J1239" t="s">
        <v>87</v>
      </c>
      <c r="L1239" t="s">
        <v>98</v>
      </c>
      <c r="M1239" t="s">
        <v>3244</v>
      </c>
      <c r="N1239" t="s">
        <v>3244</v>
      </c>
      <c r="O1239" t="s">
        <v>3245</v>
      </c>
      <c r="P1239" t="s">
        <v>1240</v>
      </c>
    </row>
    <row r="1240" spans="1:16" hidden="1" x14ac:dyDescent="0.3">
      <c r="A1240">
        <v>335252</v>
      </c>
      <c r="B1240" t="s">
        <v>3246</v>
      </c>
      <c r="C1240" t="s">
        <v>226</v>
      </c>
      <c r="D1240" t="s">
        <v>2280</v>
      </c>
      <c r="E1240" t="s">
        <v>66</v>
      </c>
      <c r="F1240">
        <v>26129</v>
      </c>
      <c r="G1240" t="s">
        <v>86</v>
      </c>
      <c r="H1240" t="s">
        <v>1065</v>
      </c>
      <c r="I1240" t="s">
        <v>1087</v>
      </c>
      <c r="J1240" t="s">
        <v>85</v>
      </c>
      <c r="L1240" t="s">
        <v>86</v>
      </c>
      <c r="M1240" t="s">
        <v>3247</v>
      </c>
      <c r="N1240" t="s">
        <v>3247</v>
      </c>
      <c r="O1240" t="s">
        <v>3248</v>
      </c>
      <c r="P1240" t="s">
        <v>3249</v>
      </c>
    </row>
    <row r="1241" spans="1:16" hidden="1" x14ac:dyDescent="0.3">
      <c r="A1241">
        <v>335248</v>
      </c>
      <c r="B1241" t="s">
        <v>3250</v>
      </c>
      <c r="C1241" t="s">
        <v>360</v>
      </c>
      <c r="D1241" t="s">
        <v>1599</v>
      </c>
      <c r="E1241" t="s">
        <v>66</v>
      </c>
      <c r="F1241">
        <v>32223</v>
      </c>
      <c r="G1241" t="s">
        <v>3251</v>
      </c>
      <c r="H1241" t="s">
        <v>1065</v>
      </c>
      <c r="I1241" t="s">
        <v>1087</v>
      </c>
      <c r="J1241" t="s">
        <v>87</v>
      </c>
      <c r="L1241" t="s">
        <v>84</v>
      </c>
      <c r="M1241" t="s">
        <v>3252</v>
      </c>
      <c r="N1241" t="s">
        <v>3252</v>
      </c>
      <c r="O1241" t="s">
        <v>1885</v>
      </c>
      <c r="P1241" t="s">
        <v>3253</v>
      </c>
    </row>
    <row r="1242" spans="1:16" hidden="1" x14ac:dyDescent="0.3">
      <c r="A1242">
        <v>335234</v>
      </c>
      <c r="B1242" t="s">
        <v>3254</v>
      </c>
      <c r="C1242" t="s">
        <v>443</v>
      </c>
      <c r="D1242" t="s">
        <v>1798</v>
      </c>
      <c r="E1242" t="s">
        <v>66</v>
      </c>
      <c r="F1242">
        <v>36526</v>
      </c>
      <c r="G1242" t="s">
        <v>3255</v>
      </c>
      <c r="H1242" t="s">
        <v>1065</v>
      </c>
      <c r="I1242" t="s">
        <v>1087</v>
      </c>
      <c r="J1242" t="s">
        <v>87</v>
      </c>
      <c r="L1242" t="s">
        <v>86</v>
      </c>
      <c r="M1242" t="s">
        <v>3256</v>
      </c>
      <c r="N1242" t="s">
        <v>3256</v>
      </c>
      <c r="O1242" t="s">
        <v>3257</v>
      </c>
      <c r="P1242" t="s">
        <v>1246</v>
      </c>
    </row>
    <row r="1243" spans="1:16" hidden="1" x14ac:dyDescent="0.3">
      <c r="A1243">
        <v>335213</v>
      </c>
      <c r="B1243" t="s">
        <v>3258</v>
      </c>
      <c r="C1243" t="s">
        <v>300</v>
      </c>
      <c r="D1243" t="s">
        <v>548</v>
      </c>
      <c r="E1243" t="s">
        <v>65</v>
      </c>
      <c r="F1243">
        <v>31959</v>
      </c>
      <c r="G1243" t="s">
        <v>1765</v>
      </c>
      <c r="H1243" t="s">
        <v>1065</v>
      </c>
      <c r="I1243" t="s">
        <v>1087</v>
      </c>
      <c r="J1243" t="s">
        <v>87</v>
      </c>
      <c r="L1243" t="s">
        <v>86</v>
      </c>
      <c r="M1243" t="s">
        <v>3259</v>
      </c>
      <c r="N1243" t="s">
        <v>3259</v>
      </c>
      <c r="O1243" t="s">
        <v>1449</v>
      </c>
      <c r="P1243" t="s">
        <v>1242</v>
      </c>
    </row>
    <row r="1244" spans="1:16" hidden="1" x14ac:dyDescent="0.3">
      <c r="A1244">
        <v>335179</v>
      </c>
      <c r="B1244" t="s">
        <v>3260</v>
      </c>
      <c r="C1244" t="s">
        <v>436</v>
      </c>
      <c r="D1244" t="s">
        <v>207</v>
      </c>
      <c r="E1244" t="s">
        <v>66</v>
      </c>
      <c r="F1244">
        <v>32509</v>
      </c>
      <c r="G1244" t="s">
        <v>3261</v>
      </c>
      <c r="H1244" t="s">
        <v>1065</v>
      </c>
      <c r="I1244" t="s">
        <v>1087</v>
      </c>
      <c r="J1244" t="s">
        <v>87</v>
      </c>
      <c r="L1244" t="s">
        <v>98</v>
      </c>
      <c r="M1244" t="s">
        <v>3262</v>
      </c>
      <c r="N1244" t="s">
        <v>3262</v>
      </c>
      <c r="O1244" t="s">
        <v>2324</v>
      </c>
      <c r="P1244" t="s">
        <v>1247</v>
      </c>
    </row>
    <row r="1245" spans="1:16" hidden="1" x14ac:dyDescent="0.3">
      <c r="A1245">
        <v>335173</v>
      </c>
      <c r="B1245" t="s">
        <v>3263</v>
      </c>
      <c r="C1245" t="s">
        <v>196</v>
      </c>
      <c r="D1245" t="s">
        <v>205</v>
      </c>
      <c r="E1245" t="s">
        <v>66</v>
      </c>
      <c r="F1245">
        <v>31229</v>
      </c>
      <c r="G1245" t="s">
        <v>3264</v>
      </c>
      <c r="H1245" t="s">
        <v>1065</v>
      </c>
      <c r="I1245" t="s">
        <v>1087</v>
      </c>
      <c r="J1245" t="s">
        <v>87</v>
      </c>
      <c r="L1245" t="s">
        <v>1000</v>
      </c>
    </row>
    <row r="1246" spans="1:16" hidden="1" x14ac:dyDescent="0.3">
      <c r="A1246">
        <v>335163</v>
      </c>
      <c r="B1246" t="s">
        <v>3265</v>
      </c>
      <c r="C1246" t="s">
        <v>897</v>
      </c>
      <c r="D1246" t="s">
        <v>3266</v>
      </c>
      <c r="E1246" t="s">
        <v>66</v>
      </c>
      <c r="F1246">
        <v>34522</v>
      </c>
      <c r="G1246" t="s">
        <v>1016</v>
      </c>
      <c r="H1246" t="s">
        <v>1065</v>
      </c>
      <c r="I1246" t="s">
        <v>1087</v>
      </c>
      <c r="J1246" t="s">
        <v>85</v>
      </c>
      <c r="L1246" t="s">
        <v>86</v>
      </c>
    </row>
    <row r="1247" spans="1:16" hidden="1" x14ac:dyDescent="0.3">
      <c r="A1247">
        <v>335158</v>
      </c>
      <c r="B1247" t="s">
        <v>3267</v>
      </c>
      <c r="C1247" t="s">
        <v>3014</v>
      </c>
      <c r="D1247" t="s">
        <v>3268</v>
      </c>
      <c r="E1247" t="s">
        <v>66</v>
      </c>
      <c r="F1247">
        <v>29361</v>
      </c>
      <c r="G1247" t="s">
        <v>1245</v>
      </c>
      <c r="H1247" t="s">
        <v>1065</v>
      </c>
      <c r="I1247" t="s">
        <v>1087</v>
      </c>
      <c r="J1247" t="s">
        <v>87</v>
      </c>
      <c r="L1247" t="s">
        <v>94</v>
      </c>
      <c r="M1247" t="s">
        <v>3269</v>
      </c>
      <c r="N1247" t="s">
        <v>3269</v>
      </c>
      <c r="O1247" t="s">
        <v>3270</v>
      </c>
      <c r="P1247" t="s">
        <v>1246</v>
      </c>
    </row>
    <row r="1248" spans="1:16" hidden="1" x14ac:dyDescent="0.3">
      <c r="A1248">
        <v>335157</v>
      </c>
      <c r="B1248" t="s">
        <v>3271</v>
      </c>
      <c r="C1248" t="s">
        <v>783</v>
      </c>
      <c r="D1248" t="s">
        <v>325</v>
      </c>
      <c r="E1248" t="s">
        <v>66</v>
      </c>
      <c r="F1248">
        <v>31978</v>
      </c>
      <c r="G1248" t="s">
        <v>2422</v>
      </c>
      <c r="H1248" t="s">
        <v>1065</v>
      </c>
      <c r="I1248" t="s">
        <v>1087</v>
      </c>
      <c r="J1248" t="s">
        <v>87</v>
      </c>
      <c r="L1248" t="s">
        <v>94</v>
      </c>
    </row>
    <row r="1249" spans="1:31" hidden="1" x14ac:dyDescent="0.3">
      <c r="A1249">
        <v>335140</v>
      </c>
      <c r="B1249" t="s">
        <v>3272</v>
      </c>
      <c r="C1249" t="s">
        <v>193</v>
      </c>
      <c r="D1249" t="s">
        <v>3273</v>
      </c>
      <c r="E1249" t="s">
        <v>65</v>
      </c>
      <c r="F1249">
        <v>35065</v>
      </c>
      <c r="G1249" t="s">
        <v>93</v>
      </c>
      <c r="H1249" t="s">
        <v>1065</v>
      </c>
      <c r="I1249" t="s">
        <v>1087</v>
      </c>
      <c r="J1249" t="s">
        <v>85</v>
      </c>
      <c r="L1249" t="s">
        <v>93</v>
      </c>
      <c r="M1249" t="s">
        <v>3274</v>
      </c>
      <c r="N1249" t="s">
        <v>3274</v>
      </c>
      <c r="O1249" t="s">
        <v>1375</v>
      </c>
      <c r="P1249" t="s">
        <v>3275</v>
      </c>
    </row>
    <row r="1250" spans="1:31" hidden="1" x14ac:dyDescent="0.3">
      <c r="A1250">
        <v>335137</v>
      </c>
      <c r="B1250" t="s">
        <v>3276</v>
      </c>
      <c r="C1250" t="s">
        <v>599</v>
      </c>
      <c r="D1250" t="s">
        <v>710</v>
      </c>
      <c r="E1250" t="s">
        <v>65</v>
      </c>
      <c r="F1250">
        <v>34805</v>
      </c>
      <c r="G1250" t="s">
        <v>84</v>
      </c>
      <c r="H1250" t="s">
        <v>1065</v>
      </c>
      <c r="I1250" t="s">
        <v>1087</v>
      </c>
      <c r="J1250" t="s">
        <v>85</v>
      </c>
      <c r="L1250" t="s">
        <v>102</v>
      </c>
      <c r="M1250" t="s">
        <v>3277</v>
      </c>
      <c r="N1250" t="s">
        <v>3277</v>
      </c>
      <c r="O1250" t="s">
        <v>2903</v>
      </c>
      <c r="P1250" t="s">
        <v>2414</v>
      </c>
    </row>
    <row r="1251" spans="1:31" hidden="1" x14ac:dyDescent="0.3">
      <c r="A1251">
        <v>335135</v>
      </c>
      <c r="B1251" t="s">
        <v>3278</v>
      </c>
      <c r="C1251" t="s">
        <v>762</v>
      </c>
      <c r="D1251" t="s">
        <v>1194</v>
      </c>
      <c r="E1251" t="s">
        <v>66</v>
      </c>
      <c r="F1251">
        <v>36191</v>
      </c>
      <c r="G1251" t="s">
        <v>3279</v>
      </c>
      <c r="H1251" t="s">
        <v>1065</v>
      </c>
      <c r="I1251" t="s">
        <v>1087</v>
      </c>
      <c r="J1251" t="s">
        <v>85</v>
      </c>
      <c r="L1251" t="s">
        <v>86</v>
      </c>
      <c r="M1251" t="s">
        <v>3280</v>
      </c>
      <c r="N1251" t="s">
        <v>3280</v>
      </c>
      <c r="O1251" t="s">
        <v>3281</v>
      </c>
      <c r="P1251" t="s">
        <v>1447</v>
      </c>
    </row>
    <row r="1252" spans="1:31" hidden="1" x14ac:dyDescent="0.3">
      <c r="A1252">
        <v>335105</v>
      </c>
      <c r="B1252" t="s">
        <v>3282</v>
      </c>
      <c r="C1252" t="s">
        <v>3283</v>
      </c>
      <c r="D1252" t="s">
        <v>3284</v>
      </c>
      <c r="E1252" t="s">
        <v>66</v>
      </c>
      <c r="F1252">
        <v>30682</v>
      </c>
      <c r="G1252" t="s">
        <v>102</v>
      </c>
      <c r="H1252" t="s">
        <v>1065</v>
      </c>
      <c r="I1252" t="s">
        <v>1087</v>
      </c>
      <c r="J1252" t="s">
        <v>87</v>
      </c>
      <c r="L1252" t="s">
        <v>102</v>
      </c>
      <c r="M1252" t="s">
        <v>3285</v>
      </c>
      <c r="N1252" t="s">
        <v>3285</v>
      </c>
      <c r="O1252" t="s">
        <v>3286</v>
      </c>
      <c r="P1252" t="s">
        <v>3287</v>
      </c>
    </row>
    <row r="1253" spans="1:31" hidden="1" x14ac:dyDescent="0.3">
      <c r="A1253">
        <v>335103</v>
      </c>
      <c r="B1253" t="s">
        <v>3288</v>
      </c>
      <c r="C1253" t="s">
        <v>484</v>
      </c>
      <c r="D1253" t="s">
        <v>3289</v>
      </c>
      <c r="E1253" t="s">
        <v>66</v>
      </c>
      <c r="F1253">
        <v>35079</v>
      </c>
      <c r="G1253" t="s">
        <v>84</v>
      </c>
      <c r="H1253" t="s">
        <v>1065</v>
      </c>
      <c r="I1253" t="s">
        <v>1087</v>
      </c>
      <c r="J1253" t="s">
        <v>87</v>
      </c>
      <c r="L1253" t="s">
        <v>84</v>
      </c>
      <c r="M1253" t="s">
        <v>3290</v>
      </c>
      <c r="N1253" t="s">
        <v>3290</v>
      </c>
      <c r="O1253" t="s">
        <v>1526</v>
      </c>
      <c r="P1253" t="s">
        <v>1244</v>
      </c>
    </row>
    <row r="1254" spans="1:31" hidden="1" x14ac:dyDescent="0.3">
      <c r="A1254">
        <v>335097</v>
      </c>
      <c r="B1254" t="s">
        <v>3291</v>
      </c>
      <c r="C1254" t="s">
        <v>193</v>
      </c>
      <c r="D1254" t="s">
        <v>2129</v>
      </c>
      <c r="E1254" t="s">
        <v>66</v>
      </c>
      <c r="F1254">
        <v>31666</v>
      </c>
      <c r="G1254" t="s">
        <v>84</v>
      </c>
      <c r="H1254" t="s">
        <v>1065</v>
      </c>
      <c r="I1254" t="s">
        <v>1087</v>
      </c>
      <c r="J1254" t="s">
        <v>87</v>
      </c>
      <c r="L1254" t="s">
        <v>84</v>
      </c>
      <c r="M1254" t="s">
        <v>3292</v>
      </c>
      <c r="N1254" t="s">
        <v>3292</v>
      </c>
      <c r="O1254" t="s">
        <v>1911</v>
      </c>
      <c r="P1254" t="s">
        <v>1800</v>
      </c>
    </row>
    <row r="1255" spans="1:31" hidden="1" x14ac:dyDescent="0.3">
      <c r="A1255">
        <v>335096</v>
      </c>
      <c r="B1255" t="s">
        <v>3293</v>
      </c>
      <c r="C1255" t="s">
        <v>229</v>
      </c>
      <c r="D1255" t="s">
        <v>210</v>
      </c>
      <c r="E1255" t="s">
        <v>65</v>
      </c>
      <c r="F1255">
        <v>32902</v>
      </c>
      <c r="G1255" t="s">
        <v>84</v>
      </c>
      <c r="H1255" t="s">
        <v>1065</v>
      </c>
      <c r="I1255" t="s">
        <v>1087</v>
      </c>
      <c r="J1255" t="s">
        <v>87</v>
      </c>
      <c r="L1255" t="s">
        <v>84</v>
      </c>
      <c r="M1255" t="s">
        <v>3294</v>
      </c>
      <c r="N1255" t="s">
        <v>3294</v>
      </c>
      <c r="O1255" t="s">
        <v>1758</v>
      </c>
      <c r="P1255" t="s">
        <v>1246</v>
      </c>
    </row>
    <row r="1256" spans="1:31" hidden="1" x14ac:dyDescent="0.3">
      <c r="A1256">
        <v>335085</v>
      </c>
      <c r="B1256" t="s">
        <v>735</v>
      </c>
      <c r="C1256" t="s">
        <v>436</v>
      </c>
      <c r="D1256" t="s">
        <v>642</v>
      </c>
      <c r="E1256" t="s">
        <v>65</v>
      </c>
      <c r="F1256">
        <v>31048</v>
      </c>
      <c r="G1256" t="s">
        <v>3295</v>
      </c>
      <c r="H1256" t="s">
        <v>1065</v>
      </c>
      <c r="I1256" t="s">
        <v>1087</v>
      </c>
      <c r="J1256" t="s">
        <v>87</v>
      </c>
      <c r="L1256" t="s">
        <v>101</v>
      </c>
      <c r="M1256" t="s">
        <v>3296</v>
      </c>
      <c r="N1256" t="s">
        <v>3296</v>
      </c>
      <c r="O1256" t="s">
        <v>3297</v>
      </c>
      <c r="P1256" t="s">
        <v>1937</v>
      </c>
    </row>
    <row r="1257" spans="1:31" hidden="1" x14ac:dyDescent="0.3">
      <c r="A1257">
        <v>335074</v>
      </c>
      <c r="B1257" t="s">
        <v>3298</v>
      </c>
      <c r="C1257" t="s">
        <v>238</v>
      </c>
      <c r="D1257" t="s">
        <v>1210</v>
      </c>
      <c r="E1257" t="s">
        <v>65</v>
      </c>
      <c r="F1257">
        <v>26785</v>
      </c>
      <c r="G1257" t="s">
        <v>1021</v>
      </c>
      <c r="H1257" t="s">
        <v>1065</v>
      </c>
      <c r="I1257" t="s">
        <v>1087</v>
      </c>
      <c r="J1257" t="s">
        <v>85</v>
      </c>
      <c r="L1257" t="s">
        <v>86</v>
      </c>
    </row>
    <row r="1258" spans="1:31" hidden="1" x14ac:dyDescent="0.3">
      <c r="A1258">
        <v>335042</v>
      </c>
      <c r="B1258" t="s">
        <v>3299</v>
      </c>
      <c r="C1258" t="s">
        <v>193</v>
      </c>
      <c r="D1258" t="s">
        <v>246</v>
      </c>
      <c r="E1258" t="s">
        <v>66</v>
      </c>
      <c r="F1258">
        <v>31048</v>
      </c>
      <c r="G1258" t="s">
        <v>93</v>
      </c>
      <c r="H1258" t="s">
        <v>1065</v>
      </c>
      <c r="I1258" t="s">
        <v>1087</v>
      </c>
      <c r="J1258" t="s">
        <v>85</v>
      </c>
      <c r="L1258" t="s">
        <v>102</v>
      </c>
      <c r="M1258" t="s">
        <v>3300</v>
      </c>
      <c r="N1258" t="s">
        <v>3300</v>
      </c>
      <c r="O1258" t="s">
        <v>3301</v>
      </c>
      <c r="P1258" t="s">
        <v>3302</v>
      </c>
    </row>
    <row r="1259" spans="1:31" hidden="1" x14ac:dyDescent="0.3">
      <c r="A1259">
        <v>335032</v>
      </c>
      <c r="B1259" t="s">
        <v>2316</v>
      </c>
      <c r="C1259" t="s">
        <v>193</v>
      </c>
      <c r="D1259" t="s">
        <v>687</v>
      </c>
      <c r="E1259" t="s">
        <v>65</v>
      </c>
      <c r="F1259">
        <v>29771</v>
      </c>
      <c r="G1259" t="s">
        <v>95</v>
      </c>
      <c r="H1259" t="s">
        <v>1065</v>
      </c>
      <c r="I1259" t="s">
        <v>1087</v>
      </c>
      <c r="J1259" t="s">
        <v>87</v>
      </c>
      <c r="L1259" t="s">
        <v>84</v>
      </c>
      <c r="M1259" t="s">
        <v>3303</v>
      </c>
      <c r="N1259" t="s">
        <v>3303</v>
      </c>
      <c r="O1259" t="s">
        <v>1367</v>
      </c>
      <c r="P1259" t="s">
        <v>1240</v>
      </c>
    </row>
    <row r="1260" spans="1:31" hidden="1" x14ac:dyDescent="0.3">
      <c r="A1260">
        <v>335030</v>
      </c>
      <c r="B1260" t="s">
        <v>3304</v>
      </c>
      <c r="C1260" t="s">
        <v>1923</v>
      </c>
      <c r="D1260" t="s">
        <v>350</v>
      </c>
      <c r="E1260" t="s">
        <v>66</v>
      </c>
      <c r="F1260">
        <v>31241</v>
      </c>
      <c r="G1260" t="s">
        <v>84</v>
      </c>
      <c r="H1260" t="s">
        <v>1065</v>
      </c>
      <c r="I1260" t="s">
        <v>1087</v>
      </c>
      <c r="J1260" t="s">
        <v>87</v>
      </c>
      <c r="L1260" t="s">
        <v>84</v>
      </c>
      <c r="M1260" t="s">
        <v>3305</v>
      </c>
      <c r="N1260" t="s">
        <v>3305</v>
      </c>
      <c r="O1260" t="s">
        <v>3306</v>
      </c>
      <c r="P1260" t="s">
        <v>1345</v>
      </c>
    </row>
    <row r="1261" spans="1:31" hidden="1" x14ac:dyDescent="0.3">
      <c r="A1261">
        <v>334999</v>
      </c>
      <c r="B1261" t="s">
        <v>261</v>
      </c>
      <c r="C1261" t="s">
        <v>201</v>
      </c>
      <c r="D1261" t="s">
        <v>824</v>
      </c>
      <c r="E1261" t="s">
        <v>65</v>
      </c>
      <c r="F1261">
        <v>35435</v>
      </c>
      <c r="G1261" t="s">
        <v>3307</v>
      </c>
      <c r="H1261" t="s">
        <v>1065</v>
      </c>
      <c r="I1261" t="s">
        <v>1087</v>
      </c>
      <c r="J1261" t="s">
        <v>85</v>
      </c>
      <c r="L1261" t="s">
        <v>94</v>
      </c>
      <c r="M1261" t="s">
        <v>3308</v>
      </c>
      <c r="N1261" t="s">
        <v>3308</v>
      </c>
      <c r="O1261" t="s">
        <v>1459</v>
      </c>
      <c r="P1261" t="s">
        <v>1258</v>
      </c>
    </row>
    <row r="1262" spans="1:31" hidden="1" x14ac:dyDescent="0.3">
      <c r="A1262">
        <v>334995</v>
      </c>
      <c r="B1262" t="s">
        <v>910</v>
      </c>
      <c r="C1262" t="s">
        <v>397</v>
      </c>
      <c r="D1262" t="s">
        <v>195</v>
      </c>
      <c r="E1262" t="s">
        <v>66</v>
      </c>
      <c r="F1262">
        <v>30635</v>
      </c>
      <c r="G1262" t="s">
        <v>3309</v>
      </c>
      <c r="H1262" t="s">
        <v>1065</v>
      </c>
      <c r="I1262" t="s">
        <v>1087</v>
      </c>
      <c r="J1262" t="s">
        <v>85</v>
      </c>
      <c r="L1262" t="s">
        <v>94</v>
      </c>
    </row>
    <row r="1263" spans="1:31" hidden="1" x14ac:dyDescent="0.3">
      <c r="A1263">
        <v>334987</v>
      </c>
      <c r="B1263" t="s">
        <v>3310</v>
      </c>
      <c r="C1263" t="s">
        <v>201</v>
      </c>
      <c r="D1263" t="s">
        <v>245</v>
      </c>
      <c r="E1263" t="s">
        <v>66</v>
      </c>
      <c r="H1263" t="s">
        <v>1065</v>
      </c>
      <c r="I1263" t="s">
        <v>1087</v>
      </c>
      <c r="V1263" t="s">
        <v>1694</v>
      </c>
      <c r="AB1263" t="s">
        <v>1125</v>
      </c>
      <c r="AC1263" t="s">
        <v>1125</v>
      </c>
      <c r="AD1263" t="s">
        <v>1125</v>
      </c>
      <c r="AE1263" t="s">
        <v>1125</v>
      </c>
    </row>
    <row r="1264" spans="1:31" hidden="1" x14ac:dyDescent="0.3">
      <c r="A1264">
        <v>334984</v>
      </c>
      <c r="B1264" t="s">
        <v>3311</v>
      </c>
      <c r="C1264" t="s">
        <v>193</v>
      </c>
      <c r="D1264" t="s">
        <v>883</v>
      </c>
      <c r="E1264" t="s">
        <v>66</v>
      </c>
      <c r="F1264">
        <v>34335</v>
      </c>
      <c r="G1264" t="s">
        <v>84</v>
      </c>
      <c r="H1264" t="s">
        <v>1065</v>
      </c>
      <c r="I1264" t="s">
        <v>1087</v>
      </c>
      <c r="J1264" t="s">
        <v>87</v>
      </c>
      <c r="L1264" t="s">
        <v>84</v>
      </c>
      <c r="M1264" t="s">
        <v>3312</v>
      </c>
      <c r="N1264" t="s">
        <v>3312</v>
      </c>
      <c r="O1264" t="s">
        <v>3313</v>
      </c>
      <c r="P1264" t="s">
        <v>3314</v>
      </c>
    </row>
    <row r="1265" spans="1:31" hidden="1" x14ac:dyDescent="0.3">
      <c r="A1265">
        <v>334971</v>
      </c>
      <c r="B1265" t="s">
        <v>3315</v>
      </c>
      <c r="C1265" t="s">
        <v>348</v>
      </c>
      <c r="D1265" t="s">
        <v>197</v>
      </c>
      <c r="E1265" t="s">
        <v>66</v>
      </c>
      <c r="F1265">
        <v>34722</v>
      </c>
      <c r="G1265" t="s">
        <v>84</v>
      </c>
      <c r="H1265" t="s">
        <v>1065</v>
      </c>
      <c r="I1265" t="s">
        <v>1087</v>
      </c>
      <c r="J1265" t="s">
        <v>87</v>
      </c>
      <c r="L1265" t="s">
        <v>84</v>
      </c>
      <c r="M1265" t="s">
        <v>3316</v>
      </c>
      <c r="N1265" t="s">
        <v>3316</v>
      </c>
      <c r="O1265" t="s">
        <v>2062</v>
      </c>
      <c r="P1265" t="s">
        <v>1832</v>
      </c>
      <c r="AE1265" t="s">
        <v>1125</v>
      </c>
    </row>
    <row r="1266" spans="1:31" hidden="1" x14ac:dyDescent="0.3">
      <c r="A1266">
        <v>334970</v>
      </c>
      <c r="B1266" t="s">
        <v>3317</v>
      </c>
      <c r="C1266" t="s">
        <v>391</v>
      </c>
      <c r="D1266" t="s">
        <v>248</v>
      </c>
      <c r="E1266" t="s">
        <v>65</v>
      </c>
      <c r="F1266">
        <v>20341</v>
      </c>
      <c r="G1266" t="s">
        <v>3318</v>
      </c>
      <c r="H1266" t="s">
        <v>1065</v>
      </c>
      <c r="I1266" t="s">
        <v>1087</v>
      </c>
      <c r="J1266" t="s">
        <v>87</v>
      </c>
      <c r="L1266" t="s">
        <v>84</v>
      </c>
      <c r="M1266" t="s">
        <v>3319</v>
      </c>
      <c r="N1266" t="s">
        <v>3319</v>
      </c>
      <c r="O1266" t="s">
        <v>1514</v>
      </c>
      <c r="P1266" t="s">
        <v>1275</v>
      </c>
    </row>
    <row r="1267" spans="1:31" hidden="1" x14ac:dyDescent="0.3">
      <c r="A1267">
        <v>334969</v>
      </c>
      <c r="B1267" t="s">
        <v>3320</v>
      </c>
      <c r="C1267" t="s">
        <v>323</v>
      </c>
      <c r="D1267" t="s">
        <v>3321</v>
      </c>
      <c r="E1267" t="s">
        <v>65</v>
      </c>
      <c r="F1267">
        <v>28246</v>
      </c>
      <c r="G1267" t="s">
        <v>95</v>
      </c>
      <c r="H1267" t="s">
        <v>1065</v>
      </c>
      <c r="I1267" t="s">
        <v>1087</v>
      </c>
      <c r="M1267" t="s">
        <v>3322</v>
      </c>
      <c r="N1267" t="s">
        <v>3322</v>
      </c>
      <c r="O1267" t="s">
        <v>3323</v>
      </c>
      <c r="P1267" t="s">
        <v>1291</v>
      </c>
      <c r="AC1267" t="s">
        <v>1125</v>
      </c>
      <c r="AD1267" t="s">
        <v>1125</v>
      </c>
      <c r="AE1267" t="s">
        <v>1125</v>
      </c>
    </row>
    <row r="1268" spans="1:31" hidden="1" x14ac:dyDescent="0.3">
      <c r="A1268">
        <v>334953</v>
      </c>
      <c r="B1268" t="s">
        <v>3324</v>
      </c>
      <c r="C1268" t="s">
        <v>258</v>
      </c>
      <c r="D1268" t="s">
        <v>317</v>
      </c>
      <c r="E1268" t="s">
        <v>65</v>
      </c>
      <c r="F1268">
        <v>32509</v>
      </c>
      <c r="G1268" t="s">
        <v>3325</v>
      </c>
      <c r="H1268" t="s">
        <v>1065</v>
      </c>
      <c r="I1268" t="s">
        <v>1087</v>
      </c>
      <c r="J1268" t="s">
        <v>87</v>
      </c>
      <c r="L1268" t="s">
        <v>94</v>
      </c>
      <c r="M1268" t="s">
        <v>3326</v>
      </c>
      <c r="N1268" t="s">
        <v>3326</v>
      </c>
      <c r="O1268" t="s">
        <v>3327</v>
      </c>
      <c r="P1268" t="s">
        <v>1403</v>
      </c>
    </row>
    <row r="1269" spans="1:31" hidden="1" x14ac:dyDescent="0.3">
      <c r="A1269">
        <v>334952</v>
      </c>
      <c r="B1269" t="s">
        <v>3328</v>
      </c>
      <c r="C1269" t="s">
        <v>906</v>
      </c>
      <c r="D1269" t="s">
        <v>388</v>
      </c>
      <c r="E1269" t="s">
        <v>65</v>
      </c>
      <c r="F1269">
        <v>32851</v>
      </c>
      <c r="G1269" t="s">
        <v>98</v>
      </c>
      <c r="H1269" t="s">
        <v>1065</v>
      </c>
      <c r="I1269" t="s">
        <v>1087</v>
      </c>
      <c r="J1269" t="s">
        <v>85</v>
      </c>
      <c r="L1269" t="s">
        <v>98</v>
      </c>
      <c r="M1269" t="s">
        <v>3329</v>
      </c>
      <c r="N1269" t="s">
        <v>3329</v>
      </c>
      <c r="O1269" t="s">
        <v>1313</v>
      </c>
      <c r="P1269" t="s">
        <v>1447</v>
      </c>
      <c r="AE1269" t="s">
        <v>1125</v>
      </c>
    </row>
    <row r="1270" spans="1:31" hidden="1" x14ac:dyDescent="0.3">
      <c r="A1270">
        <v>334951</v>
      </c>
      <c r="B1270" t="s">
        <v>3330</v>
      </c>
      <c r="C1270" t="s">
        <v>196</v>
      </c>
      <c r="D1270" t="s">
        <v>3331</v>
      </c>
      <c r="E1270" t="s">
        <v>65</v>
      </c>
      <c r="F1270">
        <v>35034</v>
      </c>
      <c r="G1270" t="s">
        <v>3332</v>
      </c>
      <c r="H1270" t="s">
        <v>1065</v>
      </c>
      <c r="I1270" t="s">
        <v>1087</v>
      </c>
      <c r="M1270" t="s">
        <v>3333</v>
      </c>
      <c r="N1270" t="s">
        <v>3333</v>
      </c>
      <c r="O1270" t="s">
        <v>2334</v>
      </c>
      <c r="P1270" t="s">
        <v>1273</v>
      </c>
    </row>
    <row r="1271" spans="1:31" hidden="1" x14ac:dyDescent="0.3">
      <c r="A1271">
        <v>334947</v>
      </c>
      <c r="B1271" t="s">
        <v>3334</v>
      </c>
      <c r="C1271" t="s">
        <v>3335</v>
      </c>
      <c r="D1271" t="s">
        <v>269</v>
      </c>
      <c r="E1271" t="s">
        <v>65</v>
      </c>
      <c r="F1271">
        <v>33297</v>
      </c>
      <c r="G1271" t="s">
        <v>1009</v>
      </c>
      <c r="H1271" t="s">
        <v>1065</v>
      </c>
      <c r="I1271" t="s">
        <v>1087</v>
      </c>
      <c r="J1271" t="s">
        <v>85</v>
      </c>
      <c r="L1271" t="s">
        <v>84</v>
      </c>
      <c r="M1271" t="s">
        <v>3336</v>
      </c>
      <c r="N1271" t="s">
        <v>3336</v>
      </c>
      <c r="O1271" t="s">
        <v>3337</v>
      </c>
      <c r="P1271" t="s">
        <v>1273</v>
      </c>
    </row>
    <row r="1272" spans="1:31" hidden="1" x14ac:dyDescent="0.3">
      <c r="A1272">
        <v>334941</v>
      </c>
      <c r="B1272" t="s">
        <v>3338</v>
      </c>
      <c r="C1272" t="s">
        <v>194</v>
      </c>
      <c r="D1272" t="s">
        <v>385</v>
      </c>
      <c r="E1272" t="s">
        <v>65</v>
      </c>
      <c r="F1272">
        <v>35065</v>
      </c>
      <c r="G1272" t="s">
        <v>1021</v>
      </c>
      <c r="H1272" t="s">
        <v>1065</v>
      </c>
      <c r="I1272" t="s">
        <v>1087</v>
      </c>
      <c r="J1272" t="s">
        <v>87</v>
      </c>
      <c r="L1272" t="s">
        <v>86</v>
      </c>
      <c r="M1272" t="s">
        <v>3339</v>
      </c>
      <c r="N1272" t="s">
        <v>3339</v>
      </c>
      <c r="O1272" t="s">
        <v>2062</v>
      </c>
      <c r="P1272" t="s">
        <v>1244</v>
      </c>
    </row>
    <row r="1273" spans="1:31" hidden="1" x14ac:dyDescent="0.3">
      <c r="A1273">
        <v>334937</v>
      </c>
      <c r="B1273" t="s">
        <v>3340</v>
      </c>
      <c r="C1273" t="s">
        <v>283</v>
      </c>
      <c r="D1273" t="s">
        <v>356</v>
      </c>
      <c r="E1273" t="s">
        <v>65</v>
      </c>
      <c r="F1273">
        <v>34241</v>
      </c>
      <c r="G1273" t="s">
        <v>84</v>
      </c>
      <c r="H1273" t="s">
        <v>1065</v>
      </c>
      <c r="I1273" t="s">
        <v>1087</v>
      </c>
      <c r="M1273" t="s">
        <v>3341</v>
      </c>
      <c r="N1273" t="s">
        <v>3341</v>
      </c>
      <c r="O1273" t="s">
        <v>1731</v>
      </c>
      <c r="P1273" t="s">
        <v>1249</v>
      </c>
      <c r="V1273" t="s">
        <v>1694</v>
      </c>
      <c r="AC1273" t="s">
        <v>1125</v>
      </c>
      <c r="AD1273" t="s">
        <v>1125</v>
      </c>
      <c r="AE1273" t="s">
        <v>1125</v>
      </c>
    </row>
    <row r="1274" spans="1:31" hidden="1" x14ac:dyDescent="0.3">
      <c r="A1274">
        <v>334921</v>
      </c>
      <c r="B1274" t="s">
        <v>3342</v>
      </c>
      <c r="C1274" t="s">
        <v>411</v>
      </c>
      <c r="D1274" t="s">
        <v>248</v>
      </c>
      <c r="E1274" t="s">
        <v>66</v>
      </c>
      <c r="F1274">
        <v>31786</v>
      </c>
      <c r="G1274" t="s">
        <v>1248</v>
      </c>
      <c r="H1274" t="s">
        <v>1065</v>
      </c>
      <c r="I1274" t="s">
        <v>1087</v>
      </c>
      <c r="J1274" t="s">
        <v>87</v>
      </c>
      <c r="L1274" t="s">
        <v>84</v>
      </c>
      <c r="M1274" t="s">
        <v>3343</v>
      </c>
      <c r="N1274" t="s">
        <v>3343</v>
      </c>
      <c r="O1274" t="s">
        <v>1319</v>
      </c>
      <c r="P1274" t="s">
        <v>3344</v>
      </c>
    </row>
    <row r="1275" spans="1:31" hidden="1" x14ac:dyDescent="0.3">
      <c r="A1275">
        <v>334915</v>
      </c>
      <c r="B1275" t="s">
        <v>3345</v>
      </c>
      <c r="C1275" t="s">
        <v>562</v>
      </c>
      <c r="D1275" t="s">
        <v>269</v>
      </c>
      <c r="E1275" t="s">
        <v>65</v>
      </c>
      <c r="F1275">
        <v>35342</v>
      </c>
      <c r="G1275" t="s">
        <v>84</v>
      </c>
      <c r="H1275" t="s">
        <v>1065</v>
      </c>
      <c r="I1275" t="s">
        <v>1087</v>
      </c>
      <c r="M1275" t="s">
        <v>3346</v>
      </c>
      <c r="N1275" t="s">
        <v>3346</v>
      </c>
      <c r="O1275" t="s">
        <v>3347</v>
      </c>
      <c r="P1275" t="s">
        <v>1349</v>
      </c>
      <c r="AD1275" t="s">
        <v>1125</v>
      </c>
      <c r="AE1275" t="s">
        <v>1125</v>
      </c>
    </row>
    <row r="1276" spans="1:31" hidden="1" x14ac:dyDescent="0.3">
      <c r="A1276">
        <v>334910</v>
      </c>
      <c r="B1276" t="s">
        <v>3348</v>
      </c>
      <c r="C1276" t="s">
        <v>196</v>
      </c>
      <c r="D1276" t="s">
        <v>230</v>
      </c>
      <c r="E1276" t="s">
        <v>65</v>
      </c>
      <c r="F1276">
        <v>31413</v>
      </c>
      <c r="G1276" t="s">
        <v>93</v>
      </c>
      <c r="H1276" t="s">
        <v>1065</v>
      </c>
      <c r="I1276" t="s">
        <v>1087</v>
      </c>
      <c r="J1276" t="s">
        <v>87</v>
      </c>
      <c r="L1276" t="s">
        <v>93</v>
      </c>
      <c r="M1276" t="s">
        <v>3349</v>
      </c>
      <c r="N1276" t="s">
        <v>3349</v>
      </c>
      <c r="O1276" t="s">
        <v>3350</v>
      </c>
      <c r="P1276" t="s">
        <v>1366</v>
      </c>
    </row>
    <row r="1277" spans="1:31" hidden="1" x14ac:dyDescent="0.3">
      <c r="A1277">
        <v>334907</v>
      </c>
      <c r="B1277" t="s">
        <v>3351</v>
      </c>
      <c r="C1277" t="s">
        <v>300</v>
      </c>
      <c r="D1277" t="s">
        <v>253</v>
      </c>
      <c r="E1277" t="s">
        <v>65</v>
      </c>
      <c r="F1277">
        <v>34227</v>
      </c>
      <c r="G1277" t="s">
        <v>92</v>
      </c>
      <c r="H1277" t="s">
        <v>1065</v>
      </c>
      <c r="I1277" t="s">
        <v>1087</v>
      </c>
      <c r="J1277" t="s">
        <v>87</v>
      </c>
      <c r="L1277" t="s">
        <v>92</v>
      </c>
      <c r="M1277" t="s">
        <v>3352</v>
      </c>
      <c r="N1277" t="s">
        <v>3352</v>
      </c>
      <c r="O1277" t="s">
        <v>1365</v>
      </c>
      <c r="P1277" t="s">
        <v>1528</v>
      </c>
    </row>
    <row r="1278" spans="1:31" hidden="1" x14ac:dyDescent="0.3">
      <c r="A1278">
        <v>334905</v>
      </c>
      <c r="B1278" t="s">
        <v>3353</v>
      </c>
      <c r="C1278" t="s">
        <v>311</v>
      </c>
      <c r="D1278" t="s">
        <v>1863</v>
      </c>
      <c r="E1278" t="s">
        <v>65</v>
      </c>
      <c r="F1278">
        <v>24133</v>
      </c>
      <c r="G1278" t="s">
        <v>84</v>
      </c>
      <c r="H1278" t="s">
        <v>1065</v>
      </c>
      <c r="I1278" t="s">
        <v>1087</v>
      </c>
      <c r="J1278" t="s">
        <v>190</v>
      </c>
      <c r="L1278" t="s">
        <v>84</v>
      </c>
      <c r="M1278" t="s">
        <v>3354</v>
      </c>
      <c r="N1278" t="s">
        <v>3354</v>
      </c>
      <c r="O1278" t="s">
        <v>3355</v>
      </c>
      <c r="P1278" t="s">
        <v>1240</v>
      </c>
    </row>
    <row r="1279" spans="1:31" hidden="1" x14ac:dyDescent="0.3">
      <c r="A1279">
        <v>334904</v>
      </c>
      <c r="B1279" t="s">
        <v>3356</v>
      </c>
      <c r="C1279" t="s">
        <v>211</v>
      </c>
      <c r="D1279" t="s">
        <v>239</v>
      </c>
      <c r="E1279" t="s">
        <v>65</v>
      </c>
      <c r="F1279">
        <v>35405</v>
      </c>
      <c r="G1279" t="s">
        <v>84</v>
      </c>
      <c r="H1279" t="s">
        <v>1065</v>
      </c>
      <c r="I1279" t="s">
        <v>1087</v>
      </c>
      <c r="J1279" t="s">
        <v>87</v>
      </c>
      <c r="L1279" t="s">
        <v>99</v>
      </c>
      <c r="M1279" t="s">
        <v>3357</v>
      </c>
      <c r="N1279" t="s">
        <v>3357</v>
      </c>
      <c r="O1279" t="s">
        <v>3358</v>
      </c>
      <c r="P1279" t="s">
        <v>1247</v>
      </c>
    </row>
    <row r="1280" spans="1:31" hidden="1" x14ac:dyDescent="0.3">
      <c r="A1280">
        <v>334891</v>
      </c>
      <c r="B1280" t="s">
        <v>471</v>
      </c>
      <c r="C1280" t="s">
        <v>211</v>
      </c>
      <c r="D1280" t="s">
        <v>698</v>
      </c>
      <c r="E1280" t="s">
        <v>65</v>
      </c>
      <c r="F1280">
        <v>26853</v>
      </c>
      <c r="G1280" t="s">
        <v>84</v>
      </c>
      <c r="H1280" t="s">
        <v>1065</v>
      </c>
      <c r="I1280" t="s">
        <v>1087</v>
      </c>
      <c r="J1280" t="s">
        <v>87</v>
      </c>
      <c r="L1280" t="s">
        <v>99</v>
      </c>
      <c r="M1280" t="s">
        <v>3359</v>
      </c>
      <c r="N1280" t="s">
        <v>3359</v>
      </c>
      <c r="O1280" t="s">
        <v>3360</v>
      </c>
      <c r="P1280" t="s">
        <v>1241</v>
      </c>
      <c r="V1280" t="s">
        <v>1694</v>
      </c>
    </row>
    <row r="1281" spans="1:31" hidden="1" x14ac:dyDescent="0.3">
      <c r="A1281">
        <v>334889</v>
      </c>
      <c r="B1281" t="s">
        <v>3361</v>
      </c>
      <c r="C1281" t="s">
        <v>371</v>
      </c>
      <c r="D1281" t="s">
        <v>704</v>
      </c>
      <c r="E1281" t="s">
        <v>65</v>
      </c>
      <c r="F1281">
        <v>25440</v>
      </c>
      <c r="G1281" t="s">
        <v>2022</v>
      </c>
      <c r="H1281" t="s">
        <v>1065</v>
      </c>
      <c r="I1281" t="s">
        <v>1087</v>
      </c>
      <c r="J1281" t="s">
        <v>87</v>
      </c>
      <c r="L1281" t="s">
        <v>84</v>
      </c>
      <c r="M1281" t="s">
        <v>3362</v>
      </c>
      <c r="N1281" t="s">
        <v>3362</v>
      </c>
      <c r="O1281" t="s">
        <v>3363</v>
      </c>
      <c r="P1281" t="s">
        <v>3364</v>
      </c>
    </row>
    <row r="1282" spans="1:31" hidden="1" x14ac:dyDescent="0.3">
      <c r="A1282">
        <v>334880</v>
      </c>
      <c r="B1282" t="s">
        <v>3365</v>
      </c>
      <c r="C1282" t="s">
        <v>348</v>
      </c>
      <c r="D1282" t="s">
        <v>1612</v>
      </c>
      <c r="E1282" t="s">
        <v>66</v>
      </c>
      <c r="F1282">
        <v>35431</v>
      </c>
      <c r="G1282" t="s">
        <v>1986</v>
      </c>
      <c r="H1282" t="s">
        <v>1065</v>
      </c>
      <c r="I1282" t="s">
        <v>1087</v>
      </c>
      <c r="J1282" t="s">
        <v>87</v>
      </c>
      <c r="L1282" t="s">
        <v>84</v>
      </c>
    </row>
    <row r="1283" spans="1:31" hidden="1" x14ac:dyDescent="0.3">
      <c r="A1283">
        <v>334878</v>
      </c>
      <c r="B1283" t="s">
        <v>3366</v>
      </c>
      <c r="C1283" t="s">
        <v>3367</v>
      </c>
      <c r="D1283" t="s">
        <v>227</v>
      </c>
      <c r="E1283" t="s">
        <v>66</v>
      </c>
      <c r="F1283">
        <v>34700</v>
      </c>
      <c r="G1283" t="s">
        <v>84</v>
      </c>
      <c r="H1283" t="s">
        <v>1065</v>
      </c>
      <c r="I1283" t="s">
        <v>1087</v>
      </c>
      <c r="J1283" t="s">
        <v>87</v>
      </c>
      <c r="L1283" t="s">
        <v>86</v>
      </c>
      <c r="M1283" t="s">
        <v>3368</v>
      </c>
      <c r="N1283" t="s">
        <v>3368</v>
      </c>
      <c r="O1283" t="s">
        <v>3369</v>
      </c>
      <c r="P1283" t="s">
        <v>3370</v>
      </c>
    </row>
    <row r="1284" spans="1:31" hidden="1" x14ac:dyDescent="0.3">
      <c r="A1284">
        <v>334876</v>
      </c>
      <c r="B1284" t="s">
        <v>3371</v>
      </c>
      <c r="C1284" t="s">
        <v>333</v>
      </c>
      <c r="D1284" t="s">
        <v>216</v>
      </c>
      <c r="E1284" t="s">
        <v>66</v>
      </c>
      <c r="F1284">
        <v>33193</v>
      </c>
      <c r="G1284" t="s">
        <v>84</v>
      </c>
      <c r="H1284" t="s">
        <v>1065</v>
      </c>
      <c r="I1284" t="s">
        <v>1087</v>
      </c>
      <c r="J1284" t="s">
        <v>87</v>
      </c>
      <c r="L1284" t="s">
        <v>84</v>
      </c>
      <c r="M1284" t="s">
        <v>3372</v>
      </c>
      <c r="N1284" t="s">
        <v>3372</v>
      </c>
      <c r="O1284" t="s">
        <v>1724</v>
      </c>
      <c r="P1284" t="s">
        <v>1355</v>
      </c>
    </row>
    <row r="1285" spans="1:31" hidden="1" x14ac:dyDescent="0.3">
      <c r="A1285">
        <v>334869</v>
      </c>
      <c r="B1285" t="s">
        <v>3373</v>
      </c>
      <c r="C1285" t="s">
        <v>196</v>
      </c>
      <c r="D1285" t="s">
        <v>370</v>
      </c>
      <c r="E1285" t="s">
        <v>65</v>
      </c>
      <c r="F1285">
        <v>33604</v>
      </c>
      <c r="G1285" t="s">
        <v>95</v>
      </c>
      <c r="H1285" t="s">
        <v>1065</v>
      </c>
      <c r="I1285" t="s">
        <v>1087</v>
      </c>
      <c r="J1285" t="s">
        <v>87</v>
      </c>
      <c r="L1285" t="s">
        <v>95</v>
      </c>
      <c r="M1285" t="s">
        <v>3374</v>
      </c>
      <c r="N1285" t="s">
        <v>3374</v>
      </c>
      <c r="O1285" t="s">
        <v>1274</v>
      </c>
      <c r="P1285" t="s">
        <v>1241</v>
      </c>
    </row>
    <row r="1286" spans="1:31" hidden="1" x14ac:dyDescent="0.3">
      <c r="A1286">
        <v>334863</v>
      </c>
      <c r="B1286" t="s">
        <v>3375</v>
      </c>
      <c r="C1286" t="s">
        <v>199</v>
      </c>
      <c r="D1286" t="s">
        <v>567</v>
      </c>
      <c r="E1286" t="s">
        <v>66</v>
      </c>
      <c r="F1286">
        <v>31778</v>
      </c>
      <c r="G1286" t="s">
        <v>102</v>
      </c>
      <c r="H1286" t="s">
        <v>1065</v>
      </c>
      <c r="I1286" t="s">
        <v>1087</v>
      </c>
      <c r="J1286" t="s">
        <v>87</v>
      </c>
      <c r="L1286" t="s">
        <v>102</v>
      </c>
    </row>
    <row r="1287" spans="1:31" hidden="1" x14ac:dyDescent="0.3">
      <c r="A1287">
        <v>334858</v>
      </c>
      <c r="B1287" t="s">
        <v>3376</v>
      </c>
      <c r="C1287" t="s">
        <v>203</v>
      </c>
      <c r="D1287" t="s">
        <v>272</v>
      </c>
      <c r="E1287" t="s">
        <v>65</v>
      </c>
      <c r="F1287">
        <v>31705</v>
      </c>
      <c r="G1287" t="s">
        <v>96</v>
      </c>
      <c r="H1287" t="s">
        <v>1065</v>
      </c>
      <c r="I1287" t="s">
        <v>1087</v>
      </c>
      <c r="J1287" t="s">
        <v>87</v>
      </c>
      <c r="L1287" t="s">
        <v>96</v>
      </c>
      <c r="M1287" t="s">
        <v>3377</v>
      </c>
      <c r="N1287" t="s">
        <v>3377</v>
      </c>
      <c r="O1287" t="s">
        <v>1253</v>
      </c>
      <c r="P1287" t="s">
        <v>3378</v>
      </c>
      <c r="V1287" t="s">
        <v>1694</v>
      </c>
    </row>
    <row r="1288" spans="1:31" hidden="1" x14ac:dyDescent="0.3">
      <c r="A1288">
        <v>334857</v>
      </c>
      <c r="B1288" t="s">
        <v>3379</v>
      </c>
      <c r="C1288" t="s">
        <v>629</v>
      </c>
      <c r="D1288" t="s">
        <v>216</v>
      </c>
      <c r="E1288" t="s">
        <v>66</v>
      </c>
      <c r="F1288">
        <v>34335</v>
      </c>
      <c r="G1288" t="s">
        <v>3380</v>
      </c>
      <c r="H1288" t="s">
        <v>1065</v>
      </c>
      <c r="I1288" t="s">
        <v>1087</v>
      </c>
      <c r="J1288" t="s">
        <v>87</v>
      </c>
      <c r="L1288" t="s">
        <v>84</v>
      </c>
      <c r="M1288" t="s">
        <v>3381</v>
      </c>
      <c r="N1288" t="s">
        <v>3381</v>
      </c>
      <c r="O1288" t="s">
        <v>1338</v>
      </c>
      <c r="P1288" t="s">
        <v>1355</v>
      </c>
    </row>
    <row r="1289" spans="1:31" hidden="1" x14ac:dyDescent="0.3">
      <c r="A1289">
        <v>334856</v>
      </c>
      <c r="B1289" t="s">
        <v>3382</v>
      </c>
      <c r="C1289" t="s">
        <v>308</v>
      </c>
      <c r="D1289" t="s">
        <v>246</v>
      </c>
      <c r="E1289" t="s">
        <v>65</v>
      </c>
      <c r="F1289">
        <v>32886</v>
      </c>
      <c r="G1289" t="s">
        <v>1248</v>
      </c>
      <c r="H1289" t="s">
        <v>1065</v>
      </c>
      <c r="I1289" t="s">
        <v>1087</v>
      </c>
      <c r="J1289" t="s">
        <v>85</v>
      </c>
      <c r="L1289" t="s">
        <v>86</v>
      </c>
    </row>
    <row r="1290" spans="1:31" hidden="1" x14ac:dyDescent="0.3">
      <c r="A1290">
        <v>334855</v>
      </c>
      <c r="B1290" t="s">
        <v>3383</v>
      </c>
      <c r="C1290" t="s">
        <v>201</v>
      </c>
      <c r="D1290" t="s">
        <v>355</v>
      </c>
      <c r="E1290" t="s">
        <v>66</v>
      </c>
      <c r="F1290">
        <v>36105</v>
      </c>
      <c r="G1290" t="s">
        <v>1027</v>
      </c>
      <c r="H1290" t="s">
        <v>1065</v>
      </c>
      <c r="I1290" t="s">
        <v>1087</v>
      </c>
      <c r="J1290" t="s">
        <v>87</v>
      </c>
      <c r="L1290" t="s">
        <v>1098</v>
      </c>
    </row>
    <row r="1291" spans="1:31" hidden="1" x14ac:dyDescent="0.3">
      <c r="A1291">
        <v>334849</v>
      </c>
      <c r="B1291" t="s">
        <v>3384</v>
      </c>
      <c r="C1291" t="s">
        <v>201</v>
      </c>
      <c r="D1291" t="s">
        <v>1599</v>
      </c>
      <c r="E1291" t="s">
        <v>66</v>
      </c>
      <c r="F1291">
        <v>34576</v>
      </c>
      <c r="G1291" t="s">
        <v>84</v>
      </c>
      <c r="H1291" t="s">
        <v>1065</v>
      </c>
      <c r="I1291" t="s">
        <v>1087</v>
      </c>
      <c r="M1291" t="s">
        <v>3385</v>
      </c>
      <c r="N1291" t="s">
        <v>1302</v>
      </c>
      <c r="O1291" t="s">
        <v>3386</v>
      </c>
      <c r="P1291" t="s">
        <v>1249</v>
      </c>
      <c r="V1291" t="s">
        <v>1694</v>
      </c>
      <c r="AC1291" t="s">
        <v>1125</v>
      </c>
      <c r="AD1291" t="s">
        <v>1125</v>
      </c>
      <c r="AE1291" t="s">
        <v>1125</v>
      </c>
    </row>
    <row r="1292" spans="1:31" hidden="1" x14ac:dyDescent="0.3">
      <c r="A1292">
        <v>334843</v>
      </c>
      <c r="B1292" t="s">
        <v>3387</v>
      </c>
      <c r="C1292" t="s">
        <v>323</v>
      </c>
      <c r="D1292" t="s">
        <v>301</v>
      </c>
      <c r="E1292" t="s">
        <v>65</v>
      </c>
      <c r="F1292">
        <v>35075</v>
      </c>
      <c r="G1292" t="s">
        <v>84</v>
      </c>
      <c r="H1292" t="s">
        <v>1065</v>
      </c>
      <c r="I1292" t="s">
        <v>1087</v>
      </c>
      <c r="J1292" t="s">
        <v>87</v>
      </c>
      <c r="L1292" t="s">
        <v>84</v>
      </c>
      <c r="M1292" t="s">
        <v>3388</v>
      </c>
      <c r="N1292" t="s">
        <v>3389</v>
      </c>
      <c r="O1292" t="s">
        <v>1360</v>
      </c>
      <c r="P1292" t="s">
        <v>1901</v>
      </c>
    </row>
    <row r="1293" spans="1:31" hidden="1" x14ac:dyDescent="0.3">
      <c r="A1293">
        <v>334834</v>
      </c>
      <c r="B1293" t="s">
        <v>3390</v>
      </c>
      <c r="C1293" t="s">
        <v>238</v>
      </c>
      <c r="D1293" t="s">
        <v>1707</v>
      </c>
      <c r="E1293" t="s">
        <v>65</v>
      </c>
      <c r="F1293">
        <v>35824</v>
      </c>
      <c r="G1293" t="s">
        <v>1005</v>
      </c>
      <c r="H1293" t="s">
        <v>1065</v>
      </c>
      <c r="I1293" t="s">
        <v>1087</v>
      </c>
      <c r="J1293" t="s">
        <v>87</v>
      </c>
      <c r="L1293" t="s">
        <v>84</v>
      </c>
      <c r="M1293" t="s">
        <v>3391</v>
      </c>
      <c r="N1293" t="s">
        <v>3391</v>
      </c>
      <c r="O1293" t="s">
        <v>3392</v>
      </c>
      <c r="P1293" t="s">
        <v>1241</v>
      </c>
    </row>
    <row r="1294" spans="1:31" hidden="1" x14ac:dyDescent="0.3">
      <c r="A1294">
        <v>334827</v>
      </c>
      <c r="B1294" t="s">
        <v>3393</v>
      </c>
      <c r="C1294" t="s">
        <v>1636</v>
      </c>
      <c r="D1294" t="s">
        <v>310</v>
      </c>
      <c r="E1294" t="s">
        <v>65</v>
      </c>
      <c r="F1294">
        <v>35072</v>
      </c>
      <c r="G1294" t="s">
        <v>1000</v>
      </c>
      <c r="H1294" t="s">
        <v>1065</v>
      </c>
      <c r="I1294" t="s">
        <v>1087</v>
      </c>
      <c r="J1294" t="s">
        <v>85</v>
      </c>
      <c r="L1294" t="s">
        <v>94</v>
      </c>
    </row>
    <row r="1295" spans="1:31" hidden="1" x14ac:dyDescent="0.3">
      <c r="A1295">
        <v>334822</v>
      </c>
      <c r="B1295" t="s">
        <v>3394</v>
      </c>
      <c r="C1295" t="s">
        <v>524</v>
      </c>
      <c r="D1295" t="s">
        <v>638</v>
      </c>
      <c r="E1295" t="s">
        <v>66</v>
      </c>
      <c r="F1295">
        <v>35989</v>
      </c>
      <c r="G1295" t="s">
        <v>1645</v>
      </c>
      <c r="H1295" t="s">
        <v>1065</v>
      </c>
      <c r="I1295" t="s">
        <v>1087</v>
      </c>
      <c r="J1295" t="s">
        <v>85</v>
      </c>
      <c r="L1295" t="s">
        <v>99</v>
      </c>
      <c r="M1295" t="s">
        <v>3395</v>
      </c>
      <c r="N1295" t="s">
        <v>3395</v>
      </c>
      <c r="O1295" t="s">
        <v>1309</v>
      </c>
      <c r="P1295" t="s">
        <v>1252</v>
      </c>
    </row>
    <row r="1296" spans="1:31" hidden="1" x14ac:dyDescent="0.3">
      <c r="A1296">
        <v>334819</v>
      </c>
      <c r="B1296" t="s">
        <v>3396</v>
      </c>
      <c r="C1296" t="s">
        <v>315</v>
      </c>
      <c r="D1296" t="s">
        <v>207</v>
      </c>
      <c r="E1296" t="s">
        <v>66</v>
      </c>
      <c r="F1296">
        <v>36171</v>
      </c>
      <c r="G1296" t="s">
        <v>84</v>
      </c>
      <c r="H1296" t="s">
        <v>1065</v>
      </c>
      <c r="I1296" t="s">
        <v>1087</v>
      </c>
      <c r="J1296" t="s">
        <v>85</v>
      </c>
      <c r="L1296" t="s">
        <v>84</v>
      </c>
      <c r="M1296" t="s">
        <v>3397</v>
      </c>
      <c r="N1296" t="s">
        <v>3397</v>
      </c>
      <c r="O1296" t="s">
        <v>1723</v>
      </c>
      <c r="P1296" t="s">
        <v>1413</v>
      </c>
    </row>
    <row r="1297" spans="1:31" hidden="1" x14ac:dyDescent="0.3">
      <c r="A1297">
        <v>334815</v>
      </c>
      <c r="B1297" t="s">
        <v>3398</v>
      </c>
      <c r="C1297" t="s">
        <v>2021</v>
      </c>
      <c r="D1297" t="s">
        <v>262</v>
      </c>
      <c r="E1297" t="s">
        <v>65</v>
      </c>
      <c r="F1297">
        <v>29952</v>
      </c>
      <c r="G1297" t="s">
        <v>84</v>
      </c>
      <c r="H1297" t="s">
        <v>1065</v>
      </c>
      <c r="I1297" t="s">
        <v>1087</v>
      </c>
      <c r="J1297" t="s">
        <v>87</v>
      </c>
      <c r="L1297" t="s">
        <v>94</v>
      </c>
      <c r="M1297" t="s">
        <v>3399</v>
      </c>
      <c r="N1297" t="s">
        <v>3399</v>
      </c>
      <c r="O1297" t="s">
        <v>1329</v>
      </c>
      <c r="P1297" t="s">
        <v>1950</v>
      </c>
    </row>
    <row r="1298" spans="1:31" hidden="1" x14ac:dyDescent="0.3">
      <c r="A1298">
        <v>334801</v>
      </c>
      <c r="B1298" t="s">
        <v>3400</v>
      </c>
      <c r="C1298" t="s">
        <v>308</v>
      </c>
      <c r="D1298" t="s">
        <v>253</v>
      </c>
      <c r="E1298" t="s">
        <v>66</v>
      </c>
      <c r="F1298">
        <v>35998</v>
      </c>
      <c r="G1298" t="s">
        <v>1248</v>
      </c>
      <c r="H1298" t="s">
        <v>1065</v>
      </c>
      <c r="I1298" t="s">
        <v>1087</v>
      </c>
      <c r="J1298" t="s">
        <v>85</v>
      </c>
      <c r="L1298" t="s">
        <v>86</v>
      </c>
      <c r="M1298" t="s">
        <v>3401</v>
      </c>
      <c r="N1298" t="s">
        <v>3401</v>
      </c>
      <c r="O1298" t="s">
        <v>1316</v>
      </c>
      <c r="P1298" t="s">
        <v>1241</v>
      </c>
    </row>
    <row r="1299" spans="1:31" hidden="1" x14ac:dyDescent="0.3">
      <c r="A1299">
        <v>334797</v>
      </c>
      <c r="B1299" t="s">
        <v>3402</v>
      </c>
      <c r="C1299" t="s">
        <v>194</v>
      </c>
      <c r="D1299" t="s">
        <v>322</v>
      </c>
      <c r="E1299" t="s">
        <v>65</v>
      </c>
      <c r="F1299">
        <v>33604</v>
      </c>
      <c r="G1299" t="s">
        <v>3403</v>
      </c>
      <c r="H1299" t="s">
        <v>1065</v>
      </c>
      <c r="I1299" t="s">
        <v>1087</v>
      </c>
      <c r="M1299" t="s">
        <v>3404</v>
      </c>
      <c r="N1299" t="s">
        <v>3404</v>
      </c>
      <c r="O1299" t="s">
        <v>2201</v>
      </c>
      <c r="P1299" t="s">
        <v>3405</v>
      </c>
    </row>
    <row r="1300" spans="1:31" hidden="1" x14ac:dyDescent="0.3">
      <c r="A1300">
        <v>334794</v>
      </c>
      <c r="B1300" t="s">
        <v>3406</v>
      </c>
      <c r="C1300" t="s">
        <v>208</v>
      </c>
      <c r="D1300" t="s">
        <v>255</v>
      </c>
      <c r="E1300" t="s">
        <v>66</v>
      </c>
      <c r="F1300">
        <v>33337</v>
      </c>
      <c r="G1300" t="s">
        <v>92</v>
      </c>
      <c r="H1300" t="s">
        <v>1065</v>
      </c>
      <c r="I1300" t="s">
        <v>1087</v>
      </c>
      <c r="J1300" t="s">
        <v>87</v>
      </c>
      <c r="L1300" t="s">
        <v>93</v>
      </c>
      <c r="M1300" t="s">
        <v>3407</v>
      </c>
      <c r="N1300" t="s">
        <v>3407</v>
      </c>
      <c r="O1300" t="s">
        <v>3408</v>
      </c>
      <c r="P1300" t="s">
        <v>3409</v>
      </c>
    </row>
    <row r="1301" spans="1:31" hidden="1" x14ac:dyDescent="0.3">
      <c r="A1301">
        <v>334787</v>
      </c>
      <c r="B1301" t="s">
        <v>3410</v>
      </c>
      <c r="C1301" t="s">
        <v>285</v>
      </c>
      <c r="D1301" t="s">
        <v>246</v>
      </c>
      <c r="E1301" t="s">
        <v>66</v>
      </c>
      <c r="F1301">
        <v>35796</v>
      </c>
      <c r="G1301" t="s">
        <v>84</v>
      </c>
      <c r="H1301" t="s">
        <v>1065</v>
      </c>
      <c r="I1301" t="s">
        <v>1087</v>
      </c>
      <c r="J1301" t="s">
        <v>87</v>
      </c>
      <c r="L1301" t="s">
        <v>96</v>
      </c>
      <c r="M1301" t="s">
        <v>3411</v>
      </c>
      <c r="N1301" t="s">
        <v>3411</v>
      </c>
      <c r="O1301" t="s">
        <v>1300</v>
      </c>
      <c r="P1301" t="s">
        <v>3412</v>
      </c>
    </row>
    <row r="1302" spans="1:31" hidden="1" x14ac:dyDescent="0.3">
      <c r="A1302">
        <v>334776</v>
      </c>
      <c r="B1302" t="s">
        <v>3413</v>
      </c>
      <c r="C1302" t="s">
        <v>193</v>
      </c>
      <c r="D1302" t="s">
        <v>253</v>
      </c>
      <c r="E1302" t="s">
        <v>65</v>
      </c>
      <c r="F1302">
        <v>35551</v>
      </c>
      <c r="G1302" t="s">
        <v>1030</v>
      </c>
      <c r="H1302" t="s">
        <v>1065</v>
      </c>
      <c r="I1302" t="s">
        <v>1087</v>
      </c>
      <c r="J1302" t="s">
        <v>85</v>
      </c>
      <c r="L1302" t="s">
        <v>86</v>
      </c>
      <c r="M1302" t="s">
        <v>3414</v>
      </c>
      <c r="N1302" t="s">
        <v>3414</v>
      </c>
      <c r="O1302" t="s">
        <v>1434</v>
      </c>
      <c r="P1302" t="s">
        <v>1271</v>
      </c>
    </row>
    <row r="1303" spans="1:31" hidden="1" x14ac:dyDescent="0.3">
      <c r="A1303">
        <v>334774</v>
      </c>
      <c r="B1303" t="s">
        <v>3415</v>
      </c>
      <c r="C1303" t="s">
        <v>238</v>
      </c>
      <c r="D1303" t="s">
        <v>1612</v>
      </c>
      <c r="E1303" t="s">
        <v>66</v>
      </c>
      <c r="F1303">
        <v>35065</v>
      </c>
      <c r="G1303" t="s">
        <v>1823</v>
      </c>
      <c r="H1303" t="s">
        <v>1065</v>
      </c>
      <c r="I1303" t="s">
        <v>1087</v>
      </c>
      <c r="J1303" t="s">
        <v>85</v>
      </c>
      <c r="L1303" t="s">
        <v>86</v>
      </c>
      <c r="M1303" t="s">
        <v>3416</v>
      </c>
      <c r="N1303" t="s">
        <v>3416</v>
      </c>
      <c r="O1303" t="s">
        <v>3417</v>
      </c>
      <c r="P1303" t="s">
        <v>1241</v>
      </c>
    </row>
    <row r="1304" spans="1:31" hidden="1" x14ac:dyDescent="0.3">
      <c r="A1304">
        <v>334766</v>
      </c>
      <c r="B1304" t="s">
        <v>3418</v>
      </c>
      <c r="C1304" t="s">
        <v>1629</v>
      </c>
      <c r="D1304" t="s">
        <v>207</v>
      </c>
      <c r="E1304" t="s">
        <v>65</v>
      </c>
      <c r="F1304">
        <v>31414</v>
      </c>
      <c r="G1304" t="s">
        <v>1684</v>
      </c>
      <c r="H1304" t="s">
        <v>1065</v>
      </c>
      <c r="I1304" t="s">
        <v>1087</v>
      </c>
      <c r="J1304" t="s">
        <v>85</v>
      </c>
      <c r="L1304" t="s">
        <v>98</v>
      </c>
      <c r="M1304" t="s">
        <v>3419</v>
      </c>
      <c r="N1304" t="s">
        <v>3419</v>
      </c>
      <c r="O1304" t="s">
        <v>2324</v>
      </c>
      <c r="P1304" t="s">
        <v>1244</v>
      </c>
    </row>
    <row r="1305" spans="1:31" hidden="1" x14ac:dyDescent="0.3">
      <c r="A1305">
        <v>334756</v>
      </c>
      <c r="B1305" t="s">
        <v>3420</v>
      </c>
      <c r="C1305" t="s">
        <v>499</v>
      </c>
      <c r="D1305" t="s">
        <v>260</v>
      </c>
      <c r="E1305" t="s">
        <v>66</v>
      </c>
      <c r="F1305">
        <v>35335</v>
      </c>
      <c r="G1305" t="s">
        <v>1009</v>
      </c>
      <c r="H1305" t="s">
        <v>1065</v>
      </c>
      <c r="I1305" t="s">
        <v>1087</v>
      </c>
      <c r="J1305" t="s">
        <v>87</v>
      </c>
      <c r="L1305" t="s">
        <v>84</v>
      </c>
      <c r="M1305" t="s">
        <v>3421</v>
      </c>
      <c r="N1305" t="s">
        <v>3421</v>
      </c>
      <c r="O1305" t="s">
        <v>1811</v>
      </c>
      <c r="P1305" t="s">
        <v>1246</v>
      </c>
    </row>
    <row r="1306" spans="1:31" hidden="1" x14ac:dyDescent="0.3">
      <c r="A1306">
        <v>334750</v>
      </c>
      <c r="B1306" t="s">
        <v>3422</v>
      </c>
      <c r="C1306" t="s">
        <v>2085</v>
      </c>
      <c r="D1306" t="s">
        <v>274</v>
      </c>
      <c r="E1306" t="s">
        <v>66</v>
      </c>
      <c r="F1306">
        <v>33227</v>
      </c>
      <c r="G1306" t="s">
        <v>98</v>
      </c>
      <c r="H1306" t="s">
        <v>1065</v>
      </c>
      <c r="I1306" t="s">
        <v>1087</v>
      </c>
      <c r="AD1306" t="s">
        <v>1125</v>
      </c>
      <c r="AE1306" t="s">
        <v>1125</v>
      </c>
    </row>
    <row r="1307" spans="1:31" hidden="1" x14ac:dyDescent="0.3">
      <c r="A1307">
        <v>334748</v>
      </c>
      <c r="B1307" t="s">
        <v>3423</v>
      </c>
      <c r="C1307" t="s">
        <v>364</v>
      </c>
      <c r="D1307" t="s">
        <v>3424</v>
      </c>
      <c r="E1307" t="s">
        <v>66</v>
      </c>
      <c r="F1307">
        <v>34857</v>
      </c>
      <c r="G1307" t="s">
        <v>84</v>
      </c>
      <c r="H1307" t="s">
        <v>1068</v>
      </c>
      <c r="I1307" t="s">
        <v>1087</v>
      </c>
      <c r="J1307" t="s">
        <v>87</v>
      </c>
      <c r="L1307" t="s">
        <v>86</v>
      </c>
      <c r="M1307" t="s">
        <v>3425</v>
      </c>
      <c r="N1307" t="s">
        <v>3425</v>
      </c>
      <c r="O1307" t="s">
        <v>3426</v>
      </c>
      <c r="P1307" t="s">
        <v>1469</v>
      </c>
    </row>
    <row r="1308" spans="1:31" hidden="1" x14ac:dyDescent="0.3">
      <c r="A1308">
        <v>334728</v>
      </c>
      <c r="B1308" t="s">
        <v>3427</v>
      </c>
      <c r="C1308" t="s">
        <v>258</v>
      </c>
      <c r="D1308" t="s">
        <v>820</v>
      </c>
      <c r="E1308" t="s">
        <v>65</v>
      </c>
      <c r="F1308">
        <v>29624</v>
      </c>
      <c r="G1308" t="s">
        <v>84</v>
      </c>
      <c r="H1308" t="s">
        <v>1065</v>
      </c>
      <c r="I1308" t="s">
        <v>1087</v>
      </c>
      <c r="J1308" t="s">
        <v>87</v>
      </c>
      <c r="L1308" t="s">
        <v>84</v>
      </c>
    </row>
    <row r="1309" spans="1:31" hidden="1" x14ac:dyDescent="0.3">
      <c r="A1309">
        <v>334720</v>
      </c>
      <c r="B1309" t="s">
        <v>3428</v>
      </c>
      <c r="C1309" t="s">
        <v>201</v>
      </c>
      <c r="D1309" t="s">
        <v>2259</v>
      </c>
      <c r="E1309" t="s">
        <v>66</v>
      </c>
      <c r="F1309">
        <v>30346</v>
      </c>
      <c r="G1309" t="s">
        <v>1843</v>
      </c>
      <c r="H1309" t="s">
        <v>1065</v>
      </c>
      <c r="I1309" t="s">
        <v>1087</v>
      </c>
      <c r="J1309" t="s">
        <v>87</v>
      </c>
      <c r="L1309" t="s">
        <v>86</v>
      </c>
      <c r="M1309" t="s">
        <v>3429</v>
      </c>
      <c r="N1309" t="s">
        <v>3429</v>
      </c>
      <c r="O1309" t="s">
        <v>3430</v>
      </c>
      <c r="P1309" t="s">
        <v>1244</v>
      </c>
    </row>
    <row r="1310" spans="1:31" hidden="1" x14ac:dyDescent="0.3">
      <c r="A1310">
        <v>334717</v>
      </c>
      <c r="B1310" t="s">
        <v>3431</v>
      </c>
      <c r="C1310" t="s">
        <v>764</v>
      </c>
      <c r="D1310" t="s">
        <v>372</v>
      </c>
      <c r="E1310" t="s">
        <v>66</v>
      </c>
      <c r="F1310">
        <v>34340</v>
      </c>
      <c r="G1310" t="s">
        <v>2187</v>
      </c>
      <c r="H1310" t="s">
        <v>1065</v>
      </c>
      <c r="I1310" t="s">
        <v>1087</v>
      </c>
      <c r="J1310" t="s">
        <v>87</v>
      </c>
      <c r="L1310" t="s">
        <v>100</v>
      </c>
      <c r="M1310" t="s">
        <v>3432</v>
      </c>
      <c r="N1310" t="s">
        <v>3432</v>
      </c>
      <c r="O1310" t="s">
        <v>1492</v>
      </c>
      <c r="P1310" t="s">
        <v>3433</v>
      </c>
    </row>
    <row r="1311" spans="1:31" hidden="1" x14ac:dyDescent="0.3">
      <c r="A1311">
        <v>334714</v>
      </c>
      <c r="B1311" t="s">
        <v>3434</v>
      </c>
      <c r="C1311" t="s">
        <v>3435</v>
      </c>
      <c r="D1311" t="s">
        <v>253</v>
      </c>
      <c r="E1311" t="s">
        <v>66</v>
      </c>
      <c r="F1311">
        <v>34571</v>
      </c>
      <c r="G1311" t="s">
        <v>3436</v>
      </c>
      <c r="H1311" t="s">
        <v>1065</v>
      </c>
      <c r="I1311" t="s">
        <v>1087</v>
      </c>
      <c r="J1311" t="s">
        <v>87</v>
      </c>
      <c r="L1311" t="s">
        <v>100</v>
      </c>
      <c r="M1311" t="s">
        <v>3437</v>
      </c>
      <c r="N1311" t="s">
        <v>3437</v>
      </c>
      <c r="O1311" t="s">
        <v>1405</v>
      </c>
      <c r="P1311" t="s">
        <v>1366</v>
      </c>
    </row>
    <row r="1312" spans="1:31" hidden="1" x14ac:dyDescent="0.3">
      <c r="A1312">
        <v>334709</v>
      </c>
      <c r="B1312" t="s">
        <v>3438</v>
      </c>
      <c r="C1312" t="s">
        <v>282</v>
      </c>
      <c r="D1312" t="s">
        <v>195</v>
      </c>
      <c r="E1312" t="s">
        <v>66</v>
      </c>
      <c r="F1312">
        <v>34627</v>
      </c>
      <c r="G1312" t="s">
        <v>3439</v>
      </c>
      <c r="H1312" t="s">
        <v>1065</v>
      </c>
      <c r="I1312" t="s">
        <v>1087</v>
      </c>
      <c r="J1312" t="s">
        <v>87</v>
      </c>
      <c r="L1312" t="s">
        <v>86</v>
      </c>
      <c r="M1312" t="s">
        <v>3440</v>
      </c>
      <c r="N1312" t="s">
        <v>3440</v>
      </c>
      <c r="O1312" t="s">
        <v>1581</v>
      </c>
      <c r="P1312" t="s">
        <v>3441</v>
      </c>
    </row>
    <row r="1313" spans="1:31" hidden="1" x14ac:dyDescent="0.3">
      <c r="A1313">
        <v>334696</v>
      </c>
      <c r="B1313" t="s">
        <v>3442</v>
      </c>
      <c r="C1313" t="s">
        <v>196</v>
      </c>
      <c r="D1313" t="s">
        <v>454</v>
      </c>
      <c r="E1313" t="s">
        <v>66</v>
      </c>
      <c r="F1313">
        <v>32874</v>
      </c>
      <c r="G1313" t="s">
        <v>1896</v>
      </c>
      <c r="H1313" t="s">
        <v>1065</v>
      </c>
      <c r="I1313" t="s">
        <v>1087</v>
      </c>
      <c r="J1313" t="s">
        <v>85</v>
      </c>
      <c r="L1313" t="s">
        <v>84</v>
      </c>
      <c r="M1313" t="s">
        <v>3443</v>
      </c>
      <c r="N1313" t="s">
        <v>3443</v>
      </c>
      <c r="O1313" t="s">
        <v>3444</v>
      </c>
      <c r="P1313" t="s">
        <v>1247</v>
      </c>
      <c r="AE1313" t="s">
        <v>1125</v>
      </c>
    </row>
    <row r="1314" spans="1:31" hidden="1" x14ac:dyDescent="0.3">
      <c r="A1314">
        <v>334693</v>
      </c>
      <c r="B1314" t="s">
        <v>3445</v>
      </c>
      <c r="C1314" t="s">
        <v>373</v>
      </c>
      <c r="D1314" t="s">
        <v>334</v>
      </c>
      <c r="E1314" t="s">
        <v>66</v>
      </c>
      <c r="F1314">
        <v>32568</v>
      </c>
      <c r="G1314" t="s">
        <v>84</v>
      </c>
      <c r="H1314" t="s">
        <v>1065</v>
      </c>
      <c r="I1314" t="s">
        <v>1087</v>
      </c>
      <c r="J1314" t="s">
        <v>190</v>
      </c>
      <c r="L1314" t="s">
        <v>86</v>
      </c>
      <c r="M1314" t="s">
        <v>3446</v>
      </c>
      <c r="N1314" t="s">
        <v>3446</v>
      </c>
      <c r="O1314" t="s">
        <v>3447</v>
      </c>
      <c r="P1314" t="s">
        <v>1241</v>
      </c>
    </row>
    <row r="1315" spans="1:31" hidden="1" x14ac:dyDescent="0.3">
      <c r="A1315">
        <v>334689</v>
      </c>
      <c r="B1315" t="s">
        <v>3448</v>
      </c>
      <c r="C1315" t="s">
        <v>880</v>
      </c>
      <c r="D1315" t="s">
        <v>510</v>
      </c>
      <c r="E1315" t="s">
        <v>66</v>
      </c>
      <c r="F1315">
        <v>32035</v>
      </c>
      <c r="G1315" t="s">
        <v>84</v>
      </c>
      <c r="H1315" t="s">
        <v>1065</v>
      </c>
      <c r="I1315" t="s">
        <v>1087</v>
      </c>
      <c r="J1315" t="s">
        <v>87</v>
      </c>
      <c r="L1315" t="s">
        <v>84</v>
      </c>
      <c r="M1315" t="s">
        <v>3449</v>
      </c>
      <c r="N1315" t="s">
        <v>3449</v>
      </c>
      <c r="O1315" t="s">
        <v>1997</v>
      </c>
      <c r="P1315" t="s">
        <v>1247</v>
      </c>
    </row>
    <row r="1316" spans="1:31" hidden="1" x14ac:dyDescent="0.3">
      <c r="A1316">
        <v>334676</v>
      </c>
      <c r="B1316" t="s">
        <v>3450</v>
      </c>
      <c r="C1316" t="s">
        <v>314</v>
      </c>
      <c r="D1316" t="s">
        <v>3451</v>
      </c>
      <c r="E1316" t="s">
        <v>65</v>
      </c>
      <c r="F1316">
        <v>33262</v>
      </c>
      <c r="G1316" t="s">
        <v>84</v>
      </c>
      <c r="H1316" t="s">
        <v>1065</v>
      </c>
      <c r="I1316" t="s">
        <v>1087</v>
      </c>
      <c r="J1316" t="s">
        <v>85</v>
      </c>
      <c r="L1316" t="s">
        <v>84</v>
      </c>
      <c r="M1316" t="s">
        <v>3452</v>
      </c>
      <c r="N1316" t="s">
        <v>3452</v>
      </c>
      <c r="O1316" t="s">
        <v>3453</v>
      </c>
      <c r="P1316" t="s">
        <v>1241</v>
      </c>
    </row>
    <row r="1317" spans="1:31" hidden="1" x14ac:dyDescent="0.3">
      <c r="A1317">
        <v>334673</v>
      </c>
      <c r="B1317" t="s">
        <v>3454</v>
      </c>
      <c r="C1317" t="s">
        <v>348</v>
      </c>
      <c r="D1317" t="s">
        <v>274</v>
      </c>
      <c r="E1317" t="s">
        <v>66</v>
      </c>
      <c r="F1317">
        <v>31778</v>
      </c>
      <c r="G1317" t="s">
        <v>3455</v>
      </c>
      <c r="H1317" t="s">
        <v>1065</v>
      </c>
      <c r="I1317" t="s">
        <v>1087</v>
      </c>
      <c r="J1317" t="s">
        <v>87</v>
      </c>
      <c r="L1317" t="s">
        <v>95</v>
      </c>
      <c r="M1317" t="s">
        <v>3456</v>
      </c>
      <c r="N1317" t="s">
        <v>3456</v>
      </c>
      <c r="O1317" t="s">
        <v>1408</v>
      </c>
      <c r="P1317" t="s">
        <v>3457</v>
      </c>
    </row>
    <row r="1318" spans="1:31" hidden="1" x14ac:dyDescent="0.3">
      <c r="A1318">
        <v>334667</v>
      </c>
      <c r="B1318" t="s">
        <v>3458</v>
      </c>
      <c r="C1318" t="s">
        <v>208</v>
      </c>
      <c r="D1318" t="s">
        <v>303</v>
      </c>
      <c r="E1318" t="s">
        <v>66</v>
      </c>
      <c r="F1318">
        <v>33740</v>
      </c>
      <c r="G1318" t="s">
        <v>84</v>
      </c>
      <c r="H1318" t="s">
        <v>1065</v>
      </c>
      <c r="I1318" t="s">
        <v>1087</v>
      </c>
      <c r="J1318" t="s">
        <v>87</v>
      </c>
      <c r="L1318" t="s">
        <v>86</v>
      </c>
      <c r="M1318" t="s">
        <v>3459</v>
      </c>
      <c r="N1318" t="s">
        <v>3459</v>
      </c>
      <c r="O1318" t="s">
        <v>3460</v>
      </c>
      <c r="P1318" t="s">
        <v>3461</v>
      </c>
    </row>
    <row r="1319" spans="1:31" hidden="1" x14ac:dyDescent="0.3">
      <c r="A1319">
        <v>334665</v>
      </c>
      <c r="B1319" t="s">
        <v>3462</v>
      </c>
      <c r="C1319" t="s">
        <v>313</v>
      </c>
      <c r="D1319" t="s">
        <v>483</v>
      </c>
      <c r="E1319" t="s">
        <v>66</v>
      </c>
      <c r="F1319">
        <v>34700</v>
      </c>
      <c r="G1319" t="s">
        <v>2361</v>
      </c>
      <c r="H1319" t="s">
        <v>1065</v>
      </c>
      <c r="I1319" t="s">
        <v>1087</v>
      </c>
      <c r="J1319" t="s">
        <v>190</v>
      </c>
      <c r="L1319" t="s">
        <v>84</v>
      </c>
      <c r="M1319" t="s">
        <v>3463</v>
      </c>
      <c r="N1319" t="s">
        <v>3463</v>
      </c>
      <c r="O1319" t="s">
        <v>2009</v>
      </c>
      <c r="P1319" t="s">
        <v>1241</v>
      </c>
    </row>
    <row r="1320" spans="1:31" hidden="1" x14ac:dyDescent="0.3">
      <c r="A1320">
        <v>334657</v>
      </c>
      <c r="B1320" t="s">
        <v>3464</v>
      </c>
      <c r="C1320" t="s">
        <v>212</v>
      </c>
      <c r="D1320" t="s">
        <v>281</v>
      </c>
      <c r="E1320" t="s">
        <v>66</v>
      </c>
      <c r="F1320">
        <v>30438</v>
      </c>
      <c r="G1320" t="s">
        <v>98</v>
      </c>
      <c r="H1320" t="s">
        <v>1065</v>
      </c>
      <c r="I1320" t="s">
        <v>1087</v>
      </c>
      <c r="J1320" t="s">
        <v>87</v>
      </c>
      <c r="L1320" t="s">
        <v>98</v>
      </c>
      <c r="M1320" t="s">
        <v>3465</v>
      </c>
      <c r="N1320" t="s">
        <v>3465</v>
      </c>
      <c r="O1320" t="s">
        <v>3466</v>
      </c>
      <c r="P1320" t="s">
        <v>1271</v>
      </c>
    </row>
    <row r="1321" spans="1:31" hidden="1" x14ac:dyDescent="0.3">
      <c r="A1321">
        <v>334655</v>
      </c>
      <c r="B1321" t="s">
        <v>3467</v>
      </c>
      <c r="C1321" t="s">
        <v>3468</v>
      </c>
      <c r="D1321" t="s">
        <v>279</v>
      </c>
      <c r="E1321" t="s">
        <v>65</v>
      </c>
      <c r="F1321">
        <v>33606</v>
      </c>
      <c r="G1321" t="s">
        <v>1034</v>
      </c>
      <c r="H1321" t="s">
        <v>1065</v>
      </c>
      <c r="I1321" t="s">
        <v>1087</v>
      </c>
      <c r="J1321" t="s">
        <v>85</v>
      </c>
      <c r="L1321" t="s">
        <v>84</v>
      </c>
      <c r="M1321" t="s">
        <v>3469</v>
      </c>
      <c r="N1321" t="s">
        <v>3469</v>
      </c>
      <c r="O1321" t="s">
        <v>2100</v>
      </c>
      <c r="P1321" t="s">
        <v>3470</v>
      </c>
    </row>
    <row r="1322" spans="1:31" hidden="1" x14ac:dyDescent="0.3">
      <c r="A1322">
        <v>334653</v>
      </c>
      <c r="B1322" t="s">
        <v>3471</v>
      </c>
      <c r="C1322" t="s">
        <v>600</v>
      </c>
      <c r="D1322" t="s">
        <v>215</v>
      </c>
      <c r="E1322" t="s">
        <v>65</v>
      </c>
      <c r="F1322">
        <v>31805</v>
      </c>
      <c r="G1322" t="s">
        <v>3472</v>
      </c>
      <c r="H1322" t="s">
        <v>1065</v>
      </c>
      <c r="I1322" t="s">
        <v>1087</v>
      </c>
      <c r="J1322" t="s">
        <v>87</v>
      </c>
      <c r="L1322" t="s">
        <v>98</v>
      </c>
      <c r="M1322" t="s">
        <v>3473</v>
      </c>
      <c r="N1322" t="s">
        <v>3473</v>
      </c>
      <c r="O1322" t="s">
        <v>3474</v>
      </c>
      <c r="P1322" t="s">
        <v>1335</v>
      </c>
    </row>
    <row r="1323" spans="1:31" hidden="1" x14ac:dyDescent="0.3">
      <c r="A1323">
        <v>334647</v>
      </c>
      <c r="B1323" t="s">
        <v>3475</v>
      </c>
      <c r="C1323" t="s">
        <v>3476</v>
      </c>
      <c r="D1323" t="s">
        <v>1190</v>
      </c>
      <c r="E1323" t="s">
        <v>66</v>
      </c>
      <c r="F1323">
        <v>32018</v>
      </c>
      <c r="G1323" t="s">
        <v>1248</v>
      </c>
      <c r="H1323" t="s">
        <v>1065</v>
      </c>
      <c r="I1323" t="s">
        <v>1087</v>
      </c>
      <c r="J1323" t="s">
        <v>87</v>
      </c>
      <c r="L1323" t="s">
        <v>84</v>
      </c>
      <c r="M1323" t="s">
        <v>3477</v>
      </c>
      <c r="N1323" t="s">
        <v>3477</v>
      </c>
      <c r="O1323" t="s">
        <v>3478</v>
      </c>
      <c r="P1323" t="s">
        <v>3479</v>
      </c>
    </row>
    <row r="1324" spans="1:31" hidden="1" x14ac:dyDescent="0.3">
      <c r="A1324">
        <v>334643</v>
      </c>
      <c r="B1324" t="s">
        <v>3480</v>
      </c>
      <c r="C1324" t="s">
        <v>193</v>
      </c>
      <c r="D1324" t="s">
        <v>210</v>
      </c>
      <c r="E1324" t="s">
        <v>66</v>
      </c>
      <c r="F1324">
        <v>34090</v>
      </c>
      <c r="G1324" t="s">
        <v>84</v>
      </c>
      <c r="H1324" t="s">
        <v>1068</v>
      </c>
      <c r="I1324" t="s">
        <v>1087</v>
      </c>
      <c r="J1324" t="s">
        <v>85</v>
      </c>
      <c r="L1324" t="s">
        <v>86</v>
      </c>
      <c r="M1324" t="s">
        <v>3481</v>
      </c>
      <c r="N1324" t="s">
        <v>3481</v>
      </c>
      <c r="O1324" t="s">
        <v>1758</v>
      </c>
      <c r="P1324" t="s">
        <v>1241</v>
      </c>
    </row>
    <row r="1325" spans="1:31" hidden="1" x14ac:dyDescent="0.3">
      <c r="A1325">
        <v>334626</v>
      </c>
      <c r="B1325" t="s">
        <v>3482</v>
      </c>
      <c r="C1325" t="s">
        <v>443</v>
      </c>
      <c r="D1325" t="s">
        <v>248</v>
      </c>
      <c r="E1325" t="s">
        <v>65</v>
      </c>
      <c r="F1325">
        <v>31533</v>
      </c>
      <c r="G1325" t="s">
        <v>84</v>
      </c>
      <c r="H1325" t="s">
        <v>1065</v>
      </c>
      <c r="I1325" t="s">
        <v>1087</v>
      </c>
      <c r="J1325" t="s">
        <v>87</v>
      </c>
      <c r="L1325" t="s">
        <v>86</v>
      </c>
      <c r="M1325" t="s">
        <v>3483</v>
      </c>
      <c r="N1325" t="s">
        <v>3483</v>
      </c>
      <c r="O1325" t="s">
        <v>1319</v>
      </c>
      <c r="P1325" t="s">
        <v>1247</v>
      </c>
    </row>
    <row r="1326" spans="1:31" hidden="1" x14ac:dyDescent="0.3">
      <c r="A1326">
        <v>334616</v>
      </c>
      <c r="B1326" t="s">
        <v>3484</v>
      </c>
      <c r="C1326" t="s">
        <v>436</v>
      </c>
      <c r="D1326" t="s">
        <v>613</v>
      </c>
      <c r="E1326" t="s">
        <v>66</v>
      </c>
      <c r="F1326">
        <v>30139</v>
      </c>
      <c r="G1326" t="s">
        <v>3485</v>
      </c>
      <c r="H1326" t="s">
        <v>1065</v>
      </c>
      <c r="I1326" t="s">
        <v>1087</v>
      </c>
      <c r="J1326" t="s">
        <v>85</v>
      </c>
      <c r="L1326" t="s">
        <v>86</v>
      </c>
      <c r="M1326" t="s">
        <v>3486</v>
      </c>
      <c r="N1326" t="s">
        <v>3486</v>
      </c>
      <c r="O1326" t="s">
        <v>3487</v>
      </c>
      <c r="P1326" t="s">
        <v>1247</v>
      </c>
    </row>
    <row r="1327" spans="1:31" hidden="1" x14ac:dyDescent="0.3">
      <c r="A1327">
        <v>334592</v>
      </c>
      <c r="B1327" t="s">
        <v>3488</v>
      </c>
      <c r="C1327" t="s">
        <v>300</v>
      </c>
      <c r="D1327" t="s">
        <v>878</v>
      </c>
      <c r="E1327" t="s">
        <v>65</v>
      </c>
      <c r="F1327">
        <v>35647</v>
      </c>
      <c r="G1327" t="s">
        <v>93</v>
      </c>
      <c r="H1327" t="s">
        <v>1065</v>
      </c>
      <c r="I1327" t="s">
        <v>1087</v>
      </c>
      <c r="J1327" t="s">
        <v>85</v>
      </c>
      <c r="L1327" t="s">
        <v>99</v>
      </c>
      <c r="M1327" t="s">
        <v>3489</v>
      </c>
      <c r="N1327" t="s">
        <v>3489</v>
      </c>
      <c r="O1327" t="s">
        <v>1420</v>
      </c>
      <c r="P1327" t="s">
        <v>3490</v>
      </c>
    </row>
    <row r="1328" spans="1:31" hidden="1" x14ac:dyDescent="0.3">
      <c r="A1328">
        <v>334588</v>
      </c>
      <c r="B1328" t="s">
        <v>3491</v>
      </c>
      <c r="C1328" t="s">
        <v>258</v>
      </c>
      <c r="D1328" t="s">
        <v>1985</v>
      </c>
      <c r="E1328" t="s">
        <v>65</v>
      </c>
      <c r="F1328">
        <v>34926</v>
      </c>
      <c r="G1328" t="s">
        <v>3492</v>
      </c>
      <c r="H1328" t="s">
        <v>1065</v>
      </c>
      <c r="I1328" t="s">
        <v>1087</v>
      </c>
      <c r="J1328" t="s">
        <v>85</v>
      </c>
      <c r="L1328" t="s">
        <v>84</v>
      </c>
      <c r="M1328" t="s">
        <v>3493</v>
      </c>
      <c r="N1328" t="s">
        <v>3493</v>
      </c>
      <c r="O1328" t="s">
        <v>3494</v>
      </c>
      <c r="P1328" t="s">
        <v>3495</v>
      </c>
    </row>
    <row r="1329" spans="1:31" hidden="1" x14ac:dyDescent="0.3">
      <c r="A1329">
        <v>334585</v>
      </c>
      <c r="B1329" t="s">
        <v>3496</v>
      </c>
      <c r="C1329" t="s">
        <v>201</v>
      </c>
      <c r="D1329" t="s">
        <v>265</v>
      </c>
      <c r="E1329" t="s">
        <v>66</v>
      </c>
      <c r="F1329">
        <v>36019</v>
      </c>
      <c r="G1329" t="s">
        <v>84</v>
      </c>
      <c r="H1329" t="s">
        <v>1065</v>
      </c>
      <c r="I1329" t="s">
        <v>1087</v>
      </c>
      <c r="J1329" t="s">
        <v>85</v>
      </c>
      <c r="L1329" t="s">
        <v>84</v>
      </c>
      <c r="M1329" t="s">
        <v>3497</v>
      </c>
      <c r="N1329" t="s">
        <v>3497</v>
      </c>
      <c r="O1329" t="s">
        <v>1495</v>
      </c>
      <c r="P1329" t="s">
        <v>1241</v>
      </c>
    </row>
    <row r="1330" spans="1:31" hidden="1" x14ac:dyDescent="0.3">
      <c r="A1330">
        <v>334559</v>
      </c>
      <c r="B1330" t="s">
        <v>3498</v>
      </c>
      <c r="C1330" t="s">
        <v>203</v>
      </c>
      <c r="D1330" t="s">
        <v>3499</v>
      </c>
      <c r="E1330" t="s">
        <v>66</v>
      </c>
      <c r="F1330">
        <v>35087</v>
      </c>
      <c r="G1330" t="s">
        <v>98</v>
      </c>
      <c r="H1330" t="s">
        <v>1065</v>
      </c>
      <c r="I1330" t="s">
        <v>1087</v>
      </c>
      <c r="M1330" t="s">
        <v>3500</v>
      </c>
      <c r="N1330" t="s">
        <v>3500</v>
      </c>
      <c r="O1330" t="s">
        <v>3501</v>
      </c>
      <c r="P1330" t="s">
        <v>1247</v>
      </c>
      <c r="AD1330" t="s">
        <v>1125</v>
      </c>
      <c r="AE1330" t="s">
        <v>1125</v>
      </c>
    </row>
    <row r="1331" spans="1:31" hidden="1" x14ac:dyDescent="0.3">
      <c r="A1331">
        <v>334545</v>
      </c>
      <c r="B1331" t="s">
        <v>3502</v>
      </c>
      <c r="C1331" t="s">
        <v>3503</v>
      </c>
      <c r="D1331" t="s">
        <v>3504</v>
      </c>
      <c r="E1331" t="s">
        <v>65</v>
      </c>
      <c r="F1331">
        <v>35431</v>
      </c>
      <c r="G1331" t="s">
        <v>1248</v>
      </c>
      <c r="H1331" t="s">
        <v>1065</v>
      </c>
      <c r="I1331" t="s">
        <v>1087</v>
      </c>
      <c r="J1331" t="s">
        <v>87</v>
      </c>
      <c r="L1331" t="s">
        <v>84</v>
      </c>
      <c r="M1331" t="s">
        <v>3505</v>
      </c>
      <c r="N1331" t="s">
        <v>3505</v>
      </c>
      <c r="O1331" t="s">
        <v>3506</v>
      </c>
      <c r="P1331" t="s">
        <v>3507</v>
      </c>
    </row>
    <row r="1332" spans="1:31" hidden="1" x14ac:dyDescent="0.3">
      <c r="A1332">
        <v>334528</v>
      </c>
      <c r="B1332" t="s">
        <v>875</v>
      </c>
      <c r="C1332" t="s">
        <v>348</v>
      </c>
      <c r="D1332" t="s">
        <v>3508</v>
      </c>
      <c r="E1332" t="s">
        <v>65</v>
      </c>
      <c r="F1332">
        <v>35278</v>
      </c>
      <c r="G1332" t="s">
        <v>84</v>
      </c>
      <c r="H1332" t="s">
        <v>1065</v>
      </c>
      <c r="I1332" t="s">
        <v>1087</v>
      </c>
      <c r="J1332" t="s">
        <v>85</v>
      </c>
      <c r="L1332" t="s">
        <v>94</v>
      </c>
    </row>
    <row r="1333" spans="1:31" hidden="1" x14ac:dyDescent="0.3">
      <c r="A1333">
        <v>334522</v>
      </c>
      <c r="B1333" t="s">
        <v>3509</v>
      </c>
      <c r="C1333" t="s">
        <v>3510</v>
      </c>
      <c r="D1333" t="s">
        <v>3511</v>
      </c>
      <c r="E1333" t="s">
        <v>65</v>
      </c>
      <c r="F1333">
        <v>30935</v>
      </c>
      <c r="G1333" t="s">
        <v>1893</v>
      </c>
      <c r="H1333" t="s">
        <v>1065</v>
      </c>
      <c r="I1333" t="s">
        <v>1087</v>
      </c>
      <c r="J1333" t="s">
        <v>85</v>
      </c>
      <c r="L1333" t="s">
        <v>86</v>
      </c>
      <c r="M1333" t="s">
        <v>3512</v>
      </c>
      <c r="N1333" t="s">
        <v>3512</v>
      </c>
      <c r="O1333" t="s">
        <v>3513</v>
      </c>
      <c r="P1333" t="s">
        <v>1241</v>
      </c>
    </row>
    <row r="1334" spans="1:31" hidden="1" x14ac:dyDescent="0.3">
      <c r="A1334">
        <v>334516</v>
      </c>
      <c r="B1334" t="s">
        <v>3514</v>
      </c>
      <c r="C1334" t="s">
        <v>208</v>
      </c>
      <c r="D1334" t="s">
        <v>304</v>
      </c>
      <c r="E1334" t="s">
        <v>65</v>
      </c>
      <c r="F1334">
        <v>35125</v>
      </c>
      <c r="G1334" t="s">
        <v>1686</v>
      </c>
      <c r="H1334" t="s">
        <v>1065</v>
      </c>
      <c r="I1334" t="s">
        <v>1087</v>
      </c>
      <c r="J1334" t="s">
        <v>85</v>
      </c>
      <c r="L1334" t="s">
        <v>99</v>
      </c>
      <c r="M1334" t="s">
        <v>3515</v>
      </c>
      <c r="N1334" t="s">
        <v>3515</v>
      </c>
      <c r="O1334" t="s">
        <v>1491</v>
      </c>
      <c r="P1334" t="s">
        <v>3516</v>
      </c>
    </row>
    <row r="1335" spans="1:31" hidden="1" x14ac:dyDescent="0.3">
      <c r="A1335">
        <v>334511</v>
      </c>
      <c r="B1335" t="s">
        <v>3517</v>
      </c>
      <c r="C1335" t="s">
        <v>3518</v>
      </c>
      <c r="D1335" t="s">
        <v>786</v>
      </c>
      <c r="E1335" t="s">
        <v>65</v>
      </c>
      <c r="F1335">
        <v>29502</v>
      </c>
      <c r="G1335" t="s">
        <v>84</v>
      </c>
      <c r="H1335" t="s">
        <v>1065</v>
      </c>
      <c r="I1335" t="s">
        <v>1087</v>
      </c>
      <c r="J1335" t="s">
        <v>87</v>
      </c>
      <c r="L1335" t="s">
        <v>84</v>
      </c>
      <c r="M1335" t="s">
        <v>3519</v>
      </c>
      <c r="N1335" t="s">
        <v>3519</v>
      </c>
      <c r="O1335" t="s">
        <v>3520</v>
      </c>
      <c r="P1335" t="s">
        <v>1241</v>
      </c>
      <c r="AE1335" t="s">
        <v>1125</v>
      </c>
    </row>
    <row r="1336" spans="1:31" hidden="1" x14ac:dyDescent="0.3">
      <c r="A1336">
        <v>334508</v>
      </c>
      <c r="B1336" t="s">
        <v>3521</v>
      </c>
      <c r="C1336" t="s">
        <v>201</v>
      </c>
      <c r="D1336" t="s">
        <v>502</v>
      </c>
      <c r="E1336" t="s">
        <v>65</v>
      </c>
      <c r="F1336">
        <v>35796</v>
      </c>
      <c r="G1336" t="s">
        <v>1220</v>
      </c>
      <c r="H1336" t="s">
        <v>1065</v>
      </c>
      <c r="I1336" t="s">
        <v>1087</v>
      </c>
      <c r="J1336" t="s">
        <v>87</v>
      </c>
      <c r="L1336" t="s">
        <v>84</v>
      </c>
      <c r="M1336" t="s">
        <v>3522</v>
      </c>
      <c r="N1336" t="s">
        <v>3522</v>
      </c>
      <c r="O1336" t="s">
        <v>2096</v>
      </c>
      <c r="P1336" t="s">
        <v>1258</v>
      </c>
    </row>
    <row r="1337" spans="1:31" hidden="1" x14ac:dyDescent="0.3">
      <c r="A1337">
        <v>334502</v>
      </c>
      <c r="B1337" t="s">
        <v>3523</v>
      </c>
      <c r="C1337" t="s">
        <v>225</v>
      </c>
      <c r="D1337" t="s">
        <v>865</v>
      </c>
      <c r="E1337" t="s">
        <v>65</v>
      </c>
      <c r="F1337">
        <v>33790</v>
      </c>
      <c r="G1337" t="s">
        <v>96</v>
      </c>
      <c r="H1337" t="s">
        <v>1065</v>
      </c>
      <c r="I1337" t="s">
        <v>1087</v>
      </c>
      <c r="J1337" t="s">
        <v>87</v>
      </c>
      <c r="L1337" t="s">
        <v>100</v>
      </c>
      <c r="M1337" t="s">
        <v>3524</v>
      </c>
      <c r="N1337" t="s">
        <v>3524</v>
      </c>
      <c r="O1337" t="s">
        <v>1770</v>
      </c>
      <c r="P1337" t="s">
        <v>1246</v>
      </c>
    </row>
    <row r="1338" spans="1:31" hidden="1" x14ac:dyDescent="0.3">
      <c r="A1338">
        <v>334487</v>
      </c>
      <c r="B1338" t="s">
        <v>3525</v>
      </c>
      <c r="C1338" t="s">
        <v>238</v>
      </c>
      <c r="D1338" t="s">
        <v>279</v>
      </c>
      <c r="E1338" t="s">
        <v>65</v>
      </c>
      <c r="F1338">
        <v>35144</v>
      </c>
      <c r="G1338" t="s">
        <v>3526</v>
      </c>
      <c r="H1338" t="s">
        <v>1065</v>
      </c>
      <c r="I1338" t="s">
        <v>1087</v>
      </c>
      <c r="J1338" t="s">
        <v>85</v>
      </c>
      <c r="L1338" t="s">
        <v>84</v>
      </c>
      <c r="M1338" t="s">
        <v>3527</v>
      </c>
      <c r="N1338" t="s">
        <v>3527</v>
      </c>
      <c r="O1338" t="s">
        <v>2360</v>
      </c>
      <c r="P1338" t="s">
        <v>3528</v>
      </c>
    </row>
    <row r="1339" spans="1:31" hidden="1" x14ac:dyDescent="0.3">
      <c r="A1339">
        <v>334453</v>
      </c>
      <c r="B1339" t="s">
        <v>3529</v>
      </c>
      <c r="C1339" t="s">
        <v>193</v>
      </c>
      <c r="D1339" t="s">
        <v>2189</v>
      </c>
      <c r="E1339" t="s">
        <v>66</v>
      </c>
      <c r="F1339">
        <v>36158</v>
      </c>
      <c r="G1339" t="s">
        <v>1000</v>
      </c>
      <c r="H1339" t="s">
        <v>1065</v>
      </c>
      <c r="I1339" t="s">
        <v>1087</v>
      </c>
      <c r="J1339" t="s">
        <v>87</v>
      </c>
      <c r="L1339" t="s">
        <v>86</v>
      </c>
      <c r="M1339" t="s">
        <v>3530</v>
      </c>
      <c r="N1339" t="s">
        <v>3530</v>
      </c>
      <c r="O1339" t="s">
        <v>3531</v>
      </c>
      <c r="P1339" t="s">
        <v>1247</v>
      </c>
    </row>
    <row r="1340" spans="1:31" hidden="1" x14ac:dyDescent="0.3">
      <c r="A1340">
        <v>334430</v>
      </c>
      <c r="B1340" t="s">
        <v>3532</v>
      </c>
      <c r="C1340" t="s">
        <v>965</v>
      </c>
      <c r="D1340" t="s">
        <v>327</v>
      </c>
      <c r="E1340" t="s">
        <v>66</v>
      </c>
      <c r="F1340">
        <v>34622</v>
      </c>
      <c r="G1340" t="s">
        <v>84</v>
      </c>
      <c r="H1340" t="s">
        <v>1068</v>
      </c>
      <c r="I1340" t="s">
        <v>1087</v>
      </c>
      <c r="J1340" t="s">
        <v>87</v>
      </c>
      <c r="L1340" t="s">
        <v>86</v>
      </c>
      <c r="M1340" t="s">
        <v>3533</v>
      </c>
      <c r="N1340" t="s">
        <v>3533</v>
      </c>
      <c r="O1340" t="s">
        <v>1813</v>
      </c>
      <c r="P1340" t="s">
        <v>1247</v>
      </c>
    </row>
    <row r="1341" spans="1:31" hidden="1" x14ac:dyDescent="0.3">
      <c r="A1341">
        <v>334428</v>
      </c>
      <c r="B1341" t="s">
        <v>3534</v>
      </c>
      <c r="C1341" t="s">
        <v>601</v>
      </c>
      <c r="D1341" t="s">
        <v>327</v>
      </c>
      <c r="E1341" t="s">
        <v>65</v>
      </c>
      <c r="F1341">
        <v>33652</v>
      </c>
      <c r="G1341" t="s">
        <v>1016</v>
      </c>
      <c r="H1341" t="s">
        <v>1065</v>
      </c>
      <c r="I1341" t="s">
        <v>1087</v>
      </c>
      <c r="J1341" t="s">
        <v>85</v>
      </c>
      <c r="L1341" t="s">
        <v>86</v>
      </c>
      <c r="M1341" t="s">
        <v>3535</v>
      </c>
      <c r="N1341" t="s">
        <v>3535</v>
      </c>
      <c r="O1341" t="s">
        <v>2127</v>
      </c>
      <c r="P1341" t="s">
        <v>3536</v>
      </c>
    </row>
    <row r="1342" spans="1:31" hidden="1" x14ac:dyDescent="0.3">
      <c r="A1342">
        <v>334422</v>
      </c>
      <c r="B1342" t="s">
        <v>3537</v>
      </c>
      <c r="C1342" t="s">
        <v>196</v>
      </c>
      <c r="D1342" t="s">
        <v>381</v>
      </c>
      <c r="E1342" t="s">
        <v>66</v>
      </c>
      <c r="F1342">
        <v>32794</v>
      </c>
      <c r="G1342" t="s">
        <v>94</v>
      </c>
      <c r="H1342" t="s">
        <v>1065</v>
      </c>
      <c r="I1342" t="s">
        <v>1087</v>
      </c>
      <c r="J1342" t="s">
        <v>85</v>
      </c>
      <c r="L1342" t="s">
        <v>84</v>
      </c>
      <c r="M1342" t="s">
        <v>3538</v>
      </c>
      <c r="N1342" t="s">
        <v>3538</v>
      </c>
      <c r="O1342" t="s">
        <v>3539</v>
      </c>
      <c r="P1342" t="s">
        <v>1242</v>
      </c>
    </row>
    <row r="1343" spans="1:31" hidden="1" x14ac:dyDescent="0.3">
      <c r="A1343">
        <v>334398</v>
      </c>
      <c r="B1343" t="s">
        <v>3540</v>
      </c>
      <c r="C1343" t="s">
        <v>193</v>
      </c>
      <c r="D1343" t="s">
        <v>538</v>
      </c>
      <c r="E1343" t="s">
        <v>66</v>
      </c>
      <c r="F1343">
        <v>35266</v>
      </c>
      <c r="G1343" t="s">
        <v>3541</v>
      </c>
      <c r="H1343" t="s">
        <v>1065</v>
      </c>
      <c r="I1343" t="s">
        <v>1087</v>
      </c>
      <c r="J1343" t="s">
        <v>85</v>
      </c>
      <c r="L1343" t="s">
        <v>97</v>
      </c>
      <c r="M1343" t="s">
        <v>3542</v>
      </c>
      <c r="N1343" t="s">
        <v>3542</v>
      </c>
      <c r="O1343" t="s">
        <v>3543</v>
      </c>
      <c r="P1343" t="s">
        <v>3544</v>
      </c>
    </row>
    <row r="1344" spans="1:31" hidden="1" x14ac:dyDescent="0.3">
      <c r="A1344">
        <v>334381</v>
      </c>
      <c r="B1344" t="s">
        <v>3545</v>
      </c>
      <c r="C1344" t="s">
        <v>323</v>
      </c>
      <c r="D1344" t="s">
        <v>1612</v>
      </c>
      <c r="E1344" t="s">
        <v>66</v>
      </c>
      <c r="F1344">
        <v>35683</v>
      </c>
      <c r="G1344" t="s">
        <v>1646</v>
      </c>
      <c r="H1344" t="s">
        <v>1065</v>
      </c>
      <c r="I1344" t="s">
        <v>1087</v>
      </c>
      <c r="J1344" t="s">
        <v>85</v>
      </c>
      <c r="L1344" t="s">
        <v>86</v>
      </c>
      <c r="M1344" t="s">
        <v>3546</v>
      </c>
      <c r="N1344" t="s">
        <v>3546</v>
      </c>
      <c r="O1344" t="s">
        <v>3547</v>
      </c>
      <c r="P1344" t="s">
        <v>1241</v>
      </c>
    </row>
    <row r="1345" spans="1:16" hidden="1" x14ac:dyDescent="0.3">
      <c r="A1345">
        <v>334373</v>
      </c>
      <c r="B1345" t="s">
        <v>3548</v>
      </c>
      <c r="C1345" t="s">
        <v>332</v>
      </c>
      <c r="D1345" t="s">
        <v>354</v>
      </c>
      <c r="E1345" t="s">
        <v>65</v>
      </c>
      <c r="F1345">
        <v>36184</v>
      </c>
      <c r="G1345" t="s">
        <v>1248</v>
      </c>
      <c r="H1345" t="s">
        <v>1065</v>
      </c>
      <c r="I1345" t="s">
        <v>1087</v>
      </c>
      <c r="J1345" t="s">
        <v>85</v>
      </c>
      <c r="L1345" t="s">
        <v>84</v>
      </c>
      <c r="M1345" t="s">
        <v>3549</v>
      </c>
      <c r="N1345" t="s">
        <v>3549</v>
      </c>
      <c r="O1345" t="s">
        <v>1409</v>
      </c>
      <c r="P1345" t="s">
        <v>1242</v>
      </c>
    </row>
    <row r="1346" spans="1:16" hidden="1" x14ac:dyDescent="0.3">
      <c r="A1346">
        <v>334366</v>
      </c>
      <c r="B1346" t="s">
        <v>3550</v>
      </c>
      <c r="C1346" t="s">
        <v>3551</v>
      </c>
      <c r="D1346" t="s">
        <v>281</v>
      </c>
      <c r="E1346" t="s">
        <v>66</v>
      </c>
      <c r="F1346">
        <v>34538</v>
      </c>
      <c r="G1346" t="s">
        <v>1000</v>
      </c>
      <c r="H1346" t="s">
        <v>1065</v>
      </c>
      <c r="I1346" t="s">
        <v>1087</v>
      </c>
      <c r="J1346" t="s">
        <v>87</v>
      </c>
      <c r="L1346" t="s">
        <v>94</v>
      </c>
    </row>
    <row r="1347" spans="1:16" hidden="1" x14ac:dyDescent="0.3">
      <c r="A1347">
        <v>334364</v>
      </c>
      <c r="B1347" t="s">
        <v>872</v>
      </c>
      <c r="C1347" t="s">
        <v>193</v>
      </c>
      <c r="D1347" t="s">
        <v>557</v>
      </c>
      <c r="E1347" t="s">
        <v>65</v>
      </c>
      <c r="F1347">
        <v>33672</v>
      </c>
      <c r="G1347" t="s">
        <v>1040</v>
      </c>
      <c r="H1347" t="s">
        <v>1065</v>
      </c>
      <c r="I1347" t="s">
        <v>1087</v>
      </c>
      <c r="J1347" t="s">
        <v>87</v>
      </c>
      <c r="L1347" t="s">
        <v>102</v>
      </c>
    </row>
    <row r="1348" spans="1:16" hidden="1" x14ac:dyDescent="0.3">
      <c r="A1348">
        <v>334361</v>
      </c>
      <c r="B1348" t="s">
        <v>3552</v>
      </c>
      <c r="C1348" t="s">
        <v>784</v>
      </c>
      <c r="D1348" t="s">
        <v>221</v>
      </c>
      <c r="E1348" t="s">
        <v>65</v>
      </c>
      <c r="F1348">
        <v>30333</v>
      </c>
      <c r="G1348" t="s">
        <v>102</v>
      </c>
      <c r="H1348" t="s">
        <v>1065</v>
      </c>
      <c r="I1348" t="s">
        <v>1087</v>
      </c>
      <c r="J1348" t="s">
        <v>87</v>
      </c>
      <c r="L1348" t="s">
        <v>102</v>
      </c>
      <c r="M1348" t="s">
        <v>3553</v>
      </c>
      <c r="N1348" t="s">
        <v>3553</v>
      </c>
      <c r="O1348" t="s">
        <v>1932</v>
      </c>
      <c r="P1348" t="s">
        <v>1247</v>
      </c>
    </row>
    <row r="1349" spans="1:16" hidden="1" x14ac:dyDescent="0.3">
      <c r="A1349">
        <v>334353</v>
      </c>
      <c r="B1349" t="s">
        <v>3554</v>
      </c>
      <c r="C1349" t="s">
        <v>1849</v>
      </c>
      <c r="D1349" t="s">
        <v>1602</v>
      </c>
      <c r="E1349" t="s">
        <v>65</v>
      </c>
      <c r="F1349">
        <v>35492</v>
      </c>
      <c r="G1349" t="s">
        <v>84</v>
      </c>
      <c r="H1349" t="s">
        <v>1065</v>
      </c>
      <c r="I1349" t="s">
        <v>1087</v>
      </c>
      <c r="J1349" t="s">
        <v>87</v>
      </c>
      <c r="L1349" t="s">
        <v>84</v>
      </c>
      <c r="M1349" t="s">
        <v>3555</v>
      </c>
      <c r="N1349" t="s">
        <v>3555</v>
      </c>
      <c r="O1349" t="s">
        <v>1668</v>
      </c>
      <c r="P1349" t="s">
        <v>1241</v>
      </c>
    </row>
    <row r="1350" spans="1:16" hidden="1" x14ac:dyDescent="0.3">
      <c r="A1350">
        <v>334348</v>
      </c>
      <c r="B1350" t="s">
        <v>3556</v>
      </c>
      <c r="C1350" t="s">
        <v>856</v>
      </c>
      <c r="D1350" t="s">
        <v>3557</v>
      </c>
      <c r="E1350" t="s">
        <v>65</v>
      </c>
      <c r="F1350">
        <v>31140</v>
      </c>
      <c r="G1350" t="s">
        <v>1411</v>
      </c>
      <c r="H1350" t="s">
        <v>1065</v>
      </c>
      <c r="I1350" t="s">
        <v>1087</v>
      </c>
      <c r="J1350" t="s">
        <v>87</v>
      </c>
      <c r="L1350" t="s">
        <v>84</v>
      </c>
      <c r="M1350" t="s">
        <v>3558</v>
      </c>
      <c r="N1350" t="s">
        <v>3558</v>
      </c>
      <c r="O1350" t="s">
        <v>3559</v>
      </c>
      <c r="P1350" t="s">
        <v>3560</v>
      </c>
    </row>
    <row r="1351" spans="1:16" hidden="1" x14ac:dyDescent="0.3">
      <c r="A1351">
        <v>334343</v>
      </c>
      <c r="B1351" t="s">
        <v>3561</v>
      </c>
      <c r="C1351" t="s">
        <v>201</v>
      </c>
      <c r="D1351" t="s">
        <v>3562</v>
      </c>
      <c r="E1351" t="s">
        <v>65</v>
      </c>
      <c r="F1351">
        <v>35089</v>
      </c>
      <c r="G1351" t="s">
        <v>3563</v>
      </c>
      <c r="H1351" t="s">
        <v>1065</v>
      </c>
      <c r="I1351" t="s">
        <v>1087</v>
      </c>
      <c r="J1351" t="s">
        <v>87</v>
      </c>
      <c r="L1351" t="s">
        <v>102</v>
      </c>
      <c r="M1351" t="s">
        <v>3564</v>
      </c>
      <c r="N1351" t="s">
        <v>3564</v>
      </c>
      <c r="O1351" t="s">
        <v>3565</v>
      </c>
      <c r="P1351" t="s">
        <v>1241</v>
      </c>
    </row>
    <row r="1352" spans="1:16" hidden="1" x14ac:dyDescent="0.3">
      <c r="A1352">
        <v>334327</v>
      </c>
      <c r="B1352" t="s">
        <v>2400</v>
      </c>
      <c r="C1352" t="s">
        <v>583</v>
      </c>
      <c r="D1352" t="s">
        <v>3566</v>
      </c>
      <c r="E1352" t="s">
        <v>65</v>
      </c>
      <c r="F1352">
        <v>35947</v>
      </c>
      <c r="G1352" t="s">
        <v>1204</v>
      </c>
      <c r="H1352" t="s">
        <v>1065</v>
      </c>
      <c r="I1352" t="s">
        <v>1087</v>
      </c>
      <c r="J1352" t="s">
        <v>85</v>
      </c>
      <c r="L1352" t="s">
        <v>94</v>
      </c>
      <c r="M1352" t="s">
        <v>3567</v>
      </c>
      <c r="N1352" t="s">
        <v>3567</v>
      </c>
      <c r="O1352" t="s">
        <v>3568</v>
      </c>
      <c r="P1352" t="s">
        <v>1254</v>
      </c>
    </row>
    <row r="1353" spans="1:16" hidden="1" x14ac:dyDescent="0.3">
      <c r="A1353">
        <v>334321</v>
      </c>
      <c r="B1353" t="s">
        <v>3569</v>
      </c>
      <c r="C1353" t="s">
        <v>2317</v>
      </c>
      <c r="D1353" t="s">
        <v>1924</v>
      </c>
      <c r="E1353" t="s">
        <v>65</v>
      </c>
      <c r="F1353">
        <v>36054</v>
      </c>
      <c r="G1353" t="s">
        <v>93</v>
      </c>
      <c r="H1353" t="s">
        <v>1065</v>
      </c>
      <c r="I1353" t="s">
        <v>1087</v>
      </c>
      <c r="J1353" t="s">
        <v>85</v>
      </c>
      <c r="L1353" t="s">
        <v>84</v>
      </c>
      <c r="M1353" t="s">
        <v>3570</v>
      </c>
      <c r="N1353" t="s">
        <v>3570</v>
      </c>
      <c r="O1353" t="s">
        <v>3571</v>
      </c>
      <c r="P1353" t="s">
        <v>3572</v>
      </c>
    </row>
    <row r="1354" spans="1:16" hidden="1" x14ac:dyDescent="0.3">
      <c r="A1354">
        <v>334309</v>
      </c>
      <c r="B1354" t="s">
        <v>3573</v>
      </c>
      <c r="C1354" t="s">
        <v>491</v>
      </c>
      <c r="D1354" t="s">
        <v>1777</v>
      </c>
      <c r="E1354" t="s">
        <v>65</v>
      </c>
      <c r="F1354">
        <v>28723</v>
      </c>
      <c r="G1354" t="s">
        <v>3574</v>
      </c>
      <c r="H1354" t="s">
        <v>1065</v>
      </c>
      <c r="I1354" t="s">
        <v>1087</v>
      </c>
      <c r="J1354" t="s">
        <v>85</v>
      </c>
      <c r="L1354" t="s">
        <v>96</v>
      </c>
      <c r="M1354" t="s">
        <v>3575</v>
      </c>
      <c r="N1354" t="s">
        <v>3575</v>
      </c>
      <c r="O1354" t="s">
        <v>3576</v>
      </c>
      <c r="P1354" t="s">
        <v>1240</v>
      </c>
    </row>
    <row r="1355" spans="1:16" hidden="1" x14ac:dyDescent="0.3">
      <c r="A1355">
        <v>334292</v>
      </c>
      <c r="B1355" t="s">
        <v>3577</v>
      </c>
      <c r="C1355" t="s">
        <v>467</v>
      </c>
      <c r="D1355" t="s">
        <v>274</v>
      </c>
      <c r="E1355" t="s">
        <v>66</v>
      </c>
      <c r="F1355">
        <v>34427</v>
      </c>
      <c r="G1355" t="s">
        <v>84</v>
      </c>
      <c r="H1355" t="s">
        <v>1065</v>
      </c>
      <c r="I1355" t="s">
        <v>1087</v>
      </c>
      <c r="J1355" t="s">
        <v>87</v>
      </c>
      <c r="L1355" t="s">
        <v>99</v>
      </c>
      <c r="M1355" t="s">
        <v>3578</v>
      </c>
      <c r="N1355" t="s">
        <v>3578</v>
      </c>
      <c r="O1355" t="s">
        <v>1391</v>
      </c>
      <c r="P1355" t="s">
        <v>1241</v>
      </c>
    </row>
    <row r="1356" spans="1:16" hidden="1" x14ac:dyDescent="0.3">
      <c r="A1356">
        <v>334280</v>
      </c>
      <c r="B1356" t="s">
        <v>3579</v>
      </c>
      <c r="C1356" t="s">
        <v>445</v>
      </c>
      <c r="D1356" t="s">
        <v>197</v>
      </c>
      <c r="E1356" t="s">
        <v>65</v>
      </c>
      <c r="F1356">
        <v>29221</v>
      </c>
      <c r="G1356" t="s">
        <v>1184</v>
      </c>
      <c r="H1356" t="s">
        <v>1065</v>
      </c>
      <c r="I1356" t="s">
        <v>1087</v>
      </c>
      <c r="J1356" t="s">
        <v>85</v>
      </c>
      <c r="L1356" t="s">
        <v>1098</v>
      </c>
      <c r="M1356" t="s">
        <v>3580</v>
      </c>
      <c r="N1356" t="s">
        <v>3580</v>
      </c>
      <c r="O1356" t="s">
        <v>1315</v>
      </c>
      <c r="P1356" t="s">
        <v>1995</v>
      </c>
    </row>
    <row r="1357" spans="1:16" hidden="1" x14ac:dyDescent="0.3">
      <c r="A1357">
        <v>334242</v>
      </c>
      <c r="B1357" t="s">
        <v>3581</v>
      </c>
      <c r="C1357" t="s">
        <v>779</v>
      </c>
      <c r="D1357" t="s">
        <v>253</v>
      </c>
      <c r="E1357" t="s">
        <v>66</v>
      </c>
      <c r="F1357">
        <v>33479</v>
      </c>
      <c r="G1357" t="s">
        <v>84</v>
      </c>
      <c r="H1357" t="s">
        <v>1065</v>
      </c>
      <c r="I1357" t="s">
        <v>1087</v>
      </c>
      <c r="J1357" t="s">
        <v>87</v>
      </c>
      <c r="L1357" t="s">
        <v>84</v>
      </c>
      <c r="M1357" t="s">
        <v>3582</v>
      </c>
      <c r="N1357" t="s">
        <v>3582</v>
      </c>
      <c r="O1357" t="s">
        <v>1434</v>
      </c>
      <c r="P1357" t="s">
        <v>3583</v>
      </c>
    </row>
    <row r="1358" spans="1:16" hidden="1" x14ac:dyDescent="0.3">
      <c r="A1358">
        <v>334233</v>
      </c>
      <c r="B1358" t="s">
        <v>3584</v>
      </c>
      <c r="C1358" t="s">
        <v>203</v>
      </c>
      <c r="D1358" t="s">
        <v>274</v>
      </c>
      <c r="E1358" t="s">
        <v>65</v>
      </c>
      <c r="F1358">
        <v>35904</v>
      </c>
      <c r="G1358" t="s">
        <v>3585</v>
      </c>
      <c r="H1358" t="s">
        <v>1065</v>
      </c>
      <c r="I1358" t="s">
        <v>1087</v>
      </c>
      <c r="J1358" t="s">
        <v>85</v>
      </c>
      <c r="L1358" t="s">
        <v>86</v>
      </c>
      <c r="M1358" t="s">
        <v>3586</v>
      </c>
      <c r="N1358" t="s">
        <v>3586</v>
      </c>
      <c r="O1358" t="s">
        <v>1314</v>
      </c>
      <c r="P1358" t="s">
        <v>1262</v>
      </c>
    </row>
    <row r="1359" spans="1:16" hidden="1" x14ac:dyDescent="0.3">
      <c r="A1359">
        <v>334232</v>
      </c>
      <c r="B1359" t="s">
        <v>3587</v>
      </c>
      <c r="C1359" t="s">
        <v>395</v>
      </c>
      <c r="D1359" t="s">
        <v>310</v>
      </c>
      <c r="E1359" t="s">
        <v>65</v>
      </c>
      <c r="F1359">
        <v>36032</v>
      </c>
      <c r="G1359" t="s">
        <v>1279</v>
      </c>
      <c r="H1359" t="s">
        <v>1065</v>
      </c>
      <c r="I1359" t="s">
        <v>1087</v>
      </c>
      <c r="J1359" t="s">
        <v>85</v>
      </c>
      <c r="L1359" t="s">
        <v>94</v>
      </c>
      <c r="M1359" t="s">
        <v>3588</v>
      </c>
      <c r="N1359" t="s">
        <v>3588</v>
      </c>
      <c r="O1359" t="s">
        <v>2016</v>
      </c>
      <c r="P1359" t="s">
        <v>1242</v>
      </c>
    </row>
    <row r="1360" spans="1:16" hidden="1" x14ac:dyDescent="0.3">
      <c r="A1360">
        <v>334231</v>
      </c>
      <c r="B1360" t="s">
        <v>3589</v>
      </c>
      <c r="C1360" t="s">
        <v>1887</v>
      </c>
      <c r="D1360" t="s">
        <v>1936</v>
      </c>
      <c r="E1360" t="s">
        <v>66</v>
      </c>
      <c r="F1360">
        <v>31372</v>
      </c>
      <c r="G1360" t="s">
        <v>1248</v>
      </c>
      <c r="H1360" t="s">
        <v>1065</v>
      </c>
      <c r="I1360" t="s">
        <v>1087</v>
      </c>
      <c r="J1360" t="s">
        <v>87</v>
      </c>
      <c r="L1360" t="s">
        <v>84</v>
      </c>
      <c r="M1360" t="s">
        <v>3590</v>
      </c>
      <c r="N1360" t="s">
        <v>3590</v>
      </c>
      <c r="O1360" t="s">
        <v>3591</v>
      </c>
      <c r="P1360" t="s">
        <v>1249</v>
      </c>
    </row>
    <row r="1361" spans="1:31" hidden="1" x14ac:dyDescent="0.3">
      <c r="A1361">
        <v>334225</v>
      </c>
      <c r="B1361" t="s">
        <v>3592</v>
      </c>
      <c r="C1361" t="s">
        <v>591</v>
      </c>
      <c r="D1361" t="s">
        <v>1602</v>
      </c>
      <c r="E1361" t="s">
        <v>66</v>
      </c>
      <c r="F1361">
        <v>35236</v>
      </c>
      <c r="G1361" t="s">
        <v>1016</v>
      </c>
      <c r="H1361" t="s">
        <v>1065</v>
      </c>
      <c r="I1361" t="s">
        <v>1087</v>
      </c>
      <c r="J1361" t="s">
        <v>85</v>
      </c>
      <c r="L1361" t="s">
        <v>86</v>
      </c>
      <c r="M1361" t="s">
        <v>3593</v>
      </c>
      <c r="N1361" t="s">
        <v>3593</v>
      </c>
      <c r="O1361" t="s">
        <v>1668</v>
      </c>
      <c r="P1361" t="s">
        <v>1246</v>
      </c>
    </row>
    <row r="1362" spans="1:31" hidden="1" x14ac:dyDescent="0.3">
      <c r="A1362">
        <v>334207</v>
      </c>
      <c r="B1362" t="s">
        <v>3594</v>
      </c>
      <c r="C1362" t="s">
        <v>193</v>
      </c>
      <c r="D1362" t="s">
        <v>248</v>
      </c>
      <c r="E1362" t="s">
        <v>65</v>
      </c>
      <c r="F1362">
        <v>34255</v>
      </c>
      <c r="G1362" t="s">
        <v>100</v>
      </c>
      <c r="H1362" t="s">
        <v>1065</v>
      </c>
      <c r="I1362" t="s">
        <v>1087</v>
      </c>
      <c r="J1362" t="s">
        <v>87</v>
      </c>
      <c r="L1362" t="s">
        <v>100</v>
      </c>
      <c r="M1362" t="s">
        <v>3595</v>
      </c>
      <c r="N1362" t="s">
        <v>3595</v>
      </c>
      <c r="O1362" t="s">
        <v>1470</v>
      </c>
      <c r="P1362" t="s">
        <v>1335</v>
      </c>
    </row>
    <row r="1363" spans="1:31" hidden="1" x14ac:dyDescent="0.3">
      <c r="A1363">
        <v>334205</v>
      </c>
      <c r="B1363" t="s">
        <v>3596</v>
      </c>
      <c r="C1363" t="s">
        <v>193</v>
      </c>
      <c r="D1363" t="s">
        <v>274</v>
      </c>
      <c r="E1363" t="s">
        <v>66</v>
      </c>
      <c r="F1363">
        <v>32477</v>
      </c>
      <c r="G1363" t="s">
        <v>2240</v>
      </c>
      <c r="H1363" t="s">
        <v>1065</v>
      </c>
      <c r="I1363" t="s">
        <v>1087</v>
      </c>
      <c r="J1363" t="s">
        <v>87</v>
      </c>
      <c r="L1363" t="s">
        <v>95</v>
      </c>
      <c r="M1363" t="s">
        <v>3597</v>
      </c>
      <c r="N1363" t="s">
        <v>3597</v>
      </c>
      <c r="O1363" t="s">
        <v>1761</v>
      </c>
      <c r="P1363" t="s">
        <v>1283</v>
      </c>
    </row>
    <row r="1364" spans="1:31" hidden="1" x14ac:dyDescent="0.3">
      <c r="A1364">
        <v>334204</v>
      </c>
      <c r="B1364" t="s">
        <v>3598</v>
      </c>
      <c r="C1364" t="s">
        <v>3599</v>
      </c>
      <c r="D1364" t="s">
        <v>1602</v>
      </c>
      <c r="E1364" t="s">
        <v>66</v>
      </c>
      <c r="F1364">
        <v>31451</v>
      </c>
      <c r="G1364" t="s">
        <v>1248</v>
      </c>
      <c r="H1364" t="s">
        <v>1065</v>
      </c>
      <c r="I1364" t="s">
        <v>1087</v>
      </c>
      <c r="J1364" t="s">
        <v>87</v>
      </c>
      <c r="L1364" t="s">
        <v>86</v>
      </c>
      <c r="M1364" t="s">
        <v>3600</v>
      </c>
      <c r="N1364" t="s">
        <v>3600</v>
      </c>
      <c r="O1364" t="s">
        <v>2060</v>
      </c>
      <c r="P1364" t="s">
        <v>1735</v>
      </c>
    </row>
    <row r="1365" spans="1:31" hidden="1" x14ac:dyDescent="0.3">
      <c r="A1365">
        <v>334202</v>
      </c>
      <c r="B1365" t="s">
        <v>3601</v>
      </c>
      <c r="C1365" t="s">
        <v>1799</v>
      </c>
      <c r="D1365" t="s">
        <v>641</v>
      </c>
      <c r="E1365" t="s">
        <v>66</v>
      </c>
      <c r="F1365">
        <v>31783</v>
      </c>
      <c r="G1365" t="s">
        <v>998</v>
      </c>
      <c r="H1365" t="s">
        <v>1065</v>
      </c>
      <c r="I1365" t="s">
        <v>1087</v>
      </c>
      <c r="J1365" t="s">
        <v>87</v>
      </c>
      <c r="L1365" t="s">
        <v>86</v>
      </c>
      <c r="M1365" t="s">
        <v>3602</v>
      </c>
      <c r="N1365" t="s">
        <v>3602</v>
      </c>
      <c r="O1365" t="s">
        <v>3603</v>
      </c>
      <c r="P1365" t="s">
        <v>1755</v>
      </c>
    </row>
    <row r="1366" spans="1:31" hidden="1" x14ac:dyDescent="0.3">
      <c r="A1366">
        <v>334200</v>
      </c>
      <c r="B1366" t="s">
        <v>3604</v>
      </c>
      <c r="C1366" t="s">
        <v>859</v>
      </c>
      <c r="D1366" t="s">
        <v>868</v>
      </c>
      <c r="E1366" t="s">
        <v>66</v>
      </c>
      <c r="F1366">
        <v>32886</v>
      </c>
      <c r="G1366" t="s">
        <v>84</v>
      </c>
      <c r="H1366" t="s">
        <v>1065</v>
      </c>
      <c r="I1366" t="s">
        <v>1087</v>
      </c>
      <c r="J1366" t="s">
        <v>87</v>
      </c>
      <c r="L1366" t="s">
        <v>84</v>
      </c>
      <c r="M1366" t="s">
        <v>3605</v>
      </c>
      <c r="N1366" t="s">
        <v>3605</v>
      </c>
      <c r="O1366" t="s">
        <v>2244</v>
      </c>
      <c r="P1366" t="s">
        <v>1242</v>
      </c>
    </row>
    <row r="1367" spans="1:31" hidden="1" x14ac:dyDescent="0.3">
      <c r="A1367">
        <v>334197</v>
      </c>
      <c r="B1367" t="s">
        <v>1884</v>
      </c>
      <c r="C1367" t="s">
        <v>193</v>
      </c>
      <c r="D1367" t="s">
        <v>202</v>
      </c>
      <c r="E1367" t="s">
        <v>65</v>
      </c>
      <c r="F1367">
        <v>32904</v>
      </c>
      <c r="G1367" t="s">
        <v>1488</v>
      </c>
      <c r="H1367" t="s">
        <v>1065</v>
      </c>
      <c r="I1367" t="s">
        <v>1087</v>
      </c>
      <c r="J1367" t="s">
        <v>87</v>
      </c>
      <c r="L1367" t="s">
        <v>86</v>
      </c>
      <c r="M1367" t="s">
        <v>3606</v>
      </c>
      <c r="N1367" t="s">
        <v>3606</v>
      </c>
      <c r="O1367" t="s">
        <v>3607</v>
      </c>
      <c r="P1367" t="s">
        <v>2303</v>
      </c>
    </row>
    <row r="1368" spans="1:31" hidden="1" x14ac:dyDescent="0.3">
      <c r="A1368">
        <v>334194</v>
      </c>
      <c r="B1368" t="s">
        <v>3608</v>
      </c>
      <c r="C1368" t="s">
        <v>411</v>
      </c>
      <c r="D1368" t="s">
        <v>1199</v>
      </c>
      <c r="E1368" t="s">
        <v>66</v>
      </c>
      <c r="F1368">
        <v>32660</v>
      </c>
      <c r="G1368" t="s">
        <v>1410</v>
      </c>
      <c r="H1368" t="s">
        <v>1065</v>
      </c>
      <c r="I1368" t="s">
        <v>1087</v>
      </c>
      <c r="J1368" t="s">
        <v>87</v>
      </c>
      <c r="L1368" t="s">
        <v>93</v>
      </c>
      <c r="M1368" t="s">
        <v>3609</v>
      </c>
      <c r="N1368" t="s">
        <v>3609</v>
      </c>
      <c r="O1368" t="s">
        <v>3610</v>
      </c>
      <c r="P1368" t="s">
        <v>3611</v>
      </c>
    </row>
    <row r="1369" spans="1:31" hidden="1" x14ac:dyDescent="0.3">
      <c r="A1369">
        <v>334188</v>
      </c>
      <c r="B1369" t="s">
        <v>3612</v>
      </c>
      <c r="C1369" t="s">
        <v>547</v>
      </c>
      <c r="D1369" t="s">
        <v>299</v>
      </c>
      <c r="E1369" t="s">
        <v>66</v>
      </c>
      <c r="F1369">
        <v>35796</v>
      </c>
      <c r="G1369" t="s">
        <v>84</v>
      </c>
      <c r="H1369" t="s">
        <v>1065</v>
      </c>
      <c r="I1369" t="s">
        <v>1087</v>
      </c>
      <c r="M1369" t="s">
        <v>3613</v>
      </c>
      <c r="N1369" t="s">
        <v>3613</v>
      </c>
      <c r="O1369" t="s">
        <v>1347</v>
      </c>
      <c r="P1369" t="s">
        <v>3614</v>
      </c>
      <c r="AD1369" t="s">
        <v>1125</v>
      </c>
      <c r="AE1369" t="s">
        <v>1125</v>
      </c>
    </row>
    <row r="1370" spans="1:31" hidden="1" x14ac:dyDescent="0.3">
      <c r="A1370">
        <v>334173</v>
      </c>
      <c r="B1370" t="s">
        <v>3615</v>
      </c>
      <c r="C1370" t="s">
        <v>201</v>
      </c>
      <c r="D1370" t="s">
        <v>865</v>
      </c>
      <c r="E1370" t="s">
        <v>66</v>
      </c>
      <c r="F1370">
        <v>35344</v>
      </c>
      <c r="G1370" t="s">
        <v>84</v>
      </c>
      <c r="H1370" t="s">
        <v>1065</v>
      </c>
      <c r="I1370" t="s">
        <v>1087</v>
      </c>
      <c r="J1370" t="s">
        <v>85</v>
      </c>
      <c r="L1370" t="s">
        <v>84</v>
      </c>
      <c r="M1370" t="s">
        <v>3616</v>
      </c>
      <c r="N1370" t="s">
        <v>3616</v>
      </c>
      <c r="O1370" t="s">
        <v>3617</v>
      </c>
      <c r="P1370" t="s">
        <v>1323</v>
      </c>
    </row>
    <row r="1371" spans="1:31" hidden="1" x14ac:dyDescent="0.3">
      <c r="A1371">
        <v>334166</v>
      </c>
      <c r="B1371" t="s">
        <v>3618</v>
      </c>
      <c r="C1371" t="s">
        <v>196</v>
      </c>
      <c r="D1371" t="s">
        <v>195</v>
      </c>
      <c r="E1371" t="s">
        <v>66</v>
      </c>
      <c r="F1371">
        <v>30516</v>
      </c>
      <c r="G1371" t="s">
        <v>1978</v>
      </c>
      <c r="H1371" t="s">
        <v>1065</v>
      </c>
      <c r="I1371" t="s">
        <v>1087</v>
      </c>
      <c r="J1371" t="s">
        <v>85</v>
      </c>
      <c r="L1371" t="s">
        <v>96</v>
      </c>
    </row>
    <row r="1372" spans="1:31" hidden="1" x14ac:dyDescent="0.3">
      <c r="A1372">
        <v>334165</v>
      </c>
      <c r="B1372" t="s">
        <v>3619</v>
      </c>
      <c r="C1372" t="s">
        <v>235</v>
      </c>
      <c r="D1372" t="s">
        <v>288</v>
      </c>
      <c r="E1372" t="s">
        <v>66</v>
      </c>
      <c r="F1372">
        <v>35065</v>
      </c>
      <c r="G1372" t="s">
        <v>3620</v>
      </c>
      <c r="H1372" t="s">
        <v>1065</v>
      </c>
      <c r="I1372" t="s">
        <v>1087</v>
      </c>
      <c r="J1372" t="s">
        <v>87</v>
      </c>
      <c r="L1372" t="s">
        <v>86</v>
      </c>
      <c r="M1372" t="s">
        <v>3621</v>
      </c>
      <c r="N1372" t="s">
        <v>3621</v>
      </c>
      <c r="O1372" t="s">
        <v>1286</v>
      </c>
      <c r="P1372" t="s">
        <v>1242</v>
      </c>
    </row>
    <row r="1373" spans="1:31" hidden="1" x14ac:dyDescent="0.3">
      <c r="A1373">
        <v>334161</v>
      </c>
      <c r="B1373" t="s">
        <v>3622</v>
      </c>
      <c r="C1373" t="s">
        <v>2311</v>
      </c>
      <c r="D1373" t="s">
        <v>772</v>
      </c>
      <c r="E1373" t="s">
        <v>65</v>
      </c>
      <c r="F1373">
        <v>34335</v>
      </c>
      <c r="G1373" t="s">
        <v>102</v>
      </c>
      <c r="H1373" t="s">
        <v>1065</v>
      </c>
      <c r="I1373" t="s">
        <v>1087</v>
      </c>
      <c r="J1373" t="s">
        <v>87</v>
      </c>
      <c r="L1373" t="s">
        <v>102</v>
      </c>
      <c r="M1373" t="s">
        <v>3623</v>
      </c>
      <c r="N1373" t="s">
        <v>3623</v>
      </c>
      <c r="O1373" t="s">
        <v>3624</v>
      </c>
      <c r="P1373" t="s">
        <v>1241</v>
      </c>
    </row>
    <row r="1374" spans="1:31" hidden="1" x14ac:dyDescent="0.3">
      <c r="A1374">
        <v>334123</v>
      </c>
      <c r="B1374" t="s">
        <v>3625</v>
      </c>
      <c r="C1374" t="s">
        <v>1740</v>
      </c>
      <c r="D1374" t="s">
        <v>272</v>
      </c>
      <c r="E1374" t="s">
        <v>66</v>
      </c>
      <c r="F1374">
        <v>34210</v>
      </c>
      <c r="G1374" t="s">
        <v>2142</v>
      </c>
      <c r="H1374" t="s">
        <v>1065</v>
      </c>
      <c r="I1374" t="s">
        <v>1087</v>
      </c>
      <c r="J1374" t="s">
        <v>85</v>
      </c>
      <c r="L1374" t="s">
        <v>98</v>
      </c>
      <c r="M1374" t="s">
        <v>3626</v>
      </c>
      <c r="N1374" t="s">
        <v>3626</v>
      </c>
      <c r="O1374" t="s">
        <v>1253</v>
      </c>
      <c r="P1374" t="s">
        <v>3627</v>
      </c>
    </row>
    <row r="1375" spans="1:31" hidden="1" x14ac:dyDescent="0.3">
      <c r="A1375">
        <v>334099</v>
      </c>
      <c r="B1375" t="s">
        <v>3628</v>
      </c>
      <c r="C1375" t="s">
        <v>650</v>
      </c>
      <c r="D1375" t="s">
        <v>655</v>
      </c>
      <c r="E1375" t="s">
        <v>66</v>
      </c>
      <c r="F1375">
        <v>34055</v>
      </c>
      <c r="G1375" t="s">
        <v>84</v>
      </c>
      <c r="H1375" t="s">
        <v>1065</v>
      </c>
      <c r="I1375" t="s">
        <v>1087</v>
      </c>
      <c r="J1375" t="s">
        <v>85</v>
      </c>
      <c r="L1375" t="s">
        <v>86</v>
      </c>
      <c r="M1375" t="s">
        <v>3629</v>
      </c>
      <c r="N1375" t="s">
        <v>3629</v>
      </c>
      <c r="O1375" t="s">
        <v>2050</v>
      </c>
      <c r="P1375" t="s">
        <v>1240</v>
      </c>
    </row>
    <row r="1376" spans="1:31" hidden="1" x14ac:dyDescent="0.3">
      <c r="A1376">
        <v>334097</v>
      </c>
      <c r="B1376" t="s">
        <v>3630</v>
      </c>
      <c r="C1376" t="s">
        <v>226</v>
      </c>
      <c r="D1376" t="s">
        <v>195</v>
      </c>
      <c r="E1376" t="s">
        <v>66</v>
      </c>
      <c r="F1376">
        <v>28857</v>
      </c>
      <c r="G1376" t="s">
        <v>84</v>
      </c>
      <c r="H1376" t="s">
        <v>1065</v>
      </c>
      <c r="I1376" t="s">
        <v>1087</v>
      </c>
      <c r="J1376" t="s">
        <v>85</v>
      </c>
      <c r="L1376" t="s">
        <v>84</v>
      </c>
    </row>
    <row r="1377" spans="1:31" hidden="1" x14ac:dyDescent="0.3">
      <c r="A1377">
        <v>334065</v>
      </c>
      <c r="B1377" t="s">
        <v>3631</v>
      </c>
      <c r="C1377" t="s">
        <v>499</v>
      </c>
      <c r="D1377" t="s">
        <v>374</v>
      </c>
      <c r="E1377" t="s">
        <v>66</v>
      </c>
      <c r="F1377">
        <v>35929</v>
      </c>
      <c r="G1377" t="s">
        <v>1951</v>
      </c>
      <c r="H1377" t="s">
        <v>1065</v>
      </c>
      <c r="I1377" t="s">
        <v>1087</v>
      </c>
      <c r="J1377" t="s">
        <v>85</v>
      </c>
      <c r="L1377" t="s">
        <v>86</v>
      </c>
      <c r="M1377" t="s">
        <v>3632</v>
      </c>
      <c r="N1377" t="s">
        <v>3632</v>
      </c>
      <c r="O1377" t="s">
        <v>3633</v>
      </c>
      <c r="P1377" t="s">
        <v>1244</v>
      </c>
    </row>
    <row r="1378" spans="1:31" hidden="1" x14ac:dyDescent="0.3">
      <c r="A1378">
        <v>334061</v>
      </c>
      <c r="B1378" t="s">
        <v>3634</v>
      </c>
      <c r="C1378" t="s">
        <v>337</v>
      </c>
      <c r="D1378" t="s">
        <v>1612</v>
      </c>
      <c r="E1378" t="s">
        <v>66</v>
      </c>
      <c r="F1378">
        <v>33433</v>
      </c>
      <c r="G1378" t="s">
        <v>3635</v>
      </c>
      <c r="H1378" t="s">
        <v>1065</v>
      </c>
      <c r="I1378" t="s">
        <v>1087</v>
      </c>
      <c r="J1378" t="s">
        <v>85</v>
      </c>
      <c r="L1378" t="s">
        <v>100</v>
      </c>
      <c r="M1378" t="s">
        <v>3636</v>
      </c>
      <c r="N1378" t="s">
        <v>3636</v>
      </c>
      <c r="O1378" t="s">
        <v>2138</v>
      </c>
      <c r="P1378" t="s">
        <v>1241</v>
      </c>
    </row>
    <row r="1379" spans="1:31" hidden="1" x14ac:dyDescent="0.3">
      <c r="A1379">
        <v>334041</v>
      </c>
      <c r="B1379" t="s">
        <v>3637</v>
      </c>
      <c r="C1379" t="s">
        <v>480</v>
      </c>
      <c r="D1379" t="s">
        <v>611</v>
      </c>
      <c r="E1379" t="s">
        <v>65</v>
      </c>
      <c r="F1379">
        <v>33142</v>
      </c>
      <c r="G1379" t="s">
        <v>84</v>
      </c>
      <c r="H1379" t="s">
        <v>1065</v>
      </c>
      <c r="I1379" t="s">
        <v>1087</v>
      </c>
      <c r="J1379" t="s">
        <v>87</v>
      </c>
      <c r="L1379" t="s">
        <v>84</v>
      </c>
      <c r="M1379" t="s">
        <v>3638</v>
      </c>
      <c r="N1379" t="s">
        <v>3638</v>
      </c>
      <c r="O1379" t="s">
        <v>3639</v>
      </c>
      <c r="P1379" t="s">
        <v>1273</v>
      </c>
    </row>
    <row r="1380" spans="1:31" hidden="1" x14ac:dyDescent="0.3">
      <c r="A1380">
        <v>334032</v>
      </c>
      <c r="B1380" t="s">
        <v>3640</v>
      </c>
      <c r="C1380" t="s">
        <v>448</v>
      </c>
      <c r="D1380" t="s">
        <v>820</v>
      </c>
      <c r="E1380" t="s">
        <v>66</v>
      </c>
      <c r="F1380">
        <v>30967</v>
      </c>
      <c r="G1380" t="s">
        <v>1035</v>
      </c>
      <c r="H1380" t="s">
        <v>1065</v>
      </c>
      <c r="I1380" t="s">
        <v>1087</v>
      </c>
      <c r="J1380" t="s">
        <v>85</v>
      </c>
      <c r="L1380" t="s">
        <v>84</v>
      </c>
      <c r="M1380" t="s">
        <v>3641</v>
      </c>
      <c r="N1380" t="s">
        <v>3641</v>
      </c>
      <c r="O1380" t="s">
        <v>1446</v>
      </c>
      <c r="P1380" t="s">
        <v>3642</v>
      </c>
    </row>
    <row r="1381" spans="1:31" hidden="1" x14ac:dyDescent="0.3">
      <c r="A1381">
        <v>334029</v>
      </c>
      <c r="B1381" t="s">
        <v>3643</v>
      </c>
      <c r="C1381" t="s">
        <v>2247</v>
      </c>
      <c r="D1381" t="s">
        <v>864</v>
      </c>
      <c r="E1381" t="s">
        <v>66</v>
      </c>
      <c r="F1381">
        <v>33111</v>
      </c>
      <c r="G1381" t="s">
        <v>84</v>
      </c>
      <c r="H1381" t="s">
        <v>1065</v>
      </c>
      <c r="I1381" t="s">
        <v>1087</v>
      </c>
      <c r="J1381" t="s">
        <v>85</v>
      </c>
      <c r="L1381" t="s">
        <v>86</v>
      </c>
      <c r="M1381" t="s">
        <v>3644</v>
      </c>
      <c r="N1381" t="s">
        <v>3644</v>
      </c>
      <c r="O1381" t="s">
        <v>1481</v>
      </c>
      <c r="P1381" t="s">
        <v>1240</v>
      </c>
    </row>
    <row r="1382" spans="1:31" hidden="1" x14ac:dyDescent="0.3">
      <c r="A1382">
        <v>334010</v>
      </c>
      <c r="B1382" t="s">
        <v>3645</v>
      </c>
      <c r="C1382" t="s">
        <v>193</v>
      </c>
      <c r="D1382" t="s">
        <v>209</v>
      </c>
      <c r="E1382" t="s">
        <v>65</v>
      </c>
      <c r="F1382">
        <v>35796</v>
      </c>
      <c r="G1382" t="s">
        <v>1991</v>
      </c>
      <c r="H1382" t="s">
        <v>1065</v>
      </c>
      <c r="I1382" t="s">
        <v>1087</v>
      </c>
      <c r="J1382" t="s">
        <v>85</v>
      </c>
      <c r="L1382" t="s">
        <v>93</v>
      </c>
      <c r="M1382" t="s">
        <v>3646</v>
      </c>
      <c r="N1382" t="s">
        <v>3646</v>
      </c>
      <c r="O1382" t="s">
        <v>1490</v>
      </c>
      <c r="P1382" t="s">
        <v>1249</v>
      </c>
    </row>
    <row r="1383" spans="1:31" hidden="1" x14ac:dyDescent="0.3">
      <c r="A1383">
        <v>333996</v>
      </c>
      <c r="B1383" t="s">
        <v>3647</v>
      </c>
      <c r="C1383" t="s">
        <v>861</v>
      </c>
      <c r="D1383" t="s">
        <v>234</v>
      </c>
      <c r="E1383" t="s">
        <v>65</v>
      </c>
      <c r="F1383">
        <v>35226</v>
      </c>
      <c r="G1383" t="s">
        <v>1821</v>
      </c>
      <c r="H1383" t="s">
        <v>1065</v>
      </c>
      <c r="I1383" t="s">
        <v>1087</v>
      </c>
      <c r="J1383" t="s">
        <v>87</v>
      </c>
      <c r="L1383" t="s">
        <v>84</v>
      </c>
      <c r="M1383" t="s">
        <v>3648</v>
      </c>
      <c r="N1383" t="s">
        <v>3648</v>
      </c>
      <c r="O1383" t="s">
        <v>1318</v>
      </c>
      <c r="P1383" t="s">
        <v>3649</v>
      </c>
    </row>
    <row r="1384" spans="1:31" hidden="1" x14ac:dyDescent="0.3">
      <c r="A1384">
        <v>333983</v>
      </c>
      <c r="B1384" t="s">
        <v>3650</v>
      </c>
      <c r="C1384" t="s">
        <v>238</v>
      </c>
      <c r="D1384" t="s">
        <v>385</v>
      </c>
      <c r="E1384" t="s">
        <v>65</v>
      </c>
      <c r="F1384">
        <v>33725</v>
      </c>
      <c r="G1384" t="s">
        <v>93</v>
      </c>
      <c r="H1384" t="s">
        <v>1065</v>
      </c>
      <c r="I1384" t="s">
        <v>1087</v>
      </c>
      <c r="J1384" t="s">
        <v>85</v>
      </c>
      <c r="L1384" t="s">
        <v>93</v>
      </c>
      <c r="M1384" t="s">
        <v>3651</v>
      </c>
      <c r="N1384" t="s">
        <v>3651</v>
      </c>
      <c r="O1384" t="s">
        <v>1912</v>
      </c>
      <c r="P1384" t="s">
        <v>1246</v>
      </c>
    </row>
    <row r="1385" spans="1:31" hidden="1" x14ac:dyDescent="0.3">
      <c r="A1385">
        <v>333961</v>
      </c>
      <c r="B1385" t="s">
        <v>3652</v>
      </c>
      <c r="C1385" t="s">
        <v>203</v>
      </c>
      <c r="D1385" t="s">
        <v>3653</v>
      </c>
      <c r="E1385" t="s">
        <v>66</v>
      </c>
      <c r="F1385">
        <v>33618</v>
      </c>
      <c r="G1385" t="s">
        <v>1000</v>
      </c>
      <c r="H1385" t="s">
        <v>1065</v>
      </c>
      <c r="I1385" t="s">
        <v>1087</v>
      </c>
      <c r="J1385" t="s">
        <v>87</v>
      </c>
      <c r="L1385" t="s">
        <v>94</v>
      </c>
      <c r="M1385" t="s">
        <v>3654</v>
      </c>
      <c r="N1385" t="s">
        <v>3654</v>
      </c>
      <c r="O1385" t="s">
        <v>3655</v>
      </c>
      <c r="P1385" t="s">
        <v>1262</v>
      </c>
    </row>
    <row r="1386" spans="1:31" hidden="1" x14ac:dyDescent="0.3">
      <c r="A1386">
        <v>333957</v>
      </c>
      <c r="B1386" t="s">
        <v>3656</v>
      </c>
      <c r="C1386" t="s">
        <v>226</v>
      </c>
      <c r="D1386" t="s">
        <v>468</v>
      </c>
      <c r="E1386" t="s">
        <v>65</v>
      </c>
      <c r="F1386">
        <v>34851</v>
      </c>
      <c r="G1386" t="s">
        <v>2051</v>
      </c>
      <c r="H1386" t="s">
        <v>1065</v>
      </c>
      <c r="I1386" t="s">
        <v>1087</v>
      </c>
      <c r="J1386" t="s">
        <v>87</v>
      </c>
      <c r="L1386" t="s">
        <v>86</v>
      </c>
      <c r="M1386" t="s">
        <v>3657</v>
      </c>
      <c r="N1386" t="s">
        <v>3657</v>
      </c>
      <c r="O1386" t="s">
        <v>1297</v>
      </c>
      <c r="P1386" t="s">
        <v>3658</v>
      </c>
    </row>
    <row r="1387" spans="1:31" hidden="1" x14ac:dyDescent="0.3">
      <c r="A1387">
        <v>333949</v>
      </c>
      <c r="B1387" t="s">
        <v>3659</v>
      </c>
      <c r="C1387" t="s">
        <v>196</v>
      </c>
      <c r="D1387" t="s">
        <v>3660</v>
      </c>
      <c r="E1387" t="s">
        <v>65</v>
      </c>
      <c r="F1387">
        <v>30824</v>
      </c>
      <c r="G1387" t="s">
        <v>95</v>
      </c>
      <c r="H1387" t="s">
        <v>1065</v>
      </c>
      <c r="I1387" t="s">
        <v>1087</v>
      </c>
      <c r="J1387" t="s">
        <v>87</v>
      </c>
      <c r="L1387" t="s">
        <v>95</v>
      </c>
      <c r="M1387" t="s">
        <v>3661</v>
      </c>
      <c r="N1387" t="s">
        <v>3661</v>
      </c>
      <c r="O1387" t="s">
        <v>3662</v>
      </c>
      <c r="P1387" t="s">
        <v>1323</v>
      </c>
      <c r="AE1387" t="s">
        <v>1125</v>
      </c>
    </row>
    <row r="1388" spans="1:31" hidden="1" x14ac:dyDescent="0.3">
      <c r="A1388">
        <v>333940</v>
      </c>
      <c r="B1388" t="s">
        <v>3663</v>
      </c>
      <c r="C1388" t="s">
        <v>196</v>
      </c>
      <c r="D1388" t="s">
        <v>205</v>
      </c>
      <c r="E1388" t="s">
        <v>65</v>
      </c>
      <c r="F1388">
        <v>27450</v>
      </c>
      <c r="G1388" t="s">
        <v>1267</v>
      </c>
      <c r="H1388" t="s">
        <v>1065</v>
      </c>
      <c r="I1388" t="s">
        <v>1087</v>
      </c>
      <c r="J1388" t="s">
        <v>87</v>
      </c>
      <c r="L1388" t="s">
        <v>94</v>
      </c>
      <c r="M1388" t="s">
        <v>3664</v>
      </c>
      <c r="N1388" t="s">
        <v>3664</v>
      </c>
      <c r="O1388" t="s">
        <v>3665</v>
      </c>
      <c r="P1388" t="s">
        <v>1345</v>
      </c>
    </row>
    <row r="1389" spans="1:31" hidden="1" x14ac:dyDescent="0.3">
      <c r="A1389">
        <v>333930</v>
      </c>
      <c r="B1389" t="s">
        <v>3666</v>
      </c>
      <c r="C1389" t="s">
        <v>343</v>
      </c>
      <c r="D1389" t="s">
        <v>1212</v>
      </c>
      <c r="E1389" t="s">
        <v>65</v>
      </c>
      <c r="F1389">
        <v>35896</v>
      </c>
      <c r="G1389" t="s">
        <v>93</v>
      </c>
      <c r="H1389" t="s">
        <v>1065</v>
      </c>
      <c r="I1389" t="s">
        <v>1087</v>
      </c>
      <c r="J1389" t="s">
        <v>85</v>
      </c>
      <c r="L1389" t="s">
        <v>93</v>
      </c>
      <c r="M1389" t="s">
        <v>3667</v>
      </c>
      <c r="N1389" t="s">
        <v>3667</v>
      </c>
      <c r="O1389" t="s">
        <v>1505</v>
      </c>
      <c r="P1389" t="s">
        <v>1241</v>
      </c>
    </row>
    <row r="1390" spans="1:31" hidden="1" x14ac:dyDescent="0.3">
      <c r="A1390">
        <v>333921</v>
      </c>
      <c r="B1390" t="s">
        <v>2345</v>
      </c>
      <c r="C1390" t="s">
        <v>340</v>
      </c>
      <c r="D1390" t="s">
        <v>511</v>
      </c>
      <c r="E1390" t="s">
        <v>65</v>
      </c>
      <c r="F1390">
        <v>28717</v>
      </c>
      <c r="G1390" t="s">
        <v>84</v>
      </c>
      <c r="H1390" t="s">
        <v>1065</v>
      </c>
      <c r="I1390" t="s">
        <v>1087</v>
      </c>
      <c r="J1390" t="s">
        <v>85</v>
      </c>
      <c r="L1390" t="s">
        <v>84</v>
      </c>
      <c r="M1390" t="s">
        <v>3668</v>
      </c>
      <c r="N1390" t="s">
        <v>3668</v>
      </c>
      <c r="O1390" t="s">
        <v>3669</v>
      </c>
      <c r="P1390" t="s">
        <v>1290</v>
      </c>
    </row>
    <row r="1391" spans="1:31" hidden="1" x14ac:dyDescent="0.3">
      <c r="A1391">
        <v>333916</v>
      </c>
      <c r="B1391" t="s">
        <v>3670</v>
      </c>
      <c r="C1391" t="s">
        <v>968</v>
      </c>
      <c r="D1391" t="s">
        <v>435</v>
      </c>
      <c r="E1391" t="s">
        <v>65</v>
      </c>
      <c r="F1391">
        <v>30432</v>
      </c>
      <c r="G1391" t="s">
        <v>94</v>
      </c>
      <c r="H1391" t="s">
        <v>1065</v>
      </c>
      <c r="I1391" t="s">
        <v>1087</v>
      </c>
      <c r="J1391" t="s">
        <v>85</v>
      </c>
      <c r="L1391" t="s">
        <v>94</v>
      </c>
      <c r="M1391" t="s">
        <v>3671</v>
      </c>
      <c r="N1391" t="s">
        <v>3671</v>
      </c>
      <c r="O1391" t="s">
        <v>1239</v>
      </c>
      <c r="P1391" t="s">
        <v>1252</v>
      </c>
    </row>
    <row r="1392" spans="1:31" hidden="1" x14ac:dyDescent="0.3">
      <c r="A1392">
        <v>333912</v>
      </c>
      <c r="B1392" t="s">
        <v>3672</v>
      </c>
      <c r="C1392" t="s">
        <v>226</v>
      </c>
      <c r="D1392" t="s">
        <v>356</v>
      </c>
      <c r="E1392" t="s">
        <v>66</v>
      </c>
      <c r="F1392">
        <v>33725</v>
      </c>
      <c r="G1392" t="s">
        <v>1016</v>
      </c>
      <c r="H1392" t="s">
        <v>1065</v>
      </c>
      <c r="I1392" t="s">
        <v>1087</v>
      </c>
      <c r="J1392" t="s">
        <v>85</v>
      </c>
      <c r="L1392" t="s">
        <v>86</v>
      </c>
      <c r="M1392" t="s">
        <v>3673</v>
      </c>
      <c r="N1392" t="s">
        <v>3673</v>
      </c>
      <c r="O1392" t="s">
        <v>3674</v>
      </c>
      <c r="P1392" t="s">
        <v>1241</v>
      </c>
    </row>
    <row r="1393" spans="1:31" hidden="1" x14ac:dyDescent="0.3">
      <c r="A1393">
        <v>333907</v>
      </c>
      <c r="B1393" t="s">
        <v>3675</v>
      </c>
      <c r="C1393" t="s">
        <v>603</v>
      </c>
      <c r="D1393" t="s">
        <v>737</v>
      </c>
      <c r="E1393" t="s">
        <v>66</v>
      </c>
      <c r="F1393">
        <v>35390</v>
      </c>
      <c r="G1393" t="s">
        <v>996</v>
      </c>
      <c r="H1393" t="s">
        <v>1065</v>
      </c>
      <c r="I1393" t="s">
        <v>1087</v>
      </c>
      <c r="J1393" t="s">
        <v>85</v>
      </c>
      <c r="L1393" t="s">
        <v>86</v>
      </c>
      <c r="M1393" t="s">
        <v>3676</v>
      </c>
      <c r="N1393" t="s">
        <v>3676</v>
      </c>
      <c r="O1393" t="s">
        <v>1797</v>
      </c>
      <c r="P1393" t="s">
        <v>3677</v>
      </c>
    </row>
    <row r="1394" spans="1:31" hidden="1" x14ac:dyDescent="0.3">
      <c r="A1394">
        <v>333901</v>
      </c>
      <c r="B1394" t="s">
        <v>3678</v>
      </c>
      <c r="C1394" t="s">
        <v>196</v>
      </c>
      <c r="D1394" t="s">
        <v>252</v>
      </c>
      <c r="E1394" t="s">
        <v>65</v>
      </c>
      <c r="F1394">
        <v>30019</v>
      </c>
      <c r="G1394" t="s">
        <v>3679</v>
      </c>
      <c r="H1394" t="s">
        <v>1065</v>
      </c>
      <c r="I1394" t="s">
        <v>1087</v>
      </c>
      <c r="J1394" t="s">
        <v>85</v>
      </c>
      <c r="L1394" t="s">
        <v>96</v>
      </c>
    </row>
    <row r="1395" spans="1:31" hidden="1" x14ac:dyDescent="0.3">
      <c r="A1395">
        <v>333880</v>
      </c>
      <c r="B1395" t="s">
        <v>3680</v>
      </c>
      <c r="C1395" t="s">
        <v>193</v>
      </c>
      <c r="D1395" t="s">
        <v>3681</v>
      </c>
      <c r="E1395" t="s">
        <v>65</v>
      </c>
      <c r="F1395">
        <v>35966</v>
      </c>
      <c r="G1395" t="s">
        <v>1737</v>
      </c>
      <c r="H1395" t="s">
        <v>1065</v>
      </c>
      <c r="I1395" t="s">
        <v>1087</v>
      </c>
      <c r="J1395" t="s">
        <v>85</v>
      </c>
      <c r="L1395" t="s">
        <v>96</v>
      </c>
      <c r="M1395" t="s">
        <v>3682</v>
      </c>
      <c r="N1395" t="s">
        <v>3682</v>
      </c>
      <c r="O1395" t="s">
        <v>1297</v>
      </c>
      <c r="P1395" t="s">
        <v>1252</v>
      </c>
    </row>
    <row r="1396" spans="1:31" hidden="1" x14ac:dyDescent="0.3">
      <c r="A1396">
        <v>333879</v>
      </c>
      <c r="B1396" t="s">
        <v>3683</v>
      </c>
      <c r="C1396" t="s">
        <v>861</v>
      </c>
      <c r="D1396" t="s">
        <v>490</v>
      </c>
      <c r="E1396" t="s">
        <v>65</v>
      </c>
      <c r="F1396">
        <v>36161</v>
      </c>
      <c r="G1396" t="s">
        <v>1004</v>
      </c>
      <c r="H1396" t="s">
        <v>1065</v>
      </c>
      <c r="I1396" t="s">
        <v>1087</v>
      </c>
      <c r="J1396" t="s">
        <v>85</v>
      </c>
      <c r="L1396" t="s">
        <v>84</v>
      </c>
      <c r="M1396" t="s">
        <v>3684</v>
      </c>
      <c r="N1396" t="s">
        <v>3684</v>
      </c>
      <c r="O1396" t="s">
        <v>2055</v>
      </c>
      <c r="P1396" t="s">
        <v>1241</v>
      </c>
    </row>
    <row r="1397" spans="1:31" hidden="1" x14ac:dyDescent="0.3">
      <c r="A1397">
        <v>333876</v>
      </c>
      <c r="B1397" t="s">
        <v>3685</v>
      </c>
      <c r="C1397" t="s">
        <v>258</v>
      </c>
      <c r="D1397" t="s">
        <v>3686</v>
      </c>
      <c r="E1397" t="s">
        <v>65</v>
      </c>
      <c r="F1397">
        <v>30230</v>
      </c>
      <c r="G1397" t="s">
        <v>1002</v>
      </c>
      <c r="H1397" t="s">
        <v>1065</v>
      </c>
      <c r="I1397" t="s">
        <v>1087</v>
      </c>
      <c r="J1397" t="s">
        <v>87</v>
      </c>
      <c r="L1397" t="s">
        <v>98</v>
      </c>
      <c r="M1397" t="s">
        <v>3687</v>
      </c>
      <c r="N1397" t="s">
        <v>3687</v>
      </c>
      <c r="O1397" t="s">
        <v>3688</v>
      </c>
      <c r="P1397" t="s">
        <v>3689</v>
      </c>
    </row>
    <row r="1398" spans="1:31" hidden="1" x14ac:dyDescent="0.3">
      <c r="A1398">
        <v>333844</v>
      </c>
      <c r="B1398" t="s">
        <v>3690</v>
      </c>
      <c r="C1398" t="s">
        <v>629</v>
      </c>
      <c r="D1398" t="s">
        <v>773</v>
      </c>
      <c r="E1398" t="s">
        <v>66</v>
      </c>
      <c r="F1398">
        <v>29952</v>
      </c>
      <c r="G1398" t="s">
        <v>3691</v>
      </c>
      <c r="H1398" t="s">
        <v>1065</v>
      </c>
      <c r="I1398" t="s">
        <v>1087</v>
      </c>
      <c r="J1398" t="s">
        <v>85</v>
      </c>
      <c r="L1398" t="s">
        <v>98</v>
      </c>
    </row>
    <row r="1399" spans="1:31" hidden="1" x14ac:dyDescent="0.3">
      <c r="A1399">
        <v>333821</v>
      </c>
      <c r="B1399" t="s">
        <v>3692</v>
      </c>
      <c r="C1399" t="s">
        <v>333</v>
      </c>
      <c r="D1399" t="s">
        <v>640</v>
      </c>
      <c r="E1399" t="s">
        <v>66</v>
      </c>
      <c r="F1399">
        <v>35916</v>
      </c>
      <c r="G1399" t="s">
        <v>84</v>
      </c>
      <c r="H1399" t="s">
        <v>1065</v>
      </c>
      <c r="I1399" t="s">
        <v>1087</v>
      </c>
      <c r="J1399" t="s">
        <v>87</v>
      </c>
      <c r="L1399" t="s">
        <v>96</v>
      </c>
      <c r="M1399" t="s">
        <v>3693</v>
      </c>
      <c r="N1399" t="s">
        <v>3693</v>
      </c>
      <c r="O1399" t="s">
        <v>2876</v>
      </c>
      <c r="P1399" t="s">
        <v>1975</v>
      </c>
    </row>
    <row r="1400" spans="1:31" hidden="1" x14ac:dyDescent="0.3">
      <c r="A1400">
        <v>333817</v>
      </c>
      <c r="B1400" t="s">
        <v>3694</v>
      </c>
      <c r="C1400" t="s">
        <v>196</v>
      </c>
      <c r="D1400" t="s">
        <v>1612</v>
      </c>
      <c r="E1400" t="s">
        <v>66</v>
      </c>
      <c r="F1400">
        <v>36054</v>
      </c>
      <c r="G1400" t="s">
        <v>84</v>
      </c>
      <c r="H1400" t="s">
        <v>1065</v>
      </c>
      <c r="I1400" t="s">
        <v>1087</v>
      </c>
      <c r="J1400" t="s">
        <v>87</v>
      </c>
      <c r="L1400" t="s">
        <v>84</v>
      </c>
      <c r="M1400" t="s">
        <v>3695</v>
      </c>
      <c r="N1400" t="s">
        <v>3695</v>
      </c>
      <c r="O1400" t="s">
        <v>3696</v>
      </c>
      <c r="P1400" t="s">
        <v>1246</v>
      </c>
      <c r="AE1400" t="s">
        <v>1125</v>
      </c>
    </row>
    <row r="1401" spans="1:31" hidden="1" x14ac:dyDescent="0.3">
      <c r="A1401">
        <v>333798</v>
      </c>
      <c r="B1401" t="s">
        <v>3697</v>
      </c>
      <c r="C1401" t="s">
        <v>208</v>
      </c>
      <c r="D1401" t="s">
        <v>210</v>
      </c>
      <c r="E1401" t="s">
        <v>66</v>
      </c>
      <c r="F1401">
        <v>34652</v>
      </c>
      <c r="G1401" t="s">
        <v>84</v>
      </c>
      <c r="H1401" t="s">
        <v>1068</v>
      </c>
      <c r="I1401" t="s">
        <v>1087</v>
      </c>
      <c r="J1401" t="s">
        <v>87</v>
      </c>
      <c r="L1401" t="s">
        <v>84</v>
      </c>
    </row>
    <row r="1402" spans="1:31" hidden="1" x14ac:dyDescent="0.3">
      <c r="A1402">
        <v>333791</v>
      </c>
      <c r="B1402" t="s">
        <v>3698</v>
      </c>
      <c r="C1402" t="s">
        <v>238</v>
      </c>
      <c r="D1402" t="s">
        <v>630</v>
      </c>
      <c r="E1402" t="s">
        <v>65</v>
      </c>
      <c r="H1402" t="s">
        <v>1065</v>
      </c>
      <c r="I1402" t="s">
        <v>1087</v>
      </c>
      <c r="AC1402" t="s">
        <v>1125</v>
      </c>
      <c r="AD1402" t="s">
        <v>1125</v>
      </c>
      <c r="AE1402" t="s">
        <v>1125</v>
      </c>
    </row>
    <row r="1403" spans="1:31" hidden="1" x14ac:dyDescent="0.3">
      <c r="A1403">
        <v>333781</v>
      </c>
      <c r="B1403" t="s">
        <v>3699</v>
      </c>
      <c r="C1403" t="s">
        <v>348</v>
      </c>
      <c r="D1403" t="s">
        <v>422</v>
      </c>
      <c r="E1403" t="s">
        <v>65</v>
      </c>
      <c r="F1403">
        <v>30399</v>
      </c>
      <c r="G1403" t="s">
        <v>93</v>
      </c>
      <c r="H1403" t="s">
        <v>1065</v>
      </c>
      <c r="I1403" t="s">
        <v>1087</v>
      </c>
      <c r="J1403" t="s">
        <v>87</v>
      </c>
      <c r="L1403" t="s">
        <v>84</v>
      </c>
      <c r="M1403" t="s">
        <v>3700</v>
      </c>
      <c r="N1403" t="s">
        <v>3700</v>
      </c>
      <c r="O1403" t="s">
        <v>2382</v>
      </c>
      <c r="P1403" t="s">
        <v>1246</v>
      </c>
    </row>
    <row r="1404" spans="1:31" hidden="1" x14ac:dyDescent="0.3">
      <c r="A1404">
        <v>333756</v>
      </c>
      <c r="B1404" t="s">
        <v>3701</v>
      </c>
      <c r="C1404" t="s">
        <v>437</v>
      </c>
      <c r="D1404" t="s">
        <v>279</v>
      </c>
      <c r="E1404" t="s">
        <v>66</v>
      </c>
      <c r="F1404">
        <v>34349</v>
      </c>
      <c r="G1404" t="s">
        <v>84</v>
      </c>
      <c r="H1404" t="s">
        <v>1065</v>
      </c>
      <c r="I1404" t="s">
        <v>1087</v>
      </c>
      <c r="J1404" t="s">
        <v>87</v>
      </c>
      <c r="L1404" t="s">
        <v>84</v>
      </c>
      <c r="M1404" t="s">
        <v>3702</v>
      </c>
      <c r="N1404" t="s">
        <v>3702</v>
      </c>
      <c r="O1404" t="s">
        <v>1845</v>
      </c>
      <c r="P1404" t="s">
        <v>3703</v>
      </c>
    </row>
    <row r="1405" spans="1:31" hidden="1" x14ac:dyDescent="0.3">
      <c r="A1405">
        <v>333707</v>
      </c>
      <c r="B1405" t="s">
        <v>3704</v>
      </c>
      <c r="C1405" t="s">
        <v>242</v>
      </c>
      <c r="D1405" t="s">
        <v>3705</v>
      </c>
      <c r="E1405" t="s">
        <v>65</v>
      </c>
      <c r="F1405">
        <v>32615</v>
      </c>
      <c r="G1405" t="s">
        <v>84</v>
      </c>
      <c r="H1405" t="s">
        <v>1065</v>
      </c>
      <c r="I1405" t="s">
        <v>1087</v>
      </c>
      <c r="J1405" t="s">
        <v>87</v>
      </c>
      <c r="L1405" t="s">
        <v>84</v>
      </c>
      <c r="M1405" t="s">
        <v>3706</v>
      </c>
      <c r="N1405" t="s">
        <v>3706</v>
      </c>
      <c r="O1405" t="s">
        <v>1761</v>
      </c>
      <c r="P1405" t="s">
        <v>3707</v>
      </c>
    </row>
    <row r="1406" spans="1:31" hidden="1" x14ac:dyDescent="0.3">
      <c r="A1406">
        <v>333699</v>
      </c>
      <c r="B1406" t="s">
        <v>3708</v>
      </c>
      <c r="C1406" t="s">
        <v>624</v>
      </c>
      <c r="D1406" t="s">
        <v>3709</v>
      </c>
      <c r="E1406" t="s">
        <v>65</v>
      </c>
      <c r="F1406">
        <v>32903</v>
      </c>
      <c r="G1406" t="s">
        <v>1000</v>
      </c>
      <c r="H1406" t="s">
        <v>1065</v>
      </c>
      <c r="I1406" t="s">
        <v>1087</v>
      </c>
      <c r="J1406" t="s">
        <v>85</v>
      </c>
      <c r="L1406" t="s">
        <v>84</v>
      </c>
      <c r="V1406" t="s">
        <v>1597</v>
      </c>
      <c r="AE1406" t="s">
        <v>1125</v>
      </c>
    </row>
    <row r="1407" spans="1:31" hidden="1" x14ac:dyDescent="0.3">
      <c r="A1407">
        <v>333682</v>
      </c>
      <c r="B1407" t="s">
        <v>3710</v>
      </c>
      <c r="C1407" t="s">
        <v>283</v>
      </c>
      <c r="D1407" t="s">
        <v>1618</v>
      </c>
      <c r="E1407" t="s">
        <v>65</v>
      </c>
      <c r="F1407">
        <v>31214</v>
      </c>
      <c r="G1407" t="s">
        <v>93</v>
      </c>
      <c r="H1407" t="s">
        <v>1065</v>
      </c>
      <c r="I1407" t="s">
        <v>1087</v>
      </c>
      <c r="J1407" t="s">
        <v>85</v>
      </c>
      <c r="L1407" t="s">
        <v>93</v>
      </c>
      <c r="M1407" t="s">
        <v>3711</v>
      </c>
      <c r="N1407" t="s">
        <v>3711</v>
      </c>
      <c r="O1407" t="s">
        <v>3712</v>
      </c>
      <c r="P1407" t="s">
        <v>1242</v>
      </c>
    </row>
    <row r="1408" spans="1:31" hidden="1" x14ac:dyDescent="0.3">
      <c r="A1408">
        <v>333671</v>
      </c>
      <c r="B1408" t="s">
        <v>1159</v>
      </c>
      <c r="C1408" t="s">
        <v>258</v>
      </c>
      <c r="D1408" t="s">
        <v>1612</v>
      </c>
      <c r="E1408" t="s">
        <v>65</v>
      </c>
      <c r="F1408">
        <v>31608</v>
      </c>
      <c r="G1408" t="s">
        <v>3713</v>
      </c>
      <c r="H1408" t="s">
        <v>1065</v>
      </c>
      <c r="I1408" t="s">
        <v>1087</v>
      </c>
      <c r="J1408" t="s">
        <v>87</v>
      </c>
      <c r="L1408" t="s">
        <v>92</v>
      </c>
    </row>
    <row r="1409" spans="1:31" hidden="1" x14ac:dyDescent="0.3">
      <c r="A1409">
        <v>333666</v>
      </c>
      <c r="B1409" t="s">
        <v>3714</v>
      </c>
      <c r="C1409" t="s">
        <v>58</v>
      </c>
      <c r="D1409" t="s">
        <v>540</v>
      </c>
      <c r="E1409" t="s">
        <v>66</v>
      </c>
      <c r="F1409">
        <v>35547</v>
      </c>
      <c r="G1409" t="s">
        <v>1248</v>
      </c>
      <c r="H1409" t="s">
        <v>1065</v>
      </c>
      <c r="I1409" t="s">
        <v>1087</v>
      </c>
      <c r="J1409" t="s">
        <v>87</v>
      </c>
      <c r="L1409" t="s">
        <v>84</v>
      </c>
    </row>
    <row r="1410" spans="1:31" hidden="1" x14ac:dyDescent="0.3">
      <c r="A1410">
        <v>333663</v>
      </c>
      <c r="B1410" t="s">
        <v>2052</v>
      </c>
      <c r="C1410" t="s">
        <v>238</v>
      </c>
      <c r="D1410" t="s">
        <v>1706</v>
      </c>
      <c r="E1410" t="s">
        <v>65</v>
      </c>
      <c r="F1410">
        <v>33608</v>
      </c>
      <c r="G1410" t="s">
        <v>3715</v>
      </c>
      <c r="H1410" t="s">
        <v>1065</v>
      </c>
      <c r="I1410" t="s">
        <v>1087</v>
      </c>
      <c r="J1410" t="s">
        <v>87</v>
      </c>
      <c r="L1410" t="s">
        <v>94</v>
      </c>
      <c r="M1410" t="s">
        <v>3716</v>
      </c>
      <c r="N1410" t="s">
        <v>3716</v>
      </c>
      <c r="O1410" t="s">
        <v>3717</v>
      </c>
      <c r="P1410" t="s">
        <v>1242</v>
      </c>
    </row>
    <row r="1411" spans="1:31" hidden="1" x14ac:dyDescent="0.3">
      <c r="A1411">
        <v>333655</v>
      </c>
      <c r="B1411" t="s">
        <v>3718</v>
      </c>
      <c r="C1411" t="s">
        <v>969</v>
      </c>
      <c r="D1411" t="s">
        <v>724</v>
      </c>
      <c r="E1411" t="s">
        <v>66</v>
      </c>
      <c r="F1411">
        <v>33970</v>
      </c>
      <c r="G1411" t="s">
        <v>1001</v>
      </c>
      <c r="H1411" t="s">
        <v>1065</v>
      </c>
      <c r="I1411" t="s">
        <v>1087</v>
      </c>
      <c r="J1411" t="s">
        <v>87</v>
      </c>
      <c r="L1411" t="s">
        <v>97</v>
      </c>
    </row>
    <row r="1412" spans="1:31" hidden="1" x14ac:dyDescent="0.3">
      <c r="A1412">
        <v>333654</v>
      </c>
      <c r="B1412" t="s">
        <v>3719</v>
      </c>
      <c r="C1412" t="s">
        <v>326</v>
      </c>
      <c r="D1412" t="s">
        <v>253</v>
      </c>
      <c r="E1412" t="s">
        <v>65</v>
      </c>
      <c r="F1412">
        <v>35796</v>
      </c>
      <c r="G1412" t="s">
        <v>84</v>
      </c>
      <c r="H1412" t="s">
        <v>1065</v>
      </c>
      <c r="I1412" t="s">
        <v>1087</v>
      </c>
      <c r="J1412" t="s">
        <v>87</v>
      </c>
      <c r="L1412" t="s">
        <v>84</v>
      </c>
      <c r="M1412" t="s">
        <v>3720</v>
      </c>
      <c r="N1412" t="s">
        <v>3720</v>
      </c>
      <c r="O1412" t="s">
        <v>1316</v>
      </c>
      <c r="P1412" t="s">
        <v>1241</v>
      </c>
    </row>
    <row r="1413" spans="1:31" hidden="1" x14ac:dyDescent="0.3">
      <c r="A1413">
        <v>333639</v>
      </c>
      <c r="B1413" t="s">
        <v>3721</v>
      </c>
      <c r="C1413" t="s">
        <v>333</v>
      </c>
      <c r="D1413" t="s">
        <v>456</v>
      </c>
      <c r="E1413" t="s">
        <v>65</v>
      </c>
      <c r="F1413">
        <v>32289</v>
      </c>
      <c r="G1413" t="s">
        <v>84</v>
      </c>
      <c r="H1413" t="s">
        <v>1065</v>
      </c>
      <c r="I1413" t="s">
        <v>1087</v>
      </c>
      <c r="J1413" t="s">
        <v>85</v>
      </c>
      <c r="L1413" t="s">
        <v>96</v>
      </c>
      <c r="M1413" t="s">
        <v>3722</v>
      </c>
      <c r="N1413" t="s">
        <v>3722</v>
      </c>
      <c r="O1413" t="s">
        <v>3723</v>
      </c>
      <c r="P1413" t="s">
        <v>3724</v>
      </c>
    </row>
    <row r="1414" spans="1:31" hidden="1" x14ac:dyDescent="0.3">
      <c r="A1414">
        <v>333631</v>
      </c>
      <c r="B1414" t="s">
        <v>3725</v>
      </c>
      <c r="C1414" t="s">
        <v>344</v>
      </c>
      <c r="D1414" t="s">
        <v>628</v>
      </c>
      <c r="E1414" t="s">
        <v>65</v>
      </c>
      <c r="F1414">
        <v>33117</v>
      </c>
      <c r="G1414" t="s">
        <v>1000</v>
      </c>
      <c r="H1414" t="s">
        <v>1065</v>
      </c>
      <c r="I1414" t="s">
        <v>1087</v>
      </c>
      <c r="J1414" t="s">
        <v>87</v>
      </c>
      <c r="L1414" t="s">
        <v>84</v>
      </c>
      <c r="V1414" t="s">
        <v>1694</v>
      </c>
    </row>
    <row r="1415" spans="1:31" hidden="1" x14ac:dyDescent="0.3">
      <c r="A1415">
        <v>333619</v>
      </c>
      <c r="B1415" t="s">
        <v>3726</v>
      </c>
      <c r="C1415" t="s">
        <v>434</v>
      </c>
      <c r="D1415" t="s">
        <v>848</v>
      </c>
      <c r="E1415" t="s">
        <v>65</v>
      </c>
      <c r="F1415">
        <v>35431</v>
      </c>
      <c r="G1415" t="s">
        <v>1598</v>
      </c>
      <c r="H1415" t="s">
        <v>1065</v>
      </c>
      <c r="I1415" t="s">
        <v>1087</v>
      </c>
      <c r="J1415" t="s">
        <v>87</v>
      </c>
      <c r="L1415" t="s">
        <v>86</v>
      </c>
      <c r="M1415" t="s">
        <v>3727</v>
      </c>
      <c r="N1415" t="s">
        <v>3727</v>
      </c>
      <c r="O1415" t="s">
        <v>3728</v>
      </c>
      <c r="P1415" t="s">
        <v>1516</v>
      </c>
    </row>
    <row r="1416" spans="1:31" hidden="1" x14ac:dyDescent="0.3">
      <c r="A1416">
        <v>333617</v>
      </c>
      <c r="B1416" t="s">
        <v>3729</v>
      </c>
      <c r="C1416" t="s">
        <v>574</v>
      </c>
      <c r="D1416" t="s">
        <v>627</v>
      </c>
      <c r="E1416" t="s">
        <v>66</v>
      </c>
      <c r="F1416">
        <v>34528</v>
      </c>
      <c r="G1416" t="s">
        <v>1002</v>
      </c>
      <c r="H1416" t="s">
        <v>1065</v>
      </c>
      <c r="I1416" t="s">
        <v>1087</v>
      </c>
      <c r="J1416" t="s">
        <v>87</v>
      </c>
      <c r="L1416" t="s">
        <v>86</v>
      </c>
      <c r="M1416" t="s">
        <v>3730</v>
      </c>
      <c r="N1416" t="s">
        <v>3730</v>
      </c>
      <c r="O1416" t="s">
        <v>3731</v>
      </c>
      <c r="P1416" t="s">
        <v>1247</v>
      </c>
    </row>
    <row r="1417" spans="1:31" hidden="1" x14ac:dyDescent="0.3">
      <c r="A1417">
        <v>333614</v>
      </c>
      <c r="B1417" t="s">
        <v>3732</v>
      </c>
      <c r="C1417" t="s">
        <v>452</v>
      </c>
      <c r="D1417" t="s">
        <v>253</v>
      </c>
      <c r="E1417" t="s">
        <v>65</v>
      </c>
      <c r="F1417">
        <v>35539</v>
      </c>
      <c r="G1417" t="s">
        <v>1203</v>
      </c>
      <c r="H1417" t="s">
        <v>1065</v>
      </c>
      <c r="I1417" t="s">
        <v>1087</v>
      </c>
      <c r="J1417" t="s">
        <v>85</v>
      </c>
      <c r="L1417" t="s">
        <v>84</v>
      </c>
      <c r="M1417" t="s">
        <v>3733</v>
      </c>
      <c r="N1417" t="s">
        <v>3733</v>
      </c>
      <c r="O1417" t="s">
        <v>1365</v>
      </c>
      <c r="P1417" t="s">
        <v>1247</v>
      </c>
    </row>
    <row r="1418" spans="1:31" hidden="1" x14ac:dyDescent="0.3">
      <c r="A1418">
        <v>333610</v>
      </c>
      <c r="B1418" t="s">
        <v>3734</v>
      </c>
      <c r="C1418" t="s">
        <v>291</v>
      </c>
      <c r="D1418" t="s">
        <v>317</v>
      </c>
      <c r="E1418" t="s">
        <v>66</v>
      </c>
      <c r="F1418">
        <v>33654</v>
      </c>
      <c r="G1418" t="s">
        <v>1028</v>
      </c>
      <c r="H1418" t="s">
        <v>1065</v>
      </c>
      <c r="I1418" t="s">
        <v>1087</v>
      </c>
      <c r="J1418" t="s">
        <v>87</v>
      </c>
      <c r="L1418" t="s">
        <v>84</v>
      </c>
      <c r="M1418" t="s">
        <v>3735</v>
      </c>
      <c r="N1418" t="s">
        <v>3735</v>
      </c>
      <c r="O1418" t="s">
        <v>3736</v>
      </c>
      <c r="P1418" t="s">
        <v>1249</v>
      </c>
    </row>
    <row r="1419" spans="1:31" hidden="1" x14ac:dyDescent="0.3">
      <c r="A1419">
        <v>333607</v>
      </c>
      <c r="B1419" t="s">
        <v>3737</v>
      </c>
      <c r="C1419" t="s">
        <v>450</v>
      </c>
      <c r="D1419" t="s">
        <v>696</v>
      </c>
      <c r="E1419" t="s">
        <v>66</v>
      </c>
      <c r="F1419">
        <v>35431</v>
      </c>
      <c r="G1419" t="s">
        <v>1248</v>
      </c>
      <c r="H1419" t="s">
        <v>1065</v>
      </c>
      <c r="I1419" t="s">
        <v>1087</v>
      </c>
      <c r="J1419" t="s">
        <v>87</v>
      </c>
      <c r="L1419" t="s">
        <v>84</v>
      </c>
      <c r="M1419" t="s">
        <v>3738</v>
      </c>
      <c r="N1419" t="s">
        <v>3738</v>
      </c>
      <c r="O1419" t="s">
        <v>3739</v>
      </c>
      <c r="P1419" t="s">
        <v>1241</v>
      </c>
    </row>
    <row r="1420" spans="1:31" hidden="1" x14ac:dyDescent="0.3">
      <c r="A1420">
        <v>333605</v>
      </c>
      <c r="B1420" t="s">
        <v>3740</v>
      </c>
      <c r="C1420" t="s">
        <v>194</v>
      </c>
      <c r="D1420" t="s">
        <v>857</v>
      </c>
      <c r="E1420" t="s">
        <v>66</v>
      </c>
      <c r="F1420">
        <v>35444</v>
      </c>
      <c r="G1420" t="s">
        <v>84</v>
      </c>
      <c r="H1420" t="s">
        <v>1065</v>
      </c>
      <c r="I1420" t="s">
        <v>1087</v>
      </c>
      <c r="J1420" t="s">
        <v>190</v>
      </c>
      <c r="L1420" t="s">
        <v>84</v>
      </c>
      <c r="M1420" t="s">
        <v>3741</v>
      </c>
      <c r="N1420" t="s">
        <v>3741</v>
      </c>
      <c r="O1420" t="s">
        <v>3742</v>
      </c>
      <c r="P1420" t="s">
        <v>1247</v>
      </c>
    </row>
    <row r="1421" spans="1:31" hidden="1" x14ac:dyDescent="0.3">
      <c r="A1421">
        <v>333582</v>
      </c>
      <c r="B1421" t="s">
        <v>3743</v>
      </c>
      <c r="C1421" t="s">
        <v>448</v>
      </c>
      <c r="D1421" t="s">
        <v>3744</v>
      </c>
      <c r="E1421" t="s">
        <v>65</v>
      </c>
      <c r="F1421">
        <v>32518</v>
      </c>
      <c r="G1421" t="s">
        <v>93</v>
      </c>
      <c r="H1421" t="s">
        <v>1065</v>
      </c>
      <c r="I1421" t="s">
        <v>1087</v>
      </c>
      <c r="J1421" t="s">
        <v>87</v>
      </c>
      <c r="L1421" t="s">
        <v>93</v>
      </c>
      <c r="M1421" t="s">
        <v>3745</v>
      </c>
      <c r="N1421" t="s">
        <v>3745</v>
      </c>
      <c r="O1421" t="s">
        <v>3746</v>
      </c>
      <c r="P1421" t="s">
        <v>1247</v>
      </c>
    </row>
    <row r="1422" spans="1:31" hidden="1" x14ac:dyDescent="0.3">
      <c r="A1422">
        <v>333563</v>
      </c>
      <c r="B1422" t="s">
        <v>1697</v>
      </c>
      <c r="C1422" t="s">
        <v>3747</v>
      </c>
      <c r="D1422" t="s">
        <v>757</v>
      </c>
      <c r="E1422" t="s">
        <v>65</v>
      </c>
      <c r="F1422">
        <v>35820</v>
      </c>
      <c r="G1422" t="s">
        <v>84</v>
      </c>
      <c r="H1422" t="s">
        <v>1065</v>
      </c>
      <c r="I1422" t="s">
        <v>1087</v>
      </c>
      <c r="J1422" t="s">
        <v>87</v>
      </c>
      <c r="L1422" t="s">
        <v>84</v>
      </c>
      <c r="M1422" t="s">
        <v>3748</v>
      </c>
      <c r="N1422" t="s">
        <v>3748</v>
      </c>
      <c r="O1422" t="s">
        <v>3749</v>
      </c>
      <c r="P1422" t="s">
        <v>1242</v>
      </c>
      <c r="AE1422" t="s">
        <v>1125</v>
      </c>
    </row>
    <row r="1423" spans="1:31" hidden="1" x14ac:dyDescent="0.3">
      <c r="A1423">
        <v>333558</v>
      </c>
      <c r="B1423" t="s">
        <v>3750</v>
      </c>
      <c r="C1423" t="s">
        <v>271</v>
      </c>
      <c r="D1423" t="s">
        <v>259</v>
      </c>
      <c r="E1423" t="s">
        <v>65</v>
      </c>
      <c r="F1423">
        <v>26007</v>
      </c>
      <c r="G1423" t="s">
        <v>2187</v>
      </c>
      <c r="H1423" t="s">
        <v>1065</v>
      </c>
      <c r="I1423" t="s">
        <v>1087</v>
      </c>
      <c r="M1423" t="s">
        <v>3751</v>
      </c>
      <c r="N1423" t="s">
        <v>3751</v>
      </c>
      <c r="O1423" t="s">
        <v>1519</v>
      </c>
      <c r="P1423" t="s">
        <v>3752</v>
      </c>
      <c r="V1423" t="s">
        <v>1694</v>
      </c>
      <c r="AC1423" t="s">
        <v>1125</v>
      </c>
      <c r="AD1423" t="s">
        <v>1125</v>
      </c>
      <c r="AE1423" t="s">
        <v>1125</v>
      </c>
    </row>
    <row r="1424" spans="1:31" hidden="1" x14ac:dyDescent="0.3">
      <c r="A1424">
        <v>333554</v>
      </c>
      <c r="B1424" t="s">
        <v>3753</v>
      </c>
      <c r="C1424" t="s">
        <v>494</v>
      </c>
      <c r="D1424" t="s">
        <v>525</v>
      </c>
      <c r="E1424" t="s">
        <v>65</v>
      </c>
      <c r="F1424">
        <v>32193</v>
      </c>
      <c r="G1424" t="s">
        <v>1016</v>
      </c>
      <c r="H1424" t="s">
        <v>1065</v>
      </c>
      <c r="I1424" t="s">
        <v>1087</v>
      </c>
      <c r="J1424" t="s">
        <v>87</v>
      </c>
      <c r="L1424" t="s">
        <v>84</v>
      </c>
    </row>
    <row r="1425" spans="1:31" hidden="1" x14ac:dyDescent="0.3">
      <c r="A1425">
        <v>333551</v>
      </c>
      <c r="B1425" t="s">
        <v>565</v>
      </c>
      <c r="C1425" t="s">
        <v>662</v>
      </c>
      <c r="D1425" t="s">
        <v>292</v>
      </c>
      <c r="E1425" t="s">
        <v>65</v>
      </c>
      <c r="F1425">
        <v>35019</v>
      </c>
      <c r="G1425" t="s">
        <v>3754</v>
      </c>
      <c r="H1425" t="s">
        <v>1065</v>
      </c>
      <c r="I1425" t="s">
        <v>1087</v>
      </c>
      <c r="J1425" t="s">
        <v>87</v>
      </c>
      <c r="L1425" t="s">
        <v>84</v>
      </c>
      <c r="M1425" t="s">
        <v>3755</v>
      </c>
      <c r="N1425" t="s">
        <v>3755</v>
      </c>
      <c r="O1425" t="s">
        <v>1305</v>
      </c>
      <c r="P1425" t="s">
        <v>3756</v>
      </c>
    </row>
    <row r="1426" spans="1:31" hidden="1" x14ac:dyDescent="0.3">
      <c r="A1426">
        <v>333550</v>
      </c>
      <c r="B1426" t="s">
        <v>3757</v>
      </c>
      <c r="C1426" t="s">
        <v>469</v>
      </c>
      <c r="D1426" t="s">
        <v>1661</v>
      </c>
      <c r="E1426" t="s">
        <v>65</v>
      </c>
      <c r="F1426">
        <v>31793</v>
      </c>
      <c r="G1426" t="s">
        <v>84</v>
      </c>
      <c r="H1426" t="s">
        <v>1065</v>
      </c>
      <c r="I1426" t="s">
        <v>1087</v>
      </c>
      <c r="J1426" t="s">
        <v>87</v>
      </c>
      <c r="L1426" t="s">
        <v>84</v>
      </c>
      <c r="M1426" t="s">
        <v>3758</v>
      </c>
      <c r="N1426" t="s">
        <v>3758</v>
      </c>
      <c r="O1426" t="s">
        <v>1961</v>
      </c>
      <c r="P1426" t="s">
        <v>3759</v>
      </c>
    </row>
    <row r="1427" spans="1:31" hidden="1" x14ac:dyDescent="0.3">
      <c r="A1427">
        <v>333539</v>
      </c>
      <c r="B1427" t="s">
        <v>3760</v>
      </c>
      <c r="C1427" t="s">
        <v>469</v>
      </c>
      <c r="D1427" t="s">
        <v>234</v>
      </c>
      <c r="E1427" t="s">
        <v>65</v>
      </c>
      <c r="F1427">
        <v>35241</v>
      </c>
      <c r="G1427" t="s">
        <v>84</v>
      </c>
      <c r="H1427" t="s">
        <v>1065</v>
      </c>
      <c r="I1427" t="s">
        <v>1087</v>
      </c>
      <c r="J1427" t="s">
        <v>87</v>
      </c>
      <c r="L1427" t="s">
        <v>86</v>
      </c>
      <c r="M1427" t="s">
        <v>3761</v>
      </c>
      <c r="N1427" t="s">
        <v>3761</v>
      </c>
      <c r="O1427" t="s">
        <v>1292</v>
      </c>
      <c r="P1427" t="s">
        <v>1275</v>
      </c>
      <c r="V1427" t="s">
        <v>1694</v>
      </c>
      <c r="AE1427" t="s">
        <v>1125</v>
      </c>
    </row>
    <row r="1428" spans="1:31" hidden="1" x14ac:dyDescent="0.3">
      <c r="A1428">
        <v>333533</v>
      </c>
      <c r="B1428" t="s">
        <v>3762</v>
      </c>
      <c r="C1428" t="s">
        <v>254</v>
      </c>
      <c r="D1428" t="s">
        <v>3763</v>
      </c>
      <c r="E1428" t="s">
        <v>65</v>
      </c>
      <c r="H1428" t="s">
        <v>1065</v>
      </c>
      <c r="I1428" t="s">
        <v>1087</v>
      </c>
      <c r="V1428" t="s">
        <v>1694</v>
      </c>
      <c r="AA1428" t="s">
        <v>1125</v>
      </c>
      <c r="AB1428" t="s">
        <v>1125</v>
      </c>
      <c r="AC1428" t="s">
        <v>1125</v>
      </c>
      <c r="AD1428" t="s">
        <v>1125</v>
      </c>
      <c r="AE1428" t="s">
        <v>1125</v>
      </c>
    </row>
    <row r="1429" spans="1:31" hidden="1" x14ac:dyDescent="0.3">
      <c r="A1429">
        <v>333528</v>
      </c>
      <c r="B1429" t="s">
        <v>3764</v>
      </c>
      <c r="C1429" t="s">
        <v>193</v>
      </c>
      <c r="D1429" t="s">
        <v>970</v>
      </c>
      <c r="E1429" t="s">
        <v>66</v>
      </c>
      <c r="F1429">
        <v>31839</v>
      </c>
      <c r="G1429" t="s">
        <v>3765</v>
      </c>
      <c r="H1429" t="s">
        <v>1065</v>
      </c>
      <c r="I1429" t="s">
        <v>1087</v>
      </c>
      <c r="J1429" t="s">
        <v>87</v>
      </c>
      <c r="L1429" t="s">
        <v>99</v>
      </c>
      <c r="M1429" t="s">
        <v>3766</v>
      </c>
      <c r="N1429" t="s">
        <v>3766</v>
      </c>
      <c r="O1429" t="s">
        <v>1542</v>
      </c>
      <c r="P1429" t="s">
        <v>1258</v>
      </c>
    </row>
    <row r="1430" spans="1:31" hidden="1" x14ac:dyDescent="0.3">
      <c r="A1430">
        <v>333523</v>
      </c>
      <c r="B1430" t="s">
        <v>3767</v>
      </c>
      <c r="C1430" t="s">
        <v>193</v>
      </c>
      <c r="D1430" t="s">
        <v>451</v>
      </c>
      <c r="E1430" t="s">
        <v>65</v>
      </c>
      <c r="F1430">
        <v>34788</v>
      </c>
      <c r="G1430" t="s">
        <v>84</v>
      </c>
      <c r="H1430" t="s">
        <v>1065</v>
      </c>
      <c r="I1430" t="s">
        <v>1087</v>
      </c>
      <c r="J1430" t="s">
        <v>87</v>
      </c>
      <c r="L1430" t="s">
        <v>84</v>
      </c>
      <c r="M1430" t="s">
        <v>3768</v>
      </c>
      <c r="N1430" t="s">
        <v>3768</v>
      </c>
      <c r="O1430" t="s">
        <v>1575</v>
      </c>
      <c r="P1430" t="s">
        <v>1271</v>
      </c>
    </row>
    <row r="1431" spans="1:31" hidden="1" x14ac:dyDescent="0.3">
      <c r="A1431">
        <v>333519</v>
      </c>
      <c r="B1431" t="s">
        <v>3769</v>
      </c>
      <c r="C1431" t="s">
        <v>545</v>
      </c>
      <c r="D1431" t="s">
        <v>207</v>
      </c>
      <c r="E1431" t="s">
        <v>66</v>
      </c>
      <c r="F1431">
        <v>35896</v>
      </c>
      <c r="G1431" t="s">
        <v>102</v>
      </c>
      <c r="H1431" t="s">
        <v>1065</v>
      </c>
      <c r="I1431" t="s">
        <v>1087</v>
      </c>
      <c r="J1431" t="s">
        <v>87</v>
      </c>
      <c r="L1431" t="s">
        <v>84</v>
      </c>
      <c r="M1431" t="s">
        <v>3770</v>
      </c>
      <c r="N1431" t="s">
        <v>3770</v>
      </c>
      <c r="O1431" t="s">
        <v>1886</v>
      </c>
      <c r="P1431" t="s">
        <v>1394</v>
      </c>
    </row>
    <row r="1432" spans="1:31" hidden="1" x14ac:dyDescent="0.3">
      <c r="A1432">
        <v>333511</v>
      </c>
      <c r="B1432" t="s">
        <v>3771</v>
      </c>
      <c r="C1432" t="s">
        <v>324</v>
      </c>
      <c r="D1432" t="s">
        <v>853</v>
      </c>
      <c r="E1432" t="s">
        <v>65</v>
      </c>
      <c r="F1432">
        <v>31781</v>
      </c>
      <c r="G1432" t="s">
        <v>95</v>
      </c>
      <c r="H1432" t="s">
        <v>1065</v>
      </c>
      <c r="I1432" t="s">
        <v>1087</v>
      </c>
      <c r="J1432" t="s">
        <v>87</v>
      </c>
      <c r="L1432" t="s">
        <v>84</v>
      </c>
      <c r="M1432" t="s">
        <v>3772</v>
      </c>
      <c r="N1432" t="s">
        <v>3772</v>
      </c>
      <c r="O1432" t="s">
        <v>3773</v>
      </c>
      <c r="P1432" t="s">
        <v>1246</v>
      </c>
    </row>
    <row r="1433" spans="1:31" hidden="1" x14ac:dyDescent="0.3">
      <c r="A1433">
        <v>333509</v>
      </c>
      <c r="B1433" t="s">
        <v>3774</v>
      </c>
      <c r="C1433" t="s">
        <v>201</v>
      </c>
      <c r="D1433" t="s">
        <v>525</v>
      </c>
      <c r="E1433" t="s">
        <v>66</v>
      </c>
      <c r="F1433">
        <v>32876</v>
      </c>
      <c r="G1433" t="s">
        <v>84</v>
      </c>
      <c r="H1433" t="s">
        <v>1065</v>
      </c>
      <c r="I1433" t="s">
        <v>1087</v>
      </c>
      <c r="J1433" t="s">
        <v>87</v>
      </c>
      <c r="L1433" t="s">
        <v>84</v>
      </c>
      <c r="M1433" t="s">
        <v>3775</v>
      </c>
      <c r="N1433" t="s">
        <v>3775</v>
      </c>
      <c r="O1433" t="s">
        <v>1334</v>
      </c>
      <c r="P1433" t="s">
        <v>3776</v>
      </c>
    </row>
    <row r="1434" spans="1:31" hidden="1" x14ac:dyDescent="0.3">
      <c r="A1434">
        <v>333498</v>
      </c>
      <c r="B1434" t="s">
        <v>3777</v>
      </c>
      <c r="C1434" t="s">
        <v>3778</v>
      </c>
      <c r="D1434" t="s">
        <v>215</v>
      </c>
      <c r="E1434" t="s">
        <v>66</v>
      </c>
      <c r="F1434">
        <v>26073</v>
      </c>
      <c r="G1434" t="s">
        <v>86</v>
      </c>
      <c r="H1434" t="s">
        <v>1065</v>
      </c>
      <c r="I1434" t="s">
        <v>1087</v>
      </c>
      <c r="J1434" t="s">
        <v>87</v>
      </c>
      <c r="L1434" t="s">
        <v>84</v>
      </c>
      <c r="M1434" t="s">
        <v>3779</v>
      </c>
      <c r="N1434" t="s">
        <v>3779</v>
      </c>
      <c r="O1434" t="s">
        <v>3780</v>
      </c>
      <c r="P1434" t="s">
        <v>1353</v>
      </c>
    </row>
    <row r="1435" spans="1:31" hidden="1" x14ac:dyDescent="0.3">
      <c r="A1435">
        <v>333497</v>
      </c>
      <c r="B1435" t="s">
        <v>3781</v>
      </c>
      <c r="C1435" t="s">
        <v>201</v>
      </c>
      <c r="D1435" t="s">
        <v>804</v>
      </c>
      <c r="E1435" t="s">
        <v>65</v>
      </c>
      <c r="F1435">
        <v>35602</v>
      </c>
      <c r="G1435" t="s">
        <v>84</v>
      </c>
      <c r="H1435" t="s">
        <v>1065</v>
      </c>
      <c r="I1435" t="s">
        <v>1087</v>
      </c>
      <c r="J1435" t="s">
        <v>87</v>
      </c>
      <c r="L1435" t="s">
        <v>99</v>
      </c>
      <c r="M1435" t="s">
        <v>3782</v>
      </c>
      <c r="N1435" t="s">
        <v>3782</v>
      </c>
      <c r="O1435" t="s">
        <v>1568</v>
      </c>
      <c r="P1435" t="s">
        <v>1247</v>
      </c>
    </row>
    <row r="1436" spans="1:31" hidden="1" x14ac:dyDescent="0.3">
      <c r="A1436">
        <v>333489</v>
      </c>
      <c r="B1436" t="s">
        <v>3783</v>
      </c>
      <c r="C1436" t="s">
        <v>193</v>
      </c>
      <c r="D1436" t="s">
        <v>253</v>
      </c>
      <c r="E1436" t="s">
        <v>65</v>
      </c>
      <c r="F1436">
        <v>33239</v>
      </c>
      <c r="G1436" t="s">
        <v>1198</v>
      </c>
      <c r="H1436" t="s">
        <v>1065</v>
      </c>
      <c r="I1436" t="s">
        <v>1087</v>
      </c>
      <c r="J1436" t="s">
        <v>87</v>
      </c>
      <c r="L1436" t="s">
        <v>86</v>
      </c>
      <c r="M1436" t="s">
        <v>3784</v>
      </c>
      <c r="N1436" t="s">
        <v>3784</v>
      </c>
      <c r="O1436" t="s">
        <v>1316</v>
      </c>
      <c r="P1436" t="s">
        <v>1345</v>
      </c>
    </row>
    <row r="1437" spans="1:31" hidden="1" x14ac:dyDescent="0.3">
      <c r="A1437">
        <v>333486</v>
      </c>
      <c r="B1437" t="s">
        <v>3785</v>
      </c>
      <c r="C1437" t="s">
        <v>3786</v>
      </c>
      <c r="D1437" t="s">
        <v>3787</v>
      </c>
      <c r="E1437" t="s">
        <v>66</v>
      </c>
      <c r="F1437">
        <v>28748</v>
      </c>
      <c r="G1437" t="s">
        <v>84</v>
      </c>
      <c r="H1437" t="s">
        <v>1065</v>
      </c>
      <c r="I1437" t="s">
        <v>1087</v>
      </c>
      <c r="J1437" t="s">
        <v>87</v>
      </c>
      <c r="L1437" t="s">
        <v>84</v>
      </c>
      <c r="M1437" t="s">
        <v>3788</v>
      </c>
      <c r="N1437" t="s">
        <v>3788</v>
      </c>
      <c r="O1437" t="s">
        <v>3789</v>
      </c>
      <c r="P1437" t="s">
        <v>1307</v>
      </c>
    </row>
    <row r="1438" spans="1:31" hidden="1" x14ac:dyDescent="0.3">
      <c r="A1438">
        <v>333482</v>
      </c>
      <c r="B1438" t="s">
        <v>3790</v>
      </c>
      <c r="C1438" t="s">
        <v>460</v>
      </c>
      <c r="D1438" t="s">
        <v>463</v>
      </c>
      <c r="E1438" t="s">
        <v>66</v>
      </c>
      <c r="F1438">
        <v>35627</v>
      </c>
      <c r="G1438" t="s">
        <v>1025</v>
      </c>
      <c r="H1438" t="s">
        <v>1065</v>
      </c>
      <c r="I1438" t="s">
        <v>1087</v>
      </c>
      <c r="J1438" t="s">
        <v>87</v>
      </c>
      <c r="L1438" t="s">
        <v>98</v>
      </c>
    </row>
    <row r="1439" spans="1:31" hidden="1" x14ac:dyDescent="0.3">
      <c r="A1439">
        <v>333481</v>
      </c>
      <c r="B1439" t="s">
        <v>3791</v>
      </c>
      <c r="C1439" t="s">
        <v>467</v>
      </c>
      <c r="D1439" t="s">
        <v>272</v>
      </c>
      <c r="E1439" t="s">
        <v>65</v>
      </c>
      <c r="F1439">
        <v>32758</v>
      </c>
      <c r="G1439" t="s">
        <v>95</v>
      </c>
      <c r="H1439" t="s">
        <v>1065</v>
      </c>
      <c r="I1439" t="s">
        <v>1087</v>
      </c>
      <c r="J1439" t="s">
        <v>87</v>
      </c>
      <c r="L1439" t="s">
        <v>95</v>
      </c>
      <c r="M1439" t="s">
        <v>3792</v>
      </c>
      <c r="N1439" t="s">
        <v>3792</v>
      </c>
      <c r="O1439" t="s">
        <v>1431</v>
      </c>
      <c r="P1439" t="s">
        <v>1246</v>
      </c>
    </row>
    <row r="1440" spans="1:31" hidden="1" x14ac:dyDescent="0.3">
      <c r="A1440">
        <v>333475</v>
      </c>
      <c r="B1440" t="s">
        <v>3793</v>
      </c>
      <c r="C1440" t="s">
        <v>679</v>
      </c>
      <c r="D1440" t="s">
        <v>3794</v>
      </c>
      <c r="E1440" t="s">
        <v>66</v>
      </c>
      <c r="F1440">
        <v>34826</v>
      </c>
      <c r="G1440" t="s">
        <v>1248</v>
      </c>
      <c r="H1440" t="s">
        <v>1068</v>
      </c>
      <c r="I1440" t="s">
        <v>1087</v>
      </c>
      <c r="J1440" t="s">
        <v>87</v>
      </c>
      <c r="L1440" t="s">
        <v>84</v>
      </c>
      <c r="M1440" t="s">
        <v>3795</v>
      </c>
      <c r="N1440" t="s">
        <v>3795</v>
      </c>
      <c r="O1440" t="s">
        <v>1386</v>
      </c>
      <c r="P1440" t="s">
        <v>1349</v>
      </c>
      <c r="V1440" t="s">
        <v>1606</v>
      </c>
    </row>
    <row r="1441" spans="1:31" hidden="1" x14ac:dyDescent="0.3">
      <c r="A1441">
        <v>333472</v>
      </c>
      <c r="B1441" t="s">
        <v>3796</v>
      </c>
      <c r="C1441" t="s">
        <v>2090</v>
      </c>
      <c r="D1441" t="s">
        <v>1788</v>
      </c>
      <c r="E1441" t="s">
        <v>66</v>
      </c>
      <c r="F1441">
        <v>35098</v>
      </c>
      <c r="G1441" t="s">
        <v>84</v>
      </c>
      <c r="H1441" t="s">
        <v>1065</v>
      </c>
      <c r="I1441" t="s">
        <v>1087</v>
      </c>
      <c r="M1441" t="s">
        <v>3797</v>
      </c>
      <c r="N1441" t="s">
        <v>3797</v>
      </c>
      <c r="O1441" t="s">
        <v>1316</v>
      </c>
      <c r="P1441" t="s">
        <v>1242</v>
      </c>
      <c r="AD1441" t="s">
        <v>1125</v>
      </c>
      <c r="AE1441" t="s">
        <v>1125</v>
      </c>
    </row>
    <row r="1442" spans="1:31" hidden="1" x14ac:dyDescent="0.3">
      <c r="A1442">
        <v>333469</v>
      </c>
      <c r="B1442" t="s">
        <v>3798</v>
      </c>
      <c r="C1442" t="s">
        <v>224</v>
      </c>
      <c r="D1442" t="s">
        <v>1602</v>
      </c>
      <c r="E1442" t="s">
        <v>66</v>
      </c>
      <c r="H1442" t="s">
        <v>1065</v>
      </c>
      <c r="I1442" t="s">
        <v>1087</v>
      </c>
      <c r="V1442" t="s">
        <v>1694</v>
      </c>
      <c r="AA1442" t="s">
        <v>1125</v>
      </c>
      <c r="AB1442" t="s">
        <v>1125</v>
      </c>
      <c r="AC1442" t="s">
        <v>1125</v>
      </c>
      <c r="AD1442" t="s">
        <v>1125</v>
      </c>
      <c r="AE1442" t="s">
        <v>1125</v>
      </c>
    </row>
    <row r="1443" spans="1:31" hidden="1" x14ac:dyDescent="0.3">
      <c r="A1443">
        <v>333460</v>
      </c>
      <c r="B1443" t="s">
        <v>3799</v>
      </c>
      <c r="C1443" t="s">
        <v>1604</v>
      </c>
      <c r="D1443" t="s">
        <v>3800</v>
      </c>
      <c r="E1443" t="s">
        <v>66</v>
      </c>
      <c r="F1443">
        <v>28106</v>
      </c>
      <c r="G1443" t="s">
        <v>95</v>
      </c>
      <c r="H1443" t="s">
        <v>1065</v>
      </c>
      <c r="I1443" t="s">
        <v>1087</v>
      </c>
      <c r="J1443" t="s">
        <v>87</v>
      </c>
      <c r="L1443" t="s">
        <v>84</v>
      </c>
      <c r="M1443" t="s">
        <v>3801</v>
      </c>
      <c r="N1443" t="s">
        <v>3801</v>
      </c>
      <c r="O1443" t="s">
        <v>3802</v>
      </c>
      <c r="P1443" t="s">
        <v>3803</v>
      </c>
    </row>
    <row r="1444" spans="1:31" hidden="1" x14ac:dyDescent="0.3">
      <c r="A1444">
        <v>333457</v>
      </c>
      <c r="B1444" t="s">
        <v>3804</v>
      </c>
      <c r="C1444" t="s">
        <v>631</v>
      </c>
      <c r="D1444" t="s">
        <v>782</v>
      </c>
      <c r="E1444" t="s">
        <v>66</v>
      </c>
      <c r="F1444">
        <v>35080</v>
      </c>
      <c r="G1444" t="s">
        <v>84</v>
      </c>
      <c r="H1444" t="s">
        <v>1065</v>
      </c>
      <c r="I1444" t="s">
        <v>1087</v>
      </c>
      <c r="J1444" t="s">
        <v>87</v>
      </c>
      <c r="L1444" t="s">
        <v>84</v>
      </c>
    </row>
    <row r="1445" spans="1:31" hidden="1" x14ac:dyDescent="0.3">
      <c r="A1445">
        <v>333451</v>
      </c>
      <c r="B1445" t="s">
        <v>3805</v>
      </c>
      <c r="C1445" t="s">
        <v>201</v>
      </c>
      <c r="D1445" t="s">
        <v>202</v>
      </c>
      <c r="E1445" t="s">
        <v>66</v>
      </c>
      <c r="F1445">
        <v>33696</v>
      </c>
      <c r="G1445" t="s">
        <v>3806</v>
      </c>
      <c r="H1445" t="s">
        <v>1068</v>
      </c>
      <c r="I1445" t="s">
        <v>1087</v>
      </c>
      <c r="J1445" t="s">
        <v>87</v>
      </c>
      <c r="L1445" t="s">
        <v>86</v>
      </c>
      <c r="M1445" t="s">
        <v>3807</v>
      </c>
      <c r="N1445" t="s">
        <v>3807</v>
      </c>
      <c r="O1445" t="s">
        <v>1405</v>
      </c>
      <c r="P1445" t="s">
        <v>1241</v>
      </c>
    </row>
    <row r="1446" spans="1:31" hidden="1" x14ac:dyDescent="0.3">
      <c r="A1446">
        <v>333448</v>
      </c>
      <c r="B1446" t="s">
        <v>3808</v>
      </c>
      <c r="C1446" t="s">
        <v>193</v>
      </c>
      <c r="D1446" t="s">
        <v>519</v>
      </c>
      <c r="E1446" t="s">
        <v>66</v>
      </c>
      <c r="F1446">
        <v>34343</v>
      </c>
      <c r="G1446" t="s">
        <v>84</v>
      </c>
      <c r="H1446" t="s">
        <v>1065</v>
      </c>
      <c r="I1446" t="s">
        <v>1087</v>
      </c>
      <c r="M1446" t="s">
        <v>3809</v>
      </c>
      <c r="N1446" t="s">
        <v>3809</v>
      </c>
      <c r="O1446" t="s">
        <v>1485</v>
      </c>
      <c r="P1446" t="s">
        <v>1241</v>
      </c>
    </row>
    <row r="1447" spans="1:31" hidden="1" x14ac:dyDescent="0.3">
      <c r="A1447">
        <v>333444</v>
      </c>
      <c r="B1447" t="s">
        <v>3810</v>
      </c>
      <c r="C1447" t="s">
        <v>528</v>
      </c>
      <c r="D1447" t="s">
        <v>1650</v>
      </c>
      <c r="E1447" t="s">
        <v>65</v>
      </c>
      <c r="F1447">
        <v>33312</v>
      </c>
      <c r="G1447" t="s">
        <v>2398</v>
      </c>
      <c r="H1447" t="s">
        <v>1065</v>
      </c>
      <c r="I1447" t="s">
        <v>1087</v>
      </c>
      <c r="J1447" t="s">
        <v>87</v>
      </c>
      <c r="L1447" t="s">
        <v>98</v>
      </c>
      <c r="M1447" t="s">
        <v>3811</v>
      </c>
      <c r="N1447" t="s">
        <v>3811</v>
      </c>
      <c r="O1447" t="s">
        <v>3812</v>
      </c>
      <c r="P1447" t="s">
        <v>3813</v>
      </c>
      <c r="V1447" t="s">
        <v>1695</v>
      </c>
    </row>
    <row r="1448" spans="1:31" hidden="1" x14ac:dyDescent="0.3">
      <c r="A1448">
        <v>333442</v>
      </c>
      <c r="B1448" t="s">
        <v>3814</v>
      </c>
      <c r="C1448" t="s">
        <v>3815</v>
      </c>
      <c r="D1448" t="s">
        <v>1612</v>
      </c>
      <c r="E1448" t="s">
        <v>65</v>
      </c>
      <c r="F1448">
        <v>31990</v>
      </c>
      <c r="G1448" t="s">
        <v>3816</v>
      </c>
      <c r="H1448" t="s">
        <v>1065</v>
      </c>
      <c r="I1448" t="s">
        <v>1087</v>
      </c>
      <c r="M1448" t="s">
        <v>3817</v>
      </c>
      <c r="N1448" t="s">
        <v>3817</v>
      </c>
      <c r="O1448" t="s">
        <v>1653</v>
      </c>
      <c r="P1448" t="s">
        <v>1776</v>
      </c>
      <c r="V1448" t="s">
        <v>1694</v>
      </c>
      <c r="AD1448" t="s">
        <v>1125</v>
      </c>
      <c r="AE1448" t="s">
        <v>1125</v>
      </c>
    </row>
    <row r="1449" spans="1:31" hidden="1" x14ac:dyDescent="0.3">
      <c r="A1449">
        <v>333432</v>
      </c>
      <c r="B1449" t="s">
        <v>3818</v>
      </c>
      <c r="C1449" t="s">
        <v>273</v>
      </c>
      <c r="D1449" t="s">
        <v>356</v>
      </c>
      <c r="E1449" t="s">
        <v>66</v>
      </c>
      <c r="F1449">
        <v>34912</v>
      </c>
      <c r="G1449" t="s">
        <v>84</v>
      </c>
      <c r="H1449" t="s">
        <v>1065</v>
      </c>
      <c r="I1449" t="s">
        <v>1087</v>
      </c>
      <c r="J1449" t="s">
        <v>85</v>
      </c>
      <c r="L1449" t="s">
        <v>84</v>
      </c>
      <c r="M1449" t="s">
        <v>3819</v>
      </c>
      <c r="N1449" t="s">
        <v>3819</v>
      </c>
      <c r="O1449" t="s">
        <v>1731</v>
      </c>
      <c r="P1449" t="s">
        <v>1240</v>
      </c>
      <c r="V1449" t="s">
        <v>1695</v>
      </c>
    </row>
    <row r="1450" spans="1:31" hidden="1" x14ac:dyDescent="0.3">
      <c r="A1450">
        <v>333428</v>
      </c>
      <c r="B1450" t="s">
        <v>3820</v>
      </c>
      <c r="C1450" t="s">
        <v>278</v>
      </c>
      <c r="D1450" t="s">
        <v>3821</v>
      </c>
      <c r="E1450" t="s">
        <v>65</v>
      </c>
      <c r="F1450">
        <v>22767</v>
      </c>
      <c r="G1450" t="s">
        <v>1649</v>
      </c>
      <c r="H1450" t="s">
        <v>1065</v>
      </c>
      <c r="I1450" t="s">
        <v>1087</v>
      </c>
      <c r="J1450" t="s">
        <v>87</v>
      </c>
      <c r="L1450" t="s">
        <v>98</v>
      </c>
      <c r="M1450" t="s">
        <v>3822</v>
      </c>
      <c r="N1450" t="s">
        <v>3822</v>
      </c>
      <c r="O1450" t="s">
        <v>3823</v>
      </c>
      <c r="P1450" t="s">
        <v>1250</v>
      </c>
      <c r="V1450" t="s">
        <v>1606</v>
      </c>
    </row>
    <row r="1451" spans="1:31" hidden="1" x14ac:dyDescent="0.3">
      <c r="A1451">
        <v>333427</v>
      </c>
      <c r="B1451" t="s">
        <v>3824</v>
      </c>
      <c r="C1451" t="s">
        <v>313</v>
      </c>
      <c r="D1451" t="s">
        <v>686</v>
      </c>
      <c r="E1451" t="s">
        <v>65</v>
      </c>
      <c r="F1451">
        <v>35598</v>
      </c>
      <c r="G1451" t="s">
        <v>84</v>
      </c>
      <c r="H1451" t="s">
        <v>1065</v>
      </c>
      <c r="I1451" t="s">
        <v>1087</v>
      </c>
      <c r="J1451" t="s">
        <v>87</v>
      </c>
      <c r="L1451" t="s">
        <v>84</v>
      </c>
      <c r="M1451" t="s">
        <v>3825</v>
      </c>
      <c r="N1451" t="s">
        <v>3825</v>
      </c>
      <c r="O1451" t="s">
        <v>3826</v>
      </c>
      <c r="P1451" t="s">
        <v>1349</v>
      </c>
      <c r="V1451" t="s">
        <v>1694</v>
      </c>
    </row>
    <row r="1452" spans="1:31" hidden="1" x14ac:dyDescent="0.3">
      <c r="A1452">
        <v>333426</v>
      </c>
      <c r="B1452" t="s">
        <v>3827</v>
      </c>
      <c r="C1452" t="s">
        <v>270</v>
      </c>
      <c r="D1452" t="s">
        <v>299</v>
      </c>
      <c r="E1452" t="s">
        <v>65</v>
      </c>
      <c r="F1452">
        <v>34972</v>
      </c>
      <c r="G1452" t="s">
        <v>3828</v>
      </c>
      <c r="H1452" t="s">
        <v>1065</v>
      </c>
      <c r="I1452" t="s">
        <v>1087</v>
      </c>
      <c r="J1452" t="s">
        <v>190</v>
      </c>
      <c r="L1452" t="s">
        <v>84</v>
      </c>
      <c r="V1452" t="s">
        <v>1606</v>
      </c>
    </row>
    <row r="1453" spans="1:31" hidden="1" x14ac:dyDescent="0.3">
      <c r="A1453">
        <v>333419</v>
      </c>
      <c r="B1453" t="s">
        <v>3829</v>
      </c>
      <c r="C1453" t="s">
        <v>1170</v>
      </c>
      <c r="D1453" t="s">
        <v>699</v>
      </c>
      <c r="E1453" t="s">
        <v>66</v>
      </c>
      <c r="F1453">
        <v>30343</v>
      </c>
      <c r="G1453" t="s">
        <v>1248</v>
      </c>
      <c r="H1453" t="s">
        <v>1065</v>
      </c>
      <c r="I1453" t="s">
        <v>1087</v>
      </c>
      <c r="J1453" t="s">
        <v>87</v>
      </c>
      <c r="L1453" t="s">
        <v>84</v>
      </c>
      <c r="M1453" t="s">
        <v>3830</v>
      </c>
      <c r="N1453" t="s">
        <v>3830</v>
      </c>
      <c r="O1453" t="s">
        <v>1308</v>
      </c>
      <c r="P1453" t="s">
        <v>3831</v>
      </c>
    </row>
    <row r="1454" spans="1:31" hidden="1" x14ac:dyDescent="0.3">
      <c r="A1454">
        <v>333418</v>
      </c>
      <c r="B1454" t="s">
        <v>3832</v>
      </c>
      <c r="C1454" t="s">
        <v>194</v>
      </c>
      <c r="D1454" t="s">
        <v>2083</v>
      </c>
      <c r="E1454" t="s">
        <v>66</v>
      </c>
      <c r="F1454">
        <v>32599</v>
      </c>
      <c r="G1454" t="s">
        <v>1191</v>
      </c>
      <c r="H1454" t="s">
        <v>1065</v>
      </c>
      <c r="I1454" t="s">
        <v>1087</v>
      </c>
      <c r="J1454" t="s">
        <v>87</v>
      </c>
      <c r="L1454" t="s">
        <v>84</v>
      </c>
      <c r="M1454" t="s">
        <v>3833</v>
      </c>
      <c r="N1454" t="s">
        <v>3833</v>
      </c>
      <c r="O1454" t="s">
        <v>2084</v>
      </c>
      <c r="P1454" t="s">
        <v>1244</v>
      </c>
    </row>
    <row r="1455" spans="1:31" hidden="1" x14ac:dyDescent="0.3">
      <c r="A1455">
        <v>333417</v>
      </c>
      <c r="B1455" t="s">
        <v>3834</v>
      </c>
      <c r="C1455" t="s">
        <v>969</v>
      </c>
      <c r="D1455" t="s">
        <v>334</v>
      </c>
      <c r="E1455" t="s">
        <v>66</v>
      </c>
      <c r="F1455">
        <v>35447</v>
      </c>
      <c r="G1455" t="s">
        <v>1796</v>
      </c>
      <c r="H1455" t="s">
        <v>1065</v>
      </c>
      <c r="I1455" t="s">
        <v>1087</v>
      </c>
      <c r="J1455" t="s">
        <v>87</v>
      </c>
      <c r="L1455" t="s">
        <v>86</v>
      </c>
      <c r="M1455" t="s">
        <v>3835</v>
      </c>
      <c r="N1455" t="s">
        <v>3835</v>
      </c>
      <c r="O1455" t="s">
        <v>3836</v>
      </c>
      <c r="P1455" t="s">
        <v>3837</v>
      </c>
    </row>
    <row r="1456" spans="1:31" hidden="1" x14ac:dyDescent="0.3">
      <c r="A1456">
        <v>333414</v>
      </c>
      <c r="B1456" t="s">
        <v>3838</v>
      </c>
      <c r="C1456" t="s">
        <v>201</v>
      </c>
      <c r="D1456" t="s">
        <v>205</v>
      </c>
      <c r="E1456" t="s">
        <v>66</v>
      </c>
      <c r="F1456">
        <v>32143</v>
      </c>
      <c r="G1456" t="s">
        <v>3839</v>
      </c>
      <c r="H1456" t="s">
        <v>1065</v>
      </c>
      <c r="I1456" t="s">
        <v>1087</v>
      </c>
      <c r="J1456" t="s">
        <v>87</v>
      </c>
      <c r="L1456" t="s">
        <v>86</v>
      </c>
      <c r="M1456" t="s">
        <v>3840</v>
      </c>
      <c r="N1456" t="s">
        <v>3840</v>
      </c>
      <c r="O1456" t="s">
        <v>3665</v>
      </c>
      <c r="P1456" t="s">
        <v>1353</v>
      </c>
    </row>
    <row r="1457" spans="1:31" hidden="1" x14ac:dyDescent="0.3">
      <c r="A1457">
        <v>333408</v>
      </c>
      <c r="B1457" t="s">
        <v>3841</v>
      </c>
      <c r="C1457" t="s">
        <v>3842</v>
      </c>
      <c r="D1457" t="s">
        <v>696</v>
      </c>
      <c r="E1457" t="s">
        <v>66</v>
      </c>
      <c r="F1457">
        <v>34781</v>
      </c>
      <c r="G1457" t="s">
        <v>1248</v>
      </c>
      <c r="H1457" t="s">
        <v>1065</v>
      </c>
      <c r="I1457" t="s">
        <v>1087</v>
      </c>
      <c r="J1457" t="s">
        <v>190</v>
      </c>
      <c r="L1457" t="s">
        <v>84</v>
      </c>
      <c r="M1457" t="s">
        <v>3843</v>
      </c>
      <c r="N1457" t="s">
        <v>3843</v>
      </c>
      <c r="O1457" t="s">
        <v>3739</v>
      </c>
      <c r="P1457" t="s">
        <v>1247</v>
      </c>
    </row>
    <row r="1458" spans="1:31" hidden="1" x14ac:dyDescent="0.3">
      <c r="A1458">
        <v>333404</v>
      </c>
      <c r="B1458" t="s">
        <v>3844</v>
      </c>
      <c r="C1458" t="s">
        <v>3845</v>
      </c>
      <c r="D1458" t="s">
        <v>522</v>
      </c>
      <c r="E1458" t="s">
        <v>65</v>
      </c>
      <c r="F1458">
        <v>33616</v>
      </c>
      <c r="G1458" t="s">
        <v>84</v>
      </c>
      <c r="H1458" t="s">
        <v>1065</v>
      </c>
      <c r="I1458" t="s">
        <v>1087</v>
      </c>
      <c r="J1458" t="s">
        <v>87</v>
      </c>
      <c r="L1458" t="s">
        <v>84</v>
      </c>
      <c r="M1458" t="s">
        <v>3846</v>
      </c>
      <c r="N1458" t="s">
        <v>3846</v>
      </c>
      <c r="O1458" t="s">
        <v>3847</v>
      </c>
      <c r="P1458" t="s">
        <v>1247</v>
      </c>
      <c r="V1458" t="s">
        <v>1695</v>
      </c>
    </row>
    <row r="1459" spans="1:31" hidden="1" x14ac:dyDescent="0.3">
      <c r="A1459">
        <v>333394</v>
      </c>
      <c r="B1459" t="s">
        <v>3848</v>
      </c>
      <c r="C1459" t="s">
        <v>193</v>
      </c>
      <c r="D1459" t="s">
        <v>202</v>
      </c>
      <c r="E1459" t="s">
        <v>66</v>
      </c>
      <c r="F1459">
        <v>33208</v>
      </c>
      <c r="G1459" t="s">
        <v>3849</v>
      </c>
      <c r="H1459" t="s">
        <v>1065</v>
      </c>
      <c r="I1459" t="s">
        <v>1087</v>
      </c>
      <c r="J1459" t="s">
        <v>87</v>
      </c>
      <c r="L1459" t="s">
        <v>86</v>
      </c>
      <c r="M1459" t="s">
        <v>3850</v>
      </c>
      <c r="N1459" t="s">
        <v>3850</v>
      </c>
      <c r="O1459" t="s">
        <v>1316</v>
      </c>
      <c r="P1459" t="s">
        <v>3851</v>
      </c>
      <c r="AE1459" t="s">
        <v>1125</v>
      </c>
    </row>
    <row r="1460" spans="1:31" hidden="1" x14ac:dyDescent="0.3">
      <c r="A1460">
        <v>333391</v>
      </c>
      <c r="B1460" t="s">
        <v>3852</v>
      </c>
      <c r="C1460" t="s">
        <v>3853</v>
      </c>
      <c r="D1460" t="s">
        <v>490</v>
      </c>
      <c r="E1460" t="s">
        <v>66</v>
      </c>
      <c r="F1460">
        <v>34582</v>
      </c>
      <c r="G1460" t="s">
        <v>84</v>
      </c>
      <c r="H1460" t="s">
        <v>1065</v>
      </c>
      <c r="I1460" t="s">
        <v>1087</v>
      </c>
      <c r="J1460" t="s">
        <v>87</v>
      </c>
      <c r="L1460" t="s">
        <v>84</v>
      </c>
      <c r="M1460" t="s">
        <v>3854</v>
      </c>
      <c r="N1460" t="s">
        <v>3854</v>
      </c>
      <c r="O1460" t="s">
        <v>1525</v>
      </c>
      <c r="P1460" t="s">
        <v>3855</v>
      </c>
    </row>
    <row r="1461" spans="1:31" hidden="1" x14ac:dyDescent="0.3">
      <c r="A1461">
        <v>333387</v>
      </c>
      <c r="B1461" t="s">
        <v>3856</v>
      </c>
      <c r="C1461" t="s">
        <v>434</v>
      </c>
      <c r="D1461" t="s">
        <v>248</v>
      </c>
      <c r="E1461" t="s">
        <v>65</v>
      </c>
      <c r="F1461">
        <v>32143</v>
      </c>
      <c r="G1461" t="s">
        <v>100</v>
      </c>
      <c r="H1461" t="s">
        <v>1065</v>
      </c>
      <c r="I1461" t="s">
        <v>1087</v>
      </c>
      <c r="M1461" t="s">
        <v>3857</v>
      </c>
      <c r="N1461" t="s">
        <v>3857</v>
      </c>
      <c r="O1461" t="s">
        <v>1384</v>
      </c>
      <c r="P1461" t="s">
        <v>1436</v>
      </c>
    </row>
    <row r="1462" spans="1:31" hidden="1" x14ac:dyDescent="0.3">
      <c r="A1462">
        <v>333382</v>
      </c>
      <c r="B1462" t="s">
        <v>3858</v>
      </c>
      <c r="C1462" t="s">
        <v>193</v>
      </c>
      <c r="D1462" t="s">
        <v>1705</v>
      </c>
      <c r="E1462" t="s">
        <v>66</v>
      </c>
      <c r="F1462">
        <v>33868</v>
      </c>
      <c r="G1462" t="s">
        <v>84</v>
      </c>
      <c r="H1462" t="s">
        <v>1065</v>
      </c>
      <c r="I1462" t="s">
        <v>1087</v>
      </c>
      <c r="J1462" t="s">
        <v>87</v>
      </c>
      <c r="L1462" t="s">
        <v>84</v>
      </c>
      <c r="M1462" t="s">
        <v>3859</v>
      </c>
      <c r="N1462" t="s">
        <v>3859</v>
      </c>
      <c r="O1462" t="s">
        <v>3860</v>
      </c>
      <c r="P1462" t="s">
        <v>1361</v>
      </c>
    </row>
    <row r="1463" spans="1:31" hidden="1" x14ac:dyDescent="0.3">
      <c r="A1463">
        <v>333376</v>
      </c>
      <c r="B1463" t="s">
        <v>3861</v>
      </c>
      <c r="C1463" t="s">
        <v>201</v>
      </c>
      <c r="D1463" t="s">
        <v>1633</v>
      </c>
      <c r="E1463" t="s">
        <v>66</v>
      </c>
      <c r="F1463">
        <v>31940</v>
      </c>
      <c r="G1463" t="s">
        <v>1846</v>
      </c>
      <c r="H1463" t="s">
        <v>1065</v>
      </c>
      <c r="I1463" t="s">
        <v>1087</v>
      </c>
      <c r="J1463" t="s">
        <v>85</v>
      </c>
      <c r="L1463" t="s">
        <v>86</v>
      </c>
      <c r="M1463" t="s">
        <v>3862</v>
      </c>
      <c r="N1463" t="s">
        <v>3862</v>
      </c>
      <c r="O1463" t="s">
        <v>2290</v>
      </c>
      <c r="P1463" t="s">
        <v>1388</v>
      </c>
    </row>
    <row r="1464" spans="1:31" hidden="1" x14ac:dyDescent="0.3">
      <c r="A1464">
        <v>333374</v>
      </c>
      <c r="B1464" t="s">
        <v>3863</v>
      </c>
      <c r="C1464" t="s">
        <v>484</v>
      </c>
      <c r="D1464" t="s">
        <v>1617</v>
      </c>
      <c r="E1464" t="s">
        <v>66</v>
      </c>
      <c r="F1464">
        <v>29974</v>
      </c>
      <c r="G1464" t="s">
        <v>84</v>
      </c>
      <c r="H1464" t="s">
        <v>1065</v>
      </c>
      <c r="I1464" t="s">
        <v>1087</v>
      </c>
      <c r="J1464" t="s">
        <v>87</v>
      </c>
      <c r="L1464" t="s">
        <v>84</v>
      </c>
      <c r="M1464" t="s">
        <v>3864</v>
      </c>
      <c r="N1464" t="s">
        <v>3864</v>
      </c>
      <c r="O1464" t="s">
        <v>1675</v>
      </c>
      <c r="P1464" t="s">
        <v>1328</v>
      </c>
    </row>
    <row r="1465" spans="1:31" hidden="1" x14ac:dyDescent="0.3">
      <c r="A1465">
        <v>333368</v>
      </c>
      <c r="B1465" t="s">
        <v>3865</v>
      </c>
      <c r="C1465" t="s">
        <v>208</v>
      </c>
      <c r="D1465" t="s">
        <v>250</v>
      </c>
      <c r="E1465" t="s">
        <v>65</v>
      </c>
      <c r="F1465">
        <v>35961</v>
      </c>
      <c r="G1465" t="s">
        <v>3866</v>
      </c>
      <c r="H1465" t="s">
        <v>1065</v>
      </c>
      <c r="I1465" t="s">
        <v>1087</v>
      </c>
      <c r="J1465" t="s">
        <v>87</v>
      </c>
      <c r="L1465" t="s">
        <v>94</v>
      </c>
      <c r="M1465" t="s">
        <v>3867</v>
      </c>
      <c r="N1465" t="s">
        <v>3867</v>
      </c>
      <c r="O1465" t="s">
        <v>3868</v>
      </c>
      <c r="P1465" t="s">
        <v>1378</v>
      </c>
    </row>
    <row r="1466" spans="1:31" hidden="1" x14ac:dyDescent="0.3">
      <c r="A1466">
        <v>333367</v>
      </c>
      <c r="B1466" t="s">
        <v>3869</v>
      </c>
      <c r="C1466" t="s">
        <v>214</v>
      </c>
      <c r="D1466" t="s">
        <v>2198</v>
      </c>
      <c r="E1466" t="s">
        <v>65</v>
      </c>
      <c r="F1466">
        <v>34830</v>
      </c>
      <c r="G1466" t="s">
        <v>84</v>
      </c>
      <c r="H1466" t="s">
        <v>1065</v>
      </c>
      <c r="I1466" t="s">
        <v>1087</v>
      </c>
      <c r="J1466" t="s">
        <v>87</v>
      </c>
      <c r="L1466" t="s">
        <v>84</v>
      </c>
      <c r="M1466" t="s">
        <v>3870</v>
      </c>
      <c r="N1466" t="s">
        <v>3870</v>
      </c>
      <c r="O1466" t="s">
        <v>1669</v>
      </c>
      <c r="P1466" t="s">
        <v>1241</v>
      </c>
    </row>
    <row r="1467" spans="1:31" hidden="1" x14ac:dyDescent="0.3">
      <c r="A1467">
        <v>333348</v>
      </c>
      <c r="B1467" t="s">
        <v>2412</v>
      </c>
      <c r="C1467" t="s">
        <v>2166</v>
      </c>
      <c r="D1467" t="s">
        <v>441</v>
      </c>
      <c r="E1467" t="s">
        <v>65</v>
      </c>
      <c r="F1467">
        <v>35639</v>
      </c>
      <c r="G1467" t="s">
        <v>84</v>
      </c>
      <c r="H1467" t="s">
        <v>1065</v>
      </c>
      <c r="I1467" t="s">
        <v>1087</v>
      </c>
      <c r="J1467" t="s">
        <v>87</v>
      </c>
      <c r="L1467" t="s">
        <v>86</v>
      </c>
      <c r="M1467" t="s">
        <v>3871</v>
      </c>
      <c r="N1467" t="s">
        <v>3871</v>
      </c>
      <c r="O1467" t="s">
        <v>1540</v>
      </c>
      <c r="P1467" t="s">
        <v>1388</v>
      </c>
      <c r="AE1467" t="s">
        <v>1125</v>
      </c>
    </row>
    <row r="1468" spans="1:31" hidden="1" x14ac:dyDescent="0.3">
      <c r="A1468">
        <v>333335</v>
      </c>
      <c r="B1468" t="s">
        <v>3872</v>
      </c>
      <c r="C1468" t="s">
        <v>850</v>
      </c>
      <c r="D1468" t="s">
        <v>253</v>
      </c>
      <c r="E1468" t="s">
        <v>66</v>
      </c>
      <c r="F1468">
        <v>29183</v>
      </c>
      <c r="G1468" t="s">
        <v>84</v>
      </c>
      <c r="H1468" t="s">
        <v>1065</v>
      </c>
      <c r="I1468" t="s">
        <v>1087</v>
      </c>
      <c r="J1468" t="s">
        <v>87</v>
      </c>
      <c r="L1468" t="s">
        <v>93</v>
      </c>
      <c r="M1468" t="s">
        <v>3873</v>
      </c>
      <c r="N1468" t="s">
        <v>3873</v>
      </c>
      <c r="O1468" t="s">
        <v>3874</v>
      </c>
      <c r="P1468" t="s">
        <v>1241</v>
      </c>
    </row>
    <row r="1469" spans="1:31" hidden="1" x14ac:dyDescent="0.3">
      <c r="A1469">
        <v>333334</v>
      </c>
      <c r="B1469" t="s">
        <v>3875</v>
      </c>
      <c r="C1469" t="s">
        <v>437</v>
      </c>
      <c r="D1469" t="s">
        <v>3876</v>
      </c>
      <c r="E1469" t="s">
        <v>66</v>
      </c>
      <c r="F1469">
        <v>33628</v>
      </c>
      <c r="G1469" t="s">
        <v>84</v>
      </c>
      <c r="H1469" t="s">
        <v>1065</v>
      </c>
      <c r="I1469" t="s">
        <v>1087</v>
      </c>
      <c r="J1469" t="s">
        <v>87</v>
      </c>
      <c r="L1469" t="s">
        <v>84</v>
      </c>
      <c r="M1469" t="s">
        <v>3877</v>
      </c>
      <c r="N1469" t="s">
        <v>3877</v>
      </c>
      <c r="O1469" t="s">
        <v>3878</v>
      </c>
      <c r="P1469" t="s">
        <v>1247</v>
      </c>
    </row>
    <row r="1470" spans="1:31" hidden="1" x14ac:dyDescent="0.3">
      <c r="A1470">
        <v>333331</v>
      </c>
      <c r="B1470" t="s">
        <v>3879</v>
      </c>
      <c r="C1470" t="s">
        <v>194</v>
      </c>
      <c r="D1470" t="s">
        <v>463</v>
      </c>
      <c r="E1470" t="s">
        <v>66</v>
      </c>
      <c r="F1470">
        <v>35933</v>
      </c>
      <c r="G1470" t="s">
        <v>1299</v>
      </c>
      <c r="H1470" t="s">
        <v>1065</v>
      </c>
      <c r="I1470" t="s">
        <v>1087</v>
      </c>
      <c r="J1470" t="s">
        <v>87</v>
      </c>
      <c r="L1470" t="s">
        <v>84</v>
      </c>
      <c r="M1470" t="s">
        <v>3880</v>
      </c>
      <c r="N1470" t="s">
        <v>3880</v>
      </c>
      <c r="O1470" t="s">
        <v>3881</v>
      </c>
      <c r="P1470" t="s">
        <v>3882</v>
      </c>
    </row>
    <row r="1471" spans="1:31" hidden="1" x14ac:dyDescent="0.3">
      <c r="A1471">
        <v>333330</v>
      </c>
      <c r="B1471" t="s">
        <v>3883</v>
      </c>
      <c r="C1471" t="s">
        <v>194</v>
      </c>
      <c r="D1471" t="s">
        <v>488</v>
      </c>
      <c r="E1471" t="s">
        <v>66</v>
      </c>
      <c r="F1471">
        <v>31796</v>
      </c>
      <c r="G1471" t="s">
        <v>84</v>
      </c>
      <c r="H1471" t="s">
        <v>1065</v>
      </c>
      <c r="I1471" t="s">
        <v>1087</v>
      </c>
      <c r="J1471" t="s">
        <v>87</v>
      </c>
      <c r="L1471" t="s">
        <v>84</v>
      </c>
      <c r="M1471" t="s">
        <v>3884</v>
      </c>
      <c r="N1471" t="s">
        <v>3884</v>
      </c>
      <c r="O1471" t="s">
        <v>1428</v>
      </c>
      <c r="P1471" t="s">
        <v>1241</v>
      </c>
    </row>
    <row r="1472" spans="1:31" hidden="1" x14ac:dyDescent="0.3">
      <c r="A1472">
        <v>333329</v>
      </c>
      <c r="B1472" t="s">
        <v>3885</v>
      </c>
      <c r="C1472" t="s">
        <v>208</v>
      </c>
      <c r="D1472" t="s">
        <v>248</v>
      </c>
      <c r="E1472" t="s">
        <v>65</v>
      </c>
      <c r="F1472">
        <v>35868</v>
      </c>
      <c r="G1472" t="s">
        <v>1023</v>
      </c>
      <c r="H1472" t="s">
        <v>1065</v>
      </c>
      <c r="I1472" t="s">
        <v>1087</v>
      </c>
      <c r="J1472" t="s">
        <v>87</v>
      </c>
      <c r="L1472" t="s">
        <v>86</v>
      </c>
      <c r="M1472" t="s">
        <v>3886</v>
      </c>
      <c r="N1472" t="s">
        <v>3886</v>
      </c>
      <c r="O1472" t="s">
        <v>1384</v>
      </c>
      <c r="P1472" t="s">
        <v>3887</v>
      </c>
    </row>
    <row r="1473" spans="1:31" hidden="1" x14ac:dyDescent="0.3">
      <c r="A1473">
        <v>333318</v>
      </c>
      <c r="B1473" t="s">
        <v>3888</v>
      </c>
      <c r="C1473" t="s">
        <v>2268</v>
      </c>
      <c r="D1473" t="s">
        <v>519</v>
      </c>
      <c r="E1473" t="s">
        <v>65</v>
      </c>
      <c r="F1473">
        <v>33608</v>
      </c>
      <c r="G1473" t="s">
        <v>84</v>
      </c>
      <c r="H1473" t="s">
        <v>1065</v>
      </c>
      <c r="I1473" t="s">
        <v>1087</v>
      </c>
      <c r="J1473" t="s">
        <v>87</v>
      </c>
      <c r="L1473" t="s">
        <v>84</v>
      </c>
    </row>
    <row r="1474" spans="1:31" hidden="1" x14ac:dyDescent="0.3">
      <c r="A1474">
        <v>333317</v>
      </c>
      <c r="B1474" t="s">
        <v>3889</v>
      </c>
      <c r="C1474" t="s">
        <v>258</v>
      </c>
      <c r="D1474" t="s">
        <v>370</v>
      </c>
      <c r="E1474" t="s">
        <v>66</v>
      </c>
      <c r="F1474">
        <v>34875</v>
      </c>
      <c r="G1474" t="s">
        <v>1423</v>
      </c>
      <c r="H1474" t="s">
        <v>1065</v>
      </c>
      <c r="I1474" t="s">
        <v>1087</v>
      </c>
      <c r="J1474" t="s">
        <v>87</v>
      </c>
      <c r="L1474" t="s">
        <v>86</v>
      </c>
      <c r="M1474" t="s">
        <v>3890</v>
      </c>
      <c r="N1474" t="s">
        <v>3890</v>
      </c>
      <c r="O1474" t="s">
        <v>1441</v>
      </c>
      <c r="P1474" t="s">
        <v>1413</v>
      </c>
    </row>
    <row r="1475" spans="1:31" hidden="1" x14ac:dyDescent="0.3">
      <c r="A1475">
        <v>333295</v>
      </c>
      <c r="B1475" t="s">
        <v>3891</v>
      </c>
      <c r="C1475" t="s">
        <v>208</v>
      </c>
      <c r="D1475" t="s">
        <v>432</v>
      </c>
      <c r="E1475" t="s">
        <v>66</v>
      </c>
      <c r="F1475">
        <v>33812</v>
      </c>
      <c r="G1475" t="s">
        <v>84</v>
      </c>
      <c r="H1475" t="s">
        <v>1065</v>
      </c>
      <c r="I1475" t="s">
        <v>1087</v>
      </c>
      <c r="J1475" t="s">
        <v>87</v>
      </c>
      <c r="L1475" t="s">
        <v>84</v>
      </c>
      <c r="M1475" t="s">
        <v>3892</v>
      </c>
      <c r="N1475" t="s">
        <v>3892</v>
      </c>
      <c r="O1475" t="s">
        <v>1450</v>
      </c>
      <c r="P1475" t="s">
        <v>3893</v>
      </c>
    </row>
    <row r="1476" spans="1:31" hidden="1" x14ac:dyDescent="0.3">
      <c r="A1476">
        <v>333281</v>
      </c>
      <c r="B1476" t="s">
        <v>3894</v>
      </c>
      <c r="C1476" t="s">
        <v>394</v>
      </c>
      <c r="D1476" t="s">
        <v>3895</v>
      </c>
      <c r="E1476" t="s">
        <v>66</v>
      </c>
      <c r="F1476">
        <v>35095</v>
      </c>
      <c r="G1476" t="s">
        <v>84</v>
      </c>
      <c r="H1476" t="s">
        <v>1065</v>
      </c>
      <c r="I1476" t="s">
        <v>1087</v>
      </c>
      <c r="J1476" t="s">
        <v>87</v>
      </c>
      <c r="L1476" t="s">
        <v>102</v>
      </c>
      <c r="M1476" t="s">
        <v>3896</v>
      </c>
      <c r="N1476" t="s">
        <v>3896</v>
      </c>
      <c r="O1476" t="s">
        <v>3897</v>
      </c>
      <c r="P1476" t="s">
        <v>1246</v>
      </c>
    </row>
    <row r="1477" spans="1:31" hidden="1" x14ac:dyDescent="0.3">
      <c r="A1477">
        <v>333264</v>
      </c>
      <c r="B1477" t="s">
        <v>3898</v>
      </c>
      <c r="C1477" t="s">
        <v>238</v>
      </c>
      <c r="D1477" t="s">
        <v>1650</v>
      </c>
      <c r="E1477" t="s">
        <v>65</v>
      </c>
      <c r="F1477">
        <v>32723</v>
      </c>
      <c r="G1477" t="s">
        <v>3899</v>
      </c>
      <c r="H1477" t="s">
        <v>1065</v>
      </c>
      <c r="I1477" t="s">
        <v>1087</v>
      </c>
      <c r="J1477" t="s">
        <v>85</v>
      </c>
      <c r="L1477" t="s">
        <v>94</v>
      </c>
      <c r="M1477" t="s">
        <v>3900</v>
      </c>
      <c r="N1477" t="s">
        <v>3900</v>
      </c>
      <c r="O1477" t="s">
        <v>3901</v>
      </c>
      <c r="P1477" t="s">
        <v>1335</v>
      </c>
    </row>
    <row r="1478" spans="1:31" hidden="1" x14ac:dyDescent="0.3">
      <c r="A1478">
        <v>333257</v>
      </c>
      <c r="B1478" t="s">
        <v>3902</v>
      </c>
      <c r="C1478" t="s">
        <v>296</v>
      </c>
      <c r="D1478" t="s">
        <v>248</v>
      </c>
      <c r="E1478" t="s">
        <v>66</v>
      </c>
      <c r="F1478">
        <v>35089</v>
      </c>
      <c r="G1478" t="s">
        <v>1009</v>
      </c>
      <c r="H1478" t="s">
        <v>1065</v>
      </c>
      <c r="I1478" t="s">
        <v>1087</v>
      </c>
      <c r="J1478" t="s">
        <v>87</v>
      </c>
      <c r="L1478" t="s">
        <v>84</v>
      </c>
      <c r="M1478" t="s">
        <v>3903</v>
      </c>
      <c r="N1478" t="s">
        <v>3903</v>
      </c>
      <c r="O1478" t="s">
        <v>1384</v>
      </c>
      <c r="P1478" t="s">
        <v>1804</v>
      </c>
    </row>
    <row r="1479" spans="1:31" hidden="1" x14ac:dyDescent="0.3">
      <c r="A1479">
        <v>333252</v>
      </c>
      <c r="B1479" t="s">
        <v>3904</v>
      </c>
      <c r="C1479" t="s">
        <v>532</v>
      </c>
      <c r="D1479" t="s">
        <v>710</v>
      </c>
      <c r="E1479" t="s">
        <v>66</v>
      </c>
      <c r="F1479">
        <v>35796</v>
      </c>
      <c r="G1479" t="s">
        <v>1750</v>
      </c>
      <c r="H1479" t="s">
        <v>1065</v>
      </c>
      <c r="I1479" t="s">
        <v>1087</v>
      </c>
      <c r="J1479" t="s">
        <v>87</v>
      </c>
      <c r="L1479" t="s">
        <v>84</v>
      </c>
      <c r="M1479" t="s">
        <v>3905</v>
      </c>
      <c r="N1479" t="s">
        <v>3905</v>
      </c>
      <c r="O1479" t="s">
        <v>2031</v>
      </c>
      <c r="P1479" t="s">
        <v>1249</v>
      </c>
    </row>
    <row r="1480" spans="1:31" hidden="1" x14ac:dyDescent="0.3">
      <c r="A1480">
        <v>333247</v>
      </c>
      <c r="B1480" t="s">
        <v>3906</v>
      </c>
      <c r="C1480" t="s">
        <v>193</v>
      </c>
      <c r="D1480" t="s">
        <v>800</v>
      </c>
      <c r="E1480" t="s">
        <v>66</v>
      </c>
      <c r="F1480">
        <v>34167</v>
      </c>
      <c r="G1480" t="s">
        <v>1020</v>
      </c>
      <c r="H1480" t="s">
        <v>1065</v>
      </c>
      <c r="I1480" t="s">
        <v>1087</v>
      </c>
      <c r="J1480" t="s">
        <v>87</v>
      </c>
      <c r="L1480" t="s">
        <v>86</v>
      </c>
      <c r="M1480" t="s">
        <v>3907</v>
      </c>
      <c r="N1480" t="s">
        <v>3907</v>
      </c>
      <c r="O1480" t="s">
        <v>3908</v>
      </c>
      <c r="P1480" t="s">
        <v>1241</v>
      </c>
    </row>
    <row r="1481" spans="1:31" hidden="1" x14ac:dyDescent="0.3">
      <c r="A1481">
        <v>333242</v>
      </c>
      <c r="B1481" t="s">
        <v>3909</v>
      </c>
      <c r="C1481" t="s">
        <v>452</v>
      </c>
      <c r="D1481" t="s">
        <v>209</v>
      </c>
      <c r="E1481" t="s">
        <v>66</v>
      </c>
      <c r="F1481">
        <v>33656</v>
      </c>
      <c r="G1481" t="s">
        <v>84</v>
      </c>
      <c r="H1481" t="s">
        <v>1068</v>
      </c>
      <c r="I1481" t="s">
        <v>1087</v>
      </c>
      <c r="J1481" t="s">
        <v>87</v>
      </c>
      <c r="L1481" t="s">
        <v>86</v>
      </c>
      <c r="M1481" t="s">
        <v>3910</v>
      </c>
      <c r="N1481" t="s">
        <v>3910</v>
      </c>
      <c r="O1481" t="s">
        <v>2131</v>
      </c>
      <c r="P1481" t="s">
        <v>1241</v>
      </c>
    </row>
    <row r="1482" spans="1:31" hidden="1" x14ac:dyDescent="0.3">
      <c r="A1482">
        <v>333241</v>
      </c>
      <c r="B1482" t="s">
        <v>3911</v>
      </c>
      <c r="C1482" t="s">
        <v>263</v>
      </c>
      <c r="D1482" t="s">
        <v>668</v>
      </c>
      <c r="E1482" t="s">
        <v>65</v>
      </c>
      <c r="H1482" t="s">
        <v>1065</v>
      </c>
      <c r="I1482" t="s">
        <v>1087</v>
      </c>
      <c r="AA1482" t="s">
        <v>1125</v>
      </c>
      <c r="AB1482" t="s">
        <v>1125</v>
      </c>
      <c r="AC1482" t="s">
        <v>1125</v>
      </c>
      <c r="AD1482" t="s">
        <v>1125</v>
      </c>
      <c r="AE1482" t="s">
        <v>1125</v>
      </c>
    </row>
    <row r="1483" spans="1:31" hidden="1" x14ac:dyDescent="0.3">
      <c r="A1483">
        <v>333240</v>
      </c>
      <c r="B1483" t="s">
        <v>3912</v>
      </c>
      <c r="C1483" t="s">
        <v>311</v>
      </c>
      <c r="D1483" t="s">
        <v>510</v>
      </c>
      <c r="E1483" t="s">
        <v>66</v>
      </c>
      <c r="F1483">
        <v>30244</v>
      </c>
      <c r="G1483" t="s">
        <v>84</v>
      </c>
      <c r="H1483" t="s">
        <v>1065</v>
      </c>
      <c r="I1483" t="s">
        <v>1087</v>
      </c>
      <c r="J1483" t="s">
        <v>87</v>
      </c>
      <c r="L1483" t="s">
        <v>84</v>
      </c>
      <c r="M1483" t="s">
        <v>3913</v>
      </c>
      <c r="N1483" t="s">
        <v>3913</v>
      </c>
      <c r="O1483" t="s">
        <v>1524</v>
      </c>
      <c r="P1483" t="s">
        <v>1273</v>
      </c>
    </row>
    <row r="1484" spans="1:31" hidden="1" x14ac:dyDescent="0.3">
      <c r="A1484">
        <v>333239</v>
      </c>
      <c r="B1484" t="s">
        <v>3914</v>
      </c>
      <c r="C1484" t="s">
        <v>208</v>
      </c>
      <c r="D1484" t="s">
        <v>514</v>
      </c>
      <c r="E1484" t="s">
        <v>66</v>
      </c>
      <c r="F1484">
        <v>34696</v>
      </c>
      <c r="G1484" t="s">
        <v>1248</v>
      </c>
      <c r="H1484" t="s">
        <v>1065</v>
      </c>
      <c r="I1484" t="s">
        <v>1087</v>
      </c>
      <c r="J1484" t="s">
        <v>87</v>
      </c>
      <c r="L1484" t="s">
        <v>84</v>
      </c>
      <c r="M1484" t="s">
        <v>3915</v>
      </c>
      <c r="N1484" t="s">
        <v>3915</v>
      </c>
      <c r="O1484" t="s">
        <v>3916</v>
      </c>
      <c r="P1484" t="s">
        <v>1246</v>
      </c>
    </row>
    <row r="1485" spans="1:31" hidden="1" x14ac:dyDescent="0.3">
      <c r="A1485">
        <v>333237</v>
      </c>
      <c r="B1485" t="s">
        <v>3917</v>
      </c>
      <c r="C1485" t="s">
        <v>386</v>
      </c>
      <c r="D1485" t="s">
        <v>849</v>
      </c>
      <c r="E1485" t="s">
        <v>65</v>
      </c>
      <c r="F1485">
        <v>34166</v>
      </c>
      <c r="G1485" t="s">
        <v>86</v>
      </c>
      <c r="H1485" t="s">
        <v>1065</v>
      </c>
      <c r="I1485" t="s">
        <v>1087</v>
      </c>
      <c r="J1485" t="s">
        <v>87</v>
      </c>
      <c r="L1485" t="s">
        <v>86</v>
      </c>
      <c r="M1485" t="s">
        <v>3918</v>
      </c>
      <c r="N1485" t="s">
        <v>3918</v>
      </c>
      <c r="O1485" t="s">
        <v>3919</v>
      </c>
      <c r="P1485" t="s">
        <v>3920</v>
      </c>
    </row>
    <row r="1486" spans="1:31" hidden="1" x14ac:dyDescent="0.3">
      <c r="A1486">
        <v>333233</v>
      </c>
      <c r="B1486" t="s">
        <v>3921</v>
      </c>
      <c r="C1486" t="s">
        <v>270</v>
      </c>
      <c r="D1486" t="s">
        <v>3922</v>
      </c>
      <c r="E1486" t="s">
        <v>66</v>
      </c>
      <c r="F1486">
        <v>33987</v>
      </c>
      <c r="G1486" t="s">
        <v>1248</v>
      </c>
      <c r="H1486" t="s">
        <v>1065</v>
      </c>
      <c r="I1486" t="s">
        <v>1087</v>
      </c>
      <c r="J1486" t="s">
        <v>87</v>
      </c>
      <c r="L1486" t="s">
        <v>84</v>
      </c>
      <c r="M1486" t="s">
        <v>3923</v>
      </c>
      <c r="N1486" t="s">
        <v>3923</v>
      </c>
      <c r="O1486" t="s">
        <v>3924</v>
      </c>
      <c r="P1486" t="s">
        <v>3925</v>
      </c>
    </row>
    <row r="1487" spans="1:31" hidden="1" x14ac:dyDescent="0.3">
      <c r="A1487">
        <v>333225</v>
      </c>
      <c r="B1487" t="s">
        <v>3926</v>
      </c>
      <c r="C1487" t="s">
        <v>3927</v>
      </c>
      <c r="D1487" t="s">
        <v>3928</v>
      </c>
      <c r="E1487" t="s">
        <v>65</v>
      </c>
      <c r="F1487">
        <v>28137</v>
      </c>
      <c r="G1487" t="s">
        <v>3929</v>
      </c>
      <c r="H1487" t="s">
        <v>1065</v>
      </c>
      <c r="I1487" t="s">
        <v>1087</v>
      </c>
      <c r="J1487" t="s">
        <v>87</v>
      </c>
      <c r="L1487" t="s">
        <v>1001</v>
      </c>
      <c r="M1487" t="s">
        <v>3930</v>
      </c>
      <c r="N1487" t="s">
        <v>3930</v>
      </c>
      <c r="O1487" t="s">
        <v>1467</v>
      </c>
      <c r="P1487" t="s">
        <v>1241</v>
      </c>
    </row>
    <row r="1488" spans="1:31" hidden="1" x14ac:dyDescent="0.3">
      <c r="A1488">
        <v>333213</v>
      </c>
      <c r="B1488" t="s">
        <v>3931</v>
      </c>
      <c r="C1488" t="s">
        <v>1636</v>
      </c>
      <c r="D1488" t="s">
        <v>848</v>
      </c>
      <c r="E1488" t="s">
        <v>65</v>
      </c>
      <c r="F1488">
        <v>34843</v>
      </c>
      <c r="G1488" t="s">
        <v>1248</v>
      </c>
      <c r="H1488" t="s">
        <v>1065</v>
      </c>
      <c r="I1488" t="s">
        <v>1087</v>
      </c>
      <c r="J1488" t="s">
        <v>87</v>
      </c>
      <c r="L1488" t="s">
        <v>86</v>
      </c>
      <c r="M1488" t="s">
        <v>3932</v>
      </c>
      <c r="N1488" t="s">
        <v>3932</v>
      </c>
      <c r="O1488" t="s">
        <v>3933</v>
      </c>
      <c r="P1488" t="s">
        <v>1323</v>
      </c>
    </row>
    <row r="1489" spans="1:31" hidden="1" x14ac:dyDescent="0.3">
      <c r="A1489">
        <v>333201</v>
      </c>
      <c r="B1489" t="s">
        <v>3934</v>
      </c>
      <c r="C1489" t="s">
        <v>847</v>
      </c>
      <c r="D1489" t="s">
        <v>305</v>
      </c>
      <c r="E1489" t="s">
        <v>65</v>
      </c>
      <c r="F1489">
        <v>35857</v>
      </c>
      <c r="G1489" t="s">
        <v>1009</v>
      </c>
      <c r="H1489" t="s">
        <v>1065</v>
      </c>
      <c r="I1489" t="s">
        <v>1087</v>
      </c>
      <c r="J1489" t="s">
        <v>85</v>
      </c>
      <c r="L1489" t="s">
        <v>86</v>
      </c>
      <c r="M1489" t="s">
        <v>3935</v>
      </c>
      <c r="N1489" t="s">
        <v>3935</v>
      </c>
      <c r="O1489" t="s">
        <v>1752</v>
      </c>
      <c r="P1489" t="s">
        <v>1247</v>
      </c>
    </row>
    <row r="1490" spans="1:31" hidden="1" x14ac:dyDescent="0.3">
      <c r="A1490">
        <v>333194</v>
      </c>
      <c r="B1490" t="s">
        <v>3936</v>
      </c>
      <c r="C1490" t="s">
        <v>3937</v>
      </c>
      <c r="D1490" t="s">
        <v>344</v>
      </c>
      <c r="E1490" t="s">
        <v>66</v>
      </c>
      <c r="F1490">
        <v>30448</v>
      </c>
      <c r="G1490" t="s">
        <v>84</v>
      </c>
      <c r="H1490" t="s">
        <v>1065</v>
      </c>
      <c r="I1490" t="s">
        <v>1087</v>
      </c>
      <c r="J1490" t="s">
        <v>87</v>
      </c>
      <c r="L1490" t="s">
        <v>84</v>
      </c>
    </row>
    <row r="1491" spans="1:31" hidden="1" x14ac:dyDescent="0.3">
      <c r="A1491">
        <v>333192</v>
      </c>
      <c r="B1491" t="s">
        <v>3938</v>
      </c>
      <c r="C1491" t="s">
        <v>194</v>
      </c>
      <c r="D1491" t="s">
        <v>468</v>
      </c>
      <c r="E1491" t="s">
        <v>66</v>
      </c>
      <c r="F1491">
        <v>31456</v>
      </c>
      <c r="G1491" t="s">
        <v>1248</v>
      </c>
      <c r="H1491" t="s">
        <v>1065</v>
      </c>
      <c r="I1491" t="s">
        <v>1087</v>
      </c>
      <c r="J1491" t="s">
        <v>87</v>
      </c>
      <c r="L1491" t="s">
        <v>84</v>
      </c>
      <c r="M1491" t="s">
        <v>3939</v>
      </c>
      <c r="N1491" t="s">
        <v>3939</v>
      </c>
      <c r="O1491" t="s">
        <v>1858</v>
      </c>
      <c r="P1491" t="s">
        <v>1241</v>
      </c>
    </row>
    <row r="1492" spans="1:31" hidden="1" x14ac:dyDescent="0.3">
      <c r="A1492">
        <v>333182</v>
      </c>
      <c r="B1492" t="s">
        <v>3940</v>
      </c>
      <c r="C1492" t="s">
        <v>193</v>
      </c>
      <c r="D1492" t="s">
        <v>272</v>
      </c>
      <c r="E1492" t="s">
        <v>65</v>
      </c>
      <c r="F1492">
        <v>36526</v>
      </c>
      <c r="G1492" t="s">
        <v>3941</v>
      </c>
      <c r="H1492" t="s">
        <v>1065</v>
      </c>
      <c r="I1492" t="s">
        <v>1087</v>
      </c>
      <c r="J1492" t="s">
        <v>85</v>
      </c>
      <c r="L1492" t="s">
        <v>84</v>
      </c>
      <c r="M1492" t="s">
        <v>3942</v>
      </c>
      <c r="N1492" t="s">
        <v>3942</v>
      </c>
      <c r="O1492" t="s">
        <v>1253</v>
      </c>
      <c r="P1492" t="s">
        <v>1252</v>
      </c>
    </row>
    <row r="1493" spans="1:31" hidden="1" x14ac:dyDescent="0.3">
      <c r="A1493">
        <v>333171</v>
      </c>
      <c r="B1493" t="s">
        <v>3943</v>
      </c>
      <c r="C1493" t="s">
        <v>1691</v>
      </c>
      <c r="D1493" t="s">
        <v>668</v>
      </c>
      <c r="E1493" t="s">
        <v>66</v>
      </c>
      <c r="F1493">
        <v>32918</v>
      </c>
      <c r="G1493" t="s">
        <v>1027</v>
      </c>
      <c r="H1493" t="s">
        <v>1065</v>
      </c>
      <c r="I1493" t="s">
        <v>1087</v>
      </c>
      <c r="J1493" t="s">
        <v>87</v>
      </c>
      <c r="L1493" t="s">
        <v>86</v>
      </c>
      <c r="M1493" t="s">
        <v>3944</v>
      </c>
      <c r="N1493" t="s">
        <v>3944</v>
      </c>
      <c r="O1493" t="s">
        <v>3945</v>
      </c>
      <c r="P1493" t="s">
        <v>3946</v>
      </c>
    </row>
    <row r="1494" spans="1:31" hidden="1" x14ac:dyDescent="0.3">
      <c r="A1494">
        <v>333159</v>
      </c>
      <c r="B1494" t="s">
        <v>3947</v>
      </c>
      <c r="C1494" t="s">
        <v>504</v>
      </c>
      <c r="D1494" t="s">
        <v>248</v>
      </c>
      <c r="E1494" t="s">
        <v>65</v>
      </c>
      <c r="F1494">
        <v>35796</v>
      </c>
      <c r="G1494" t="s">
        <v>1016</v>
      </c>
      <c r="H1494" t="s">
        <v>1065</v>
      </c>
      <c r="I1494" t="s">
        <v>1087</v>
      </c>
      <c r="J1494" t="s">
        <v>85</v>
      </c>
      <c r="L1494" t="s">
        <v>86</v>
      </c>
    </row>
    <row r="1495" spans="1:31" hidden="1" x14ac:dyDescent="0.3">
      <c r="A1495">
        <v>333141</v>
      </c>
      <c r="B1495" t="s">
        <v>3948</v>
      </c>
      <c r="C1495" t="s">
        <v>2132</v>
      </c>
      <c r="D1495" t="s">
        <v>1788</v>
      </c>
      <c r="E1495" t="s">
        <v>65</v>
      </c>
      <c r="F1495">
        <v>23781</v>
      </c>
      <c r="G1495" t="s">
        <v>2221</v>
      </c>
      <c r="H1495" t="s">
        <v>1065</v>
      </c>
      <c r="I1495" t="s">
        <v>1087</v>
      </c>
      <c r="J1495" t="s">
        <v>87</v>
      </c>
      <c r="L1495" t="s">
        <v>84</v>
      </c>
      <c r="M1495" t="s">
        <v>3949</v>
      </c>
      <c r="N1495" t="s">
        <v>3949</v>
      </c>
      <c r="O1495" t="s">
        <v>1434</v>
      </c>
      <c r="P1495" t="s">
        <v>1246</v>
      </c>
    </row>
    <row r="1496" spans="1:31" hidden="1" x14ac:dyDescent="0.3">
      <c r="A1496">
        <v>333137</v>
      </c>
      <c r="B1496" t="s">
        <v>3950</v>
      </c>
      <c r="C1496" t="s">
        <v>289</v>
      </c>
      <c r="D1496" t="s">
        <v>702</v>
      </c>
      <c r="E1496" t="s">
        <v>65</v>
      </c>
      <c r="F1496">
        <v>36174</v>
      </c>
      <c r="G1496" t="s">
        <v>1162</v>
      </c>
      <c r="H1496" t="s">
        <v>1065</v>
      </c>
      <c r="I1496" t="s">
        <v>1087</v>
      </c>
      <c r="J1496" t="s">
        <v>87</v>
      </c>
      <c r="L1496" t="s">
        <v>84</v>
      </c>
      <c r="M1496" t="s">
        <v>3951</v>
      </c>
      <c r="N1496" t="s">
        <v>3951</v>
      </c>
      <c r="O1496" t="s">
        <v>2029</v>
      </c>
      <c r="P1496" t="s">
        <v>1241</v>
      </c>
    </row>
    <row r="1497" spans="1:31" hidden="1" x14ac:dyDescent="0.3">
      <c r="A1497">
        <v>333134</v>
      </c>
      <c r="B1497" t="s">
        <v>3952</v>
      </c>
      <c r="C1497" t="s">
        <v>760</v>
      </c>
      <c r="D1497" t="s">
        <v>3821</v>
      </c>
      <c r="E1497" t="s">
        <v>66</v>
      </c>
      <c r="H1497" t="s">
        <v>1065</v>
      </c>
      <c r="I1497" t="s">
        <v>1087</v>
      </c>
      <c r="V1497" t="s">
        <v>1694</v>
      </c>
      <c r="AA1497" t="s">
        <v>1125</v>
      </c>
      <c r="AB1497" t="s">
        <v>1125</v>
      </c>
      <c r="AC1497" t="s">
        <v>1125</v>
      </c>
      <c r="AD1497" t="s">
        <v>1125</v>
      </c>
      <c r="AE1497" t="s">
        <v>1125</v>
      </c>
    </row>
    <row r="1498" spans="1:31" hidden="1" x14ac:dyDescent="0.3">
      <c r="A1498">
        <v>333119</v>
      </c>
      <c r="B1498" t="s">
        <v>3953</v>
      </c>
      <c r="C1498" t="s">
        <v>226</v>
      </c>
      <c r="D1498" t="s">
        <v>1602</v>
      </c>
      <c r="E1498" t="s">
        <v>66</v>
      </c>
      <c r="F1498">
        <v>36326</v>
      </c>
      <c r="G1498" t="s">
        <v>84</v>
      </c>
      <c r="H1498" t="s">
        <v>1065</v>
      </c>
      <c r="I1498" t="s">
        <v>1087</v>
      </c>
      <c r="J1498" t="s">
        <v>85</v>
      </c>
      <c r="L1498" t="s">
        <v>84</v>
      </c>
      <c r="M1498" t="s">
        <v>3954</v>
      </c>
      <c r="N1498" t="s">
        <v>3954</v>
      </c>
      <c r="O1498" t="s">
        <v>1668</v>
      </c>
      <c r="P1498" t="s">
        <v>1247</v>
      </c>
    </row>
    <row r="1499" spans="1:31" hidden="1" x14ac:dyDescent="0.3">
      <c r="A1499">
        <v>333110</v>
      </c>
      <c r="B1499" t="s">
        <v>3955</v>
      </c>
      <c r="C1499" t="s">
        <v>460</v>
      </c>
      <c r="D1499" t="s">
        <v>3956</v>
      </c>
      <c r="E1499" t="s">
        <v>66</v>
      </c>
      <c r="F1499">
        <v>34702</v>
      </c>
      <c r="G1499" t="s">
        <v>1151</v>
      </c>
      <c r="H1499" t="s">
        <v>1065</v>
      </c>
      <c r="I1499" t="s">
        <v>1087</v>
      </c>
      <c r="J1499" t="s">
        <v>87</v>
      </c>
      <c r="L1499" t="s">
        <v>98</v>
      </c>
      <c r="M1499" t="s">
        <v>3957</v>
      </c>
      <c r="N1499" t="s">
        <v>3957</v>
      </c>
      <c r="O1499" t="s">
        <v>3958</v>
      </c>
      <c r="P1499" t="s">
        <v>3959</v>
      </c>
    </row>
    <row r="1500" spans="1:31" hidden="1" x14ac:dyDescent="0.3">
      <c r="A1500">
        <v>333106</v>
      </c>
      <c r="B1500" t="s">
        <v>3960</v>
      </c>
      <c r="C1500" t="s">
        <v>2404</v>
      </c>
      <c r="D1500" t="s">
        <v>533</v>
      </c>
      <c r="E1500" t="s">
        <v>66</v>
      </c>
      <c r="F1500">
        <v>35941</v>
      </c>
      <c r="G1500" t="s">
        <v>84</v>
      </c>
      <c r="H1500" t="s">
        <v>1065</v>
      </c>
      <c r="I1500" t="s">
        <v>1087</v>
      </c>
      <c r="J1500" t="s">
        <v>87</v>
      </c>
      <c r="L1500" t="s">
        <v>84</v>
      </c>
      <c r="M1500" t="s">
        <v>3961</v>
      </c>
      <c r="N1500" t="s">
        <v>3961</v>
      </c>
      <c r="O1500" t="s">
        <v>1805</v>
      </c>
      <c r="P1500" t="s">
        <v>3962</v>
      </c>
    </row>
    <row r="1501" spans="1:31" hidden="1" x14ac:dyDescent="0.3">
      <c r="A1501">
        <v>333095</v>
      </c>
      <c r="B1501" t="s">
        <v>3963</v>
      </c>
      <c r="C1501" t="s">
        <v>534</v>
      </c>
      <c r="D1501" t="s">
        <v>328</v>
      </c>
      <c r="E1501" t="s">
        <v>66</v>
      </c>
      <c r="F1501">
        <v>36526</v>
      </c>
      <c r="G1501" t="s">
        <v>84</v>
      </c>
      <c r="H1501" t="s">
        <v>1065</v>
      </c>
      <c r="I1501" t="s">
        <v>1087</v>
      </c>
      <c r="J1501" t="s">
        <v>87</v>
      </c>
      <c r="L1501" t="s">
        <v>84</v>
      </c>
      <c r="M1501" t="s">
        <v>3964</v>
      </c>
      <c r="N1501" t="s">
        <v>3964</v>
      </c>
      <c r="O1501" t="s">
        <v>2167</v>
      </c>
      <c r="P1501" t="s">
        <v>1307</v>
      </c>
    </row>
    <row r="1502" spans="1:31" hidden="1" x14ac:dyDescent="0.3">
      <c r="A1502">
        <v>333094</v>
      </c>
      <c r="B1502" t="s">
        <v>3965</v>
      </c>
      <c r="C1502" t="s">
        <v>3966</v>
      </c>
      <c r="D1502" t="s">
        <v>844</v>
      </c>
      <c r="E1502" t="s">
        <v>66</v>
      </c>
      <c r="F1502">
        <v>35431</v>
      </c>
      <c r="G1502" t="s">
        <v>1893</v>
      </c>
      <c r="H1502" t="s">
        <v>1065</v>
      </c>
      <c r="I1502" t="s">
        <v>1087</v>
      </c>
      <c r="J1502" t="s">
        <v>85</v>
      </c>
      <c r="L1502" t="s">
        <v>86</v>
      </c>
      <c r="M1502" t="s">
        <v>3967</v>
      </c>
      <c r="N1502" t="s">
        <v>3967</v>
      </c>
      <c r="O1502" t="s">
        <v>3968</v>
      </c>
    </row>
    <row r="1503" spans="1:31" hidden="1" x14ac:dyDescent="0.3">
      <c r="A1503">
        <v>333086</v>
      </c>
      <c r="B1503" t="s">
        <v>3969</v>
      </c>
      <c r="C1503" t="s">
        <v>626</v>
      </c>
      <c r="D1503" t="s">
        <v>334</v>
      </c>
      <c r="E1503" t="s">
        <v>66</v>
      </c>
      <c r="F1503">
        <v>32547</v>
      </c>
      <c r="G1503" t="s">
        <v>1009</v>
      </c>
      <c r="H1503" t="s">
        <v>1065</v>
      </c>
      <c r="I1503" t="s">
        <v>1087</v>
      </c>
      <c r="J1503" t="s">
        <v>85</v>
      </c>
      <c r="L1503" t="s">
        <v>86</v>
      </c>
    </row>
    <row r="1504" spans="1:31" hidden="1" x14ac:dyDescent="0.3">
      <c r="A1504">
        <v>333081</v>
      </c>
      <c r="B1504" t="s">
        <v>3970</v>
      </c>
      <c r="C1504" t="s">
        <v>226</v>
      </c>
      <c r="D1504" t="s">
        <v>3971</v>
      </c>
      <c r="E1504" t="s">
        <v>66</v>
      </c>
      <c r="F1504">
        <v>27683</v>
      </c>
      <c r="G1504" t="s">
        <v>1028</v>
      </c>
      <c r="H1504" t="s">
        <v>1065</v>
      </c>
      <c r="I1504" t="s">
        <v>1087</v>
      </c>
      <c r="J1504" t="s">
        <v>87</v>
      </c>
      <c r="L1504" t="s">
        <v>84</v>
      </c>
      <c r="M1504" t="s">
        <v>3972</v>
      </c>
      <c r="N1504" t="s">
        <v>3972</v>
      </c>
      <c r="O1504" t="s">
        <v>3973</v>
      </c>
      <c r="P1504" t="s">
        <v>1244</v>
      </c>
    </row>
    <row r="1505" spans="1:31" hidden="1" x14ac:dyDescent="0.3">
      <c r="A1505">
        <v>333079</v>
      </c>
      <c r="B1505" t="s">
        <v>3974</v>
      </c>
      <c r="C1505" t="s">
        <v>2340</v>
      </c>
      <c r="D1505" t="s">
        <v>1617</v>
      </c>
      <c r="E1505" t="s">
        <v>66</v>
      </c>
      <c r="F1505">
        <v>34335</v>
      </c>
      <c r="G1505" t="s">
        <v>84</v>
      </c>
      <c r="H1505" t="s">
        <v>1065</v>
      </c>
      <c r="I1505" t="s">
        <v>1087</v>
      </c>
      <c r="J1505" t="s">
        <v>87</v>
      </c>
      <c r="L1505" t="s">
        <v>84</v>
      </c>
      <c r="M1505" t="s">
        <v>3975</v>
      </c>
      <c r="N1505" t="s">
        <v>3975</v>
      </c>
      <c r="O1505" t="s">
        <v>1675</v>
      </c>
      <c r="P1505" t="s">
        <v>2362</v>
      </c>
    </row>
    <row r="1506" spans="1:31" hidden="1" x14ac:dyDescent="0.3">
      <c r="A1506">
        <v>333076</v>
      </c>
      <c r="B1506" t="s">
        <v>3976</v>
      </c>
      <c r="C1506" t="s">
        <v>201</v>
      </c>
      <c r="D1506" t="s">
        <v>370</v>
      </c>
      <c r="E1506" t="s">
        <v>66</v>
      </c>
      <c r="F1506">
        <v>28126</v>
      </c>
      <c r="G1506" t="s">
        <v>2264</v>
      </c>
      <c r="H1506" t="s">
        <v>1065</v>
      </c>
      <c r="I1506" t="s">
        <v>1087</v>
      </c>
      <c r="J1506" t="s">
        <v>85</v>
      </c>
      <c r="L1506" t="s">
        <v>84</v>
      </c>
      <c r="M1506" t="s">
        <v>3977</v>
      </c>
      <c r="N1506" t="s">
        <v>3977</v>
      </c>
      <c r="O1506" t="s">
        <v>1274</v>
      </c>
      <c r="P1506" t="s">
        <v>1241</v>
      </c>
    </row>
    <row r="1507" spans="1:31" hidden="1" x14ac:dyDescent="0.3">
      <c r="A1507">
        <v>333072</v>
      </c>
      <c r="B1507" t="s">
        <v>3978</v>
      </c>
      <c r="C1507" t="s">
        <v>196</v>
      </c>
      <c r="D1507" t="s">
        <v>1617</v>
      </c>
      <c r="E1507" t="s">
        <v>66</v>
      </c>
      <c r="F1507">
        <v>34415</v>
      </c>
      <c r="G1507" t="s">
        <v>1622</v>
      </c>
      <c r="H1507" t="s">
        <v>1065</v>
      </c>
      <c r="I1507" t="s">
        <v>1087</v>
      </c>
      <c r="J1507" t="s">
        <v>85</v>
      </c>
      <c r="L1507" t="s">
        <v>86</v>
      </c>
      <c r="M1507" t="s">
        <v>3979</v>
      </c>
      <c r="N1507" t="s">
        <v>3979</v>
      </c>
      <c r="O1507" t="s">
        <v>1675</v>
      </c>
      <c r="P1507" t="s">
        <v>1246</v>
      </c>
    </row>
    <row r="1508" spans="1:31" hidden="1" x14ac:dyDescent="0.3">
      <c r="A1508">
        <v>333069</v>
      </c>
      <c r="B1508" t="s">
        <v>3980</v>
      </c>
      <c r="C1508" t="s">
        <v>201</v>
      </c>
      <c r="D1508" t="s">
        <v>327</v>
      </c>
      <c r="E1508" t="s">
        <v>66</v>
      </c>
      <c r="F1508">
        <v>34339</v>
      </c>
      <c r="G1508" t="s">
        <v>84</v>
      </c>
      <c r="H1508" t="s">
        <v>1065</v>
      </c>
      <c r="I1508" t="s">
        <v>1087</v>
      </c>
      <c r="J1508" t="s">
        <v>87</v>
      </c>
      <c r="L1508" t="s">
        <v>84</v>
      </c>
      <c r="M1508" t="s">
        <v>3981</v>
      </c>
      <c r="N1508" t="s">
        <v>3981</v>
      </c>
      <c r="O1508" t="s">
        <v>1813</v>
      </c>
      <c r="P1508" t="s">
        <v>1241</v>
      </c>
      <c r="AE1508" t="s">
        <v>1125</v>
      </c>
    </row>
    <row r="1509" spans="1:31" hidden="1" x14ac:dyDescent="0.3">
      <c r="A1509">
        <v>333063</v>
      </c>
      <c r="B1509" t="s">
        <v>3982</v>
      </c>
      <c r="C1509" t="s">
        <v>607</v>
      </c>
      <c r="D1509" t="s">
        <v>346</v>
      </c>
      <c r="E1509" t="s">
        <v>66</v>
      </c>
      <c r="F1509">
        <v>34191</v>
      </c>
      <c r="G1509" t="s">
        <v>2212</v>
      </c>
      <c r="H1509" t="s">
        <v>1065</v>
      </c>
      <c r="I1509" t="s">
        <v>1087</v>
      </c>
      <c r="J1509" t="s">
        <v>87</v>
      </c>
      <c r="L1509" t="s">
        <v>84</v>
      </c>
      <c r="M1509" t="s">
        <v>3983</v>
      </c>
      <c r="N1509" t="s">
        <v>3983</v>
      </c>
      <c r="O1509" t="s">
        <v>1342</v>
      </c>
      <c r="P1509" t="s">
        <v>1246</v>
      </c>
    </row>
    <row r="1510" spans="1:31" hidden="1" x14ac:dyDescent="0.3">
      <c r="A1510">
        <v>333057</v>
      </c>
      <c r="B1510" t="s">
        <v>3984</v>
      </c>
      <c r="C1510" t="s">
        <v>242</v>
      </c>
      <c r="D1510" t="s">
        <v>479</v>
      </c>
      <c r="E1510" t="s">
        <v>66</v>
      </c>
      <c r="F1510">
        <v>36223</v>
      </c>
      <c r="G1510" t="s">
        <v>84</v>
      </c>
      <c r="H1510" t="s">
        <v>1065</v>
      </c>
      <c r="I1510" t="s">
        <v>1087</v>
      </c>
      <c r="J1510" t="s">
        <v>87</v>
      </c>
      <c r="L1510" t="s">
        <v>84</v>
      </c>
      <c r="M1510" t="s">
        <v>3985</v>
      </c>
      <c r="N1510" t="s">
        <v>3985</v>
      </c>
      <c r="O1510" t="s">
        <v>3986</v>
      </c>
      <c r="P1510" t="s">
        <v>1242</v>
      </c>
    </row>
    <row r="1511" spans="1:31" hidden="1" x14ac:dyDescent="0.3">
      <c r="A1511">
        <v>333041</v>
      </c>
      <c r="B1511" t="s">
        <v>3987</v>
      </c>
      <c r="C1511" t="s">
        <v>193</v>
      </c>
      <c r="D1511" t="s">
        <v>412</v>
      </c>
      <c r="E1511" t="s">
        <v>66</v>
      </c>
      <c r="F1511">
        <v>36526</v>
      </c>
      <c r="G1511" t="s">
        <v>84</v>
      </c>
      <c r="H1511" t="s">
        <v>1065</v>
      </c>
      <c r="I1511" t="s">
        <v>1087</v>
      </c>
      <c r="J1511" t="s">
        <v>85</v>
      </c>
      <c r="L1511" t="s">
        <v>84</v>
      </c>
      <c r="M1511" t="s">
        <v>3988</v>
      </c>
      <c r="N1511" t="s">
        <v>3988</v>
      </c>
      <c r="O1511" t="s">
        <v>3989</v>
      </c>
      <c r="P1511" t="s">
        <v>1349</v>
      </c>
    </row>
    <row r="1512" spans="1:31" hidden="1" x14ac:dyDescent="0.3">
      <c r="A1512">
        <v>333034</v>
      </c>
      <c r="B1512" t="s">
        <v>3990</v>
      </c>
      <c r="C1512" t="s">
        <v>193</v>
      </c>
      <c r="D1512" t="s">
        <v>356</v>
      </c>
      <c r="E1512" t="s">
        <v>66</v>
      </c>
      <c r="F1512">
        <v>34700</v>
      </c>
      <c r="G1512" t="s">
        <v>94</v>
      </c>
      <c r="H1512" t="s">
        <v>1065</v>
      </c>
      <c r="I1512" t="s">
        <v>1087</v>
      </c>
      <c r="J1512" t="s">
        <v>87</v>
      </c>
      <c r="L1512" t="s">
        <v>94</v>
      </c>
      <c r="M1512" t="s">
        <v>3991</v>
      </c>
      <c r="N1512" t="s">
        <v>3991</v>
      </c>
      <c r="O1512" t="s">
        <v>1724</v>
      </c>
      <c r="P1512" t="s">
        <v>1247</v>
      </c>
    </row>
    <row r="1513" spans="1:31" hidden="1" x14ac:dyDescent="0.3">
      <c r="A1513">
        <v>333028</v>
      </c>
      <c r="B1513" t="s">
        <v>3992</v>
      </c>
      <c r="C1513" t="s">
        <v>841</v>
      </c>
      <c r="D1513" t="s">
        <v>1600</v>
      </c>
      <c r="E1513" t="s">
        <v>66</v>
      </c>
      <c r="F1513">
        <v>30575</v>
      </c>
      <c r="G1513" t="s">
        <v>84</v>
      </c>
      <c r="H1513" t="s">
        <v>1065</v>
      </c>
      <c r="I1513" t="s">
        <v>1087</v>
      </c>
      <c r="J1513" t="s">
        <v>87</v>
      </c>
      <c r="L1513" t="s">
        <v>86</v>
      </c>
      <c r="M1513" t="s">
        <v>3993</v>
      </c>
      <c r="N1513" t="s">
        <v>3993</v>
      </c>
      <c r="O1513" t="s">
        <v>1662</v>
      </c>
      <c r="P1513" t="s">
        <v>2153</v>
      </c>
    </row>
    <row r="1514" spans="1:31" hidden="1" x14ac:dyDescent="0.3">
      <c r="A1514">
        <v>333021</v>
      </c>
      <c r="B1514" t="s">
        <v>3994</v>
      </c>
      <c r="C1514" t="s">
        <v>568</v>
      </c>
      <c r="D1514" t="s">
        <v>790</v>
      </c>
      <c r="E1514" t="s">
        <v>65</v>
      </c>
      <c r="F1514">
        <v>33979</v>
      </c>
      <c r="G1514" t="s">
        <v>1667</v>
      </c>
      <c r="H1514" t="s">
        <v>1065</v>
      </c>
      <c r="I1514" t="s">
        <v>1087</v>
      </c>
      <c r="J1514" t="s">
        <v>85</v>
      </c>
      <c r="L1514" t="s">
        <v>101</v>
      </c>
      <c r="M1514" t="s">
        <v>3995</v>
      </c>
      <c r="N1514" t="s">
        <v>3995</v>
      </c>
      <c r="O1514" t="s">
        <v>3996</v>
      </c>
      <c r="P1514" t="s">
        <v>1258</v>
      </c>
    </row>
    <row r="1515" spans="1:31" hidden="1" x14ac:dyDescent="0.3">
      <c r="A1515">
        <v>332991</v>
      </c>
      <c r="B1515" t="s">
        <v>3997</v>
      </c>
      <c r="C1515" t="s">
        <v>1971</v>
      </c>
      <c r="D1515" t="s">
        <v>292</v>
      </c>
      <c r="E1515" t="s">
        <v>65</v>
      </c>
      <c r="F1515">
        <v>35076</v>
      </c>
      <c r="G1515" t="s">
        <v>1684</v>
      </c>
      <c r="H1515" t="s">
        <v>1065</v>
      </c>
      <c r="I1515" t="s">
        <v>1087</v>
      </c>
      <c r="J1515" t="s">
        <v>87</v>
      </c>
      <c r="L1515" t="s">
        <v>98</v>
      </c>
      <c r="M1515" t="s">
        <v>3998</v>
      </c>
      <c r="N1515" t="s">
        <v>3998</v>
      </c>
      <c r="O1515" t="s">
        <v>1389</v>
      </c>
      <c r="P1515" t="s">
        <v>1241</v>
      </c>
    </row>
    <row r="1516" spans="1:31" hidden="1" x14ac:dyDescent="0.3">
      <c r="A1516">
        <v>332990</v>
      </c>
      <c r="B1516" t="s">
        <v>3999</v>
      </c>
      <c r="C1516" t="s">
        <v>417</v>
      </c>
      <c r="D1516" t="s">
        <v>4000</v>
      </c>
      <c r="E1516" t="s">
        <v>65</v>
      </c>
      <c r="F1516">
        <v>30756</v>
      </c>
      <c r="G1516" t="s">
        <v>1022</v>
      </c>
      <c r="H1516" t="s">
        <v>1065</v>
      </c>
      <c r="I1516" t="s">
        <v>1087</v>
      </c>
      <c r="J1516" t="s">
        <v>87</v>
      </c>
      <c r="L1516" t="s">
        <v>93</v>
      </c>
      <c r="M1516" t="s">
        <v>4001</v>
      </c>
      <c r="N1516" t="s">
        <v>4001</v>
      </c>
      <c r="O1516" t="s">
        <v>4002</v>
      </c>
      <c r="P1516" t="s">
        <v>4003</v>
      </c>
    </row>
    <row r="1517" spans="1:31" hidden="1" x14ac:dyDescent="0.3">
      <c r="A1517">
        <v>332984</v>
      </c>
      <c r="B1517" t="s">
        <v>4004</v>
      </c>
      <c r="C1517" t="s">
        <v>196</v>
      </c>
      <c r="D1517" t="s">
        <v>698</v>
      </c>
      <c r="E1517" t="s">
        <v>66</v>
      </c>
      <c r="F1517">
        <v>36409</v>
      </c>
      <c r="G1517" t="s">
        <v>84</v>
      </c>
      <c r="H1517" t="s">
        <v>1065</v>
      </c>
      <c r="I1517" t="s">
        <v>1087</v>
      </c>
      <c r="J1517" t="s">
        <v>85</v>
      </c>
      <c r="L1517" t="s">
        <v>84</v>
      </c>
      <c r="M1517" t="s">
        <v>4005</v>
      </c>
      <c r="N1517" t="s">
        <v>4005</v>
      </c>
      <c r="O1517" t="s">
        <v>2024</v>
      </c>
      <c r="P1517" t="s">
        <v>4006</v>
      </c>
    </row>
    <row r="1518" spans="1:31" hidden="1" x14ac:dyDescent="0.3">
      <c r="A1518">
        <v>332980</v>
      </c>
      <c r="B1518" t="s">
        <v>4007</v>
      </c>
      <c r="C1518" t="s">
        <v>254</v>
      </c>
      <c r="D1518" t="s">
        <v>4008</v>
      </c>
      <c r="E1518" t="s">
        <v>66</v>
      </c>
      <c r="F1518">
        <v>29647</v>
      </c>
      <c r="G1518" t="s">
        <v>4009</v>
      </c>
      <c r="H1518" t="s">
        <v>1065</v>
      </c>
      <c r="I1518" t="s">
        <v>1087</v>
      </c>
      <c r="M1518" t="s">
        <v>4010</v>
      </c>
      <c r="N1518" t="s">
        <v>4010</v>
      </c>
      <c r="O1518" t="s">
        <v>4011</v>
      </c>
      <c r="P1518" t="s">
        <v>1241</v>
      </c>
      <c r="AD1518" t="s">
        <v>1125</v>
      </c>
      <c r="AE1518" t="s">
        <v>1125</v>
      </c>
    </row>
    <row r="1519" spans="1:31" hidden="1" x14ac:dyDescent="0.3">
      <c r="A1519">
        <v>332978</v>
      </c>
      <c r="B1519" t="s">
        <v>4012</v>
      </c>
      <c r="C1519" t="s">
        <v>333</v>
      </c>
      <c r="D1519" t="s">
        <v>502</v>
      </c>
      <c r="E1519" t="s">
        <v>66</v>
      </c>
      <c r="F1519">
        <v>35947</v>
      </c>
      <c r="G1519" t="s">
        <v>1248</v>
      </c>
      <c r="H1519" t="s">
        <v>1065</v>
      </c>
      <c r="I1519" t="s">
        <v>1087</v>
      </c>
      <c r="J1519" t="s">
        <v>85</v>
      </c>
      <c r="L1519" t="s">
        <v>84</v>
      </c>
      <c r="M1519" t="s">
        <v>4013</v>
      </c>
      <c r="N1519" t="s">
        <v>4013</v>
      </c>
      <c r="O1519" t="s">
        <v>4014</v>
      </c>
      <c r="P1519" t="s">
        <v>1244</v>
      </c>
    </row>
    <row r="1520" spans="1:31" hidden="1" x14ac:dyDescent="0.3">
      <c r="A1520">
        <v>332967</v>
      </c>
      <c r="B1520" t="s">
        <v>4015</v>
      </c>
      <c r="C1520" t="s">
        <v>208</v>
      </c>
      <c r="D1520" t="s">
        <v>961</v>
      </c>
      <c r="E1520" t="s">
        <v>66</v>
      </c>
      <c r="F1520">
        <v>35026</v>
      </c>
      <c r="G1520" t="s">
        <v>84</v>
      </c>
      <c r="H1520" t="s">
        <v>1068</v>
      </c>
      <c r="I1520" t="s">
        <v>1087</v>
      </c>
      <c r="J1520" t="s">
        <v>87</v>
      </c>
      <c r="L1520" t="s">
        <v>99</v>
      </c>
      <c r="M1520" t="s">
        <v>4016</v>
      </c>
      <c r="N1520" t="s">
        <v>4016</v>
      </c>
      <c r="O1520" t="s">
        <v>4017</v>
      </c>
      <c r="P1520" t="s">
        <v>1241</v>
      </c>
    </row>
    <row r="1521" spans="1:16" hidden="1" x14ac:dyDescent="0.3">
      <c r="A1521">
        <v>332963</v>
      </c>
      <c r="B1521" t="s">
        <v>4018</v>
      </c>
      <c r="C1521" t="s">
        <v>193</v>
      </c>
      <c r="D1521" t="s">
        <v>253</v>
      </c>
      <c r="E1521" t="s">
        <v>65</v>
      </c>
      <c r="F1521">
        <v>29947</v>
      </c>
      <c r="G1521" t="s">
        <v>1635</v>
      </c>
      <c r="H1521" t="s">
        <v>1065</v>
      </c>
      <c r="I1521" t="s">
        <v>1087</v>
      </c>
      <c r="J1521" t="s">
        <v>87</v>
      </c>
      <c r="L1521" t="s">
        <v>86</v>
      </c>
      <c r="M1521" t="s">
        <v>4019</v>
      </c>
      <c r="N1521" t="s">
        <v>4019</v>
      </c>
      <c r="O1521" t="s">
        <v>1365</v>
      </c>
      <c r="P1521" t="s">
        <v>4020</v>
      </c>
    </row>
    <row r="1522" spans="1:16" hidden="1" x14ac:dyDescent="0.3">
      <c r="A1522">
        <v>332955</v>
      </c>
      <c r="B1522" t="s">
        <v>4021</v>
      </c>
      <c r="C1522" t="s">
        <v>226</v>
      </c>
      <c r="D1522" t="s">
        <v>272</v>
      </c>
      <c r="E1522" t="s">
        <v>66</v>
      </c>
      <c r="F1522">
        <v>34425</v>
      </c>
      <c r="G1522" t="s">
        <v>4022</v>
      </c>
      <c r="H1522" t="s">
        <v>1065</v>
      </c>
      <c r="I1522" t="s">
        <v>1087</v>
      </c>
      <c r="J1522" t="s">
        <v>87</v>
      </c>
      <c r="L1522" t="s">
        <v>99</v>
      </c>
      <c r="M1522" t="s">
        <v>4023</v>
      </c>
      <c r="N1522" t="s">
        <v>4023</v>
      </c>
      <c r="O1522" t="s">
        <v>1431</v>
      </c>
      <c r="P1522" t="s">
        <v>1247</v>
      </c>
    </row>
    <row r="1523" spans="1:16" hidden="1" x14ac:dyDescent="0.3">
      <c r="A1523">
        <v>332933</v>
      </c>
      <c r="B1523" t="s">
        <v>4024</v>
      </c>
      <c r="C1523" t="s">
        <v>397</v>
      </c>
      <c r="D1523" t="s">
        <v>241</v>
      </c>
      <c r="E1523" t="s">
        <v>65</v>
      </c>
      <c r="F1523">
        <v>32874</v>
      </c>
      <c r="G1523" t="s">
        <v>98</v>
      </c>
      <c r="H1523" t="s">
        <v>1065</v>
      </c>
      <c r="I1523" t="s">
        <v>1087</v>
      </c>
      <c r="J1523" t="s">
        <v>87</v>
      </c>
      <c r="L1523" t="s">
        <v>98</v>
      </c>
      <c r="M1523" t="s">
        <v>4025</v>
      </c>
      <c r="N1523" t="s">
        <v>4025</v>
      </c>
      <c r="O1523" t="s">
        <v>4026</v>
      </c>
      <c r="P1523" t="s">
        <v>4027</v>
      </c>
    </row>
    <row r="1524" spans="1:16" hidden="1" x14ac:dyDescent="0.3">
      <c r="A1524">
        <v>332932</v>
      </c>
      <c r="B1524" t="s">
        <v>4028</v>
      </c>
      <c r="C1524" t="s">
        <v>507</v>
      </c>
      <c r="D1524" t="s">
        <v>346</v>
      </c>
      <c r="E1524" t="s">
        <v>66</v>
      </c>
      <c r="F1524">
        <v>31979</v>
      </c>
      <c r="G1524" t="s">
        <v>84</v>
      </c>
      <c r="H1524" t="s">
        <v>1065</v>
      </c>
      <c r="I1524" t="s">
        <v>1087</v>
      </c>
      <c r="J1524" t="s">
        <v>87</v>
      </c>
      <c r="L1524" t="s">
        <v>84</v>
      </c>
    </row>
    <row r="1525" spans="1:16" hidden="1" x14ac:dyDescent="0.3">
      <c r="A1525">
        <v>332930</v>
      </c>
      <c r="B1525" t="s">
        <v>4029</v>
      </c>
      <c r="C1525" t="s">
        <v>193</v>
      </c>
      <c r="D1525" t="s">
        <v>839</v>
      </c>
      <c r="E1525" t="s">
        <v>66</v>
      </c>
      <c r="F1525">
        <v>30926</v>
      </c>
      <c r="G1525" t="s">
        <v>84</v>
      </c>
      <c r="H1525" t="s">
        <v>1065</v>
      </c>
      <c r="I1525" t="s">
        <v>1087</v>
      </c>
      <c r="J1525" t="s">
        <v>87</v>
      </c>
      <c r="L1525" t="s">
        <v>84</v>
      </c>
      <c r="M1525" t="s">
        <v>4030</v>
      </c>
      <c r="N1525" t="s">
        <v>4030</v>
      </c>
      <c r="O1525" t="s">
        <v>4031</v>
      </c>
      <c r="P1525" t="s">
        <v>1246</v>
      </c>
    </row>
    <row r="1526" spans="1:16" hidden="1" x14ac:dyDescent="0.3">
      <c r="A1526">
        <v>332929</v>
      </c>
      <c r="B1526" t="s">
        <v>4032</v>
      </c>
      <c r="C1526" t="s">
        <v>193</v>
      </c>
      <c r="D1526" t="s">
        <v>274</v>
      </c>
      <c r="E1526" t="s">
        <v>66</v>
      </c>
      <c r="F1526">
        <v>31947</v>
      </c>
      <c r="G1526" t="s">
        <v>84</v>
      </c>
      <c r="H1526" t="s">
        <v>1065</v>
      </c>
      <c r="I1526" t="s">
        <v>1087</v>
      </c>
      <c r="J1526" t="s">
        <v>87</v>
      </c>
      <c r="L1526" t="s">
        <v>86</v>
      </c>
      <c r="M1526" t="s">
        <v>4033</v>
      </c>
      <c r="N1526" t="s">
        <v>4033</v>
      </c>
      <c r="O1526" t="s">
        <v>1391</v>
      </c>
      <c r="P1526" t="s">
        <v>1246</v>
      </c>
    </row>
    <row r="1527" spans="1:16" hidden="1" x14ac:dyDescent="0.3">
      <c r="A1527">
        <v>332907</v>
      </c>
      <c r="B1527" t="s">
        <v>4034</v>
      </c>
      <c r="C1527" t="s">
        <v>409</v>
      </c>
      <c r="D1527" t="s">
        <v>195</v>
      </c>
      <c r="E1527" t="s">
        <v>66</v>
      </c>
      <c r="F1527">
        <v>34578</v>
      </c>
      <c r="G1527" t="s">
        <v>1188</v>
      </c>
      <c r="H1527" t="s">
        <v>1065</v>
      </c>
      <c r="I1527" t="s">
        <v>1087</v>
      </c>
      <c r="J1527" t="s">
        <v>190</v>
      </c>
      <c r="L1527" t="s">
        <v>86</v>
      </c>
    </row>
    <row r="1528" spans="1:16" hidden="1" x14ac:dyDescent="0.3">
      <c r="A1528">
        <v>332899</v>
      </c>
      <c r="B1528" t="s">
        <v>4035</v>
      </c>
      <c r="C1528" t="s">
        <v>2071</v>
      </c>
      <c r="D1528" t="s">
        <v>1602</v>
      </c>
      <c r="E1528" t="s">
        <v>66</v>
      </c>
      <c r="F1528">
        <v>36166</v>
      </c>
      <c r="G1528" t="s">
        <v>1248</v>
      </c>
      <c r="H1528" t="s">
        <v>1065</v>
      </c>
      <c r="I1528" t="s">
        <v>1087</v>
      </c>
      <c r="M1528" t="s">
        <v>4036</v>
      </c>
      <c r="N1528" t="s">
        <v>4036</v>
      </c>
      <c r="O1528" t="s">
        <v>1603</v>
      </c>
      <c r="P1528" t="s">
        <v>4037</v>
      </c>
    </row>
    <row r="1529" spans="1:16" hidden="1" x14ac:dyDescent="0.3">
      <c r="A1529">
        <v>332895</v>
      </c>
      <c r="B1529" t="s">
        <v>4038</v>
      </c>
      <c r="C1529" t="s">
        <v>351</v>
      </c>
      <c r="D1529" t="s">
        <v>548</v>
      </c>
      <c r="E1529" t="s">
        <v>66</v>
      </c>
      <c r="F1529">
        <v>34079</v>
      </c>
      <c r="G1529" t="s">
        <v>1248</v>
      </c>
      <c r="H1529" t="s">
        <v>1065</v>
      </c>
      <c r="I1529" t="s">
        <v>1087</v>
      </c>
      <c r="J1529" t="s">
        <v>87</v>
      </c>
      <c r="L1529" t="s">
        <v>84</v>
      </c>
      <c r="M1529" t="s">
        <v>4039</v>
      </c>
      <c r="N1529" t="s">
        <v>4039</v>
      </c>
      <c r="O1529" t="s">
        <v>4040</v>
      </c>
      <c r="P1529" t="s">
        <v>1335</v>
      </c>
    </row>
    <row r="1530" spans="1:16" hidden="1" x14ac:dyDescent="0.3">
      <c r="A1530">
        <v>332887</v>
      </c>
      <c r="B1530" t="s">
        <v>4041</v>
      </c>
      <c r="C1530" t="s">
        <v>332</v>
      </c>
      <c r="D1530" t="s">
        <v>353</v>
      </c>
      <c r="E1530" t="s">
        <v>66</v>
      </c>
      <c r="F1530">
        <v>32731</v>
      </c>
      <c r="G1530" t="s">
        <v>1016</v>
      </c>
      <c r="H1530" t="s">
        <v>1065</v>
      </c>
      <c r="I1530" t="s">
        <v>1087</v>
      </c>
      <c r="J1530" t="s">
        <v>87</v>
      </c>
      <c r="L1530" t="s">
        <v>86</v>
      </c>
      <c r="M1530" t="s">
        <v>4042</v>
      </c>
      <c r="N1530" t="s">
        <v>4042</v>
      </c>
      <c r="O1530" t="s">
        <v>1395</v>
      </c>
      <c r="P1530" t="s">
        <v>2150</v>
      </c>
    </row>
    <row r="1531" spans="1:16" hidden="1" x14ac:dyDescent="0.3">
      <c r="A1531">
        <v>332885</v>
      </c>
      <c r="B1531" t="s">
        <v>4043</v>
      </c>
      <c r="C1531" t="s">
        <v>4044</v>
      </c>
      <c r="D1531" t="s">
        <v>301</v>
      </c>
      <c r="E1531" t="s">
        <v>65</v>
      </c>
      <c r="F1531">
        <v>35758</v>
      </c>
      <c r="G1531" t="s">
        <v>84</v>
      </c>
      <c r="H1531" t="s">
        <v>1065</v>
      </c>
      <c r="I1531" t="s">
        <v>1087</v>
      </c>
      <c r="J1531" t="s">
        <v>87</v>
      </c>
      <c r="L1531" t="s">
        <v>84</v>
      </c>
      <c r="M1531" t="s">
        <v>4045</v>
      </c>
      <c r="N1531" t="s">
        <v>4045</v>
      </c>
      <c r="O1531" t="s">
        <v>1360</v>
      </c>
      <c r="P1531" t="s">
        <v>4046</v>
      </c>
    </row>
    <row r="1532" spans="1:16" hidden="1" x14ac:dyDescent="0.3">
      <c r="A1532">
        <v>332850</v>
      </c>
      <c r="B1532" t="s">
        <v>4047</v>
      </c>
      <c r="C1532" t="s">
        <v>837</v>
      </c>
      <c r="D1532" t="s">
        <v>416</v>
      </c>
      <c r="E1532" t="s">
        <v>65</v>
      </c>
      <c r="F1532">
        <v>35445</v>
      </c>
      <c r="G1532" t="s">
        <v>84</v>
      </c>
      <c r="H1532" t="s">
        <v>1065</v>
      </c>
      <c r="I1532" t="s">
        <v>1087</v>
      </c>
      <c r="J1532" t="s">
        <v>87</v>
      </c>
      <c r="L1532" t="s">
        <v>84</v>
      </c>
      <c r="M1532" t="s">
        <v>4048</v>
      </c>
      <c r="N1532" t="s">
        <v>4048</v>
      </c>
      <c r="O1532" t="s">
        <v>4049</v>
      </c>
      <c r="P1532" t="s">
        <v>4050</v>
      </c>
    </row>
    <row r="1533" spans="1:16" hidden="1" x14ac:dyDescent="0.3">
      <c r="A1533">
        <v>332849</v>
      </c>
      <c r="B1533" t="s">
        <v>4051</v>
      </c>
      <c r="C1533" t="s">
        <v>193</v>
      </c>
      <c r="D1533" t="s">
        <v>502</v>
      </c>
      <c r="E1533" t="s">
        <v>65</v>
      </c>
      <c r="F1533">
        <v>35855</v>
      </c>
      <c r="G1533" t="s">
        <v>84</v>
      </c>
      <c r="H1533" t="s">
        <v>1065</v>
      </c>
      <c r="I1533" t="s">
        <v>1087</v>
      </c>
      <c r="J1533" t="s">
        <v>85</v>
      </c>
      <c r="L1533" t="s">
        <v>84</v>
      </c>
      <c r="M1533" t="s">
        <v>4052</v>
      </c>
      <c r="N1533" t="s">
        <v>4052</v>
      </c>
      <c r="O1533" t="s">
        <v>1385</v>
      </c>
      <c r="P1533" t="s">
        <v>4053</v>
      </c>
    </row>
    <row r="1534" spans="1:16" hidden="1" x14ac:dyDescent="0.3">
      <c r="A1534">
        <v>332839</v>
      </c>
      <c r="B1534" t="s">
        <v>4054</v>
      </c>
      <c r="C1534" t="s">
        <v>242</v>
      </c>
      <c r="D1534" t="s">
        <v>782</v>
      </c>
      <c r="E1534" t="s">
        <v>65</v>
      </c>
      <c r="F1534">
        <v>35957</v>
      </c>
      <c r="G1534" t="s">
        <v>84</v>
      </c>
      <c r="H1534" t="s">
        <v>1065</v>
      </c>
      <c r="I1534" t="s">
        <v>1087</v>
      </c>
      <c r="J1534" t="s">
        <v>85</v>
      </c>
      <c r="L1534" t="s">
        <v>84</v>
      </c>
    </row>
    <row r="1535" spans="1:16" hidden="1" x14ac:dyDescent="0.3">
      <c r="A1535">
        <v>332830</v>
      </c>
      <c r="B1535" t="s">
        <v>4055</v>
      </c>
      <c r="C1535" t="s">
        <v>1148</v>
      </c>
      <c r="D1535" t="s">
        <v>322</v>
      </c>
      <c r="E1535" t="s">
        <v>65</v>
      </c>
      <c r="F1535">
        <v>36209</v>
      </c>
      <c r="G1535" t="s">
        <v>84</v>
      </c>
      <c r="H1535" t="s">
        <v>1065</v>
      </c>
      <c r="I1535" t="s">
        <v>1087</v>
      </c>
      <c r="J1535" t="s">
        <v>85</v>
      </c>
      <c r="L1535" t="s">
        <v>84</v>
      </c>
      <c r="M1535" t="s">
        <v>4056</v>
      </c>
      <c r="N1535" t="s">
        <v>4056</v>
      </c>
      <c r="O1535" t="s">
        <v>1400</v>
      </c>
      <c r="P1535" t="s">
        <v>1246</v>
      </c>
    </row>
    <row r="1536" spans="1:16" hidden="1" x14ac:dyDescent="0.3">
      <c r="A1536">
        <v>332799</v>
      </c>
      <c r="B1536" t="s">
        <v>4057</v>
      </c>
      <c r="C1536" t="s">
        <v>201</v>
      </c>
      <c r="D1536" t="s">
        <v>536</v>
      </c>
      <c r="E1536" t="s">
        <v>65</v>
      </c>
      <c r="F1536">
        <v>35368</v>
      </c>
      <c r="G1536" t="s">
        <v>84</v>
      </c>
      <c r="H1536" t="s">
        <v>1065</v>
      </c>
      <c r="I1536" t="s">
        <v>1087</v>
      </c>
      <c r="J1536" t="s">
        <v>85</v>
      </c>
      <c r="L1536" t="s">
        <v>84</v>
      </c>
      <c r="M1536" t="s">
        <v>4058</v>
      </c>
      <c r="N1536" t="s">
        <v>4058</v>
      </c>
      <c r="O1536" t="s">
        <v>2727</v>
      </c>
      <c r="P1536" t="s">
        <v>1241</v>
      </c>
    </row>
    <row r="1537" spans="1:16" hidden="1" x14ac:dyDescent="0.3">
      <c r="A1537">
        <v>332787</v>
      </c>
      <c r="B1537" t="s">
        <v>4059</v>
      </c>
      <c r="C1537" t="s">
        <v>529</v>
      </c>
      <c r="D1537" t="s">
        <v>1607</v>
      </c>
      <c r="E1537" t="s">
        <v>65</v>
      </c>
      <c r="F1537">
        <v>36395</v>
      </c>
      <c r="G1537" t="s">
        <v>84</v>
      </c>
      <c r="H1537" t="s">
        <v>1065</v>
      </c>
      <c r="I1537" t="s">
        <v>1087</v>
      </c>
      <c r="J1537" t="s">
        <v>87</v>
      </c>
      <c r="L1537" t="s">
        <v>84</v>
      </c>
      <c r="M1537" t="s">
        <v>4060</v>
      </c>
      <c r="N1537" t="s">
        <v>4060</v>
      </c>
      <c r="O1537" t="s">
        <v>4061</v>
      </c>
      <c r="P1537" t="s">
        <v>1875</v>
      </c>
    </row>
    <row r="1538" spans="1:16" hidden="1" x14ac:dyDescent="0.3">
      <c r="A1538">
        <v>332769</v>
      </c>
      <c r="B1538" t="s">
        <v>4062</v>
      </c>
      <c r="C1538" t="s">
        <v>208</v>
      </c>
      <c r="D1538" t="s">
        <v>4063</v>
      </c>
      <c r="E1538" t="s">
        <v>65</v>
      </c>
      <c r="F1538">
        <v>36344</v>
      </c>
      <c r="G1538" t="s">
        <v>1248</v>
      </c>
      <c r="H1538" t="s">
        <v>1065</v>
      </c>
      <c r="I1538" t="s">
        <v>1087</v>
      </c>
      <c r="J1538" t="s">
        <v>85</v>
      </c>
      <c r="L1538" t="s">
        <v>86</v>
      </c>
      <c r="M1538" t="s">
        <v>4064</v>
      </c>
      <c r="N1538" t="s">
        <v>4064</v>
      </c>
      <c r="O1538" t="s">
        <v>4065</v>
      </c>
      <c r="P1538" t="s">
        <v>4066</v>
      </c>
    </row>
    <row r="1539" spans="1:16" hidden="1" x14ac:dyDescent="0.3">
      <c r="A1539">
        <v>332742</v>
      </c>
      <c r="B1539" t="s">
        <v>4067</v>
      </c>
      <c r="C1539" t="s">
        <v>1691</v>
      </c>
      <c r="D1539" t="s">
        <v>223</v>
      </c>
      <c r="E1539" t="s">
        <v>65</v>
      </c>
      <c r="F1539">
        <v>34881</v>
      </c>
      <c r="G1539" t="s">
        <v>84</v>
      </c>
      <c r="H1539" t="s">
        <v>1065</v>
      </c>
      <c r="I1539" t="s">
        <v>1087</v>
      </c>
      <c r="J1539" t="s">
        <v>87</v>
      </c>
      <c r="L1539" t="s">
        <v>84</v>
      </c>
      <c r="M1539" t="s">
        <v>4068</v>
      </c>
      <c r="N1539" t="s">
        <v>4068</v>
      </c>
      <c r="O1539" t="s">
        <v>1364</v>
      </c>
      <c r="P1539" t="s">
        <v>1241</v>
      </c>
    </row>
    <row r="1540" spans="1:16" hidden="1" x14ac:dyDescent="0.3">
      <c r="A1540">
        <v>332738</v>
      </c>
      <c r="B1540" t="s">
        <v>4069</v>
      </c>
      <c r="C1540" t="s">
        <v>300</v>
      </c>
      <c r="D1540" t="s">
        <v>655</v>
      </c>
      <c r="E1540" t="s">
        <v>66</v>
      </c>
      <c r="F1540">
        <v>36057</v>
      </c>
      <c r="G1540" t="s">
        <v>84</v>
      </c>
      <c r="H1540" t="s">
        <v>1065</v>
      </c>
      <c r="I1540" t="s">
        <v>1087</v>
      </c>
      <c r="J1540" t="s">
        <v>87</v>
      </c>
      <c r="L1540" t="s">
        <v>84</v>
      </c>
      <c r="M1540" t="s">
        <v>4070</v>
      </c>
      <c r="N1540" t="s">
        <v>4070</v>
      </c>
      <c r="O1540" t="s">
        <v>4071</v>
      </c>
      <c r="P1540" t="s">
        <v>1240</v>
      </c>
    </row>
    <row r="1541" spans="1:16" hidden="1" x14ac:dyDescent="0.3">
      <c r="A1541">
        <v>332724</v>
      </c>
      <c r="B1541" t="s">
        <v>4072</v>
      </c>
      <c r="C1541" t="s">
        <v>394</v>
      </c>
      <c r="D1541" t="s">
        <v>272</v>
      </c>
      <c r="E1541" t="s">
        <v>65</v>
      </c>
      <c r="F1541">
        <v>32290</v>
      </c>
      <c r="G1541" t="s">
        <v>84</v>
      </c>
      <c r="H1541" t="s">
        <v>1065</v>
      </c>
      <c r="I1541" t="s">
        <v>1087</v>
      </c>
      <c r="J1541" t="s">
        <v>87</v>
      </c>
      <c r="L1541" t="s">
        <v>84</v>
      </c>
      <c r="M1541" t="s">
        <v>4073</v>
      </c>
      <c r="N1541" t="s">
        <v>4073</v>
      </c>
      <c r="O1541" t="s">
        <v>1844</v>
      </c>
      <c r="P1541" t="s">
        <v>1241</v>
      </c>
    </row>
    <row r="1542" spans="1:16" hidden="1" x14ac:dyDescent="0.3">
      <c r="A1542">
        <v>332713</v>
      </c>
      <c r="B1542" t="s">
        <v>4074</v>
      </c>
      <c r="C1542" t="s">
        <v>212</v>
      </c>
      <c r="D1542" t="s">
        <v>346</v>
      </c>
      <c r="E1542" t="s">
        <v>65</v>
      </c>
      <c r="F1542">
        <v>36318</v>
      </c>
      <c r="G1542" t="s">
        <v>84</v>
      </c>
      <c r="H1542" t="s">
        <v>1065</v>
      </c>
      <c r="I1542" t="s">
        <v>1087</v>
      </c>
      <c r="J1542" t="s">
        <v>87</v>
      </c>
      <c r="L1542" t="s">
        <v>84</v>
      </c>
      <c r="M1542" t="s">
        <v>4075</v>
      </c>
      <c r="N1542" t="s">
        <v>4075</v>
      </c>
      <c r="O1542" t="s">
        <v>1329</v>
      </c>
      <c r="P1542" t="s">
        <v>1241</v>
      </c>
    </row>
    <row r="1543" spans="1:16" hidden="1" x14ac:dyDescent="0.3">
      <c r="A1543">
        <v>332709</v>
      </c>
      <c r="B1543" t="s">
        <v>4076</v>
      </c>
      <c r="C1543" t="s">
        <v>394</v>
      </c>
      <c r="D1543" t="s">
        <v>265</v>
      </c>
      <c r="E1543" t="s">
        <v>65</v>
      </c>
      <c r="F1543">
        <v>36170</v>
      </c>
      <c r="G1543" t="s">
        <v>84</v>
      </c>
      <c r="H1543" t="s">
        <v>1065</v>
      </c>
      <c r="I1543" t="s">
        <v>1087</v>
      </c>
      <c r="J1543" t="s">
        <v>87</v>
      </c>
      <c r="L1543" t="s">
        <v>84</v>
      </c>
      <c r="M1543" t="s">
        <v>4077</v>
      </c>
      <c r="N1543" t="s">
        <v>4077</v>
      </c>
      <c r="O1543" t="s">
        <v>4078</v>
      </c>
      <c r="P1543" t="s">
        <v>1241</v>
      </c>
    </row>
    <row r="1544" spans="1:16" hidden="1" x14ac:dyDescent="0.3">
      <c r="A1544">
        <v>332698</v>
      </c>
      <c r="B1544" t="s">
        <v>1624</v>
      </c>
      <c r="C1544" t="s">
        <v>224</v>
      </c>
      <c r="D1544" t="s">
        <v>723</v>
      </c>
      <c r="E1544" t="s">
        <v>65</v>
      </c>
      <c r="F1544">
        <v>34114</v>
      </c>
      <c r="G1544" t="s">
        <v>84</v>
      </c>
      <c r="H1544" t="s">
        <v>1065</v>
      </c>
      <c r="I1544" t="s">
        <v>1087</v>
      </c>
      <c r="J1544" t="s">
        <v>87</v>
      </c>
      <c r="L1544" t="s">
        <v>99</v>
      </c>
      <c r="M1544" t="s">
        <v>4079</v>
      </c>
      <c r="N1544" t="s">
        <v>4079</v>
      </c>
      <c r="O1544" t="s">
        <v>4080</v>
      </c>
      <c r="P1544" t="s">
        <v>1246</v>
      </c>
    </row>
    <row r="1545" spans="1:16" hidden="1" x14ac:dyDescent="0.3">
      <c r="A1545">
        <v>332679</v>
      </c>
      <c r="B1545" t="s">
        <v>833</v>
      </c>
      <c r="C1545" t="s">
        <v>542</v>
      </c>
      <c r="D1545" t="s">
        <v>1650</v>
      </c>
      <c r="E1545" t="s">
        <v>65</v>
      </c>
      <c r="F1545">
        <v>36529</v>
      </c>
      <c r="G1545" t="s">
        <v>84</v>
      </c>
      <c r="H1545" t="s">
        <v>1065</v>
      </c>
      <c r="I1545" t="s">
        <v>1087</v>
      </c>
      <c r="J1545" t="s">
        <v>85</v>
      </c>
      <c r="L1545" t="s">
        <v>84</v>
      </c>
      <c r="M1545" t="s">
        <v>4081</v>
      </c>
      <c r="N1545" t="s">
        <v>4081</v>
      </c>
      <c r="O1545" t="s">
        <v>1655</v>
      </c>
      <c r="P1545" t="s">
        <v>2243</v>
      </c>
    </row>
    <row r="1546" spans="1:16" hidden="1" x14ac:dyDescent="0.3">
      <c r="A1546">
        <v>332678</v>
      </c>
      <c r="B1546" t="s">
        <v>4082</v>
      </c>
      <c r="C1546" t="s">
        <v>467</v>
      </c>
      <c r="D1546" t="s">
        <v>786</v>
      </c>
      <c r="E1546" t="s">
        <v>65</v>
      </c>
      <c r="F1546">
        <v>35837</v>
      </c>
      <c r="G1546" t="s">
        <v>84</v>
      </c>
      <c r="H1546" t="s">
        <v>1065</v>
      </c>
      <c r="I1546" t="s">
        <v>1087</v>
      </c>
      <c r="J1546" t="s">
        <v>85</v>
      </c>
      <c r="L1546" t="s">
        <v>84</v>
      </c>
      <c r="M1546" t="s">
        <v>4083</v>
      </c>
      <c r="N1546" t="s">
        <v>4083</v>
      </c>
      <c r="O1546" t="s">
        <v>1501</v>
      </c>
      <c r="P1546" t="s">
        <v>1254</v>
      </c>
    </row>
    <row r="1547" spans="1:16" hidden="1" x14ac:dyDescent="0.3">
      <c r="A1547">
        <v>332672</v>
      </c>
      <c r="B1547" t="s">
        <v>832</v>
      </c>
      <c r="C1547" t="s">
        <v>867</v>
      </c>
      <c r="D1547" t="s">
        <v>223</v>
      </c>
      <c r="E1547" t="s">
        <v>65</v>
      </c>
      <c r="F1547">
        <v>35796</v>
      </c>
      <c r="G1547" t="s">
        <v>1687</v>
      </c>
      <c r="H1547" t="s">
        <v>1065</v>
      </c>
      <c r="I1547" t="s">
        <v>1087</v>
      </c>
      <c r="M1547" t="s">
        <v>4084</v>
      </c>
      <c r="N1547" t="s">
        <v>4084</v>
      </c>
      <c r="O1547" t="s">
        <v>1364</v>
      </c>
      <c r="P1547" t="s">
        <v>1246</v>
      </c>
    </row>
    <row r="1548" spans="1:16" hidden="1" x14ac:dyDescent="0.3">
      <c r="A1548">
        <v>332671</v>
      </c>
      <c r="B1548" t="s">
        <v>4085</v>
      </c>
      <c r="C1548" t="s">
        <v>201</v>
      </c>
      <c r="D1548" t="s">
        <v>1612</v>
      </c>
      <c r="E1548" t="s">
        <v>65</v>
      </c>
      <c r="F1548">
        <v>35431</v>
      </c>
      <c r="G1548" t="s">
        <v>2359</v>
      </c>
      <c r="H1548" t="s">
        <v>1065</v>
      </c>
      <c r="I1548" t="s">
        <v>1087</v>
      </c>
      <c r="J1548" t="s">
        <v>85</v>
      </c>
      <c r="L1548" t="s">
        <v>100</v>
      </c>
      <c r="M1548" t="s">
        <v>4086</v>
      </c>
      <c r="N1548" t="s">
        <v>4086</v>
      </c>
      <c r="O1548" t="s">
        <v>2164</v>
      </c>
      <c r="P1548" t="s">
        <v>1246</v>
      </c>
    </row>
    <row r="1549" spans="1:16" hidden="1" x14ac:dyDescent="0.3">
      <c r="A1549">
        <v>332655</v>
      </c>
      <c r="B1549" t="s">
        <v>4087</v>
      </c>
      <c r="C1549" t="s">
        <v>226</v>
      </c>
      <c r="D1549" t="s">
        <v>510</v>
      </c>
      <c r="E1549" t="s">
        <v>65</v>
      </c>
      <c r="F1549">
        <v>32874</v>
      </c>
      <c r="G1549" t="s">
        <v>84</v>
      </c>
      <c r="H1549" t="s">
        <v>1065</v>
      </c>
      <c r="I1549" t="s">
        <v>1087</v>
      </c>
      <c r="J1549" t="s">
        <v>87</v>
      </c>
      <c r="L1549" t="s">
        <v>86</v>
      </c>
      <c r="M1549" t="s">
        <v>4088</v>
      </c>
      <c r="N1549" t="s">
        <v>4088</v>
      </c>
      <c r="O1549" t="s">
        <v>4089</v>
      </c>
      <c r="P1549" t="s">
        <v>1291</v>
      </c>
    </row>
    <row r="1550" spans="1:16" hidden="1" x14ac:dyDescent="0.3">
      <c r="A1550">
        <v>332648</v>
      </c>
      <c r="B1550" t="s">
        <v>4090</v>
      </c>
      <c r="C1550" t="s">
        <v>662</v>
      </c>
      <c r="D1550" t="s">
        <v>250</v>
      </c>
      <c r="E1550" t="s">
        <v>65</v>
      </c>
      <c r="F1550">
        <v>36403</v>
      </c>
      <c r="G1550" t="s">
        <v>84</v>
      </c>
      <c r="H1550" t="s">
        <v>1065</v>
      </c>
      <c r="I1550" t="s">
        <v>1087</v>
      </c>
      <c r="J1550" t="s">
        <v>87</v>
      </c>
      <c r="L1550" t="s">
        <v>84</v>
      </c>
    </row>
    <row r="1551" spans="1:16" hidden="1" x14ac:dyDescent="0.3">
      <c r="A1551">
        <v>332640</v>
      </c>
      <c r="B1551" t="s">
        <v>4091</v>
      </c>
      <c r="C1551" t="s">
        <v>650</v>
      </c>
      <c r="D1551" t="s">
        <v>253</v>
      </c>
      <c r="E1551" t="s">
        <v>66</v>
      </c>
      <c r="F1551">
        <v>31005</v>
      </c>
      <c r="G1551" t="s">
        <v>84</v>
      </c>
      <c r="H1551" t="s">
        <v>1068</v>
      </c>
      <c r="I1551" t="s">
        <v>1087</v>
      </c>
      <c r="J1551" t="s">
        <v>87</v>
      </c>
      <c r="L1551" t="s">
        <v>84</v>
      </c>
      <c r="M1551" t="s">
        <v>4092</v>
      </c>
      <c r="N1551" t="s">
        <v>4092</v>
      </c>
      <c r="O1551" t="s">
        <v>1316</v>
      </c>
      <c r="P1551" t="s">
        <v>1241</v>
      </c>
    </row>
    <row r="1552" spans="1:16" hidden="1" x14ac:dyDescent="0.3">
      <c r="A1552">
        <v>332633</v>
      </c>
      <c r="B1552" t="s">
        <v>4093</v>
      </c>
      <c r="C1552" t="s">
        <v>201</v>
      </c>
      <c r="D1552" t="s">
        <v>353</v>
      </c>
      <c r="E1552" t="s">
        <v>65</v>
      </c>
      <c r="F1552">
        <v>36161</v>
      </c>
      <c r="G1552" t="s">
        <v>84</v>
      </c>
      <c r="H1552" t="s">
        <v>1065</v>
      </c>
      <c r="I1552" t="s">
        <v>1087</v>
      </c>
      <c r="J1552" t="s">
        <v>87</v>
      </c>
      <c r="L1552" t="s">
        <v>84</v>
      </c>
      <c r="M1552" t="s">
        <v>4094</v>
      </c>
      <c r="N1552" t="s">
        <v>4094</v>
      </c>
      <c r="O1552" t="s">
        <v>1527</v>
      </c>
      <c r="P1552" t="s">
        <v>1240</v>
      </c>
    </row>
    <row r="1553" spans="1:31" hidden="1" x14ac:dyDescent="0.3">
      <c r="A1553">
        <v>332618</v>
      </c>
      <c r="B1553" t="s">
        <v>4095</v>
      </c>
      <c r="C1553" t="s">
        <v>196</v>
      </c>
      <c r="D1553" t="s">
        <v>292</v>
      </c>
      <c r="E1553" t="s">
        <v>65</v>
      </c>
      <c r="F1553">
        <v>32394</v>
      </c>
      <c r="G1553" t="s">
        <v>93</v>
      </c>
      <c r="H1553" t="s">
        <v>1065</v>
      </c>
      <c r="I1553" t="s">
        <v>1087</v>
      </c>
      <c r="J1553" t="s">
        <v>85</v>
      </c>
      <c r="L1553" t="s">
        <v>93</v>
      </c>
      <c r="M1553" t="s">
        <v>4096</v>
      </c>
      <c r="N1553" t="s">
        <v>4096</v>
      </c>
      <c r="O1553" t="s">
        <v>1305</v>
      </c>
      <c r="P1553" t="s">
        <v>4097</v>
      </c>
      <c r="V1553" t="s">
        <v>1694</v>
      </c>
    </row>
    <row r="1554" spans="1:31" hidden="1" x14ac:dyDescent="0.3">
      <c r="A1554">
        <v>332611</v>
      </c>
      <c r="B1554" t="s">
        <v>4098</v>
      </c>
      <c r="C1554" t="s">
        <v>2137</v>
      </c>
      <c r="D1554" t="s">
        <v>1612</v>
      </c>
      <c r="E1554" t="s">
        <v>66</v>
      </c>
      <c r="F1554">
        <v>35925</v>
      </c>
      <c r="G1554" t="s">
        <v>84</v>
      </c>
      <c r="H1554" t="s">
        <v>1065</v>
      </c>
      <c r="I1554" t="s">
        <v>1087</v>
      </c>
      <c r="J1554" t="s">
        <v>85</v>
      </c>
      <c r="L1554" t="s">
        <v>84</v>
      </c>
      <c r="M1554" t="s">
        <v>4099</v>
      </c>
      <c r="N1554" t="s">
        <v>4099</v>
      </c>
      <c r="O1554" t="s">
        <v>4100</v>
      </c>
      <c r="P1554" t="s">
        <v>1240</v>
      </c>
    </row>
    <row r="1555" spans="1:31" hidden="1" x14ac:dyDescent="0.3">
      <c r="A1555">
        <v>332608</v>
      </c>
      <c r="B1555" t="s">
        <v>4101</v>
      </c>
      <c r="C1555" t="s">
        <v>311</v>
      </c>
      <c r="D1555" t="s">
        <v>246</v>
      </c>
      <c r="E1555" t="s">
        <v>66</v>
      </c>
      <c r="F1555">
        <v>35796</v>
      </c>
      <c r="G1555" t="s">
        <v>102</v>
      </c>
      <c r="H1555" t="s">
        <v>1065</v>
      </c>
      <c r="I1555" t="s">
        <v>1087</v>
      </c>
      <c r="J1555" t="s">
        <v>87</v>
      </c>
      <c r="L1555" t="s">
        <v>84</v>
      </c>
      <c r="M1555" t="s">
        <v>4102</v>
      </c>
      <c r="N1555" t="s">
        <v>4102</v>
      </c>
      <c r="O1555" t="s">
        <v>4103</v>
      </c>
      <c r="P1555" t="s">
        <v>1246</v>
      </c>
    </row>
    <row r="1556" spans="1:31" hidden="1" x14ac:dyDescent="0.3">
      <c r="A1556">
        <v>332607</v>
      </c>
      <c r="B1556" t="s">
        <v>4104</v>
      </c>
      <c r="C1556" t="s">
        <v>203</v>
      </c>
      <c r="D1556" t="s">
        <v>690</v>
      </c>
      <c r="E1556" t="s">
        <v>66</v>
      </c>
      <c r="F1556">
        <v>28059</v>
      </c>
      <c r="G1556" t="s">
        <v>84</v>
      </c>
      <c r="H1556" t="s">
        <v>1065</v>
      </c>
      <c r="I1556" t="s">
        <v>1087</v>
      </c>
      <c r="J1556" t="s">
        <v>87</v>
      </c>
      <c r="L1556" t="s">
        <v>84</v>
      </c>
      <c r="M1556" t="s">
        <v>4105</v>
      </c>
      <c r="N1556" t="s">
        <v>4105</v>
      </c>
      <c r="O1556" t="s">
        <v>4106</v>
      </c>
      <c r="P1556" t="s">
        <v>1258</v>
      </c>
    </row>
    <row r="1557" spans="1:31" hidden="1" x14ac:dyDescent="0.3">
      <c r="A1557">
        <v>332604</v>
      </c>
      <c r="B1557" t="s">
        <v>4107</v>
      </c>
      <c r="C1557" t="s">
        <v>4108</v>
      </c>
      <c r="D1557" t="s">
        <v>388</v>
      </c>
      <c r="E1557" t="s">
        <v>65</v>
      </c>
      <c r="F1557">
        <v>35804</v>
      </c>
      <c r="G1557" t="s">
        <v>84</v>
      </c>
      <c r="H1557" t="s">
        <v>1065</v>
      </c>
      <c r="I1557" t="s">
        <v>1087</v>
      </c>
      <c r="J1557" t="s">
        <v>85</v>
      </c>
      <c r="L1557" t="s">
        <v>86</v>
      </c>
    </row>
    <row r="1558" spans="1:31" hidden="1" x14ac:dyDescent="0.3">
      <c r="A1558">
        <v>332597</v>
      </c>
      <c r="B1558" t="s">
        <v>4109</v>
      </c>
      <c r="C1558" t="s">
        <v>534</v>
      </c>
      <c r="D1558" t="s">
        <v>328</v>
      </c>
      <c r="E1558" t="s">
        <v>66</v>
      </c>
      <c r="F1558">
        <v>35344</v>
      </c>
      <c r="G1558" t="s">
        <v>84</v>
      </c>
      <c r="H1558" t="s">
        <v>1065</v>
      </c>
      <c r="I1558" t="s">
        <v>1087</v>
      </c>
      <c r="J1558" t="s">
        <v>87</v>
      </c>
      <c r="L1558" t="s">
        <v>84</v>
      </c>
    </row>
    <row r="1559" spans="1:31" hidden="1" x14ac:dyDescent="0.3">
      <c r="A1559">
        <v>332588</v>
      </c>
      <c r="B1559" t="s">
        <v>4110</v>
      </c>
      <c r="C1559" t="s">
        <v>4111</v>
      </c>
      <c r="D1559" t="s">
        <v>253</v>
      </c>
      <c r="E1559" t="s">
        <v>66</v>
      </c>
      <c r="F1559">
        <v>27787</v>
      </c>
      <c r="G1559" t="s">
        <v>4112</v>
      </c>
      <c r="H1559" t="s">
        <v>1065</v>
      </c>
      <c r="I1559" t="s">
        <v>1087</v>
      </c>
      <c r="J1559" t="s">
        <v>87</v>
      </c>
      <c r="L1559" t="s">
        <v>86</v>
      </c>
      <c r="AE1559" t="s">
        <v>1125</v>
      </c>
    </row>
    <row r="1560" spans="1:31" hidden="1" x14ac:dyDescent="0.3">
      <c r="A1560">
        <v>332577</v>
      </c>
      <c r="B1560" t="s">
        <v>4113</v>
      </c>
      <c r="C1560" t="s">
        <v>194</v>
      </c>
      <c r="D1560" t="s">
        <v>4114</v>
      </c>
      <c r="E1560" t="s">
        <v>65</v>
      </c>
      <c r="F1560">
        <v>30019</v>
      </c>
      <c r="G1560" t="s">
        <v>1226</v>
      </c>
      <c r="H1560" t="s">
        <v>1065</v>
      </c>
      <c r="I1560" t="s">
        <v>1087</v>
      </c>
      <c r="J1560" t="s">
        <v>87</v>
      </c>
      <c r="L1560" t="s">
        <v>84</v>
      </c>
      <c r="M1560" t="s">
        <v>4115</v>
      </c>
      <c r="N1560" t="s">
        <v>4115</v>
      </c>
      <c r="O1560" t="s">
        <v>4116</v>
      </c>
      <c r="P1560" t="s">
        <v>4117</v>
      </c>
      <c r="V1560" t="s">
        <v>1694</v>
      </c>
    </row>
    <row r="1561" spans="1:31" hidden="1" x14ac:dyDescent="0.3">
      <c r="A1561">
        <v>332574</v>
      </c>
      <c r="B1561" t="s">
        <v>4118</v>
      </c>
      <c r="C1561" t="s">
        <v>196</v>
      </c>
      <c r="D1561" t="s">
        <v>451</v>
      </c>
      <c r="E1561" t="s">
        <v>66</v>
      </c>
      <c r="F1561">
        <v>31002</v>
      </c>
      <c r="G1561" t="s">
        <v>1248</v>
      </c>
      <c r="H1561" t="s">
        <v>1065</v>
      </c>
      <c r="I1561" t="s">
        <v>1087</v>
      </c>
      <c r="J1561" t="s">
        <v>87</v>
      </c>
      <c r="L1561" t="s">
        <v>84</v>
      </c>
      <c r="M1561" t="s">
        <v>4119</v>
      </c>
      <c r="N1561" t="s">
        <v>4119</v>
      </c>
      <c r="O1561" t="s">
        <v>4120</v>
      </c>
      <c r="P1561" t="s">
        <v>4121</v>
      </c>
    </row>
    <row r="1562" spans="1:31" hidden="1" x14ac:dyDescent="0.3">
      <c r="A1562">
        <v>332573</v>
      </c>
      <c r="B1562" t="s">
        <v>4122</v>
      </c>
      <c r="C1562" t="s">
        <v>576</v>
      </c>
      <c r="D1562" t="s">
        <v>354</v>
      </c>
      <c r="E1562" t="s">
        <v>66</v>
      </c>
      <c r="F1562">
        <v>31857</v>
      </c>
      <c r="G1562" t="s">
        <v>84</v>
      </c>
      <c r="H1562" t="s">
        <v>1065</v>
      </c>
      <c r="I1562" t="s">
        <v>1087</v>
      </c>
      <c r="J1562" t="s">
        <v>87</v>
      </c>
      <c r="L1562" t="s">
        <v>84</v>
      </c>
      <c r="M1562" t="s">
        <v>4123</v>
      </c>
      <c r="N1562" t="s">
        <v>4123</v>
      </c>
      <c r="O1562" t="s">
        <v>4124</v>
      </c>
      <c r="P1562" t="s">
        <v>1241</v>
      </c>
    </row>
    <row r="1563" spans="1:31" hidden="1" x14ac:dyDescent="0.3">
      <c r="A1563">
        <v>332572</v>
      </c>
      <c r="B1563" t="s">
        <v>4125</v>
      </c>
      <c r="C1563" t="s">
        <v>801</v>
      </c>
      <c r="D1563" t="s">
        <v>613</v>
      </c>
      <c r="E1563" t="s">
        <v>66</v>
      </c>
      <c r="F1563">
        <v>33258</v>
      </c>
      <c r="G1563" t="s">
        <v>2218</v>
      </c>
      <c r="H1563" t="s">
        <v>1065</v>
      </c>
      <c r="I1563" t="s">
        <v>1087</v>
      </c>
      <c r="J1563" t="s">
        <v>85</v>
      </c>
      <c r="L1563" t="s">
        <v>98</v>
      </c>
      <c r="M1563" t="s">
        <v>4126</v>
      </c>
      <c r="N1563" t="s">
        <v>4126</v>
      </c>
      <c r="O1563" t="s">
        <v>1356</v>
      </c>
      <c r="P1563" t="s">
        <v>1311</v>
      </c>
    </row>
    <row r="1564" spans="1:31" hidden="1" x14ac:dyDescent="0.3">
      <c r="A1564">
        <v>332555</v>
      </c>
      <c r="B1564" t="s">
        <v>4127</v>
      </c>
      <c r="C1564" t="s">
        <v>542</v>
      </c>
      <c r="D1564" t="s">
        <v>719</v>
      </c>
      <c r="E1564" t="s">
        <v>66</v>
      </c>
      <c r="F1564">
        <v>35943</v>
      </c>
      <c r="G1564" t="s">
        <v>4128</v>
      </c>
      <c r="H1564" t="s">
        <v>1065</v>
      </c>
      <c r="I1564" t="s">
        <v>1087</v>
      </c>
      <c r="J1564" t="s">
        <v>87</v>
      </c>
      <c r="L1564" t="s">
        <v>86</v>
      </c>
      <c r="M1564" t="s">
        <v>4129</v>
      </c>
      <c r="N1564" t="s">
        <v>4129</v>
      </c>
      <c r="O1564" t="s">
        <v>4130</v>
      </c>
      <c r="P1564" t="s">
        <v>1241</v>
      </c>
    </row>
    <row r="1565" spans="1:31" hidden="1" x14ac:dyDescent="0.3">
      <c r="A1565">
        <v>332546</v>
      </c>
      <c r="B1565" t="s">
        <v>4131</v>
      </c>
      <c r="C1565" t="s">
        <v>1604</v>
      </c>
      <c r="D1565" t="s">
        <v>385</v>
      </c>
      <c r="E1565" t="s">
        <v>66</v>
      </c>
      <c r="F1565">
        <v>26993</v>
      </c>
      <c r="G1565" t="s">
        <v>84</v>
      </c>
      <c r="H1565" t="s">
        <v>1065</v>
      </c>
      <c r="I1565" t="s">
        <v>1087</v>
      </c>
      <c r="J1565" t="s">
        <v>87</v>
      </c>
      <c r="L1565" t="s">
        <v>86</v>
      </c>
      <c r="M1565" t="s">
        <v>4132</v>
      </c>
      <c r="N1565" t="s">
        <v>4132</v>
      </c>
      <c r="O1565" t="s">
        <v>2062</v>
      </c>
      <c r="P1565" t="s">
        <v>1241</v>
      </c>
    </row>
    <row r="1566" spans="1:31" hidden="1" x14ac:dyDescent="0.3">
      <c r="A1566">
        <v>332513</v>
      </c>
      <c r="B1566" t="s">
        <v>4133</v>
      </c>
      <c r="C1566" t="s">
        <v>542</v>
      </c>
      <c r="D1566" t="s">
        <v>451</v>
      </c>
      <c r="E1566" t="s">
        <v>66</v>
      </c>
      <c r="F1566">
        <v>25003</v>
      </c>
      <c r="G1566" t="s">
        <v>84</v>
      </c>
      <c r="H1566" t="s">
        <v>1065</v>
      </c>
      <c r="I1566" t="s">
        <v>1087</v>
      </c>
      <c r="J1566" t="s">
        <v>87</v>
      </c>
      <c r="L1566" t="s">
        <v>84</v>
      </c>
      <c r="M1566" t="s">
        <v>4134</v>
      </c>
      <c r="N1566" t="s">
        <v>4134</v>
      </c>
      <c r="O1566" t="s">
        <v>1973</v>
      </c>
      <c r="P1566" t="s">
        <v>4135</v>
      </c>
    </row>
    <row r="1567" spans="1:31" hidden="1" x14ac:dyDescent="0.3">
      <c r="A1567">
        <v>332500</v>
      </c>
      <c r="B1567" t="s">
        <v>4136</v>
      </c>
      <c r="C1567" t="s">
        <v>316</v>
      </c>
      <c r="D1567" t="s">
        <v>513</v>
      </c>
      <c r="E1567" t="s">
        <v>66</v>
      </c>
      <c r="F1567">
        <v>35968</v>
      </c>
      <c r="G1567" t="s">
        <v>84</v>
      </c>
      <c r="H1567" t="s">
        <v>1065</v>
      </c>
      <c r="I1567" t="s">
        <v>1087</v>
      </c>
      <c r="J1567" t="s">
        <v>87</v>
      </c>
      <c r="L1567" t="s">
        <v>84</v>
      </c>
      <c r="M1567" t="s">
        <v>4137</v>
      </c>
      <c r="N1567" t="s">
        <v>4137</v>
      </c>
      <c r="O1567" t="s">
        <v>1487</v>
      </c>
      <c r="P1567" t="s">
        <v>1927</v>
      </c>
    </row>
    <row r="1568" spans="1:31" hidden="1" x14ac:dyDescent="0.3">
      <c r="A1568">
        <v>332499</v>
      </c>
      <c r="B1568" t="s">
        <v>4138</v>
      </c>
      <c r="C1568" t="s">
        <v>465</v>
      </c>
      <c r="D1568" t="s">
        <v>393</v>
      </c>
      <c r="E1568" t="s">
        <v>65</v>
      </c>
      <c r="F1568">
        <v>35458</v>
      </c>
      <c r="G1568" t="s">
        <v>84</v>
      </c>
      <c r="H1568" t="s">
        <v>1065</v>
      </c>
      <c r="I1568" t="s">
        <v>1087</v>
      </c>
      <c r="J1568" t="s">
        <v>85</v>
      </c>
      <c r="L1568" t="s">
        <v>84</v>
      </c>
      <c r="M1568" t="s">
        <v>4139</v>
      </c>
      <c r="N1568" t="s">
        <v>4139</v>
      </c>
      <c r="O1568" t="s">
        <v>1326</v>
      </c>
      <c r="P1568" t="s">
        <v>4140</v>
      </c>
    </row>
    <row r="1569" spans="1:22" hidden="1" x14ac:dyDescent="0.3">
      <c r="A1569">
        <v>332493</v>
      </c>
      <c r="B1569" t="s">
        <v>4141</v>
      </c>
      <c r="C1569" t="s">
        <v>458</v>
      </c>
      <c r="D1569" t="s">
        <v>1600</v>
      </c>
      <c r="E1569" t="s">
        <v>65</v>
      </c>
      <c r="F1569">
        <v>36190</v>
      </c>
      <c r="G1569" t="s">
        <v>84</v>
      </c>
      <c r="H1569" t="s">
        <v>1065</v>
      </c>
      <c r="I1569" t="s">
        <v>1087</v>
      </c>
      <c r="J1569" t="s">
        <v>85</v>
      </c>
      <c r="L1569" t="s">
        <v>86</v>
      </c>
    </row>
    <row r="1570" spans="1:22" hidden="1" x14ac:dyDescent="0.3">
      <c r="A1570">
        <v>332490</v>
      </c>
      <c r="B1570" t="s">
        <v>4142</v>
      </c>
      <c r="C1570" t="s">
        <v>289</v>
      </c>
      <c r="D1570" t="s">
        <v>481</v>
      </c>
      <c r="E1570" t="s">
        <v>66</v>
      </c>
      <c r="F1570">
        <v>32172</v>
      </c>
      <c r="G1570" t="s">
        <v>1925</v>
      </c>
      <c r="H1570" t="s">
        <v>1065</v>
      </c>
      <c r="I1570" t="s">
        <v>1087</v>
      </c>
      <c r="J1570" t="s">
        <v>87</v>
      </c>
      <c r="L1570" t="s">
        <v>98</v>
      </c>
      <c r="M1570" t="s">
        <v>4143</v>
      </c>
      <c r="N1570" t="s">
        <v>4143</v>
      </c>
      <c r="O1570" t="s">
        <v>4144</v>
      </c>
      <c r="P1570" t="s">
        <v>1369</v>
      </c>
    </row>
    <row r="1571" spans="1:22" hidden="1" x14ac:dyDescent="0.3">
      <c r="A1571">
        <v>332462</v>
      </c>
      <c r="B1571" t="s">
        <v>4145</v>
      </c>
      <c r="C1571" t="s">
        <v>193</v>
      </c>
      <c r="D1571" t="s">
        <v>253</v>
      </c>
      <c r="E1571" t="s">
        <v>66</v>
      </c>
      <c r="F1571">
        <v>35879</v>
      </c>
      <c r="G1571" t="s">
        <v>84</v>
      </c>
      <c r="H1571" t="s">
        <v>1065</v>
      </c>
      <c r="I1571" t="s">
        <v>1087</v>
      </c>
      <c r="J1571" t="s">
        <v>85</v>
      </c>
      <c r="L1571" t="s">
        <v>84</v>
      </c>
      <c r="M1571" t="s">
        <v>4146</v>
      </c>
      <c r="N1571" t="s">
        <v>4146</v>
      </c>
      <c r="O1571" t="s">
        <v>2388</v>
      </c>
      <c r="P1571" t="s">
        <v>1246</v>
      </c>
    </row>
    <row r="1572" spans="1:22" hidden="1" x14ac:dyDescent="0.3">
      <c r="A1572">
        <v>332456</v>
      </c>
      <c r="B1572" t="s">
        <v>4147</v>
      </c>
      <c r="C1572" t="s">
        <v>959</v>
      </c>
      <c r="D1572" t="s">
        <v>4148</v>
      </c>
      <c r="E1572" t="s">
        <v>65</v>
      </c>
      <c r="F1572">
        <v>36161</v>
      </c>
      <c r="G1572" t="s">
        <v>84</v>
      </c>
      <c r="H1572" t="s">
        <v>1065</v>
      </c>
      <c r="I1572" t="s">
        <v>1087</v>
      </c>
      <c r="J1572" t="s">
        <v>87</v>
      </c>
      <c r="L1572" t="s">
        <v>99</v>
      </c>
      <c r="M1572" t="s">
        <v>4149</v>
      </c>
      <c r="N1572" t="s">
        <v>4149</v>
      </c>
      <c r="O1572" t="s">
        <v>4150</v>
      </c>
      <c r="P1572" t="s">
        <v>1366</v>
      </c>
    </row>
    <row r="1573" spans="1:22" hidden="1" x14ac:dyDescent="0.3">
      <c r="A1573">
        <v>332449</v>
      </c>
      <c r="B1573" t="s">
        <v>4151</v>
      </c>
      <c r="C1573" t="s">
        <v>4152</v>
      </c>
      <c r="D1573" t="s">
        <v>2281</v>
      </c>
      <c r="E1573" t="s">
        <v>66</v>
      </c>
      <c r="F1573">
        <v>36530</v>
      </c>
      <c r="G1573" t="s">
        <v>84</v>
      </c>
      <c r="H1573" t="s">
        <v>1065</v>
      </c>
      <c r="I1573" t="s">
        <v>1087</v>
      </c>
      <c r="J1573" t="s">
        <v>87</v>
      </c>
      <c r="L1573" t="s">
        <v>84</v>
      </c>
      <c r="M1573" t="s">
        <v>4153</v>
      </c>
      <c r="N1573" t="s">
        <v>4153</v>
      </c>
      <c r="O1573" t="s">
        <v>4154</v>
      </c>
      <c r="P1573" t="s">
        <v>1247</v>
      </c>
    </row>
    <row r="1574" spans="1:22" hidden="1" x14ac:dyDescent="0.3">
      <c r="A1574">
        <v>332444</v>
      </c>
      <c r="B1574" t="s">
        <v>4155</v>
      </c>
      <c r="C1574" t="s">
        <v>226</v>
      </c>
      <c r="D1574" t="s">
        <v>385</v>
      </c>
      <c r="E1574" t="s">
        <v>66</v>
      </c>
      <c r="F1574">
        <v>35065</v>
      </c>
      <c r="G1574" t="s">
        <v>1000</v>
      </c>
      <c r="H1574" t="s">
        <v>1065</v>
      </c>
      <c r="I1574" t="s">
        <v>1087</v>
      </c>
      <c r="J1574" t="s">
        <v>85</v>
      </c>
      <c r="L1574" t="s">
        <v>94</v>
      </c>
    </row>
    <row r="1575" spans="1:22" hidden="1" x14ac:dyDescent="0.3">
      <c r="A1575">
        <v>332425</v>
      </c>
      <c r="B1575" t="s">
        <v>4156</v>
      </c>
      <c r="C1575" t="s">
        <v>590</v>
      </c>
      <c r="D1575" t="s">
        <v>652</v>
      </c>
      <c r="E1575" t="s">
        <v>66</v>
      </c>
      <c r="F1575">
        <v>31547</v>
      </c>
      <c r="G1575" t="s">
        <v>1023</v>
      </c>
      <c r="H1575" t="s">
        <v>1065</v>
      </c>
      <c r="I1575" t="s">
        <v>1087</v>
      </c>
      <c r="J1575" t="s">
        <v>87</v>
      </c>
      <c r="L1575" t="s">
        <v>86</v>
      </c>
    </row>
    <row r="1576" spans="1:22" hidden="1" x14ac:dyDescent="0.3">
      <c r="A1576">
        <v>332414</v>
      </c>
      <c r="B1576" t="s">
        <v>4157</v>
      </c>
      <c r="C1576" t="s">
        <v>313</v>
      </c>
      <c r="D1576" t="s">
        <v>290</v>
      </c>
      <c r="E1576" t="s">
        <v>66</v>
      </c>
      <c r="F1576">
        <v>35710</v>
      </c>
      <c r="G1576" t="s">
        <v>4158</v>
      </c>
      <c r="H1576" t="s">
        <v>1065</v>
      </c>
      <c r="I1576" t="s">
        <v>1087</v>
      </c>
      <c r="J1576" t="s">
        <v>85</v>
      </c>
      <c r="L1576" t="s">
        <v>84</v>
      </c>
      <c r="M1576" t="s">
        <v>4159</v>
      </c>
      <c r="N1576" t="s">
        <v>4159</v>
      </c>
      <c r="O1576" t="s">
        <v>4160</v>
      </c>
      <c r="P1576" t="s">
        <v>1246</v>
      </c>
    </row>
    <row r="1577" spans="1:22" hidden="1" x14ac:dyDescent="0.3">
      <c r="A1577">
        <v>332408</v>
      </c>
      <c r="B1577" t="s">
        <v>4161</v>
      </c>
      <c r="C1577" t="s">
        <v>208</v>
      </c>
      <c r="D1577" t="s">
        <v>207</v>
      </c>
      <c r="E1577" t="s">
        <v>65</v>
      </c>
      <c r="F1577">
        <v>36071</v>
      </c>
      <c r="G1577" t="s">
        <v>1009</v>
      </c>
      <c r="H1577" t="s">
        <v>1065</v>
      </c>
      <c r="I1577" t="s">
        <v>1087</v>
      </c>
      <c r="J1577" t="s">
        <v>85</v>
      </c>
      <c r="L1577" t="s">
        <v>86</v>
      </c>
      <c r="M1577" t="s">
        <v>4162</v>
      </c>
      <c r="N1577" t="s">
        <v>4162</v>
      </c>
      <c r="O1577" t="s">
        <v>2324</v>
      </c>
      <c r="P1577" t="s">
        <v>1241</v>
      </c>
    </row>
    <row r="1578" spans="1:22" hidden="1" x14ac:dyDescent="0.3">
      <c r="A1578">
        <v>332406</v>
      </c>
      <c r="B1578" t="s">
        <v>4163</v>
      </c>
      <c r="C1578" t="s">
        <v>341</v>
      </c>
      <c r="D1578" t="s">
        <v>604</v>
      </c>
      <c r="E1578" t="s">
        <v>65</v>
      </c>
      <c r="F1578">
        <v>35806</v>
      </c>
      <c r="G1578" t="s">
        <v>84</v>
      </c>
      <c r="H1578" t="s">
        <v>1065</v>
      </c>
      <c r="I1578" t="s">
        <v>1087</v>
      </c>
      <c r="J1578" t="s">
        <v>87</v>
      </c>
      <c r="L1578" t="s">
        <v>84</v>
      </c>
      <c r="M1578" t="s">
        <v>4164</v>
      </c>
      <c r="N1578" t="s">
        <v>4164</v>
      </c>
      <c r="O1578" t="s">
        <v>2315</v>
      </c>
      <c r="P1578" t="s">
        <v>4165</v>
      </c>
    </row>
    <row r="1579" spans="1:22" hidden="1" x14ac:dyDescent="0.3">
      <c r="A1579">
        <v>332404</v>
      </c>
      <c r="B1579" t="s">
        <v>4166</v>
      </c>
      <c r="C1579" t="s">
        <v>193</v>
      </c>
      <c r="D1579" t="s">
        <v>216</v>
      </c>
      <c r="E1579" t="s">
        <v>65</v>
      </c>
      <c r="F1579">
        <v>35431</v>
      </c>
      <c r="G1579" t="s">
        <v>84</v>
      </c>
      <c r="H1579" t="s">
        <v>1065</v>
      </c>
      <c r="I1579" t="s">
        <v>1087</v>
      </c>
      <c r="J1579" t="s">
        <v>85</v>
      </c>
      <c r="L1579" t="s">
        <v>84</v>
      </c>
      <c r="M1579" t="s">
        <v>4167</v>
      </c>
      <c r="N1579" t="s">
        <v>4167</v>
      </c>
      <c r="O1579" t="s">
        <v>1338</v>
      </c>
      <c r="P1579" t="s">
        <v>1244</v>
      </c>
    </row>
    <row r="1580" spans="1:22" hidden="1" x14ac:dyDescent="0.3">
      <c r="A1580">
        <v>332402</v>
      </c>
      <c r="B1580" t="s">
        <v>4168</v>
      </c>
      <c r="C1580" t="s">
        <v>193</v>
      </c>
      <c r="D1580" t="s">
        <v>519</v>
      </c>
      <c r="E1580" t="s">
        <v>65</v>
      </c>
      <c r="F1580">
        <v>36526</v>
      </c>
      <c r="G1580" t="s">
        <v>1991</v>
      </c>
      <c r="H1580" t="s">
        <v>1065</v>
      </c>
      <c r="I1580" t="s">
        <v>1087</v>
      </c>
      <c r="J1580" t="s">
        <v>87</v>
      </c>
      <c r="L1580" t="s">
        <v>99</v>
      </c>
      <c r="M1580" t="s">
        <v>4169</v>
      </c>
      <c r="N1580" t="s">
        <v>4169</v>
      </c>
      <c r="O1580" t="s">
        <v>1485</v>
      </c>
      <c r="P1580" t="s">
        <v>1246</v>
      </c>
    </row>
    <row r="1581" spans="1:22" hidden="1" x14ac:dyDescent="0.3">
      <c r="A1581">
        <v>332398</v>
      </c>
      <c r="B1581" t="s">
        <v>4170</v>
      </c>
      <c r="C1581" t="s">
        <v>400</v>
      </c>
      <c r="D1581" t="s">
        <v>1612</v>
      </c>
      <c r="E1581" t="s">
        <v>65</v>
      </c>
      <c r="F1581">
        <v>33544</v>
      </c>
      <c r="G1581" t="s">
        <v>1856</v>
      </c>
      <c r="H1581" t="s">
        <v>1065</v>
      </c>
      <c r="I1581" t="s">
        <v>1087</v>
      </c>
      <c r="J1581" t="s">
        <v>87</v>
      </c>
      <c r="L1581" t="s">
        <v>98</v>
      </c>
      <c r="M1581" t="s">
        <v>4171</v>
      </c>
      <c r="N1581" t="s">
        <v>4171</v>
      </c>
      <c r="O1581" t="s">
        <v>1653</v>
      </c>
      <c r="P1581" t="s">
        <v>1241</v>
      </c>
      <c r="V1581" t="s">
        <v>1695</v>
      </c>
    </row>
    <row r="1582" spans="1:22" hidden="1" x14ac:dyDescent="0.3">
      <c r="A1582">
        <v>332382</v>
      </c>
      <c r="B1582" t="s">
        <v>4172</v>
      </c>
      <c r="C1582" t="s">
        <v>201</v>
      </c>
      <c r="D1582" t="s">
        <v>791</v>
      </c>
      <c r="E1582" t="s">
        <v>65</v>
      </c>
      <c r="F1582">
        <v>35823</v>
      </c>
      <c r="G1582" t="s">
        <v>84</v>
      </c>
      <c r="H1582" t="s">
        <v>1065</v>
      </c>
      <c r="I1582" t="s">
        <v>1087</v>
      </c>
      <c r="J1582" t="s">
        <v>87</v>
      </c>
      <c r="L1582" t="s">
        <v>84</v>
      </c>
      <c r="M1582" t="s">
        <v>4173</v>
      </c>
      <c r="N1582" t="s">
        <v>4173</v>
      </c>
      <c r="O1582" t="s">
        <v>1795</v>
      </c>
      <c r="P1582" t="s">
        <v>4174</v>
      </c>
    </row>
    <row r="1583" spans="1:22" hidden="1" x14ac:dyDescent="0.3">
      <c r="A1583">
        <v>332370</v>
      </c>
      <c r="B1583" t="s">
        <v>546</v>
      </c>
      <c r="C1583" t="s">
        <v>201</v>
      </c>
      <c r="D1583" t="s">
        <v>613</v>
      </c>
      <c r="E1583" t="s">
        <v>65</v>
      </c>
      <c r="F1583">
        <v>36555</v>
      </c>
      <c r="G1583" t="s">
        <v>84</v>
      </c>
      <c r="H1583" t="s">
        <v>1065</v>
      </c>
      <c r="I1583" t="s">
        <v>1087</v>
      </c>
      <c r="J1583" t="s">
        <v>85</v>
      </c>
      <c r="L1583" t="s">
        <v>84</v>
      </c>
      <c r="M1583" t="s">
        <v>4175</v>
      </c>
      <c r="N1583" t="s">
        <v>4175</v>
      </c>
      <c r="O1583" t="s">
        <v>3487</v>
      </c>
      <c r="P1583" t="s">
        <v>4176</v>
      </c>
    </row>
    <row r="1584" spans="1:22" hidden="1" x14ac:dyDescent="0.3">
      <c r="A1584">
        <v>332368</v>
      </c>
      <c r="B1584" t="s">
        <v>4177</v>
      </c>
      <c r="C1584" t="s">
        <v>340</v>
      </c>
      <c r="D1584" t="s">
        <v>4178</v>
      </c>
      <c r="E1584" t="s">
        <v>65</v>
      </c>
      <c r="H1584" t="s">
        <v>1065</v>
      </c>
      <c r="I1584" t="s">
        <v>1087</v>
      </c>
      <c r="V1584" t="s">
        <v>1694</v>
      </c>
    </row>
    <row r="1585" spans="1:31" hidden="1" x14ac:dyDescent="0.3">
      <c r="A1585">
        <v>332363</v>
      </c>
      <c r="B1585" t="s">
        <v>4179</v>
      </c>
      <c r="C1585" t="s">
        <v>193</v>
      </c>
      <c r="D1585" t="s">
        <v>292</v>
      </c>
      <c r="E1585" t="s">
        <v>65</v>
      </c>
      <c r="F1585">
        <v>36251</v>
      </c>
      <c r="G1585" t="s">
        <v>84</v>
      </c>
      <c r="H1585" t="s">
        <v>1065</v>
      </c>
      <c r="I1585" t="s">
        <v>1087</v>
      </c>
      <c r="J1585" t="s">
        <v>87</v>
      </c>
      <c r="L1585" t="s">
        <v>84</v>
      </c>
      <c r="M1585" t="s">
        <v>4180</v>
      </c>
      <c r="N1585" t="s">
        <v>4180</v>
      </c>
      <c r="O1585" t="s">
        <v>1305</v>
      </c>
      <c r="P1585" t="s">
        <v>1241</v>
      </c>
    </row>
    <row r="1586" spans="1:31" hidden="1" x14ac:dyDescent="0.3">
      <c r="A1586">
        <v>332328</v>
      </c>
      <c r="B1586" t="s">
        <v>769</v>
      </c>
      <c r="C1586" t="s">
        <v>201</v>
      </c>
      <c r="D1586" t="s">
        <v>826</v>
      </c>
      <c r="E1586" t="s">
        <v>65</v>
      </c>
      <c r="F1586">
        <v>34225</v>
      </c>
      <c r="G1586" t="s">
        <v>84</v>
      </c>
      <c r="H1586" t="s">
        <v>1065</v>
      </c>
      <c r="I1586" t="s">
        <v>1087</v>
      </c>
      <c r="J1586" t="s">
        <v>87</v>
      </c>
      <c r="L1586" t="s">
        <v>100</v>
      </c>
      <c r="M1586" t="s">
        <v>4181</v>
      </c>
      <c r="N1586" t="s">
        <v>4181</v>
      </c>
      <c r="O1586" t="s">
        <v>4182</v>
      </c>
      <c r="P1586" t="s">
        <v>1241</v>
      </c>
    </row>
    <row r="1587" spans="1:31" hidden="1" x14ac:dyDescent="0.3">
      <c r="A1587">
        <v>332316</v>
      </c>
      <c r="B1587" t="s">
        <v>4183</v>
      </c>
      <c r="C1587" t="s">
        <v>193</v>
      </c>
      <c r="D1587" t="s">
        <v>451</v>
      </c>
      <c r="E1587" t="s">
        <v>66</v>
      </c>
      <c r="F1587">
        <v>33364</v>
      </c>
      <c r="G1587" t="s">
        <v>1176</v>
      </c>
      <c r="H1587" t="s">
        <v>1065</v>
      </c>
      <c r="I1587" t="s">
        <v>1087</v>
      </c>
      <c r="J1587" t="s">
        <v>87</v>
      </c>
      <c r="L1587" t="s">
        <v>86</v>
      </c>
      <c r="M1587" t="s">
        <v>4184</v>
      </c>
      <c r="N1587" t="s">
        <v>4184</v>
      </c>
      <c r="O1587" t="s">
        <v>4185</v>
      </c>
      <c r="P1587" t="s">
        <v>1241</v>
      </c>
    </row>
    <row r="1588" spans="1:31" hidden="1" x14ac:dyDescent="0.3">
      <c r="A1588">
        <v>332314</v>
      </c>
      <c r="B1588" t="s">
        <v>4186</v>
      </c>
      <c r="C1588" t="s">
        <v>1641</v>
      </c>
      <c r="D1588" t="s">
        <v>1977</v>
      </c>
      <c r="E1588" t="s">
        <v>66</v>
      </c>
      <c r="F1588">
        <v>36526</v>
      </c>
      <c r="G1588" t="s">
        <v>84</v>
      </c>
      <c r="H1588" t="s">
        <v>1065</v>
      </c>
      <c r="I1588" t="s">
        <v>1087</v>
      </c>
      <c r="J1588" t="s">
        <v>87</v>
      </c>
      <c r="L1588" t="s">
        <v>84</v>
      </c>
      <c r="M1588" t="s">
        <v>4187</v>
      </c>
      <c r="N1588" t="s">
        <v>4187</v>
      </c>
      <c r="O1588" t="s">
        <v>4188</v>
      </c>
      <c r="P1588" t="s">
        <v>1271</v>
      </c>
    </row>
    <row r="1589" spans="1:31" hidden="1" x14ac:dyDescent="0.3">
      <c r="A1589">
        <v>332312</v>
      </c>
      <c r="B1589" t="s">
        <v>4189</v>
      </c>
      <c r="C1589" t="s">
        <v>450</v>
      </c>
      <c r="D1589" t="s">
        <v>519</v>
      </c>
      <c r="E1589" t="s">
        <v>66</v>
      </c>
      <c r="F1589">
        <v>36526</v>
      </c>
      <c r="G1589" t="s">
        <v>84</v>
      </c>
      <c r="H1589" t="s">
        <v>1065</v>
      </c>
      <c r="I1589" t="s">
        <v>1087</v>
      </c>
      <c r="J1589" t="s">
        <v>85</v>
      </c>
      <c r="L1589" t="s">
        <v>86</v>
      </c>
      <c r="M1589" t="s">
        <v>4190</v>
      </c>
      <c r="N1589" t="s">
        <v>4190</v>
      </c>
      <c r="O1589" t="s">
        <v>1485</v>
      </c>
      <c r="P1589" t="s">
        <v>1241</v>
      </c>
      <c r="AE1589" t="s">
        <v>1125</v>
      </c>
    </row>
    <row r="1590" spans="1:31" hidden="1" x14ac:dyDescent="0.3">
      <c r="A1590">
        <v>332292</v>
      </c>
      <c r="B1590" t="s">
        <v>4191</v>
      </c>
      <c r="C1590" t="s">
        <v>605</v>
      </c>
      <c r="D1590" t="s">
        <v>253</v>
      </c>
      <c r="E1590" t="s">
        <v>65</v>
      </c>
      <c r="F1590">
        <v>35980</v>
      </c>
      <c r="G1590" t="s">
        <v>4192</v>
      </c>
      <c r="H1590" t="s">
        <v>1065</v>
      </c>
      <c r="I1590" t="s">
        <v>1087</v>
      </c>
      <c r="J1590" t="s">
        <v>87</v>
      </c>
      <c r="L1590" t="s">
        <v>86</v>
      </c>
      <c r="M1590" t="s">
        <v>4193</v>
      </c>
      <c r="N1590" t="s">
        <v>4193</v>
      </c>
      <c r="O1590" t="s">
        <v>4194</v>
      </c>
      <c r="P1590" t="s">
        <v>1246</v>
      </c>
    </row>
    <row r="1591" spans="1:31" hidden="1" x14ac:dyDescent="0.3">
      <c r="A1591">
        <v>332285</v>
      </c>
      <c r="B1591" t="s">
        <v>4195</v>
      </c>
      <c r="C1591" t="s">
        <v>193</v>
      </c>
      <c r="D1591" t="s">
        <v>1599</v>
      </c>
      <c r="E1591" t="s">
        <v>66</v>
      </c>
      <c r="F1591">
        <v>27813</v>
      </c>
      <c r="G1591" t="s">
        <v>1004</v>
      </c>
      <c r="H1591" t="s">
        <v>1065</v>
      </c>
      <c r="I1591" t="s">
        <v>1087</v>
      </c>
      <c r="J1591" t="s">
        <v>87</v>
      </c>
      <c r="L1591" t="s">
        <v>86</v>
      </c>
      <c r="M1591" t="s">
        <v>4196</v>
      </c>
      <c r="N1591" t="s">
        <v>4196</v>
      </c>
      <c r="O1591" t="s">
        <v>4197</v>
      </c>
      <c r="P1591" t="s">
        <v>4198</v>
      </c>
    </row>
    <row r="1592" spans="1:31" hidden="1" x14ac:dyDescent="0.3">
      <c r="A1592">
        <v>332284</v>
      </c>
      <c r="B1592" t="s">
        <v>4199</v>
      </c>
      <c r="C1592" t="s">
        <v>193</v>
      </c>
      <c r="D1592" t="s">
        <v>697</v>
      </c>
      <c r="E1592" t="s">
        <v>66</v>
      </c>
      <c r="F1592">
        <v>29160</v>
      </c>
      <c r="G1592" t="s">
        <v>4200</v>
      </c>
      <c r="H1592" t="s">
        <v>1065</v>
      </c>
      <c r="I1592" t="s">
        <v>1087</v>
      </c>
      <c r="J1592" t="s">
        <v>87</v>
      </c>
      <c r="L1592" t="s">
        <v>86</v>
      </c>
      <c r="P1592" t="s">
        <v>1246</v>
      </c>
    </row>
    <row r="1593" spans="1:31" hidden="1" x14ac:dyDescent="0.3">
      <c r="A1593">
        <v>332270</v>
      </c>
      <c r="B1593" t="s">
        <v>4201</v>
      </c>
      <c r="C1593" t="s">
        <v>4202</v>
      </c>
      <c r="D1593" t="s">
        <v>549</v>
      </c>
      <c r="E1593" t="s">
        <v>65</v>
      </c>
      <c r="F1593">
        <v>32874</v>
      </c>
      <c r="G1593" t="s">
        <v>84</v>
      </c>
      <c r="H1593" t="s">
        <v>1065</v>
      </c>
      <c r="I1593" t="s">
        <v>1087</v>
      </c>
      <c r="J1593" t="s">
        <v>87</v>
      </c>
      <c r="L1593" t="s">
        <v>84</v>
      </c>
      <c r="M1593" t="s">
        <v>4203</v>
      </c>
      <c r="N1593" t="s">
        <v>4203</v>
      </c>
      <c r="O1593" t="s">
        <v>1320</v>
      </c>
      <c r="P1593" t="s">
        <v>4204</v>
      </c>
    </row>
    <row r="1594" spans="1:31" hidden="1" x14ac:dyDescent="0.3">
      <c r="A1594">
        <v>332267</v>
      </c>
      <c r="B1594" t="s">
        <v>4205</v>
      </c>
      <c r="C1594" t="s">
        <v>193</v>
      </c>
      <c r="D1594" t="s">
        <v>327</v>
      </c>
      <c r="E1594" t="s">
        <v>65</v>
      </c>
      <c r="F1594">
        <v>35299</v>
      </c>
      <c r="G1594" t="s">
        <v>1986</v>
      </c>
      <c r="H1594" t="s">
        <v>1065</v>
      </c>
      <c r="I1594" t="s">
        <v>1087</v>
      </c>
      <c r="J1594" t="s">
        <v>85</v>
      </c>
      <c r="L1594" t="s">
        <v>97</v>
      </c>
      <c r="M1594" t="s">
        <v>4206</v>
      </c>
      <c r="N1594" t="s">
        <v>4206</v>
      </c>
      <c r="O1594" t="s">
        <v>1368</v>
      </c>
      <c r="P1594" t="s">
        <v>4207</v>
      </c>
      <c r="AE1594" t="s">
        <v>1125</v>
      </c>
    </row>
    <row r="1595" spans="1:31" hidden="1" x14ac:dyDescent="0.3">
      <c r="A1595">
        <v>332264</v>
      </c>
      <c r="B1595" t="s">
        <v>4208</v>
      </c>
      <c r="C1595" t="s">
        <v>314</v>
      </c>
      <c r="D1595" t="s">
        <v>216</v>
      </c>
      <c r="E1595" t="s">
        <v>65</v>
      </c>
      <c r="F1595">
        <v>35977</v>
      </c>
      <c r="G1595" t="s">
        <v>84</v>
      </c>
      <c r="H1595" t="s">
        <v>1065</v>
      </c>
      <c r="I1595" t="s">
        <v>1087</v>
      </c>
      <c r="J1595" t="s">
        <v>85</v>
      </c>
      <c r="L1595" t="s">
        <v>84</v>
      </c>
      <c r="M1595" t="s">
        <v>4209</v>
      </c>
      <c r="N1595" t="s">
        <v>4209</v>
      </c>
      <c r="O1595" t="s">
        <v>1733</v>
      </c>
      <c r="P1595" t="s">
        <v>4210</v>
      </c>
    </row>
    <row r="1596" spans="1:31" hidden="1" x14ac:dyDescent="0.3">
      <c r="A1596">
        <v>332250</v>
      </c>
      <c r="B1596" t="s">
        <v>4211</v>
      </c>
      <c r="C1596" t="s">
        <v>194</v>
      </c>
      <c r="D1596" t="s">
        <v>4212</v>
      </c>
      <c r="E1596" t="s">
        <v>65</v>
      </c>
      <c r="F1596">
        <v>28960</v>
      </c>
      <c r="G1596" t="s">
        <v>4213</v>
      </c>
      <c r="H1596" t="s">
        <v>1065</v>
      </c>
      <c r="I1596" t="s">
        <v>1087</v>
      </c>
      <c r="J1596" t="s">
        <v>87</v>
      </c>
      <c r="L1596" t="s">
        <v>84</v>
      </c>
      <c r="M1596" t="s">
        <v>4214</v>
      </c>
      <c r="N1596" t="s">
        <v>4214</v>
      </c>
      <c r="O1596" t="s">
        <v>4215</v>
      </c>
      <c r="P1596" t="s">
        <v>1241</v>
      </c>
    </row>
    <row r="1597" spans="1:31" hidden="1" x14ac:dyDescent="0.3">
      <c r="A1597">
        <v>332244</v>
      </c>
      <c r="B1597" t="s">
        <v>4216</v>
      </c>
      <c r="C1597" t="s">
        <v>963</v>
      </c>
      <c r="D1597" t="s">
        <v>677</v>
      </c>
      <c r="E1597" t="s">
        <v>65</v>
      </c>
      <c r="F1597">
        <v>36450</v>
      </c>
      <c r="G1597" t="s">
        <v>84</v>
      </c>
      <c r="H1597" t="s">
        <v>1065</v>
      </c>
      <c r="I1597" t="s">
        <v>1087</v>
      </c>
      <c r="J1597" t="s">
        <v>87</v>
      </c>
      <c r="L1597" t="s">
        <v>84</v>
      </c>
      <c r="M1597" t="s">
        <v>4217</v>
      </c>
      <c r="N1597" t="s">
        <v>4217</v>
      </c>
      <c r="O1597" t="s">
        <v>4218</v>
      </c>
      <c r="P1597" t="s">
        <v>1258</v>
      </c>
    </row>
    <row r="1598" spans="1:31" hidden="1" x14ac:dyDescent="0.3">
      <c r="A1598">
        <v>332210</v>
      </c>
      <c r="B1598" t="s">
        <v>4219</v>
      </c>
      <c r="C1598" t="s">
        <v>524</v>
      </c>
      <c r="D1598" t="s">
        <v>435</v>
      </c>
      <c r="E1598" t="s">
        <v>65</v>
      </c>
      <c r="F1598">
        <v>30994</v>
      </c>
      <c r="G1598" t="s">
        <v>1034</v>
      </c>
      <c r="H1598" t="s">
        <v>1065</v>
      </c>
      <c r="I1598" t="s">
        <v>1087</v>
      </c>
      <c r="J1598" t="s">
        <v>87</v>
      </c>
      <c r="L1598" t="s">
        <v>84</v>
      </c>
      <c r="M1598" t="s">
        <v>4220</v>
      </c>
      <c r="N1598" t="s">
        <v>4220</v>
      </c>
      <c r="O1598" t="s">
        <v>1331</v>
      </c>
      <c r="P1598" t="s">
        <v>1378</v>
      </c>
    </row>
    <row r="1599" spans="1:31" hidden="1" x14ac:dyDescent="0.3">
      <c r="A1599">
        <v>332205</v>
      </c>
      <c r="B1599" t="s">
        <v>4221</v>
      </c>
      <c r="C1599" t="s">
        <v>203</v>
      </c>
      <c r="D1599" t="s">
        <v>354</v>
      </c>
      <c r="E1599" t="s">
        <v>65</v>
      </c>
      <c r="F1599">
        <v>35906</v>
      </c>
      <c r="G1599" t="s">
        <v>1016</v>
      </c>
      <c r="H1599" t="s">
        <v>1065</v>
      </c>
      <c r="I1599" t="s">
        <v>1087</v>
      </c>
      <c r="J1599" t="s">
        <v>85</v>
      </c>
      <c r="L1599" t="s">
        <v>86</v>
      </c>
      <c r="M1599" t="s">
        <v>4222</v>
      </c>
      <c r="N1599" t="s">
        <v>4222</v>
      </c>
      <c r="O1599" t="s">
        <v>4124</v>
      </c>
      <c r="P1599" t="s">
        <v>1241</v>
      </c>
    </row>
    <row r="1600" spans="1:31" hidden="1" x14ac:dyDescent="0.3">
      <c r="A1600">
        <v>332203</v>
      </c>
      <c r="B1600" t="s">
        <v>4223</v>
      </c>
      <c r="C1600" t="s">
        <v>278</v>
      </c>
      <c r="D1600" t="s">
        <v>322</v>
      </c>
      <c r="E1600" t="s">
        <v>66</v>
      </c>
      <c r="F1600">
        <v>35551</v>
      </c>
      <c r="G1600" t="s">
        <v>4224</v>
      </c>
      <c r="H1600" t="s">
        <v>1065</v>
      </c>
      <c r="I1600" t="s">
        <v>1087</v>
      </c>
      <c r="J1600" t="s">
        <v>85</v>
      </c>
      <c r="L1600" t="s">
        <v>86</v>
      </c>
      <c r="M1600" t="s">
        <v>4225</v>
      </c>
      <c r="N1600" t="s">
        <v>4225</v>
      </c>
      <c r="O1600" t="s">
        <v>2201</v>
      </c>
      <c r="P1600" t="s">
        <v>1241</v>
      </c>
    </row>
    <row r="1601" spans="1:31" hidden="1" x14ac:dyDescent="0.3">
      <c r="A1601">
        <v>332202</v>
      </c>
      <c r="B1601" t="s">
        <v>4226</v>
      </c>
      <c r="C1601" t="s">
        <v>484</v>
      </c>
      <c r="D1601" t="s">
        <v>4227</v>
      </c>
      <c r="E1601" t="s">
        <v>66</v>
      </c>
      <c r="F1601">
        <v>34200</v>
      </c>
      <c r="G1601" t="s">
        <v>84</v>
      </c>
      <c r="H1601" t="s">
        <v>1065</v>
      </c>
      <c r="I1601" t="s">
        <v>1087</v>
      </c>
      <c r="J1601" t="s">
        <v>87</v>
      </c>
      <c r="L1601" t="s">
        <v>86</v>
      </c>
      <c r="M1601" t="s">
        <v>4228</v>
      </c>
      <c r="N1601" t="s">
        <v>4228</v>
      </c>
      <c r="O1601" t="s">
        <v>4229</v>
      </c>
      <c r="P1601" t="s">
        <v>1241</v>
      </c>
    </row>
    <row r="1602" spans="1:31" hidden="1" x14ac:dyDescent="0.3">
      <c r="A1602">
        <v>332199</v>
      </c>
      <c r="B1602" t="s">
        <v>4230</v>
      </c>
      <c r="C1602" t="s">
        <v>1619</v>
      </c>
      <c r="D1602" t="s">
        <v>368</v>
      </c>
      <c r="E1602" t="s">
        <v>65</v>
      </c>
      <c r="F1602">
        <v>30749</v>
      </c>
      <c r="G1602" t="s">
        <v>84</v>
      </c>
      <c r="H1602" t="s">
        <v>1065</v>
      </c>
      <c r="I1602" t="s">
        <v>1087</v>
      </c>
      <c r="J1602" t="s">
        <v>87</v>
      </c>
      <c r="L1602" t="s">
        <v>84</v>
      </c>
      <c r="P1602" t="s">
        <v>1241</v>
      </c>
    </row>
    <row r="1603" spans="1:31" hidden="1" x14ac:dyDescent="0.3">
      <c r="A1603">
        <v>332196</v>
      </c>
      <c r="B1603" t="s">
        <v>4231</v>
      </c>
      <c r="C1603" t="s">
        <v>2058</v>
      </c>
      <c r="D1603" t="s">
        <v>4232</v>
      </c>
      <c r="E1603" t="s">
        <v>66</v>
      </c>
      <c r="F1603">
        <v>31506</v>
      </c>
      <c r="G1603" t="s">
        <v>1006</v>
      </c>
      <c r="H1603" t="s">
        <v>1068</v>
      </c>
      <c r="I1603" t="s">
        <v>1087</v>
      </c>
      <c r="M1603" t="s">
        <v>4233</v>
      </c>
      <c r="N1603" t="s">
        <v>4233</v>
      </c>
      <c r="O1603" t="s">
        <v>4234</v>
      </c>
      <c r="P1603" t="s">
        <v>1242</v>
      </c>
      <c r="AD1603" t="s">
        <v>1125</v>
      </c>
      <c r="AE1603" t="s">
        <v>1125</v>
      </c>
    </row>
    <row r="1604" spans="1:31" hidden="1" x14ac:dyDescent="0.3">
      <c r="A1604">
        <v>332194</v>
      </c>
      <c r="B1604" t="s">
        <v>4235</v>
      </c>
      <c r="C1604" t="s">
        <v>296</v>
      </c>
      <c r="D1604" t="s">
        <v>822</v>
      </c>
      <c r="E1604" t="s">
        <v>66</v>
      </c>
      <c r="F1604">
        <v>33862</v>
      </c>
      <c r="G1604" t="s">
        <v>2154</v>
      </c>
      <c r="H1604" t="s">
        <v>1065</v>
      </c>
      <c r="I1604" t="s">
        <v>1087</v>
      </c>
      <c r="J1604" t="s">
        <v>87</v>
      </c>
      <c r="L1604" t="s">
        <v>86</v>
      </c>
      <c r="M1604" t="s">
        <v>4236</v>
      </c>
      <c r="N1604" t="s">
        <v>4236</v>
      </c>
      <c r="O1604" t="s">
        <v>4237</v>
      </c>
      <c r="P1604" t="s">
        <v>1247</v>
      </c>
    </row>
    <row r="1605" spans="1:31" hidden="1" x14ac:dyDescent="0.3">
      <c r="A1605">
        <v>332176</v>
      </c>
      <c r="B1605" t="s">
        <v>4238</v>
      </c>
      <c r="C1605" t="s">
        <v>208</v>
      </c>
      <c r="D1605" t="s">
        <v>509</v>
      </c>
      <c r="E1605" t="s">
        <v>66</v>
      </c>
      <c r="F1605">
        <v>36161</v>
      </c>
      <c r="G1605" t="s">
        <v>4239</v>
      </c>
      <c r="H1605" t="s">
        <v>1065</v>
      </c>
      <c r="I1605" t="s">
        <v>1087</v>
      </c>
      <c r="J1605" t="s">
        <v>87</v>
      </c>
      <c r="L1605" t="s">
        <v>102</v>
      </c>
      <c r="M1605" t="s">
        <v>4240</v>
      </c>
      <c r="N1605" t="s">
        <v>4240</v>
      </c>
      <c r="O1605" t="s">
        <v>4241</v>
      </c>
      <c r="P1605" t="s">
        <v>4242</v>
      </c>
    </row>
    <row r="1606" spans="1:31" hidden="1" x14ac:dyDescent="0.3">
      <c r="A1606">
        <v>332175</v>
      </c>
      <c r="B1606" t="s">
        <v>4243</v>
      </c>
      <c r="C1606" t="s">
        <v>196</v>
      </c>
      <c r="D1606" t="s">
        <v>519</v>
      </c>
      <c r="E1606" t="s">
        <v>66</v>
      </c>
      <c r="F1606">
        <v>35599</v>
      </c>
      <c r="G1606" t="s">
        <v>84</v>
      </c>
      <c r="H1606" t="s">
        <v>1065</v>
      </c>
      <c r="I1606" t="s">
        <v>1087</v>
      </c>
      <c r="J1606" t="s">
        <v>87</v>
      </c>
      <c r="L1606" t="s">
        <v>86</v>
      </c>
      <c r="M1606" t="s">
        <v>4244</v>
      </c>
      <c r="N1606" t="s">
        <v>4244</v>
      </c>
      <c r="O1606" t="s">
        <v>1842</v>
      </c>
      <c r="P1606" t="s">
        <v>1240</v>
      </c>
    </row>
    <row r="1607" spans="1:31" hidden="1" x14ac:dyDescent="0.3">
      <c r="A1607">
        <v>332172</v>
      </c>
      <c r="B1607" t="s">
        <v>4245</v>
      </c>
      <c r="C1607" t="s">
        <v>762</v>
      </c>
      <c r="D1607" t="s">
        <v>253</v>
      </c>
      <c r="E1607" t="s">
        <v>66</v>
      </c>
      <c r="F1607">
        <v>32759</v>
      </c>
      <c r="G1607" t="s">
        <v>84</v>
      </c>
      <c r="H1607" t="s">
        <v>1068</v>
      </c>
      <c r="I1607" t="s">
        <v>1087</v>
      </c>
      <c r="J1607" t="s">
        <v>85</v>
      </c>
      <c r="L1607" t="s">
        <v>86</v>
      </c>
      <c r="M1607" t="s">
        <v>4246</v>
      </c>
      <c r="N1607" t="s">
        <v>4246</v>
      </c>
      <c r="O1607" t="s">
        <v>1316</v>
      </c>
      <c r="P1607" t="s">
        <v>4247</v>
      </c>
    </row>
    <row r="1608" spans="1:31" hidden="1" x14ac:dyDescent="0.3">
      <c r="A1608">
        <v>332133</v>
      </c>
      <c r="B1608" t="s">
        <v>4248</v>
      </c>
      <c r="C1608" t="s">
        <v>564</v>
      </c>
      <c r="D1608" t="s">
        <v>346</v>
      </c>
      <c r="E1608" t="s">
        <v>66</v>
      </c>
      <c r="F1608">
        <v>33249</v>
      </c>
      <c r="G1608" t="s">
        <v>84</v>
      </c>
      <c r="H1608" t="s">
        <v>1065</v>
      </c>
      <c r="I1608" t="s">
        <v>1087</v>
      </c>
      <c r="J1608" t="s">
        <v>87</v>
      </c>
      <c r="L1608" t="s">
        <v>84</v>
      </c>
      <c r="M1608" t="s">
        <v>4249</v>
      </c>
      <c r="N1608" t="s">
        <v>4250</v>
      </c>
      <c r="O1608" t="s">
        <v>2054</v>
      </c>
      <c r="P1608" t="s">
        <v>1247</v>
      </c>
    </row>
    <row r="1609" spans="1:31" hidden="1" x14ac:dyDescent="0.3">
      <c r="A1609">
        <v>332115</v>
      </c>
      <c r="B1609" t="s">
        <v>4251</v>
      </c>
      <c r="C1609" t="s">
        <v>193</v>
      </c>
      <c r="D1609" t="s">
        <v>234</v>
      </c>
      <c r="E1609" t="s">
        <v>66</v>
      </c>
      <c r="F1609">
        <v>32995</v>
      </c>
      <c r="G1609" t="s">
        <v>1672</v>
      </c>
      <c r="H1609" t="s">
        <v>1065</v>
      </c>
      <c r="I1609" t="s">
        <v>1087</v>
      </c>
      <c r="M1609" t="s">
        <v>4252</v>
      </c>
      <c r="N1609" t="s">
        <v>4252</v>
      </c>
      <c r="O1609" t="s">
        <v>1292</v>
      </c>
      <c r="P1609" t="s">
        <v>1258</v>
      </c>
      <c r="AD1609" t="s">
        <v>1125</v>
      </c>
      <c r="AE1609" t="s">
        <v>1125</v>
      </c>
    </row>
    <row r="1610" spans="1:31" hidden="1" x14ac:dyDescent="0.3">
      <c r="A1610">
        <v>332108</v>
      </c>
      <c r="B1610" t="s">
        <v>4253</v>
      </c>
      <c r="C1610" t="s">
        <v>4254</v>
      </c>
      <c r="D1610" t="s">
        <v>797</v>
      </c>
      <c r="E1610" t="s">
        <v>65</v>
      </c>
      <c r="F1610">
        <v>27164</v>
      </c>
      <c r="G1610" t="s">
        <v>1183</v>
      </c>
      <c r="H1610" t="s">
        <v>1065</v>
      </c>
      <c r="I1610" t="s">
        <v>1087</v>
      </c>
      <c r="AC1610" t="s">
        <v>1125</v>
      </c>
      <c r="AD1610" t="s">
        <v>1125</v>
      </c>
      <c r="AE1610" t="s">
        <v>1125</v>
      </c>
    </row>
    <row r="1611" spans="1:31" hidden="1" x14ac:dyDescent="0.3">
      <c r="A1611">
        <v>332095</v>
      </c>
      <c r="B1611" t="s">
        <v>4255</v>
      </c>
      <c r="C1611" t="s">
        <v>472</v>
      </c>
      <c r="D1611" t="s">
        <v>4256</v>
      </c>
      <c r="E1611" t="s">
        <v>65</v>
      </c>
      <c r="F1611">
        <v>34113</v>
      </c>
      <c r="G1611" t="s">
        <v>1245</v>
      </c>
      <c r="H1611" t="s">
        <v>1065</v>
      </c>
      <c r="I1611" t="s">
        <v>1087</v>
      </c>
      <c r="J1611" t="s">
        <v>85</v>
      </c>
      <c r="L1611" t="s">
        <v>94</v>
      </c>
      <c r="M1611" t="s">
        <v>4257</v>
      </c>
      <c r="N1611" t="s">
        <v>4257</v>
      </c>
      <c r="O1611" t="s">
        <v>4258</v>
      </c>
      <c r="P1611" t="s">
        <v>1258</v>
      </c>
    </row>
    <row r="1612" spans="1:31" hidden="1" x14ac:dyDescent="0.3">
      <c r="A1612">
        <v>332086</v>
      </c>
      <c r="B1612" t="s">
        <v>4259</v>
      </c>
      <c r="C1612" t="s">
        <v>341</v>
      </c>
      <c r="D1612" t="s">
        <v>247</v>
      </c>
      <c r="E1612" t="s">
        <v>66</v>
      </c>
      <c r="F1612">
        <v>35841</v>
      </c>
      <c r="G1612" t="s">
        <v>1027</v>
      </c>
      <c r="H1612" t="s">
        <v>1065</v>
      </c>
      <c r="I1612" t="s">
        <v>1087</v>
      </c>
      <c r="J1612" t="s">
        <v>87</v>
      </c>
      <c r="L1612" t="s">
        <v>84</v>
      </c>
    </row>
    <row r="1613" spans="1:31" hidden="1" x14ac:dyDescent="0.3">
      <c r="A1613">
        <v>332084</v>
      </c>
      <c r="B1613" t="s">
        <v>4260</v>
      </c>
      <c r="C1613" t="s">
        <v>201</v>
      </c>
      <c r="D1613" t="s">
        <v>579</v>
      </c>
      <c r="E1613" t="s">
        <v>66</v>
      </c>
      <c r="F1613">
        <v>36431</v>
      </c>
      <c r="G1613" t="s">
        <v>84</v>
      </c>
      <c r="H1613" t="s">
        <v>1065</v>
      </c>
      <c r="I1613" t="s">
        <v>1087</v>
      </c>
      <c r="J1613" t="s">
        <v>87</v>
      </c>
      <c r="L1613" t="s">
        <v>84</v>
      </c>
      <c r="M1613" t="s">
        <v>4261</v>
      </c>
      <c r="N1613" t="s">
        <v>4261</v>
      </c>
      <c r="O1613" t="s">
        <v>4262</v>
      </c>
      <c r="P1613" t="s">
        <v>1240</v>
      </c>
    </row>
    <row r="1614" spans="1:31" hidden="1" x14ac:dyDescent="0.3">
      <c r="A1614">
        <v>332083</v>
      </c>
      <c r="B1614" t="s">
        <v>4263</v>
      </c>
      <c r="C1614" t="s">
        <v>4264</v>
      </c>
      <c r="D1614" t="s">
        <v>482</v>
      </c>
      <c r="E1614" t="s">
        <v>66</v>
      </c>
      <c r="F1614">
        <v>34702</v>
      </c>
      <c r="G1614" t="s">
        <v>84</v>
      </c>
      <c r="H1614" t="s">
        <v>1065</v>
      </c>
      <c r="I1614" t="s">
        <v>1087</v>
      </c>
      <c r="J1614" t="s">
        <v>85</v>
      </c>
      <c r="L1614" t="s">
        <v>86</v>
      </c>
      <c r="M1614" t="s">
        <v>4265</v>
      </c>
      <c r="N1614" t="s">
        <v>4265</v>
      </c>
      <c r="O1614" t="s">
        <v>1533</v>
      </c>
      <c r="P1614" t="s">
        <v>4266</v>
      </c>
    </row>
    <row r="1615" spans="1:31" hidden="1" x14ac:dyDescent="0.3">
      <c r="A1615">
        <v>332078</v>
      </c>
      <c r="B1615" t="s">
        <v>4267</v>
      </c>
      <c r="C1615" t="s">
        <v>193</v>
      </c>
      <c r="D1615" t="s">
        <v>248</v>
      </c>
      <c r="E1615" t="s">
        <v>66</v>
      </c>
      <c r="F1615">
        <v>35266</v>
      </c>
      <c r="G1615" t="s">
        <v>1186</v>
      </c>
      <c r="H1615" t="s">
        <v>1065</v>
      </c>
      <c r="I1615" t="s">
        <v>1087</v>
      </c>
      <c r="J1615" t="s">
        <v>85</v>
      </c>
      <c r="L1615" t="s">
        <v>86</v>
      </c>
      <c r="M1615" t="s">
        <v>4268</v>
      </c>
      <c r="N1615" t="s">
        <v>4268</v>
      </c>
      <c r="O1615" t="s">
        <v>1470</v>
      </c>
      <c r="P1615" t="s">
        <v>1246</v>
      </c>
    </row>
    <row r="1616" spans="1:31" hidden="1" x14ac:dyDescent="0.3">
      <c r="A1616">
        <v>332068</v>
      </c>
      <c r="B1616" t="s">
        <v>4269</v>
      </c>
      <c r="C1616" t="s">
        <v>340</v>
      </c>
      <c r="D1616" t="s">
        <v>1658</v>
      </c>
      <c r="E1616" t="s">
        <v>65</v>
      </c>
      <c r="F1616">
        <v>31067</v>
      </c>
      <c r="G1616" t="s">
        <v>1248</v>
      </c>
      <c r="H1616" t="s">
        <v>1065</v>
      </c>
      <c r="I1616" t="s">
        <v>1087</v>
      </c>
      <c r="J1616" t="s">
        <v>87</v>
      </c>
      <c r="L1616" t="s">
        <v>84</v>
      </c>
      <c r="M1616" t="s">
        <v>4270</v>
      </c>
      <c r="N1616" t="s">
        <v>4270</v>
      </c>
      <c r="O1616" t="s">
        <v>2117</v>
      </c>
      <c r="P1616" t="s">
        <v>1349</v>
      </c>
    </row>
    <row r="1617" spans="1:16" hidden="1" x14ac:dyDescent="0.3">
      <c r="A1617">
        <v>332066</v>
      </c>
      <c r="B1617" t="s">
        <v>4271</v>
      </c>
      <c r="C1617" t="s">
        <v>206</v>
      </c>
      <c r="D1617" t="s">
        <v>383</v>
      </c>
      <c r="E1617" t="s">
        <v>65</v>
      </c>
      <c r="F1617">
        <v>36167</v>
      </c>
      <c r="G1617" t="s">
        <v>2392</v>
      </c>
      <c r="H1617" t="s">
        <v>1065</v>
      </c>
      <c r="I1617" t="s">
        <v>1087</v>
      </c>
      <c r="J1617" t="s">
        <v>87</v>
      </c>
      <c r="L1617" t="s">
        <v>84</v>
      </c>
      <c r="M1617" t="s">
        <v>4272</v>
      </c>
      <c r="N1617" t="s">
        <v>4272</v>
      </c>
      <c r="O1617" t="s">
        <v>1397</v>
      </c>
      <c r="P1617" t="s">
        <v>1241</v>
      </c>
    </row>
    <row r="1618" spans="1:16" hidden="1" x14ac:dyDescent="0.3">
      <c r="A1618">
        <v>332062</v>
      </c>
      <c r="B1618" t="s">
        <v>4273</v>
      </c>
      <c r="C1618" t="s">
        <v>193</v>
      </c>
      <c r="D1618" t="s">
        <v>4274</v>
      </c>
      <c r="E1618" t="s">
        <v>65</v>
      </c>
      <c r="F1618">
        <v>33810</v>
      </c>
      <c r="G1618" t="s">
        <v>96</v>
      </c>
      <c r="H1618" t="s">
        <v>1065</v>
      </c>
      <c r="I1618" t="s">
        <v>1087</v>
      </c>
      <c r="J1618" t="s">
        <v>87</v>
      </c>
      <c r="L1618" t="s">
        <v>96</v>
      </c>
      <c r="M1618" t="s">
        <v>4275</v>
      </c>
      <c r="N1618" t="s">
        <v>4275</v>
      </c>
      <c r="O1618" t="s">
        <v>4276</v>
      </c>
      <c r="P1618" t="s">
        <v>1246</v>
      </c>
    </row>
    <row r="1619" spans="1:16" hidden="1" x14ac:dyDescent="0.3">
      <c r="A1619">
        <v>332059</v>
      </c>
      <c r="B1619" t="s">
        <v>4277</v>
      </c>
      <c r="C1619" t="s">
        <v>1994</v>
      </c>
      <c r="D1619" t="s">
        <v>2097</v>
      </c>
      <c r="E1619" t="s">
        <v>65</v>
      </c>
      <c r="F1619">
        <v>31810</v>
      </c>
      <c r="G1619" t="s">
        <v>98</v>
      </c>
      <c r="H1619" t="s">
        <v>1065</v>
      </c>
      <c r="I1619" t="s">
        <v>1087</v>
      </c>
      <c r="J1619" t="s">
        <v>85</v>
      </c>
      <c r="L1619" t="s">
        <v>98</v>
      </c>
    </row>
    <row r="1620" spans="1:16" hidden="1" x14ac:dyDescent="0.3">
      <c r="A1620">
        <v>332051</v>
      </c>
      <c r="B1620" t="s">
        <v>4278</v>
      </c>
      <c r="C1620" t="s">
        <v>384</v>
      </c>
      <c r="D1620" t="s">
        <v>328</v>
      </c>
      <c r="E1620" t="s">
        <v>66</v>
      </c>
      <c r="F1620">
        <v>35065</v>
      </c>
      <c r="G1620" t="s">
        <v>1165</v>
      </c>
      <c r="H1620" t="s">
        <v>1065</v>
      </c>
      <c r="I1620" t="s">
        <v>1087</v>
      </c>
      <c r="J1620" t="s">
        <v>85</v>
      </c>
      <c r="L1620" t="s">
        <v>93</v>
      </c>
      <c r="M1620" t="s">
        <v>4279</v>
      </c>
      <c r="N1620" t="s">
        <v>4279</v>
      </c>
      <c r="O1620" t="s">
        <v>4280</v>
      </c>
      <c r="P1620" t="s">
        <v>1241</v>
      </c>
    </row>
    <row r="1621" spans="1:16" hidden="1" x14ac:dyDescent="0.3">
      <c r="A1621">
        <v>332049</v>
      </c>
      <c r="B1621" t="s">
        <v>4281</v>
      </c>
      <c r="C1621" t="s">
        <v>264</v>
      </c>
      <c r="D1621" t="s">
        <v>253</v>
      </c>
      <c r="E1621" t="s">
        <v>65</v>
      </c>
      <c r="F1621">
        <v>36163</v>
      </c>
      <c r="G1621" t="s">
        <v>1154</v>
      </c>
      <c r="H1621" t="s">
        <v>1065</v>
      </c>
      <c r="I1621" t="s">
        <v>1087</v>
      </c>
      <c r="J1621" t="s">
        <v>85</v>
      </c>
      <c r="L1621" t="s">
        <v>100</v>
      </c>
      <c r="M1621" t="s">
        <v>4282</v>
      </c>
      <c r="N1621" t="s">
        <v>4282</v>
      </c>
      <c r="O1621" t="s">
        <v>1316</v>
      </c>
      <c r="P1621" t="s">
        <v>1254</v>
      </c>
    </row>
    <row r="1622" spans="1:16" hidden="1" x14ac:dyDescent="0.3">
      <c r="A1622">
        <v>332047</v>
      </c>
      <c r="B1622" t="s">
        <v>4283</v>
      </c>
      <c r="C1622" t="s">
        <v>278</v>
      </c>
      <c r="D1622" t="s">
        <v>328</v>
      </c>
      <c r="E1622" t="s">
        <v>65</v>
      </c>
      <c r="F1622">
        <v>31768</v>
      </c>
      <c r="G1622" t="s">
        <v>84</v>
      </c>
      <c r="H1622" t="s">
        <v>1065</v>
      </c>
      <c r="I1622" t="s">
        <v>1087</v>
      </c>
      <c r="J1622" t="s">
        <v>87</v>
      </c>
      <c r="L1622" t="s">
        <v>99</v>
      </c>
      <c r="M1622" t="s">
        <v>4284</v>
      </c>
      <c r="N1622" t="s">
        <v>4284</v>
      </c>
      <c r="O1622" t="s">
        <v>4285</v>
      </c>
      <c r="P1622" t="s">
        <v>1366</v>
      </c>
    </row>
    <row r="1623" spans="1:16" hidden="1" x14ac:dyDescent="0.3">
      <c r="A1623">
        <v>332045</v>
      </c>
      <c r="B1623" t="s">
        <v>4286</v>
      </c>
      <c r="C1623" t="s">
        <v>193</v>
      </c>
      <c r="D1623" t="s">
        <v>2198</v>
      </c>
      <c r="E1623" t="s">
        <v>66</v>
      </c>
      <c r="F1623">
        <v>29559</v>
      </c>
      <c r="G1623" t="s">
        <v>4287</v>
      </c>
      <c r="H1623" t="s">
        <v>1065</v>
      </c>
      <c r="I1623" t="s">
        <v>1087</v>
      </c>
      <c r="J1623" t="s">
        <v>87</v>
      </c>
      <c r="L1623" t="s">
        <v>98</v>
      </c>
    </row>
    <row r="1624" spans="1:16" hidden="1" x14ac:dyDescent="0.3">
      <c r="A1624">
        <v>332025</v>
      </c>
      <c r="B1624" t="s">
        <v>4288</v>
      </c>
      <c r="C1624" t="s">
        <v>201</v>
      </c>
      <c r="D1624" t="s">
        <v>4289</v>
      </c>
      <c r="E1624" t="s">
        <v>65</v>
      </c>
      <c r="F1624">
        <v>35846</v>
      </c>
      <c r="G1624" t="s">
        <v>1003</v>
      </c>
      <c r="H1624" t="s">
        <v>1065</v>
      </c>
      <c r="I1624" t="s">
        <v>1087</v>
      </c>
      <c r="J1624" t="s">
        <v>87</v>
      </c>
      <c r="L1624" t="s">
        <v>86</v>
      </c>
      <c r="M1624" t="s">
        <v>4290</v>
      </c>
      <c r="N1624" t="s">
        <v>4290</v>
      </c>
      <c r="O1624" t="s">
        <v>4291</v>
      </c>
      <c r="P1624" t="s">
        <v>1366</v>
      </c>
    </row>
    <row r="1625" spans="1:16" hidden="1" x14ac:dyDescent="0.3">
      <c r="A1625">
        <v>332019</v>
      </c>
      <c r="B1625" t="s">
        <v>4292</v>
      </c>
      <c r="C1625" t="s">
        <v>300</v>
      </c>
      <c r="D1625" t="s">
        <v>265</v>
      </c>
      <c r="E1625" t="s">
        <v>66</v>
      </c>
      <c r="F1625">
        <v>35117</v>
      </c>
      <c r="G1625" t="s">
        <v>1023</v>
      </c>
      <c r="H1625" t="s">
        <v>1065</v>
      </c>
      <c r="I1625" t="s">
        <v>1087</v>
      </c>
      <c r="J1625" t="s">
        <v>87</v>
      </c>
      <c r="L1625" t="s">
        <v>86</v>
      </c>
      <c r="M1625" t="s">
        <v>4293</v>
      </c>
      <c r="N1625" t="s">
        <v>4293</v>
      </c>
      <c r="O1625" t="s">
        <v>2839</v>
      </c>
      <c r="P1625" t="s">
        <v>2250</v>
      </c>
    </row>
    <row r="1626" spans="1:16" hidden="1" x14ac:dyDescent="0.3">
      <c r="A1626">
        <v>332008</v>
      </c>
      <c r="B1626" t="s">
        <v>4294</v>
      </c>
      <c r="C1626" t="s">
        <v>203</v>
      </c>
      <c r="D1626" t="s">
        <v>252</v>
      </c>
      <c r="E1626" t="s">
        <v>65</v>
      </c>
      <c r="F1626">
        <v>27638</v>
      </c>
      <c r="G1626" t="s">
        <v>3307</v>
      </c>
      <c r="H1626" t="s">
        <v>1065</v>
      </c>
      <c r="I1626" t="s">
        <v>1087</v>
      </c>
      <c r="J1626" t="s">
        <v>87</v>
      </c>
      <c r="L1626" t="s">
        <v>100</v>
      </c>
      <c r="M1626" t="s">
        <v>4295</v>
      </c>
      <c r="N1626" t="s">
        <v>4295</v>
      </c>
      <c r="O1626" t="s">
        <v>1499</v>
      </c>
      <c r="P1626" t="s">
        <v>1366</v>
      </c>
    </row>
    <row r="1627" spans="1:16" hidden="1" x14ac:dyDescent="0.3">
      <c r="A1627">
        <v>332003</v>
      </c>
      <c r="B1627" t="s">
        <v>4296</v>
      </c>
      <c r="C1627" t="s">
        <v>343</v>
      </c>
      <c r="D1627" t="s">
        <v>652</v>
      </c>
      <c r="E1627" t="s">
        <v>66</v>
      </c>
      <c r="F1627">
        <v>33564</v>
      </c>
      <c r="G1627" t="s">
        <v>84</v>
      </c>
      <c r="H1627" t="s">
        <v>1065</v>
      </c>
      <c r="I1627" t="s">
        <v>1087</v>
      </c>
      <c r="J1627" t="s">
        <v>87</v>
      </c>
      <c r="L1627" t="s">
        <v>99</v>
      </c>
      <c r="M1627" t="s">
        <v>4297</v>
      </c>
      <c r="N1627" t="s">
        <v>4297</v>
      </c>
      <c r="O1627" t="s">
        <v>1467</v>
      </c>
      <c r="P1627" t="s">
        <v>4298</v>
      </c>
    </row>
    <row r="1628" spans="1:16" hidden="1" x14ac:dyDescent="0.3">
      <c r="A1628">
        <v>332001</v>
      </c>
      <c r="B1628" t="s">
        <v>4299</v>
      </c>
      <c r="C1628" t="s">
        <v>194</v>
      </c>
      <c r="D1628" t="s">
        <v>817</v>
      </c>
      <c r="E1628" t="s">
        <v>66</v>
      </c>
      <c r="F1628">
        <v>32266</v>
      </c>
      <c r="G1628" t="s">
        <v>84</v>
      </c>
      <c r="H1628" t="s">
        <v>1065</v>
      </c>
      <c r="I1628" t="s">
        <v>1087</v>
      </c>
      <c r="J1628" t="s">
        <v>87</v>
      </c>
      <c r="L1628" t="s">
        <v>86</v>
      </c>
      <c r="M1628" t="s">
        <v>4300</v>
      </c>
      <c r="N1628" t="s">
        <v>4300</v>
      </c>
      <c r="O1628" t="s">
        <v>4301</v>
      </c>
      <c r="P1628" t="s">
        <v>1258</v>
      </c>
    </row>
    <row r="1629" spans="1:16" hidden="1" x14ac:dyDescent="0.3">
      <c r="A1629">
        <v>331992</v>
      </c>
      <c r="B1629" t="s">
        <v>4302</v>
      </c>
      <c r="C1629" t="s">
        <v>373</v>
      </c>
      <c r="D1629" t="s">
        <v>356</v>
      </c>
      <c r="E1629" t="s">
        <v>66</v>
      </c>
      <c r="F1629">
        <v>34703</v>
      </c>
      <c r="G1629" t="s">
        <v>1023</v>
      </c>
      <c r="H1629" t="s">
        <v>1065</v>
      </c>
      <c r="I1629" t="s">
        <v>1087</v>
      </c>
      <c r="J1629" t="s">
        <v>87</v>
      </c>
      <c r="L1629" t="s">
        <v>86</v>
      </c>
      <c r="M1629" t="s">
        <v>4303</v>
      </c>
      <c r="N1629" t="s">
        <v>4303</v>
      </c>
      <c r="O1629" t="s">
        <v>1731</v>
      </c>
      <c r="P1629" t="s">
        <v>1241</v>
      </c>
    </row>
    <row r="1630" spans="1:16" hidden="1" x14ac:dyDescent="0.3">
      <c r="A1630">
        <v>331979</v>
      </c>
      <c r="B1630" t="s">
        <v>4304</v>
      </c>
      <c r="C1630" t="s">
        <v>398</v>
      </c>
      <c r="D1630" t="s">
        <v>248</v>
      </c>
      <c r="E1630" t="s">
        <v>66</v>
      </c>
      <c r="F1630">
        <v>34704</v>
      </c>
      <c r="G1630" t="s">
        <v>93</v>
      </c>
      <c r="H1630" t="s">
        <v>1065</v>
      </c>
      <c r="I1630" t="s">
        <v>1087</v>
      </c>
      <c r="J1630" t="s">
        <v>87</v>
      </c>
      <c r="L1630" t="s">
        <v>86</v>
      </c>
      <c r="M1630" t="s">
        <v>4305</v>
      </c>
      <c r="N1630" t="s">
        <v>4305</v>
      </c>
      <c r="O1630" t="s">
        <v>1514</v>
      </c>
      <c r="P1630" t="s">
        <v>1241</v>
      </c>
    </row>
    <row r="1631" spans="1:16" hidden="1" x14ac:dyDescent="0.3">
      <c r="A1631">
        <v>331975</v>
      </c>
      <c r="B1631" t="s">
        <v>4306</v>
      </c>
      <c r="C1631" t="s">
        <v>2283</v>
      </c>
      <c r="D1631" t="s">
        <v>237</v>
      </c>
      <c r="E1631" t="s">
        <v>66</v>
      </c>
      <c r="F1631">
        <v>34335</v>
      </c>
      <c r="G1631" t="s">
        <v>84</v>
      </c>
      <c r="H1631" t="s">
        <v>1065</v>
      </c>
      <c r="I1631" t="s">
        <v>1087</v>
      </c>
      <c r="J1631" t="s">
        <v>87</v>
      </c>
      <c r="L1631" t="s">
        <v>84</v>
      </c>
      <c r="M1631" t="s">
        <v>4307</v>
      </c>
      <c r="N1631" t="s">
        <v>4307</v>
      </c>
      <c r="O1631" t="s">
        <v>4308</v>
      </c>
      <c r="P1631" t="s">
        <v>1273</v>
      </c>
    </row>
    <row r="1632" spans="1:16" hidden="1" x14ac:dyDescent="0.3">
      <c r="A1632">
        <v>331973</v>
      </c>
      <c r="B1632" t="s">
        <v>4309</v>
      </c>
      <c r="C1632" t="s">
        <v>643</v>
      </c>
      <c r="D1632" t="s">
        <v>4310</v>
      </c>
      <c r="E1632" t="s">
        <v>66</v>
      </c>
      <c r="F1632">
        <v>36353</v>
      </c>
      <c r="G1632" t="s">
        <v>84</v>
      </c>
      <c r="H1632" t="s">
        <v>1065</v>
      </c>
      <c r="I1632" t="s">
        <v>1087</v>
      </c>
      <c r="J1632" t="s">
        <v>87</v>
      </c>
      <c r="L1632" t="s">
        <v>84</v>
      </c>
      <c r="M1632" t="s">
        <v>4311</v>
      </c>
      <c r="N1632" t="s">
        <v>4311</v>
      </c>
      <c r="O1632" t="s">
        <v>4312</v>
      </c>
      <c r="P1632" t="s">
        <v>1436</v>
      </c>
    </row>
    <row r="1633" spans="1:31" hidden="1" x14ac:dyDescent="0.3">
      <c r="A1633">
        <v>331945</v>
      </c>
      <c r="B1633" t="s">
        <v>4313</v>
      </c>
      <c r="C1633" t="s">
        <v>308</v>
      </c>
      <c r="D1633" t="s">
        <v>519</v>
      </c>
      <c r="E1633" t="s">
        <v>65</v>
      </c>
      <c r="F1633">
        <v>34914</v>
      </c>
      <c r="G1633" t="s">
        <v>1687</v>
      </c>
      <c r="H1633" t="s">
        <v>1065</v>
      </c>
      <c r="I1633" t="s">
        <v>1087</v>
      </c>
      <c r="J1633" t="s">
        <v>85</v>
      </c>
      <c r="L1633" t="s">
        <v>84</v>
      </c>
      <c r="M1633" t="s">
        <v>4314</v>
      </c>
      <c r="N1633" t="s">
        <v>4314</v>
      </c>
      <c r="O1633" t="s">
        <v>1485</v>
      </c>
      <c r="P1633" t="s">
        <v>1275</v>
      </c>
    </row>
    <row r="1634" spans="1:31" hidden="1" x14ac:dyDescent="0.3">
      <c r="A1634">
        <v>331943</v>
      </c>
      <c r="B1634" t="s">
        <v>4315</v>
      </c>
      <c r="C1634" t="s">
        <v>2401</v>
      </c>
      <c r="D1634" t="s">
        <v>2376</v>
      </c>
      <c r="E1634" t="s">
        <v>66</v>
      </c>
      <c r="F1634">
        <v>34617</v>
      </c>
      <c r="G1634" t="s">
        <v>1016</v>
      </c>
      <c r="H1634" t="s">
        <v>1065</v>
      </c>
      <c r="I1634" t="s">
        <v>1087</v>
      </c>
      <c r="M1634" t="s">
        <v>4316</v>
      </c>
      <c r="N1634" t="s">
        <v>4316</v>
      </c>
      <c r="O1634" t="s">
        <v>2377</v>
      </c>
      <c r="P1634" t="s">
        <v>1241</v>
      </c>
      <c r="AD1634" t="s">
        <v>1125</v>
      </c>
      <c r="AE1634" t="s">
        <v>1125</v>
      </c>
    </row>
    <row r="1635" spans="1:31" hidden="1" x14ac:dyDescent="0.3">
      <c r="A1635">
        <v>331934</v>
      </c>
      <c r="B1635" t="s">
        <v>4317</v>
      </c>
      <c r="C1635" t="s">
        <v>1702</v>
      </c>
      <c r="D1635" t="s">
        <v>814</v>
      </c>
      <c r="E1635" t="s">
        <v>66</v>
      </c>
      <c r="F1635">
        <v>30209</v>
      </c>
      <c r="G1635" t="s">
        <v>1248</v>
      </c>
      <c r="H1635" t="s">
        <v>1065</v>
      </c>
      <c r="I1635" t="s">
        <v>1087</v>
      </c>
      <c r="J1635" t="s">
        <v>87</v>
      </c>
      <c r="L1635" t="s">
        <v>84</v>
      </c>
    </row>
    <row r="1636" spans="1:31" hidden="1" x14ac:dyDescent="0.3">
      <c r="A1636">
        <v>331893</v>
      </c>
      <c r="B1636" t="s">
        <v>4318</v>
      </c>
      <c r="C1636" t="s">
        <v>534</v>
      </c>
      <c r="D1636" t="s">
        <v>223</v>
      </c>
      <c r="E1636" t="s">
        <v>65</v>
      </c>
      <c r="F1636">
        <v>30938</v>
      </c>
      <c r="G1636" t="s">
        <v>98</v>
      </c>
      <c r="H1636" t="s">
        <v>1065</v>
      </c>
      <c r="I1636" t="s">
        <v>1087</v>
      </c>
      <c r="J1636" t="s">
        <v>87</v>
      </c>
      <c r="L1636" t="s">
        <v>84</v>
      </c>
      <c r="M1636" t="s">
        <v>4319</v>
      </c>
      <c r="N1636" t="s">
        <v>4319</v>
      </c>
      <c r="O1636" t="s">
        <v>1374</v>
      </c>
      <c r="P1636" t="s">
        <v>1266</v>
      </c>
    </row>
    <row r="1637" spans="1:31" hidden="1" x14ac:dyDescent="0.3">
      <c r="A1637">
        <v>331887</v>
      </c>
      <c r="B1637" t="s">
        <v>4320</v>
      </c>
      <c r="C1637" t="s">
        <v>287</v>
      </c>
      <c r="D1637" t="s">
        <v>222</v>
      </c>
      <c r="E1637" t="s">
        <v>65</v>
      </c>
      <c r="F1637">
        <v>34279</v>
      </c>
      <c r="G1637" t="s">
        <v>84</v>
      </c>
      <c r="H1637" t="s">
        <v>1065</v>
      </c>
      <c r="I1637" t="s">
        <v>1087</v>
      </c>
      <c r="J1637" t="s">
        <v>85</v>
      </c>
      <c r="L1637" t="s">
        <v>84</v>
      </c>
      <c r="M1637" t="s">
        <v>4321</v>
      </c>
      <c r="N1637" t="s">
        <v>4322</v>
      </c>
      <c r="O1637" t="s">
        <v>1511</v>
      </c>
      <c r="P1637" t="s">
        <v>1275</v>
      </c>
    </row>
    <row r="1638" spans="1:31" hidden="1" x14ac:dyDescent="0.3">
      <c r="A1638">
        <v>331886</v>
      </c>
      <c r="B1638" t="s">
        <v>4323</v>
      </c>
      <c r="C1638" t="s">
        <v>193</v>
      </c>
      <c r="D1638" t="s">
        <v>253</v>
      </c>
      <c r="E1638" t="s">
        <v>66</v>
      </c>
      <c r="F1638">
        <v>36392</v>
      </c>
      <c r="G1638" t="s">
        <v>996</v>
      </c>
      <c r="H1638" t="s">
        <v>1065</v>
      </c>
      <c r="I1638" t="s">
        <v>1087</v>
      </c>
      <c r="J1638" t="s">
        <v>85</v>
      </c>
      <c r="L1638" t="s">
        <v>86</v>
      </c>
      <c r="M1638" t="s">
        <v>4324</v>
      </c>
      <c r="N1638" t="s">
        <v>4324</v>
      </c>
      <c r="O1638" t="s">
        <v>1365</v>
      </c>
      <c r="P1638" t="s">
        <v>1388</v>
      </c>
    </row>
    <row r="1639" spans="1:31" hidden="1" x14ac:dyDescent="0.3">
      <c r="A1639">
        <v>331839</v>
      </c>
      <c r="B1639" t="s">
        <v>4325</v>
      </c>
      <c r="C1639" t="s">
        <v>572</v>
      </c>
      <c r="D1639" t="s">
        <v>811</v>
      </c>
      <c r="E1639" t="s">
        <v>66</v>
      </c>
      <c r="F1639">
        <v>32765</v>
      </c>
      <c r="G1639" t="s">
        <v>98</v>
      </c>
      <c r="H1639" t="s">
        <v>1065</v>
      </c>
      <c r="I1639" t="s">
        <v>1087</v>
      </c>
      <c r="J1639" t="s">
        <v>87</v>
      </c>
      <c r="L1639" t="s">
        <v>86</v>
      </c>
      <c r="M1639" t="s">
        <v>4326</v>
      </c>
      <c r="N1639" t="s">
        <v>4326</v>
      </c>
      <c r="O1639" t="s">
        <v>4327</v>
      </c>
    </row>
    <row r="1640" spans="1:31" hidden="1" x14ac:dyDescent="0.3">
      <c r="A1640">
        <v>331838</v>
      </c>
      <c r="B1640" t="s">
        <v>4328</v>
      </c>
      <c r="C1640" t="s">
        <v>2166</v>
      </c>
      <c r="D1640" t="s">
        <v>272</v>
      </c>
      <c r="E1640" t="s">
        <v>66</v>
      </c>
      <c r="F1640">
        <v>36339</v>
      </c>
      <c r="G1640" t="s">
        <v>1002</v>
      </c>
      <c r="H1640" t="s">
        <v>1065</v>
      </c>
      <c r="I1640" t="s">
        <v>1087</v>
      </c>
      <c r="J1640" t="s">
        <v>85</v>
      </c>
      <c r="L1640" t="s">
        <v>86</v>
      </c>
      <c r="M1640" t="s">
        <v>4329</v>
      </c>
      <c r="N1640" t="s">
        <v>4329</v>
      </c>
      <c r="O1640" t="s">
        <v>1253</v>
      </c>
      <c r="P1640" t="s">
        <v>4330</v>
      </c>
    </row>
    <row r="1641" spans="1:31" hidden="1" x14ac:dyDescent="0.3">
      <c r="A1641">
        <v>331810</v>
      </c>
      <c r="B1641" t="s">
        <v>4331</v>
      </c>
      <c r="C1641" t="s">
        <v>4332</v>
      </c>
      <c r="D1641" t="s">
        <v>388</v>
      </c>
      <c r="E1641" t="s">
        <v>66</v>
      </c>
      <c r="F1641">
        <v>31048</v>
      </c>
      <c r="G1641" t="s">
        <v>942</v>
      </c>
      <c r="H1641" t="s">
        <v>1065</v>
      </c>
      <c r="I1641" t="s">
        <v>1087</v>
      </c>
      <c r="J1641" t="s">
        <v>85</v>
      </c>
      <c r="L1641" t="s">
        <v>1098</v>
      </c>
      <c r="M1641" t="s">
        <v>4333</v>
      </c>
      <c r="N1641" t="s">
        <v>4333</v>
      </c>
      <c r="O1641" t="s">
        <v>1325</v>
      </c>
      <c r="P1641" t="s">
        <v>1394</v>
      </c>
    </row>
    <row r="1642" spans="1:31" hidden="1" x14ac:dyDescent="0.3">
      <c r="A1642">
        <v>331802</v>
      </c>
      <c r="B1642" t="s">
        <v>4334</v>
      </c>
      <c r="C1642" t="s">
        <v>214</v>
      </c>
      <c r="D1642" t="s">
        <v>810</v>
      </c>
      <c r="E1642" t="s">
        <v>65</v>
      </c>
      <c r="F1642">
        <v>34529</v>
      </c>
      <c r="G1642" t="s">
        <v>4335</v>
      </c>
      <c r="H1642" t="s">
        <v>1065</v>
      </c>
      <c r="I1642" t="s">
        <v>1087</v>
      </c>
      <c r="J1642" t="s">
        <v>87</v>
      </c>
      <c r="L1642" t="s">
        <v>101</v>
      </c>
      <c r="M1642" t="s">
        <v>4336</v>
      </c>
      <c r="N1642" t="s">
        <v>4336</v>
      </c>
      <c r="O1642" t="s">
        <v>4337</v>
      </c>
      <c r="P1642" t="s">
        <v>1247</v>
      </c>
    </row>
    <row r="1643" spans="1:31" hidden="1" x14ac:dyDescent="0.3">
      <c r="A1643">
        <v>331795</v>
      </c>
      <c r="B1643" t="s">
        <v>4338</v>
      </c>
      <c r="C1643" t="s">
        <v>297</v>
      </c>
      <c r="D1643" t="s">
        <v>385</v>
      </c>
      <c r="E1643" t="s">
        <v>65</v>
      </c>
      <c r="F1643">
        <v>35923</v>
      </c>
      <c r="G1643" t="s">
        <v>1035</v>
      </c>
      <c r="H1643" t="s">
        <v>1065</v>
      </c>
      <c r="I1643" t="s">
        <v>1087</v>
      </c>
      <c r="J1643" t="s">
        <v>87</v>
      </c>
      <c r="L1643" t="s">
        <v>84</v>
      </c>
      <c r="M1643" t="s">
        <v>4339</v>
      </c>
      <c r="N1643" t="s">
        <v>4339</v>
      </c>
      <c r="O1643" t="s">
        <v>4340</v>
      </c>
      <c r="P1643" t="s">
        <v>1240</v>
      </c>
    </row>
    <row r="1644" spans="1:31" hidden="1" x14ac:dyDescent="0.3">
      <c r="A1644">
        <v>331771</v>
      </c>
      <c r="B1644" t="s">
        <v>4341</v>
      </c>
      <c r="C1644" t="s">
        <v>311</v>
      </c>
      <c r="D1644" t="s">
        <v>1658</v>
      </c>
      <c r="E1644" t="s">
        <v>66</v>
      </c>
      <c r="F1644">
        <v>33401</v>
      </c>
      <c r="G1644" t="s">
        <v>1482</v>
      </c>
      <c r="H1644" t="s">
        <v>1065</v>
      </c>
      <c r="I1644" t="s">
        <v>1087</v>
      </c>
      <c r="J1644" t="s">
        <v>87</v>
      </c>
      <c r="L1644" t="s">
        <v>86</v>
      </c>
      <c r="M1644" t="s">
        <v>4342</v>
      </c>
      <c r="N1644" t="s">
        <v>4342</v>
      </c>
      <c r="O1644" t="s">
        <v>4343</v>
      </c>
      <c r="P1644" t="s">
        <v>1291</v>
      </c>
    </row>
    <row r="1645" spans="1:31" hidden="1" x14ac:dyDescent="0.3">
      <c r="A1645">
        <v>331760</v>
      </c>
      <c r="B1645" t="s">
        <v>4344</v>
      </c>
      <c r="C1645" t="s">
        <v>193</v>
      </c>
      <c r="D1645" t="s">
        <v>502</v>
      </c>
      <c r="E1645" t="s">
        <v>65</v>
      </c>
      <c r="F1645">
        <v>36232</v>
      </c>
      <c r="G1645" t="s">
        <v>84</v>
      </c>
      <c r="H1645" t="s">
        <v>1065</v>
      </c>
      <c r="I1645" t="s">
        <v>1087</v>
      </c>
      <c r="J1645" t="s">
        <v>190</v>
      </c>
      <c r="L1645" t="s">
        <v>84</v>
      </c>
      <c r="M1645" t="s">
        <v>4345</v>
      </c>
      <c r="N1645" t="s">
        <v>4345</v>
      </c>
      <c r="O1645" t="s">
        <v>2096</v>
      </c>
      <c r="P1645" t="s">
        <v>1763</v>
      </c>
    </row>
    <row r="1646" spans="1:31" hidden="1" x14ac:dyDescent="0.3">
      <c r="A1646">
        <v>331740</v>
      </c>
      <c r="B1646" t="s">
        <v>4346</v>
      </c>
      <c r="C1646" t="s">
        <v>4347</v>
      </c>
      <c r="D1646" t="s">
        <v>767</v>
      </c>
      <c r="E1646" t="s">
        <v>65</v>
      </c>
      <c r="F1646">
        <v>31427</v>
      </c>
      <c r="G1646" t="s">
        <v>4348</v>
      </c>
      <c r="H1646" t="s">
        <v>1065</v>
      </c>
      <c r="I1646" t="s">
        <v>1087</v>
      </c>
      <c r="J1646" t="s">
        <v>85</v>
      </c>
      <c r="L1646" t="s">
        <v>93</v>
      </c>
      <c r="M1646" t="s">
        <v>4349</v>
      </c>
      <c r="N1646" t="s">
        <v>4349</v>
      </c>
      <c r="O1646" t="s">
        <v>1326</v>
      </c>
      <c r="P1646" t="s">
        <v>1241</v>
      </c>
    </row>
    <row r="1647" spans="1:31" hidden="1" x14ac:dyDescent="0.3">
      <c r="A1647">
        <v>331739</v>
      </c>
      <c r="B1647" t="s">
        <v>4350</v>
      </c>
      <c r="C1647" t="s">
        <v>801</v>
      </c>
      <c r="D1647" t="s">
        <v>803</v>
      </c>
      <c r="E1647" t="s">
        <v>65</v>
      </c>
      <c r="F1647">
        <v>28896</v>
      </c>
      <c r="G1647" t="s">
        <v>4351</v>
      </c>
      <c r="H1647" t="s">
        <v>1065</v>
      </c>
      <c r="I1647" t="s">
        <v>1087</v>
      </c>
      <c r="M1647" t="s">
        <v>4352</v>
      </c>
      <c r="N1647" t="s">
        <v>4352</v>
      </c>
      <c r="O1647" t="s">
        <v>4353</v>
      </c>
      <c r="P1647" t="s">
        <v>1244</v>
      </c>
      <c r="V1647" t="s">
        <v>1694</v>
      </c>
      <c r="AC1647" t="s">
        <v>1125</v>
      </c>
      <c r="AD1647" t="s">
        <v>1125</v>
      </c>
      <c r="AE1647" t="s">
        <v>1125</v>
      </c>
    </row>
    <row r="1648" spans="1:31" hidden="1" x14ac:dyDescent="0.3">
      <c r="A1648">
        <v>331735</v>
      </c>
      <c r="B1648" t="s">
        <v>4354</v>
      </c>
      <c r="C1648" t="s">
        <v>360</v>
      </c>
      <c r="D1648" t="s">
        <v>370</v>
      </c>
      <c r="E1648" t="s">
        <v>66</v>
      </c>
      <c r="F1648">
        <v>31654</v>
      </c>
      <c r="G1648" t="s">
        <v>4355</v>
      </c>
      <c r="H1648" t="s">
        <v>1065</v>
      </c>
      <c r="I1648" t="s">
        <v>1087</v>
      </c>
      <c r="J1648" t="s">
        <v>87</v>
      </c>
      <c r="L1648" t="s">
        <v>86</v>
      </c>
      <c r="M1648" t="s">
        <v>4356</v>
      </c>
      <c r="N1648" t="s">
        <v>4356</v>
      </c>
      <c r="O1648" t="s">
        <v>1274</v>
      </c>
      <c r="P1648" t="s">
        <v>1247</v>
      </c>
    </row>
    <row r="1649" spans="1:22" hidden="1" x14ac:dyDescent="0.3">
      <c r="A1649">
        <v>331712</v>
      </c>
      <c r="B1649" t="s">
        <v>4357</v>
      </c>
      <c r="C1649" t="s">
        <v>313</v>
      </c>
      <c r="D1649" t="s">
        <v>222</v>
      </c>
      <c r="E1649" t="s">
        <v>65</v>
      </c>
      <c r="F1649">
        <v>35606</v>
      </c>
      <c r="G1649" t="s">
        <v>93</v>
      </c>
      <c r="H1649" t="s">
        <v>1065</v>
      </c>
      <c r="I1649" t="s">
        <v>1087</v>
      </c>
      <c r="J1649" t="s">
        <v>87</v>
      </c>
      <c r="L1649" t="s">
        <v>100</v>
      </c>
      <c r="M1649" t="s">
        <v>4358</v>
      </c>
      <c r="N1649" t="s">
        <v>4358</v>
      </c>
      <c r="O1649" t="s">
        <v>4359</v>
      </c>
      <c r="P1649" t="s">
        <v>1244</v>
      </c>
    </row>
    <row r="1650" spans="1:22" hidden="1" x14ac:dyDescent="0.3">
      <c r="A1650">
        <v>331710</v>
      </c>
      <c r="B1650" t="s">
        <v>4360</v>
      </c>
      <c r="C1650" t="s">
        <v>282</v>
      </c>
      <c r="D1650" t="s">
        <v>2252</v>
      </c>
      <c r="E1650" t="s">
        <v>65</v>
      </c>
      <c r="F1650">
        <v>33462</v>
      </c>
      <c r="G1650" t="s">
        <v>2398</v>
      </c>
      <c r="H1650" t="s">
        <v>1065</v>
      </c>
      <c r="I1650" t="s">
        <v>1087</v>
      </c>
      <c r="J1650" t="s">
        <v>87</v>
      </c>
      <c r="L1650" t="s">
        <v>86</v>
      </c>
      <c r="M1650" t="s">
        <v>4361</v>
      </c>
      <c r="N1650" t="s">
        <v>4361</v>
      </c>
      <c r="O1650" t="s">
        <v>4362</v>
      </c>
      <c r="P1650" t="s">
        <v>2249</v>
      </c>
    </row>
    <row r="1651" spans="1:22" hidden="1" x14ac:dyDescent="0.3">
      <c r="A1651">
        <v>331698</v>
      </c>
      <c r="B1651" t="s">
        <v>4363</v>
      </c>
      <c r="C1651" t="s">
        <v>193</v>
      </c>
      <c r="D1651" t="s">
        <v>488</v>
      </c>
      <c r="E1651" t="s">
        <v>66</v>
      </c>
      <c r="F1651">
        <v>35872</v>
      </c>
      <c r="G1651" t="s">
        <v>1023</v>
      </c>
      <c r="H1651" t="s">
        <v>1065</v>
      </c>
      <c r="I1651" t="s">
        <v>1087</v>
      </c>
      <c r="J1651" t="s">
        <v>87</v>
      </c>
      <c r="L1651" t="s">
        <v>86</v>
      </c>
      <c r="M1651" t="s">
        <v>4364</v>
      </c>
      <c r="N1651" t="s">
        <v>4364</v>
      </c>
      <c r="O1651" t="s">
        <v>1727</v>
      </c>
      <c r="P1651" t="s">
        <v>1330</v>
      </c>
    </row>
    <row r="1652" spans="1:22" hidden="1" x14ac:dyDescent="0.3">
      <c r="A1652">
        <v>331695</v>
      </c>
      <c r="B1652" t="s">
        <v>4365</v>
      </c>
      <c r="C1652" t="s">
        <v>341</v>
      </c>
      <c r="D1652" t="s">
        <v>807</v>
      </c>
      <c r="E1652" t="s">
        <v>66</v>
      </c>
      <c r="F1652">
        <v>31128</v>
      </c>
      <c r="G1652" t="s">
        <v>1854</v>
      </c>
      <c r="H1652" t="s">
        <v>1065</v>
      </c>
      <c r="I1652" t="s">
        <v>1087</v>
      </c>
      <c r="J1652" t="s">
        <v>87</v>
      </c>
      <c r="L1652" t="s">
        <v>98</v>
      </c>
    </row>
    <row r="1653" spans="1:22" hidden="1" x14ac:dyDescent="0.3">
      <c r="A1653">
        <v>331685</v>
      </c>
      <c r="B1653" t="s">
        <v>4366</v>
      </c>
      <c r="C1653" t="s">
        <v>4367</v>
      </c>
      <c r="D1653" t="s">
        <v>1213</v>
      </c>
      <c r="E1653" t="s">
        <v>65</v>
      </c>
      <c r="F1653">
        <v>36429</v>
      </c>
      <c r="G1653" t="s">
        <v>1017</v>
      </c>
      <c r="H1653" t="s">
        <v>1065</v>
      </c>
      <c r="I1653" t="s">
        <v>1087</v>
      </c>
      <c r="J1653" t="s">
        <v>87</v>
      </c>
      <c r="L1653" t="s">
        <v>84</v>
      </c>
      <c r="M1653" t="s">
        <v>4368</v>
      </c>
      <c r="N1653" t="s">
        <v>4368</v>
      </c>
      <c r="O1653" t="s">
        <v>4369</v>
      </c>
      <c r="P1653" t="s">
        <v>4370</v>
      </c>
    </row>
    <row r="1654" spans="1:22" hidden="1" x14ac:dyDescent="0.3">
      <c r="A1654">
        <v>331678</v>
      </c>
      <c r="B1654" t="s">
        <v>4371</v>
      </c>
      <c r="C1654" t="s">
        <v>806</v>
      </c>
      <c r="D1654" t="s">
        <v>223</v>
      </c>
      <c r="E1654" t="s">
        <v>66</v>
      </c>
      <c r="F1654">
        <v>33867</v>
      </c>
      <c r="G1654" t="s">
        <v>4372</v>
      </c>
      <c r="H1654" t="s">
        <v>1065</v>
      </c>
      <c r="I1654" t="s">
        <v>1087</v>
      </c>
      <c r="J1654" t="s">
        <v>87</v>
      </c>
      <c r="L1654" t="s">
        <v>98</v>
      </c>
      <c r="M1654" t="s">
        <v>4373</v>
      </c>
      <c r="N1654" t="s">
        <v>4373</v>
      </c>
      <c r="O1654" t="s">
        <v>1780</v>
      </c>
      <c r="P1654" t="s">
        <v>1800</v>
      </c>
    </row>
    <row r="1655" spans="1:22" hidden="1" x14ac:dyDescent="0.3">
      <c r="A1655">
        <v>331663</v>
      </c>
      <c r="B1655" t="s">
        <v>4374</v>
      </c>
      <c r="C1655" t="s">
        <v>224</v>
      </c>
      <c r="D1655" t="s">
        <v>2072</v>
      </c>
      <c r="E1655" t="s">
        <v>66</v>
      </c>
      <c r="F1655">
        <v>36526</v>
      </c>
      <c r="G1655" t="s">
        <v>84</v>
      </c>
      <c r="H1655" t="s">
        <v>1065</v>
      </c>
      <c r="I1655" t="s">
        <v>1087</v>
      </c>
      <c r="J1655" t="s">
        <v>85</v>
      </c>
      <c r="L1655" t="s">
        <v>84</v>
      </c>
      <c r="M1655" t="s">
        <v>4375</v>
      </c>
      <c r="N1655" t="s">
        <v>4375</v>
      </c>
      <c r="O1655" t="s">
        <v>4376</v>
      </c>
      <c r="P1655" t="s">
        <v>1366</v>
      </c>
    </row>
    <row r="1656" spans="1:22" hidden="1" x14ac:dyDescent="0.3">
      <c r="A1656">
        <v>331655</v>
      </c>
      <c r="B1656" t="s">
        <v>4377</v>
      </c>
      <c r="C1656" t="s">
        <v>583</v>
      </c>
      <c r="D1656" t="s">
        <v>519</v>
      </c>
      <c r="E1656" t="s">
        <v>65</v>
      </c>
      <c r="F1656">
        <v>34120</v>
      </c>
      <c r="G1656" t="s">
        <v>84</v>
      </c>
      <c r="H1656" t="s">
        <v>1065</v>
      </c>
      <c r="I1656" t="s">
        <v>1087</v>
      </c>
      <c r="J1656" t="s">
        <v>85</v>
      </c>
      <c r="L1656" t="s">
        <v>84</v>
      </c>
      <c r="M1656" t="s">
        <v>4378</v>
      </c>
      <c r="N1656" t="s">
        <v>4378</v>
      </c>
      <c r="O1656" t="s">
        <v>1842</v>
      </c>
      <c r="P1656" t="s">
        <v>1345</v>
      </c>
    </row>
    <row r="1657" spans="1:22" hidden="1" x14ac:dyDescent="0.3">
      <c r="A1657">
        <v>331654</v>
      </c>
      <c r="B1657" t="s">
        <v>4379</v>
      </c>
      <c r="C1657" t="s">
        <v>193</v>
      </c>
      <c r="D1657" t="s">
        <v>2148</v>
      </c>
      <c r="E1657" t="s">
        <v>65</v>
      </c>
      <c r="F1657">
        <v>36449</v>
      </c>
      <c r="G1657" t="s">
        <v>1006</v>
      </c>
      <c r="H1657" t="s">
        <v>1068</v>
      </c>
      <c r="I1657" t="s">
        <v>1087</v>
      </c>
      <c r="J1657" t="s">
        <v>85</v>
      </c>
      <c r="L1657" t="s">
        <v>99</v>
      </c>
      <c r="M1657" t="s">
        <v>4380</v>
      </c>
      <c r="N1657" t="s">
        <v>4380</v>
      </c>
      <c r="O1657" t="s">
        <v>1550</v>
      </c>
      <c r="P1657" t="s">
        <v>1366</v>
      </c>
      <c r="V1657" t="s">
        <v>1694</v>
      </c>
    </row>
    <row r="1658" spans="1:22" hidden="1" x14ac:dyDescent="0.3">
      <c r="A1658">
        <v>331642</v>
      </c>
      <c r="B1658" t="s">
        <v>4381</v>
      </c>
      <c r="C1658" t="s">
        <v>358</v>
      </c>
      <c r="D1658" t="s">
        <v>495</v>
      </c>
      <c r="E1658" t="s">
        <v>65</v>
      </c>
      <c r="F1658">
        <v>32134</v>
      </c>
      <c r="G1658" t="s">
        <v>100</v>
      </c>
      <c r="H1658" t="s">
        <v>1065</v>
      </c>
      <c r="I1658" t="s">
        <v>1087</v>
      </c>
      <c r="J1658" t="s">
        <v>87</v>
      </c>
      <c r="L1658" t="s">
        <v>84</v>
      </c>
      <c r="M1658" t="s">
        <v>4382</v>
      </c>
      <c r="N1658" t="s">
        <v>4382</v>
      </c>
      <c r="O1658" t="s">
        <v>2149</v>
      </c>
      <c r="P1658" t="s">
        <v>4383</v>
      </c>
    </row>
    <row r="1659" spans="1:22" hidden="1" x14ac:dyDescent="0.3">
      <c r="A1659">
        <v>331630</v>
      </c>
      <c r="B1659" t="s">
        <v>4384</v>
      </c>
      <c r="C1659" t="s">
        <v>333</v>
      </c>
      <c r="D1659" t="s">
        <v>295</v>
      </c>
      <c r="E1659" t="s">
        <v>65</v>
      </c>
      <c r="F1659">
        <v>33062</v>
      </c>
      <c r="G1659" t="s">
        <v>4385</v>
      </c>
      <c r="H1659" t="s">
        <v>1065</v>
      </c>
      <c r="I1659" t="s">
        <v>1087</v>
      </c>
      <c r="J1659" t="s">
        <v>87</v>
      </c>
      <c r="L1659" t="s">
        <v>84</v>
      </c>
      <c r="M1659" t="s">
        <v>4386</v>
      </c>
      <c r="N1659" t="s">
        <v>4386</v>
      </c>
      <c r="O1659" t="s">
        <v>1358</v>
      </c>
      <c r="P1659" t="s">
        <v>1246</v>
      </c>
    </row>
    <row r="1660" spans="1:22" hidden="1" x14ac:dyDescent="0.3">
      <c r="A1660">
        <v>331613</v>
      </c>
      <c r="B1660" t="s">
        <v>4387</v>
      </c>
      <c r="C1660" t="s">
        <v>286</v>
      </c>
      <c r="D1660" t="s">
        <v>734</v>
      </c>
      <c r="E1660" t="s">
        <v>66</v>
      </c>
      <c r="F1660">
        <v>28126</v>
      </c>
      <c r="G1660" t="s">
        <v>1201</v>
      </c>
      <c r="H1660" t="s">
        <v>1068</v>
      </c>
      <c r="I1660" t="s">
        <v>1087</v>
      </c>
      <c r="J1660" t="s">
        <v>87</v>
      </c>
      <c r="L1660" t="s">
        <v>84</v>
      </c>
      <c r="M1660" t="s">
        <v>4388</v>
      </c>
      <c r="N1660" t="s">
        <v>4388</v>
      </c>
      <c r="O1660" t="s">
        <v>4389</v>
      </c>
      <c r="P1660" t="s">
        <v>4390</v>
      </c>
    </row>
    <row r="1661" spans="1:22" hidden="1" x14ac:dyDescent="0.3">
      <c r="A1661">
        <v>331611</v>
      </c>
      <c r="B1661" t="s">
        <v>4391</v>
      </c>
      <c r="C1661" t="s">
        <v>193</v>
      </c>
      <c r="D1661" t="s">
        <v>510</v>
      </c>
      <c r="E1661" t="s">
        <v>65</v>
      </c>
      <c r="F1661">
        <v>34413</v>
      </c>
      <c r="G1661" t="s">
        <v>1000</v>
      </c>
      <c r="H1661" t="s">
        <v>1065</v>
      </c>
      <c r="I1661" t="s">
        <v>1087</v>
      </c>
      <c r="J1661" t="s">
        <v>87</v>
      </c>
      <c r="L1661" t="s">
        <v>84</v>
      </c>
      <c r="M1661" t="s">
        <v>4392</v>
      </c>
      <c r="N1661" t="s">
        <v>4392</v>
      </c>
      <c r="O1661" t="s">
        <v>4393</v>
      </c>
      <c r="P1661" t="s">
        <v>1242</v>
      </c>
    </row>
    <row r="1662" spans="1:22" hidden="1" x14ac:dyDescent="0.3">
      <c r="A1662">
        <v>331609</v>
      </c>
      <c r="B1662" t="s">
        <v>4394</v>
      </c>
      <c r="C1662" t="s">
        <v>193</v>
      </c>
      <c r="D1662" t="s">
        <v>805</v>
      </c>
      <c r="E1662" t="s">
        <v>65</v>
      </c>
      <c r="F1662">
        <v>31654</v>
      </c>
      <c r="G1662" t="s">
        <v>84</v>
      </c>
      <c r="H1662" t="s">
        <v>1065</v>
      </c>
      <c r="I1662" t="s">
        <v>1087</v>
      </c>
      <c r="J1662" t="s">
        <v>87</v>
      </c>
      <c r="L1662" t="s">
        <v>84</v>
      </c>
      <c r="M1662" t="s">
        <v>4395</v>
      </c>
      <c r="N1662" t="s">
        <v>4395</v>
      </c>
      <c r="O1662" t="s">
        <v>4396</v>
      </c>
      <c r="P1662" t="s">
        <v>1317</v>
      </c>
    </row>
    <row r="1663" spans="1:22" hidden="1" x14ac:dyDescent="0.3">
      <c r="A1663">
        <v>331581</v>
      </c>
      <c r="B1663" t="s">
        <v>4397</v>
      </c>
      <c r="C1663" t="s">
        <v>532</v>
      </c>
      <c r="D1663" t="s">
        <v>223</v>
      </c>
      <c r="E1663" t="s">
        <v>65</v>
      </c>
      <c r="F1663">
        <v>35966</v>
      </c>
      <c r="G1663" t="s">
        <v>84</v>
      </c>
      <c r="H1663" t="s">
        <v>1068</v>
      </c>
      <c r="I1663" t="s">
        <v>1087</v>
      </c>
      <c r="J1663" t="s">
        <v>85</v>
      </c>
      <c r="L1663" t="s">
        <v>84</v>
      </c>
    </row>
    <row r="1664" spans="1:22" hidden="1" x14ac:dyDescent="0.3">
      <c r="A1664">
        <v>331578</v>
      </c>
      <c r="B1664" t="s">
        <v>4398</v>
      </c>
      <c r="C1664" t="s">
        <v>238</v>
      </c>
      <c r="D1664" t="s">
        <v>205</v>
      </c>
      <c r="E1664" t="s">
        <v>65</v>
      </c>
      <c r="F1664">
        <v>35797</v>
      </c>
      <c r="G1664" t="s">
        <v>1186</v>
      </c>
      <c r="H1664" t="s">
        <v>1065</v>
      </c>
      <c r="I1664" t="s">
        <v>1087</v>
      </c>
      <c r="J1664" t="s">
        <v>87</v>
      </c>
      <c r="L1664" t="s">
        <v>84</v>
      </c>
      <c r="M1664" t="s">
        <v>4399</v>
      </c>
      <c r="N1664" t="s">
        <v>4399</v>
      </c>
      <c r="O1664" t="s">
        <v>1294</v>
      </c>
      <c r="P1664" t="s">
        <v>1570</v>
      </c>
    </row>
    <row r="1665" spans="1:22" hidden="1" x14ac:dyDescent="0.3">
      <c r="A1665">
        <v>331568</v>
      </c>
      <c r="B1665" t="s">
        <v>4400</v>
      </c>
      <c r="C1665" t="s">
        <v>591</v>
      </c>
      <c r="D1665" t="s">
        <v>578</v>
      </c>
      <c r="E1665" t="s">
        <v>66</v>
      </c>
      <c r="F1665">
        <v>35065</v>
      </c>
      <c r="G1665" t="s">
        <v>1043</v>
      </c>
      <c r="H1665" t="s">
        <v>1065</v>
      </c>
      <c r="I1665" t="s">
        <v>1087</v>
      </c>
      <c r="J1665" t="s">
        <v>85</v>
      </c>
      <c r="L1665" t="s">
        <v>86</v>
      </c>
      <c r="M1665" t="s">
        <v>4401</v>
      </c>
      <c r="N1665" t="s">
        <v>4401</v>
      </c>
      <c r="O1665" t="s">
        <v>4402</v>
      </c>
    </row>
    <row r="1666" spans="1:22" hidden="1" x14ac:dyDescent="0.3">
      <c r="A1666">
        <v>331559</v>
      </c>
      <c r="B1666" t="s">
        <v>4403</v>
      </c>
      <c r="C1666" t="s">
        <v>539</v>
      </c>
      <c r="D1666" t="s">
        <v>571</v>
      </c>
      <c r="E1666" t="s">
        <v>65</v>
      </c>
      <c r="H1666" t="s">
        <v>1065</v>
      </c>
      <c r="I1666" t="s">
        <v>1087</v>
      </c>
      <c r="V1666" t="s">
        <v>1694</v>
      </c>
    </row>
    <row r="1667" spans="1:22" hidden="1" x14ac:dyDescent="0.3">
      <c r="A1667">
        <v>331551</v>
      </c>
      <c r="B1667" t="s">
        <v>4404</v>
      </c>
      <c r="C1667" t="s">
        <v>344</v>
      </c>
      <c r="D1667" t="s">
        <v>4405</v>
      </c>
      <c r="E1667" t="s">
        <v>65</v>
      </c>
      <c r="F1667">
        <v>36224</v>
      </c>
      <c r="G1667" t="s">
        <v>1184</v>
      </c>
      <c r="H1667" t="s">
        <v>1065</v>
      </c>
      <c r="I1667" t="s">
        <v>1087</v>
      </c>
      <c r="J1667" t="s">
        <v>85</v>
      </c>
      <c r="L1667" t="s">
        <v>98</v>
      </c>
      <c r="M1667" t="s">
        <v>4406</v>
      </c>
      <c r="N1667" t="s">
        <v>4406</v>
      </c>
      <c r="O1667" t="s">
        <v>1479</v>
      </c>
      <c r="P1667" t="s">
        <v>1369</v>
      </c>
    </row>
    <row r="1668" spans="1:22" hidden="1" x14ac:dyDescent="0.3">
      <c r="A1668">
        <v>331547</v>
      </c>
      <c r="B1668" t="s">
        <v>4407</v>
      </c>
      <c r="C1668" t="s">
        <v>196</v>
      </c>
      <c r="D1668" t="s">
        <v>967</v>
      </c>
      <c r="E1668" t="s">
        <v>65</v>
      </c>
      <c r="F1668">
        <v>29061</v>
      </c>
      <c r="G1668" t="s">
        <v>1248</v>
      </c>
      <c r="H1668" t="s">
        <v>1065</v>
      </c>
      <c r="I1668" t="s">
        <v>1087</v>
      </c>
      <c r="J1668" t="s">
        <v>87</v>
      </c>
      <c r="L1668" t="s">
        <v>84</v>
      </c>
      <c r="M1668" t="s">
        <v>4408</v>
      </c>
      <c r="N1668" t="s">
        <v>4408</v>
      </c>
      <c r="O1668" t="s">
        <v>4409</v>
      </c>
      <c r="P1668" t="s">
        <v>1240</v>
      </c>
    </row>
    <row r="1669" spans="1:22" hidden="1" x14ac:dyDescent="0.3">
      <c r="A1669">
        <v>331539</v>
      </c>
      <c r="B1669" t="s">
        <v>4410</v>
      </c>
      <c r="C1669" t="s">
        <v>270</v>
      </c>
      <c r="D1669" t="s">
        <v>632</v>
      </c>
      <c r="E1669" t="s">
        <v>66</v>
      </c>
      <c r="F1669">
        <v>35202</v>
      </c>
      <c r="G1669" t="s">
        <v>84</v>
      </c>
      <c r="H1669" t="s">
        <v>1065</v>
      </c>
      <c r="I1669" t="s">
        <v>1087</v>
      </c>
      <c r="J1669" t="s">
        <v>190</v>
      </c>
      <c r="L1669" t="s">
        <v>84</v>
      </c>
      <c r="M1669" t="s">
        <v>4411</v>
      </c>
      <c r="N1669" t="s">
        <v>4411</v>
      </c>
      <c r="O1669" t="s">
        <v>1351</v>
      </c>
      <c r="P1669" t="s">
        <v>4412</v>
      </c>
    </row>
    <row r="1670" spans="1:22" hidden="1" x14ac:dyDescent="0.3">
      <c r="A1670">
        <v>331536</v>
      </c>
      <c r="B1670" t="s">
        <v>4413</v>
      </c>
      <c r="C1670" t="s">
        <v>285</v>
      </c>
      <c r="D1670" t="s">
        <v>279</v>
      </c>
      <c r="E1670" t="s">
        <v>65</v>
      </c>
      <c r="F1670">
        <v>35952</v>
      </c>
      <c r="G1670" t="s">
        <v>84</v>
      </c>
      <c r="H1670" t="s">
        <v>1065</v>
      </c>
      <c r="I1670" t="s">
        <v>1087</v>
      </c>
      <c r="J1670" t="s">
        <v>85</v>
      </c>
      <c r="L1670" t="s">
        <v>84</v>
      </c>
      <c r="M1670" t="s">
        <v>4414</v>
      </c>
      <c r="N1670" t="s">
        <v>4414</v>
      </c>
      <c r="O1670" t="s">
        <v>2229</v>
      </c>
      <c r="P1670" t="s">
        <v>1241</v>
      </c>
    </row>
    <row r="1671" spans="1:22" hidden="1" x14ac:dyDescent="0.3">
      <c r="A1671">
        <v>331517</v>
      </c>
      <c r="B1671" t="s">
        <v>4415</v>
      </c>
      <c r="C1671" t="s">
        <v>254</v>
      </c>
      <c r="D1671" t="s">
        <v>393</v>
      </c>
      <c r="E1671" t="s">
        <v>66</v>
      </c>
      <c r="F1671">
        <v>30063</v>
      </c>
      <c r="G1671" t="s">
        <v>84</v>
      </c>
      <c r="H1671" t="s">
        <v>1065</v>
      </c>
      <c r="I1671" t="s">
        <v>1087</v>
      </c>
      <c r="J1671" t="s">
        <v>87</v>
      </c>
      <c r="L1671" t="s">
        <v>84</v>
      </c>
      <c r="M1671" t="s">
        <v>4416</v>
      </c>
      <c r="N1671" t="s">
        <v>4416</v>
      </c>
      <c r="O1671" t="s">
        <v>1326</v>
      </c>
      <c r="P1671" t="s">
        <v>4417</v>
      </c>
    </row>
    <row r="1672" spans="1:22" hidden="1" x14ac:dyDescent="0.3">
      <c r="A1672">
        <v>331508</v>
      </c>
      <c r="B1672" t="s">
        <v>4418</v>
      </c>
      <c r="C1672" t="s">
        <v>590</v>
      </c>
      <c r="D1672" t="s">
        <v>4419</v>
      </c>
      <c r="E1672" t="s">
        <v>65</v>
      </c>
      <c r="F1672">
        <v>36006</v>
      </c>
      <c r="G1672" t="s">
        <v>1640</v>
      </c>
      <c r="H1672" t="s">
        <v>1065</v>
      </c>
      <c r="I1672" t="s">
        <v>1087</v>
      </c>
      <c r="J1672" t="s">
        <v>87</v>
      </c>
      <c r="L1672" t="s">
        <v>84</v>
      </c>
      <c r="M1672" t="s">
        <v>4420</v>
      </c>
      <c r="N1672" t="s">
        <v>4420</v>
      </c>
      <c r="O1672" t="s">
        <v>4421</v>
      </c>
      <c r="P1672" t="s">
        <v>1317</v>
      </c>
    </row>
    <row r="1673" spans="1:22" hidden="1" x14ac:dyDescent="0.3">
      <c r="A1673">
        <v>331506</v>
      </c>
      <c r="B1673" t="s">
        <v>4422</v>
      </c>
      <c r="C1673" t="s">
        <v>1766</v>
      </c>
      <c r="D1673" t="s">
        <v>2711</v>
      </c>
      <c r="E1673" t="s">
        <v>65</v>
      </c>
      <c r="F1673">
        <v>36387</v>
      </c>
      <c r="G1673" t="s">
        <v>84</v>
      </c>
      <c r="H1673" t="s">
        <v>1065</v>
      </c>
      <c r="I1673" t="s">
        <v>1087</v>
      </c>
      <c r="J1673" t="s">
        <v>87</v>
      </c>
      <c r="L1673" t="s">
        <v>86</v>
      </c>
      <c r="M1673" t="s">
        <v>4423</v>
      </c>
      <c r="N1673" t="s">
        <v>4423</v>
      </c>
      <c r="O1673" t="s">
        <v>2055</v>
      </c>
      <c r="P1673" t="s">
        <v>1244</v>
      </c>
    </row>
    <row r="1674" spans="1:22" hidden="1" x14ac:dyDescent="0.3">
      <c r="A1674">
        <v>331502</v>
      </c>
      <c r="B1674" t="s">
        <v>4424</v>
      </c>
      <c r="C1674" t="s">
        <v>224</v>
      </c>
      <c r="D1674" t="s">
        <v>728</v>
      </c>
      <c r="E1674" t="s">
        <v>66</v>
      </c>
      <c r="F1674">
        <v>34131</v>
      </c>
      <c r="G1674" t="s">
        <v>1846</v>
      </c>
      <c r="H1674" t="s">
        <v>1065</v>
      </c>
      <c r="I1674" t="s">
        <v>1087</v>
      </c>
      <c r="J1674" t="s">
        <v>87</v>
      </c>
      <c r="L1674" t="s">
        <v>86</v>
      </c>
      <c r="M1674" t="s">
        <v>4425</v>
      </c>
      <c r="N1674" t="s">
        <v>4425</v>
      </c>
      <c r="O1674" t="s">
        <v>4426</v>
      </c>
      <c r="P1674" t="s">
        <v>1241</v>
      </c>
    </row>
    <row r="1675" spans="1:22" hidden="1" x14ac:dyDescent="0.3">
      <c r="A1675">
        <v>331501</v>
      </c>
      <c r="B1675" t="s">
        <v>4427</v>
      </c>
      <c r="C1675" t="s">
        <v>1683</v>
      </c>
      <c r="D1675" t="s">
        <v>3499</v>
      </c>
      <c r="E1675" t="s">
        <v>66</v>
      </c>
      <c r="F1675">
        <v>32370</v>
      </c>
      <c r="G1675" t="s">
        <v>4428</v>
      </c>
      <c r="H1675" t="s">
        <v>1065</v>
      </c>
      <c r="I1675" t="s">
        <v>1087</v>
      </c>
      <c r="J1675" t="s">
        <v>87</v>
      </c>
      <c r="L1675" t="s">
        <v>98</v>
      </c>
    </row>
    <row r="1676" spans="1:22" hidden="1" x14ac:dyDescent="0.3">
      <c r="A1676">
        <v>331490</v>
      </c>
      <c r="B1676" t="s">
        <v>4429</v>
      </c>
      <c r="C1676" t="s">
        <v>379</v>
      </c>
      <c r="D1676" t="s">
        <v>312</v>
      </c>
      <c r="E1676" t="s">
        <v>66</v>
      </c>
      <c r="F1676">
        <v>35945</v>
      </c>
      <c r="G1676" t="s">
        <v>84</v>
      </c>
      <c r="H1676" t="s">
        <v>1065</v>
      </c>
      <c r="I1676" t="s">
        <v>1087</v>
      </c>
      <c r="J1676" t="s">
        <v>85</v>
      </c>
      <c r="L1676" t="s">
        <v>84</v>
      </c>
    </row>
    <row r="1677" spans="1:22" hidden="1" x14ac:dyDescent="0.3">
      <c r="A1677">
        <v>331481</v>
      </c>
      <c r="B1677" t="s">
        <v>4430</v>
      </c>
      <c r="C1677" t="s">
        <v>4431</v>
      </c>
      <c r="D1677" t="s">
        <v>272</v>
      </c>
      <c r="E1677" t="s">
        <v>66</v>
      </c>
      <c r="F1677">
        <v>30789</v>
      </c>
      <c r="G1677" t="s">
        <v>1687</v>
      </c>
      <c r="H1677" t="s">
        <v>1065</v>
      </c>
      <c r="I1677" t="s">
        <v>1087</v>
      </c>
      <c r="J1677" t="s">
        <v>87</v>
      </c>
      <c r="L1677" t="s">
        <v>84</v>
      </c>
      <c r="M1677" t="s">
        <v>4432</v>
      </c>
      <c r="N1677" t="s">
        <v>4432</v>
      </c>
      <c r="O1677" t="s">
        <v>1253</v>
      </c>
      <c r="P1677" t="s">
        <v>1241</v>
      </c>
    </row>
    <row r="1678" spans="1:22" hidden="1" x14ac:dyDescent="0.3">
      <c r="A1678">
        <v>331475</v>
      </c>
      <c r="B1678" t="s">
        <v>4433</v>
      </c>
      <c r="C1678" t="s">
        <v>472</v>
      </c>
      <c r="D1678" t="s">
        <v>442</v>
      </c>
      <c r="E1678" t="s">
        <v>66</v>
      </c>
      <c r="F1678">
        <v>34014</v>
      </c>
      <c r="G1678" t="s">
        <v>84</v>
      </c>
      <c r="H1678" t="s">
        <v>1065</v>
      </c>
      <c r="I1678" t="s">
        <v>1087</v>
      </c>
      <c r="J1678" t="s">
        <v>85</v>
      </c>
      <c r="L1678" t="s">
        <v>84</v>
      </c>
      <c r="M1678" t="s">
        <v>4434</v>
      </c>
      <c r="N1678" t="s">
        <v>4434</v>
      </c>
      <c r="O1678" t="s">
        <v>2257</v>
      </c>
      <c r="P1678" t="s">
        <v>1355</v>
      </c>
    </row>
    <row r="1679" spans="1:22" hidden="1" x14ac:dyDescent="0.3">
      <c r="A1679">
        <v>331465</v>
      </c>
      <c r="B1679" t="s">
        <v>4435</v>
      </c>
      <c r="C1679" t="s">
        <v>802</v>
      </c>
      <c r="D1679" t="s">
        <v>223</v>
      </c>
      <c r="E1679" t="s">
        <v>66</v>
      </c>
      <c r="F1679">
        <v>34390</v>
      </c>
      <c r="G1679" t="s">
        <v>1248</v>
      </c>
      <c r="H1679" t="s">
        <v>1065</v>
      </c>
      <c r="I1679" t="s">
        <v>1087</v>
      </c>
      <c r="J1679" t="s">
        <v>87</v>
      </c>
      <c r="L1679" t="s">
        <v>84</v>
      </c>
      <c r="M1679" t="s">
        <v>4436</v>
      </c>
      <c r="N1679" t="s">
        <v>4436</v>
      </c>
      <c r="O1679" t="s">
        <v>2053</v>
      </c>
      <c r="P1679" t="s">
        <v>1804</v>
      </c>
    </row>
    <row r="1680" spans="1:22" hidden="1" x14ac:dyDescent="0.3">
      <c r="A1680">
        <v>331464</v>
      </c>
      <c r="B1680" t="s">
        <v>4437</v>
      </c>
      <c r="C1680" t="s">
        <v>208</v>
      </c>
      <c r="D1680" t="s">
        <v>668</v>
      </c>
      <c r="E1680" t="s">
        <v>66</v>
      </c>
      <c r="F1680">
        <v>34168</v>
      </c>
      <c r="G1680" t="s">
        <v>84</v>
      </c>
      <c r="H1680" t="s">
        <v>1065</v>
      </c>
      <c r="I1680" t="s">
        <v>1087</v>
      </c>
      <c r="J1680" t="s">
        <v>87</v>
      </c>
      <c r="L1680" t="s">
        <v>84</v>
      </c>
      <c r="M1680" t="s">
        <v>4438</v>
      </c>
      <c r="N1680" t="s">
        <v>4438</v>
      </c>
      <c r="O1680" t="s">
        <v>4439</v>
      </c>
      <c r="P1680" t="s">
        <v>1241</v>
      </c>
    </row>
    <row r="1681" spans="1:31" hidden="1" x14ac:dyDescent="0.3">
      <c r="A1681">
        <v>331457</v>
      </c>
      <c r="B1681" t="s">
        <v>4440</v>
      </c>
      <c r="C1681" t="s">
        <v>1704</v>
      </c>
      <c r="D1681" t="s">
        <v>253</v>
      </c>
      <c r="E1681" t="s">
        <v>65</v>
      </c>
      <c r="F1681">
        <v>36523</v>
      </c>
      <c r="G1681" t="s">
        <v>1614</v>
      </c>
      <c r="H1681" t="s">
        <v>1065</v>
      </c>
      <c r="I1681" t="s">
        <v>1087</v>
      </c>
      <c r="J1681" t="s">
        <v>87</v>
      </c>
      <c r="L1681" t="s">
        <v>86</v>
      </c>
      <c r="M1681" t="s">
        <v>4441</v>
      </c>
      <c r="N1681" t="s">
        <v>4441</v>
      </c>
      <c r="O1681" t="s">
        <v>1365</v>
      </c>
      <c r="P1681" t="s">
        <v>4442</v>
      </c>
    </row>
    <row r="1682" spans="1:31" hidden="1" x14ac:dyDescent="0.3">
      <c r="A1682">
        <v>331456</v>
      </c>
      <c r="B1682" t="s">
        <v>4443</v>
      </c>
      <c r="C1682" t="s">
        <v>313</v>
      </c>
      <c r="D1682" t="s">
        <v>222</v>
      </c>
      <c r="E1682" t="s">
        <v>65</v>
      </c>
      <c r="F1682">
        <v>35193</v>
      </c>
      <c r="G1682" t="s">
        <v>84</v>
      </c>
      <c r="H1682" t="s">
        <v>1065</v>
      </c>
      <c r="I1682" t="s">
        <v>1087</v>
      </c>
      <c r="J1682" t="s">
        <v>87</v>
      </c>
      <c r="L1682" t="s">
        <v>84</v>
      </c>
      <c r="M1682" t="s">
        <v>4444</v>
      </c>
      <c r="N1682" t="s">
        <v>4444</v>
      </c>
      <c r="O1682" t="s">
        <v>4445</v>
      </c>
      <c r="P1682" t="s">
        <v>1950</v>
      </c>
    </row>
    <row r="1683" spans="1:31" hidden="1" x14ac:dyDescent="0.3">
      <c r="A1683">
        <v>331450</v>
      </c>
      <c r="B1683" t="s">
        <v>4446</v>
      </c>
      <c r="C1683" t="s">
        <v>801</v>
      </c>
      <c r="D1683" t="s">
        <v>613</v>
      </c>
      <c r="E1683" t="s">
        <v>66</v>
      </c>
      <c r="F1683">
        <v>34529</v>
      </c>
      <c r="G1683" t="s">
        <v>2218</v>
      </c>
      <c r="H1683" t="s">
        <v>1065</v>
      </c>
      <c r="I1683" t="s">
        <v>1087</v>
      </c>
      <c r="M1683" t="s">
        <v>4447</v>
      </c>
      <c r="N1683" t="s">
        <v>4447</v>
      </c>
      <c r="O1683" t="s">
        <v>1321</v>
      </c>
      <c r="P1683" t="s">
        <v>1246</v>
      </c>
      <c r="AD1683" t="s">
        <v>1125</v>
      </c>
      <c r="AE1683" t="s">
        <v>1125</v>
      </c>
    </row>
    <row r="1684" spans="1:31" hidden="1" x14ac:dyDescent="0.3">
      <c r="A1684">
        <v>331443</v>
      </c>
      <c r="B1684" t="s">
        <v>4448</v>
      </c>
      <c r="C1684" t="s">
        <v>4449</v>
      </c>
      <c r="D1684" t="s">
        <v>334</v>
      </c>
      <c r="E1684" t="s">
        <v>65</v>
      </c>
      <c r="F1684">
        <v>32056</v>
      </c>
      <c r="G1684" t="s">
        <v>1023</v>
      </c>
      <c r="H1684" t="s">
        <v>1065</v>
      </c>
      <c r="I1684" t="s">
        <v>1087</v>
      </c>
      <c r="J1684" t="s">
        <v>85</v>
      </c>
      <c r="L1684" t="s">
        <v>93</v>
      </c>
      <c r="M1684" t="s">
        <v>4450</v>
      </c>
      <c r="N1684" t="s">
        <v>4450</v>
      </c>
      <c r="O1684" t="s">
        <v>2059</v>
      </c>
      <c r="P1684" t="s">
        <v>1246</v>
      </c>
    </row>
    <row r="1685" spans="1:31" hidden="1" x14ac:dyDescent="0.3">
      <c r="A1685">
        <v>331418</v>
      </c>
      <c r="B1685" t="s">
        <v>4451</v>
      </c>
      <c r="C1685" t="s">
        <v>251</v>
      </c>
      <c r="D1685" t="s">
        <v>288</v>
      </c>
      <c r="E1685" t="s">
        <v>65</v>
      </c>
      <c r="F1685">
        <v>36535</v>
      </c>
      <c r="G1685" t="s">
        <v>84</v>
      </c>
      <c r="H1685" t="s">
        <v>1065</v>
      </c>
      <c r="I1685" t="s">
        <v>1087</v>
      </c>
      <c r="J1685" t="s">
        <v>85</v>
      </c>
      <c r="L1685" t="s">
        <v>86</v>
      </c>
      <c r="M1685" t="s">
        <v>4452</v>
      </c>
      <c r="N1685" t="s">
        <v>4452</v>
      </c>
      <c r="O1685" t="s">
        <v>3639</v>
      </c>
      <c r="P1685" t="s">
        <v>4453</v>
      </c>
    </row>
    <row r="1686" spans="1:31" hidden="1" x14ac:dyDescent="0.3">
      <c r="A1686">
        <v>331416</v>
      </c>
      <c r="B1686" t="s">
        <v>4454</v>
      </c>
      <c r="C1686" t="s">
        <v>315</v>
      </c>
      <c r="D1686" t="s">
        <v>515</v>
      </c>
      <c r="E1686" t="s">
        <v>65</v>
      </c>
      <c r="F1686">
        <v>36526</v>
      </c>
      <c r="G1686" t="s">
        <v>84</v>
      </c>
      <c r="H1686" t="s">
        <v>1065</v>
      </c>
      <c r="I1686" t="s">
        <v>1087</v>
      </c>
      <c r="J1686" t="s">
        <v>190</v>
      </c>
      <c r="L1686" t="s">
        <v>84</v>
      </c>
      <c r="M1686" t="s">
        <v>4455</v>
      </c>
      <c r="N1686" t="s">
        <v>4455</v>
      </c>
      <c r="O1686" t="s">
        <v>4456</v>
      </c>
      <c r="P1686" t="s">
        <v>4457</v>
      </c>
    </row>
    <row r="1687" spans="1:31" hidden="1" x14ac:dyDescent="0.3">
      <c r="A1687">
        <v>331405</v>
      </c>
      <c r="B1687" t="s">
        <v>731</v>
      </c>
      <c r="C1687" t="s">
        <v>193</v>
      </c>
      <c r="D1687" t="s">
        <v>514</v>
      </c>
      <c r="E1687" t="s">
        <v>65</v>
      </c>
      <c r="F1687">
        <v>35796</v>
      </c>
      <c r="G1687" t="s">
        <v>4458</v>
      </c>
      <c r="H1687" t="s">
        <v>1065</v>
      </c>
      <c r="I1687" t="s">
        <v>1087</v>
      </c>
      <c r="J1687" t="s">
        <v>85</v>
      </c>
      <c r="L1687" t="s">
        <v>86</v>
      </c>
      <c r="M1687" t="s">
        <v>4459</v>
      </c>
      <c r="N1687" t="s">
        <v>4459</v>
      </c>
      <c r="O1687" t="s">
        <v>4460</v>
      </c>
      <c r="P1687" t="s">
        <v>1244</v>
      </c>
      <c r="AE1687" t="s">
        <v>1125</v>
      </c>
    </row>
    <row r="1688" spans="1:31" hidden="1" x14ac:dyDescent="0.3">
      <c r="A1688">
        <v>331401</v>
      </c>
      <c r="B1688" t="s">
        <v>4461</v>
      </c>
      <c r="C1688" t="s">
        <v>226</v>
      </c>
      <c r="D1688" t="s">
        <v>269</v>
      </c>
      <c r="E1688" t="s">
        <v>65</v>
      </c>
      <c r="F1688">
        <v>31152</v>
      </c>
      <c r="G1688" t="s">
        <v>93</v>
      </c>
      <c r="H1688" t="s">
        <v>1065</v>
      </c>
      <c r="I1688" t="s">
        <v>1087</v>
      </c>
      <c r="J1688" t="s">
        <v>87</v>
      </c>
      <c r="L1688" t="s">
        <v>93</v>
      </c>
      <c r="M1688" t="s">
        <v>4462</v>
      </c>
      <c r="N1688" t="s">
        <v>4462</v>
      </c>
      <c r="O1688" t="s">
        <v>4463</v>
      </c>
      <c r="P1688" t="s">
        <v>1247</v>
      </c>
    </row>
    <row r="1689" spans="1:31" hidden="1" x14ac:dyDescent="0.3">
      <c r="A1689">
        <v>331398</v>
      </c>
      <c r="B1689" t="s">
        <v>4464</v>
      </c>
      <c r="C1689" t="s">
        <v>251</v>
      </c>
      <c r="D1689" t="s">
        <v>3744</v>
      </c>
      <c r="E1689" t="s">
        <v>65</v>
      </c>
      <c r="F1689">
        <v>31050</v>
      </c>
      <c r="G1689" t="s">
        <v>93</v>
      </c>
      <c r="H1689" t="s">
        <v>1065</v>
      </c>
      <c r="I1689" t="s">
        <v>1087</v>
      </c>
      <c r="J1689" t="s">
        <v>85</v>
      </c>
      <c r="L1689" t="s">
        <v>93</v>
      </c>
      <c r="M1689" t="s">
        <v>4465</v>
      </c>
      <c r="N1689" t="s">
        <v>4465</v>
      </c>
      <c r="O1689" t="s">
        <v>4466</v>
      </c>
      <c r="P1689" t="s">
        <v>1804</v>
      </c>
    </row>
    <row r="1690" spans="1:31" hidden="1" x14ac:dyDescent="0.3">
      <c r="A1690">
        <v>331377</v>
      </c>
      <c r="B1690" t="s">
        <v>4467</v>
      </c>
      <c r="C1690" t="s">
        <v>289</v>
      </c>
      <c r="D1690" t="s">
        <v>481</v>
      </c>
      <c r="E1690" t="s">
        <v>65</v>
      </c>
      <c r="F1690">
        <v>35084</v>
      </c>
      <c r="G1690" t="s">
        <v>4468</v>
      </c>
      <c r="H1690" t="s">
        <v>1065</v>
      </c>
      <c r="I1690" t="s">
        <v>1087</v>
      </c>
      <c r="J1690" t="s">
        <v>85</v>
      </c>
      <c r="L1690" t="s">
        <v>103</v>
      </c>
      <c r="M1690" t="s">
        <v>4469</v>
      </c>
      <c r="N1690" t="s">
        <v>4469</v>
      </c>
      <c r="O1690" t="s">
        <v>4470</v>
      </c>
      <c r="P1690" t="s">
        <v>1246</v>
      </c>
    </row>
    <row r="1691" spans="1:31" hidden="1" x14ac:dyDescent="0.3">
      <c r="A1691">
        <v>331371</v>
      </c>
      <c r="B1691" t="s">
        <v>4471</v>
      </c>
      <c r="C1691" t="s">
        <v>563</v>
      </c>
      <c r="D1691" t="s">
        <v>435</v>
      </c>
      <c r="E1691" t="s">
        <v>65</v>
      </c>
      <c r="F1691">
        <v>36166</v>
      </c>
      <c r="G1691" t="s">
        <v>1007</v>
      </c>
      <c r="H1691" t="s">
        <v>1065</v>
      </c>
      <c r="I1691" t="s">
        <v>1087</v>
      </c>
      <c r="J1691" t="s">
        <v>87</v>
      </c>
      <c r="L1691" t="s">
        <v>84</v>
      </c>
      <c r="M1691" t="s">
        <v>4472</v>
      </c>
      <c r="N1691" t="s">
        <v>4472</v>
      </c>
      <c r="O1691" t="s">
        <v>1239</v>
      </c>
      <c r="P1691" t="s">
        <v>4473</v>
      </c>
    </row>
    <row r="1692" spans="1:31" hidden="1" x14ac:dyDescent="0.3">
      <c r="A1692">
        <v>331362</v>
      </c>
      <c r="B1692" t="s">
        <v>4474</v>
      </c>
      <c r="C1692" t="s">
        <v>450</v>
      </c>
      <c r="D1692" t="s">
        <v>4475</v>
      </c>
      <c r="E1692" t="s">
        <v>65</v>
      </c>
      <c r="F1692">
        <v>36101</v>
      </c>
      <c r="G1692" t="s">
        <v>84</v>
      </c>
      <c r="H1692" t="s">
        <v>1065</v>
      </c>
      <c r="I1692" t="s">
        <v>1087</v>
      </c>
      <c r="J1692" t="s">
        <v>85</v>
      </c>
      <c r="L1692" t="s">
        <v>86</v>
      </c>
      <c r="M1692" t="s">
        <v>4476</v>
      </c>
      <c r="N1692" t="s">
        <v>1498</v>
      </c>
      <c r="O1692" t="s">
        <v>2005</v>
      </c>
      <c r="P1692" t="s">
        <v>4477</v>
      </c>
    </row>
    <row r="1693" spans="1:31" hidden="1" x14ac:dyDescent="0.3">
      <c r="A1693">
        <v>331358</v>
      </c>
      <c r="B1693" t="s">
        <v>4478</v>
      </c>
      <c r="C1693" t="s">
        <v>271</v>
      </c>
      <c r="D1693" t="s">
        <v>207</v>
      </c>
      <c r="E1693" t="s">
        <v>65</v>
      </c>
      <c r="F1693">
        <v>35796</v>
      </c>
      <c r="G1693" t="s">
        <v>84</v>
      </c>
      <c r="H1693" t="s">
        <v>1065</v>
      </c>
      <c r="I1693" t="s">
        <v>1087</v>
      </c>
      <c r="J1693" t="s">
        <v>87</v>
      </c>
      <c r="L1693" t="s">
        <v>84</v>
      </c>
      <c r="M1693" t="s">
        <v>4479</v>
      </c>
      <c r="N1693" t="s">
        <v>4479</v>
      </c>
      <c r="O1693" t="s">
        <v>4480</v>
      </c>
      <c r="P1693" t="s">
        <v>1388</v>
      </c>
    </row>
    <row r="1694" spans="1:31" hidden="1" x14ac:dyDescent="0.3">
      <c r="A1694">
        <v>331354</v>
      </c>
      <c r="B1694" t="s">
        <v>4481</v>
      </c>
      <c r="C1694" t="s">
        <v>554</v>
      </c>
      <c r="D1694" t="s">
        <v>438</v>
      </c>
      <c r="E1694" t="s">
        <v>66</v>
      </c>
      <c r="F1694">
        <v>31309</v>
      </c>
      <c r="G1694" t="s">
        <v>4482</v>
      </c>
      <c r="H1694" t="s">
        <v>1068</v>
      </c>
      <c r="I1694" t="s">
        <v>1087</v>
      </c>
      <c r="J1694" t="s">
        <v>85</v>
      </c>
      <c r="L1694" t="s">
        <v>84</v>
      </c>
      <c r="M1694" t="s">
        <v>4483</v>
      </c>
      <c r="N1694" t="s">
        <v>4483</v>
      </c>
      <c r="O1694" t="s">
        <v>4484</v>
      </c>
      <c r="P1694" t="s">
        <v>1275</v>
      </c>
    </row>
    <row r="1695" spans="1:31" hidden="1" x14ac:dyDescent="0.3">
      <c r="A1695">
        <v>331342</v>
      </c>
      <c r="B1695" t="s">
        <v>4269</v>
      </c>
      <c r="C1695" t="s">
        <v>196</v>
      </c>
      <c r="D1695" t="s">
        <v>486</v>
      </c>
      <c r="E1695" t="s">
        <v>65</v>
      </c>
      <c r="F1695">
        <v>33858</v>
      </c>
      <c r="G1695" t="s">
        <v>84</v>
      </c>
      <c r="H1695" t="s">
        <v>1065</v>
      </c>
      <c r="I1695" t="s">
        <v>1087</v>
      </c>
      <c r="J1695" t="s">
        <v>85</v>
      </c>
      <c r="L1695" t="s">
        <v>84</v>
      </c>
      <c r="M1695" t="s">
        <v>4485</v>
      </c>
      <c r="N1695" t="s">
        <v>4485</v>
      </c>
      <c r="O1695" t="s">
        <v>1420</v>
      </c>
      <c r="P1695" t="s">
        <v>2067</v>
      </c>
    </row>
    <row r="1696" spans="1:31" hidden="1" x14ac:dyDescent="0.3">
      <c r="A1696">
        <v>331331</v>
      </c>
      <c r="B1696" t="s">
        <v>4486</v>
      </c>
      <c r="C1696" t="s">
        <v>289</v>
      </c>
      <c r="D1696" t="s">
        <v>2083</v>
      </c>
      <c r="E1696" t="s">
        <v>66</v>
      </c>
      <c r="F1696">
        <v>31483</v>
      </c>
      <c r="G1696" t="s">
        <v>98</v>
      </c>
      <c r="H1696" t="s">
        <v>1065</v>
      </c>
      <c r="I1696" t="s">
        <v>1087</v>
      </c>
      <c r="J1696" t="s">
        <v>87</v>
      </c>
      <c r="L1696" t="s">
        <v>98</v>
      </c>
    </row>
    <row r="1697" spans="1:31" hidden="1" x14ac:dyDescent="0.3">
      <c r="A1697">
        <v>331322</v>
      </c>
      <c r="B1697" t="s">
        <v>4487</v>
      </c>
      <c r="C1697" t="s">
        <v>194</v>
      </c>
      <c r="D1697" t="s">
        <v>1940</v>
      </c>
      <c r="E1697" t="s">
        <v>65</v>
      </c>
      <c r="H1697" t="s">
        <v>1065</v>
      </c>
      <c r="I1697" t="s">
        <v>1087</v>
      </c>
      <c r="V1697" t="s">
        <v>1694</v>
      </c>
      <c r="AA1697" t="s">
        <v>1125</v>
      </c>
      <c r="AB1697" t="s">
        <v>1125</v>
      </c>
      <c r="AC1697" t="s">
        <v>1125</v>
      </c>
      <c r="AD1697" t="s">
        <v>1125</v>
      </c>
      <c r="AE1697" t="s">
        <v>1125</v>
      </c>
    </row>
    <row r="1698" spans="1:31" hidden="1" x14ac:dyDescent="0.3">
      <c r="A1698">
        <v>331307</v>
      </c>
      <c r="B1698" t="s">
        <v>2119</v>
      </c>
      <c r="C1698" t="s">
        <v>208</v>
      </c>
      <c r="D1698" t="s">
        <v>365</v>
      </c>
      <c r="E1698" t="s">
        <v>66</v>
      </c>
      <c r="F1698">
        <v>33609</v>
      </c>
      <c r="G1698" t="s">
        <v>84</v>
      </c>
      <c r="H1698" t="s">
        <v>1065</v>
      </c>
      <c r="I1698" t="s">
        <v>1087</v>
      </c>
      <c r="J1698" t="s">
        <v>87</v>
      </c>
      <c r="L1698" t="s">
        <v>84</v>
      </c>
    </row>
    <row r="1699" spans="1:31" hidden="1" x14ac:dyDescent="0.3">
      <c r="A1699">
        <v>331304</v>
      </c>
      <c r="B1699" t="s">
        <v>4488</v>
      </c>
      <c r="C1699" t="s">
        <v>196</v>
      </c>
      <c r="D1699" t="s">
        <v>1660</v>
      </c>
      <c r="E1699" t="s">
        <v>65</v>
      </c>
      <c r="F1699">
        <v>28126</v>
      </c>
      <c r="G1699" t="s">
        <v>2099</v>
      </c>
      <c r="H1699" t="s">
        <v>1065</v>
      </c>
      <c r="I1699" t="s">
        <v>1087</v>
      </c>
      <c r="V1699" t="s">
        <v>1694</v>
      </c>
    </row>
    <row r="1700" spans="1:31" hidden="1" x14ac:dyDescent="0.3">
      <c r="A1700">
        <v>331299</v>
      </c>
      <c r="B1700" t="s">
        <v>4489</v>
      </c>
      <c r="C1700" t="s">
        <v>271</v>
      </c>
      <c r="D1700" t="s">
        <v>796</v>
      </c>
      <c r="E1700" t="s">
        <v>66</v>
      </c>
      <c r="F1700">
        <v>35207</v>
      </c>
      <c r="G1700" t="s">
        <v>1201</v>
      </c>
      <c r="H1700" t="s">
        <v>1068</v>
      </c>
      <c r="I1700" t="s">
        <v>1087</v>
      </c>
      <c r="J1700" t="s">
        <v>87</v>
      </c>
      <c r="L1700" t="s">
        <v>86</v>
      </c>
      <c r="M1700" t="s">
        <v>4490</v>
      </c>
      <c r="N1700" t="s">
        <v>4490</v>
      </c>
      <c r="O1700" t="s">
        <v>4026</v>
      </c>
      <c r="P1700" t="s">
        <v>1247</v>
      </c>
    </row>
    <row r="1701" spans="1:31" hidden="1" x14ac:dyDescent="0.3">
      <c r="A1701">
        <v>331289</v>
      </c>
      <c r="B1701" t="s">
        <v>4491</v>
      </c>
      <c r="C1701" t="s">
        <v>330</v>
      </c>
      <c r="D1701" t="s">
        <v>502</v>
      </c>
      <c r="E1701" t="s">
        <v>66</v>
      </c>
      <c r="F1701">
        <v>32735</v>
      </c>
      <c r="G1701" t="s">
        <v>84</v>
      </c>
      <c r="H1701" t="s">
        <v>1065</v>
      </c>
      <c r="I1701" t="s">
        <v>1087</v>
      </c>
      <c r="J1701" t="s">
        <v>87</v>
      </c>
      <c r="L1701" t="s">
        <v>84</v>
      </c>
      <c r="M1701" t="s">
        <v>4492</v>
      </c>
      <c r="N1701" t="s">
        <v>4492</v>
      </c>
      <c r="O1701" t="s">
        <v>1385</v>
      </c>
      <c r="P1701" t="s">
        <v>1241</v>
      </c>
      <c r="V1701" t="s">
        <v>1606</v>
      </c>
    </row>
    <row r="1702" spans="1:31" hidden="1" x14ac:dyDescent="0.3">
      <c r="A1702">
        <v>331284</v>
      </c>
      <c r="B1702" t="s">
        <v>4493</v>
      </c>
      <c r="C1702" t="s">
        <v>330</v>
      </c>
      <c r="D1702" t="s">
        <v>1940</v>
      </c>
      <c r="E1702" t="s">
        <v>65</v>
      </c>
      <c r="H1702" t="s">
        <v>1065</v>
      </c>
      <c r="I1702" t="s">
        <v>1087</v>
      </c>
      <c r="V1702" t="s">
        <v>1694</v>
      </c>
      <c r="AA1702" t="s">
        <v>1125</v>
      </c>
      <c r="AB1702" t="s">
        <v>1125</v>
      </c>
      <c r="AC1702" t="s">
        <v>1125</v>
      </c>
      <c r="AD1702" t="s">
        <v>1125</v>
      </c>
      <c r="AE1702" t="s">
        <v>1125</v>
      </c>
    </row>
    <row r="1703" spans="1:31" hidden="1" x14ac:dyDescent="0.3">
      <c r="A1703">
        <v>331282</v>
      </c>
      <c r="B1703" t="s">
        <v>4494</v>
      </c>
      <c r="C1703" t="s">
        <v>203</v>
      </c>
      <c r="D1703" t="s">
        <v>2198</v>
      </c>
      <c r="E1703" t="s">
        <v>66</v>
      </c>
      <c r="F1703">
        <v>34133</v>
      </c>
      <c r="G1703" t="s">
        <v>1150</v>
      </c>
      <c r="H1703" t="s">
        <v>1065</v>
      </c>
      <c r="I1703" t="s">
        <v>1087</v>
      </c>
      <c r="J1703" t="s">
        <v>87</v>
      </c>
      <c r="L1703" t="s">
        <v>84</v>
      </c>
      <c r="M1703" t="s">
        <v>4495</v>
      </c>
      <c r="N1703" t="s">
        <v>4495</v>
      </c>
      <c r="O1703" t="s">
        <v>1665</v>
      </c>
      <c r="P1703" t="s">
        <v>1246</v>
      </c>
    </row>
    <row r="1704" spans="1:31" hidden="1" x14ac:dyDescent="0.3">
      <c r="A1704">
        <v>331280</v>
      </c>
      <c r="B1704" t="s">
        <v>4496</v>
      </c>
      <c r="C1704" t="s">
        <v>201</v>
      </c>
      <c r="D1704" t="s">
        <v>772</v>
      </c>
      <c r="E1704" t="s">
        <v>65</v>
      </c>
      <c r="F1704">
        <v>30098</v>
      </c>
      <c r="G1704" t="s">
        <v>4497</v>
      </c>
      <c r="H1704" t="s">
        <v>1065</v>
      </c>
      <c r="I1704" t="s">
        <v>1087</v>
      </c>
      <c r="J1704" t="s">
        <v>87</v>
      </c>
      <c r="L1704" t="s">
        <v>92</v>
      </c>
      <c r="M1704" t="s">
        <v>4498</v>
      </c>
      <c r="N1704" t="s">
        <v>4498</v>
      </c>
      <c r="O1704" t="s">
        <v>4499</v>
      </c>
      <c r="P1704" t="s">
        <v>1241</v>
      </c>
      <c r="V1704" t="s">
        <v>1597</v>
      </c>
    </row>
    <row r="1705" spans="1:31" hidden="1" x14ac:dyDescent="0.3">
      <c r="A1705">
        <v>331276</v>
      </c>
      <c r="B1705" t="s">
        <v>4500</v>
      </c>
      <c r="C1705" t="s">
        <v>194</v>
      </c>
      <c r="D1705" t="s">
        <v>592</v>
      </c>
      <c r="E1705" t="s">
        <v>65</v>
      </c>
      <c r="F1705">
        <v>31048</v>
      </c>
      <c r="G1705" t="s">
        <v>96</v>
      </c>
      <c r="H1705" t="s">
        <v>1065</v>
      </c>
      <c r="I1705" t="s">
        <v>1087</v>
      </c>
      <c r="J1705" t="s">
        <v>87</v>
      </c>
      <c r="L1705" t="s">
        <v>84</v>
      </c>
      <c r="V1705" t="s">
        <v>1606</v>
      </c>
      <c r="AE1705" t="s">
        <v>1125</v>
      </c>
    </row>
    <row r="1706" spans="1:31" hidden="1" x14ac:dyDescent="0.3">
      <c r="A1706">
        <v>331275</v>
      </c>
      <c r="B1706" t="s">
        <v>4501</v>
      </c>
      <c r="C1706" t="s">
        <v>693</v>
      </c>
      <c r="D1706" t="s">
        <v>248</v>
      </c>
      <c r="E1706" t="s">
        <v>65</v>
      </c>
      <c r="F1706">
        <v>31413</v>
      </c>
      <c r="G1706" t="s">
        <v>4502</v>
      </c>
      <c r="H1706" t="s">
        <v>1065</v>
      </c>
      <c r="I1706" t="s">
        <v>1087</v>
      </c>
      <c r="M1706" t="s">
        <v>4503</v>
      </c>
      <c r="N1706" t="s">
        <v>4503</v>
      </c>
      <c r="O1706" t="s">
        <v>1470</v>
      </c>
      <c r="P1706" t="s">
        <v>1241</v>
      </c>
      <c r="AD1706" t="s">
        <v>1125</v>
      </c>
      <c r="AE1706" t="s">
        <v>1125</v>
      </c>
    </row>
    <row r="1707" spans="1:31" hidden="1" x14ac:dyDescent="0.3">
      <c r="A1707">
        <v>331258</v>
      </c>
      <c r="B1707" t="s">
        <v>4504</v>
      </c>
      <c r="C1707" t="s">
        <v>212</v>
      </c>
      <c r="D1707" t="s">
        <v>365</v>
      </c>
      <c r="E1707" t="s">
        <v>66</v>
      </c>
      <c r="F1707">
        <v>29388</v>
      </c>
      <c r="G1707" t="s">
        <v>84</v>
      </c>
      <c r="H1707" t="s">
        <v>1065</v>
      </c>
      <c r="I1707" t="s">
        <v>1087</v>
      </c>
      <c r="J1707" t="s">
        <v>87</v>
      </c>
      <c r="L1707" t="s">
        <v>84</v>
      </c>
      <c r="M1707" t="s">
        <v>4505</v>
      </c>
      <c r="N1707" t="s">
        <v>4505</v>
      </c>
      <c r="O1707" t="s">
        <v>1359</v>
      </c>
      <c r="P1707" t="s">
        <v>4506</v>
      </c>
      <c r="V1707" t="s">
        <v>1606</v>
      </c>
    </row>
    <row r="1708" spans="1:31" hidden="1" x14ac:dyDescent="0.3">
      <c r="A1708">
        <v>331256</v>
      </c>
      <c r="B1708" t="s">
        <v>4507</v>
      </c>
      <c r="C1708" t="s">
        <v>193</v>
      </c>
      <c r="D1708" t="s">
        <v>253</v>
      </c>
      <c r="E1708" t="s">
        <v>65</v>
      </c>
      <c r="F1708">
        <v>34121</v>
      </c>
      <c r="G1708" t="s">
        <v>3215</v>
      </c>
      <c r="H1708" t="s">
        <v>1065</v>
      </c>
      <c r="I1708" t="s">
        <v>1087</v>
      </c>
      <c r="J1708" t="s">
        <v>85</v>
      </c>
      <c r="L1708" t="s">
        <v>86</v>
      </c>
      <c r="V1708" t="s">
        <v>1694</v>
      </c>
      <c r="AE1708" t="s">
        <v>1125</v>
      </c>
    </row>
    <row r="1709" spans="1:31" hidden="1" x14ac:dyDescent="0.3">
      <c r="A1709">
        <v>331255</v>
      </c>
      <c r="B1709" t="s">
        <v>4508</v>
      </c>
      <c r="C1709" t="s">
        <v>2384</v>
      </c>
      <c r="D1709" t="s">
        <v>305</v>
      </c>
      <c r="E1709" t="s">
        <v>66</v>
      </c>
      <c r="F1709">
        <v>33735</v>
      </c>
      <c r="G1709" t="s">
        <v>1248</v>
      </c>
      <c r="H1709" t="s">
        <v>1065</v>
      </c>
      <c r="I1709" t="s">
        <v>1087</v>
      </c>
      <c r="J1709" t="s">
        <v>87</v>
      </c>
      <c r="L1709" t="s">
        <v>84</v>
      </c>
      <c r="M1709" t="s">
        <v>4509</v>
      </c>
      <c r="N1709" t="s">
        <v>4509</v>
      </c>
      <c r="O1709" t="s">
        <v>1344</v>
      </c>
      <c r="P1709" t="s">
        <v>1392</v>
      </c>
    </row>
    <row r="1710" spans="1:31" hidden="1" x14ac:dyDescent="0.3">
      <c r="A1710">
        <v>331253</v>
      </c>
      <c r="B1710" t="s">
        <v>4510</v>
      </c>
      <c r="C1710" t="s">
        <v>321</v>
      </c>
      <c r="D1710" t="s">
        <v>4511</v>
      </c>
      <c r="E1710" t="s">
        <v>65</v>
      </c>
      <c r="F1710">
        <v>31508</v>
      </c>
      <c r="G1710" t="s">
        <v>84</v>
      </c>
      <c r="H1710" t="s">
        <v>1065</v>
      </c>
      <c r="I1710" t="s">
        <v>1087</v>
      </c>
      <c r="J1710" t="s">
        <v>85</v>
      </c>
      <c r="L1710" t="s">
        <v>84</v>
      </c>
      <c r="M1710" t="s">
        <v>4512</v>
      </c>
      <c r="N1710" t="s">
        <v>4512</v>
      </c>
      <c r="O1710" t="s">
        <v>2003</v>
      </c>
      <c r="P1710" t="s">
        <v>1366</v>
      </c>
      <c r="V1710" t="s">
        <v>1606</v>
      </c>
    </row>
    <row r="1711" spans="1:31" hidden="1" x14ac:dyDescent="0.3">
      <c r="A1711">
        <v>331250</v>
      </c>
      <c r="B1711" t="s">
        <v>4513</v>
      </c>
      <c r="C1711" t="s">
        <v>198</v>
      </c>
      <c r="D1711" t="s">
        <v>1613</v>
      </c>
      <c r="E1711" t="s">
        <v>66</v>
      </c>
      <c r="F1711">
        <v>33976</v>
      </c>
      <c r="G1711" t="s">
        <v>4514</v>
      </c>
      <c r="H1711" t="s">
        <v>1065</v>
      </c>
      <c r="I1711" t="s">
        <v>1087</v>
      </c>
      <c r="J1711" t="s">
        <v>87</v>
      </c>
      <c r="L1711" t="s">
        <v>94</v>
      </c>
      <c r="M1711" t="s">
        <v>4515</v>
      </c>
      <c r="N1711" t="s">
        <v>4515</v>
      </c>
      <c r="O1711" t="s">
        <v>4516</v>
      </c>
      <c r="P1711" t="s">
        <v>1266</v>
      </c>
      <c r="V1711" t="s">
        <v>1694</v>
      </c>
    </row>
    <row r="1712" spans="1:31" hidden="1" x14ac:dyDescent="0.3">
      <c r="A1712">
        <v>331247</v>
      </c>
      <c r="B1712" t="s">
        <v>4517</v>
      </c>
      <c r="C1712" t="s">
        <v>457</v>
      </c>
      <c r="D1712" t="s">
        <v>301</v>
      </c>
      <c r="E1712" t="s">
        <v>66</v>
      </c>
      <c r="F1712">
        <v>34341</v>
      </c>
      <c r="G1712" t="s">
        <v>1248</v>
      </c>
      <c r="H1712" t="s">
        <v>1065</v>
      </c>
      <c r="I1712" t="s">
        <v>1087</v>
      </c>
      <c r="J1712" t="s">
        <v>87</v>
      </c>
      <c r="L1712" t="s">
        <v>84</v>
      </c>
      <c r="M1712" t="s">
        <v>4518</v>
      </c>
      <c r="N1712" t="s">
        <v>4518</v>
      </c>
      <c r="O1712" t="s">
        <v>1464</v>
      </c>
      <c r="P1712" t="s">
        <v>4519</v>
      </c>
      <c r="V1712" t="s">
        <v>1694</v>
      </c>
    </row>
    <row r="1713" spans="1:31" hidden="1" x14ac:dyDescent="0.3">
      <c r="A1713">
        <v>331242</v>
      </c>
      <c r="B1713" t="s">
        <v>4520</v>
      </c>
      <c r="C1713" t="s">
        <v>236</v>
      </c>
      <c r="D1713" t="s">
        <v>4521</v>
      </c>
      <c r="E1713" t="s">
        <v>66</v>
      </c>
      <c r="F1713">
        <v>32733</v>
      </c>
      <c r="G1713" t="s">
        <v>84</v>
      </c>
      <c r="H1713" t="s">
        <v>1065</v>
      </c>
      <c r="I1713" t="s">
        <v>1087</v>
      </c>
      <c r="M1713" t="s">
        <v>4522</v>
      </c>
      <c r="N1713" t="s">
        <v>4522</v>
      </c>
      <c r="O1713" t="s">
        <v>4523</v>
      </c>
      <c r="P1713" t="s">
        <v>1251</v>
      </c>
      <c r="AD1713" t="s">
        <v>1125</v>
      </c>
      <c r="AE1713" t="s">
        <v>1125</v>
      </c>
    </row>
    <row r="1714" spans="1:31" hidden="1" x14ac:dyDescent="0.3">
      <c r="A1714">
        <v>331238</v>
      </c>
      <c r="B1714" t="s">
        <v>4524</v>
      </c>
      <c r="C1714" t="s">
        <v>1602</v>
      </c>
      <c r="D1714" t="s">
        <v>4525</v>
      </c>
      <c r="E1714" t="s">
        <v>66</v>
      </c>
      <c r="F1714">
        <v>32170</v>
      </c>
      <c r="G1714" t="s">
        <v>1189</v>
      </c>
      <c r="H1714" t="s">
        <v>1065</v>
      </c>
      <c r="I1714" t="s">
        <v>1087</v>
      </c>
      <c r="J1714" t="s">
        <v>87</v>
      </c>
      <c r="L1714" t="s">
        <v>84</v>
      </c>
      <c r="M1714" t="s">
        <v>4526</v>
      </c>
      <c r="N1714" t="s">
        <v>4526</v>
      </c>
      <c r="O1714" t="s">
        <v>4527</v>
      </c>
      <c r="P1714" t="s">
        <v>4528</v>
      </c>
    </row>
    <row r="1715" spans="1:31" hidden="1" x14ac:dyDescent="0.3">
      <c r="A1715">
        <v>331236</v>
      </c>
      <c r="B1715" t="s">
        <v>4529</v>
      </c>
      <c r="C1715" t="s">
        <v>193</v>
      </c>
      <c r="D1715" t="s">
        <v>365</v>
      </c>
      <c r="E1715" t="s">
        <v>66</v>
      </c>
      <c r="F1715">
        <v>35038</v>
      </c>
      <c r="G1715" t="s">
        <v>4530</v>
      </c>
      <c r="H1715" t="s">
        <v>1065</v>
      </c>
      <c r="I1715" t="s">
        <v>1087</v>
      </c>
      <c r="J1715" t="s">
        <v>87</v>
      </c>
      <c r="L1715" t="s">
        <v>96</v>
      </c>
      <c r="M1715" t="s">
        <v>4531</v>
      </c>
      <c r="N1715" t="s">
        <v>4531</v>
      </c>
      <c r="O1715" t="s">
        <v>1339</v>
      </c>
      <c r="P1715" t="s">
        <v>1241</v>
      </c>
      <c r="V1715" t="s">
        <v>1694</v>
      </c>
    </row>
    <row r="1716" spans="1:31" hidden="1" x14ac:dyDescent="0.3">
      <c r="A1716">
        <v>331231</v>
      </c>
      <c r="B1716" t="s">
        <v>4532</v>
      </c>
      <c r="C1716" t="s">
        <v>520</v>
      </c>
      <c r="D1716" t="s">
        <v>356</v>
      </c>
      <c r="E1716" t="s">
        <v>66</v>
      </c>
      <c r="F1716">
        <v>33605</v>
      </c>
      <c r="G1716" t="s">
        <v>84</v>
      </c>
      <c r="H1716" t="s">
        <v>1065</v>
      </c>
      <c r="I1716" t="s">
        <v>1087</v>
      </c>
      <c r="M1716" t="s">
        <v>4533</v>
      </c>
      <c r="N1716" t="s">
        <v>4533</v>
      </c>
      <c r="O1716" t="s">
        <v>4534</v>
      </c>
      <c r="P1716" t="s">
        <v>1247</v>
      </c>
      <c r="V1716" t="s">
        <v>1694</v>
      </c>
      <c r="AC1716" t="s">
        <v>1125</v>
      </c>
      <c r="AD1716" t="s">
        <v>1125</v>
      </c>
      <c r="AE1716" t="s">
        <v>1125</v>
      </c>
    </row>
    <row r="1717" spans="1:31" hidden="1" x14ac:dyDescent="0.3">
      <c r="A1717">
        <v>331220</v>
      </c>
      <c r="B1717" t="s">
        <v>4535</v>
      </c>
      <c r="C1717" t="s">
        <v>201</v>
      </c>
      <c r="D1717" t="s">
        <v>4536</v>
      </c>
      <c r="E1717" t="s">
        <v>65</v>
      </c>
      <c r="F1717">
        <v>35092</v>
      </c>
      <c r="G1717" t="s">
        <v>84</v>
      </c>
      <c r="H1717" t="s">
        <v>1065</v>
      </c>
      <c r="I1717" t="s">
        <v>1087</v>
      </c>
      <c r="J1717" t="s">
        <v>87</v>
      </c>
      <c r="L1717" t="s">
        <v>84</v>
      </c>
      <c r="M1717" t="s">
        <v>4537</v>
      </c>
      <c r="N1717" t="s">
        <v>1302</v>
      </c>
      <c r="O1717" t="s">
        <v>4538</v>
      </c>
      <c r="P1717" t="s">
        <v>1241</v>
      </c>
    </row>
    <row r="1718" spans="1:31" hidden="1" x14ac:dyDescent="0.3">
      <c r="A1718">
        <v>331194</v>
      </c>
      <c r="B1718" t="s">
        <v>4539</v>
      </c>
      <c r="C1718" t="s">
        <v>313</v>
      </c>
      <c r="D1718" t="s">
        <v>232</v>
      </c>
      <c r="E1718" t="s">
        <v>65</v>
      </c>
      <c r="F1718">
        <v>31305</v>
      </c>
      <c r="G1718" t="s">
        <v>1028</v>
      </c>
      <c r="H1718" t="s">
        <v>1068</v>
      </c>
      <c r="I1718" t="s">
        <v>1087</v>
      </c>
      <c r="J1718" t="s">
        <v>87</v>
      </c>
      <c r="L1718" t="s">
        <v>99</v>
      </c>
      <c r="M1718" t="s">
        <v>4540</v>
      </c>
      <c r="N1718" t="s">
        <v>4540</v>
      </c>
      <c r="O1718" t="s">
        <v>4541</v>
      </c>
      <c r="P1718" t="s">
        <v>4542</v>
      </c>
    </row>
    <row r="1719" spans="1:31" hidden="1" x14ac:dyDescent="0.3">
      <c r="A1719">
        <v>331193</v>
      </c>
      <c r="B1719" t="s">
        <v>4543</v>
      </c>
      <c r="C1719" t="s">
        <v>2075</v>
      </c>
      <c r="D1719" t="s">
        <v>253</v>
      </c>
      <c r="E1719" t="s">
        <v>66</v>
      </c>
      <c r="F1719">
        <v>34236</v>
      </c>
      <c r="G1719" t="s">
        <v>1009</v>
      </c>
      <c r="H1719" t="s">
        <v>1065</v>
      </c>
      <c r="I1719" t="s">
        <v>1087</v>
      </c>
      <c r="J1719" t="s">
        <v>87</v>
      </c>
      <c r="L1719" t="s">
        <v>84</v>
      </c>
      <c r="M1719" t="s">
        <v>4544</v>
      </c>
      <c r="N1719" t="s">
        <v>4544</v>
      </c>
      <c r="O1719" t="s">
        <v>4545</v>
      </c>
      <c r="P1719" t="s">
        <v>1240</v>
      </c>
    </row>
    <row r="1720" spans="1:31" hidden="1" x14ac:dyDescent="0.3">
      <c r="A1720">
        <v>331186</v>
      </c>
      <c r="B1720" t="s">
        <v>4546</v>
      </c>
      <c r="C1720" t="s">
        <v>563</v>
      </c>
      <c r="D1720" t="s">
        <v>680</v>
      </c>
      <c r="E1720" t="s">
        <v>65</v>
      </c>
      <c r="F1720">
        <v>31002</v>
      </c>
      <c r="G1720" t="s">
        <v>1423</v>
      </c>
      <c r="H1720" t="s">
        <v>1065</v>
      </c>
      <c r="I1720" t="s">
        <v>1087</v>
      </c>
      <c r="J1720" t="s">
        <v>87</v>
      </c>
      <c r="L1720" t="s">
        <v>96</v>
      </c>
      <c r="M1720" t="s">
        <v>4547</v>
      </c>
      <c r="N1720" t="s">
        <v>4547</v>
      </c>
      <c r="O1720" t="s">
        <v>4548</v>
      </c>
      <c r="P1720" t="s">
        <v>4549</v>
      </c>
      <c r="V1720" t="s">
        <v>1606</v>
      </c>
      <c r="AE1720" t="s">
        <v>1125</v>
      </c>
    </row>
    <row r="1721" spans="1:31" hidden="1" x14ac:dyDescent="0.3">
      <c r="A1721">
        <v>331185</v>
      </c>
      <c r="B1721" t="s">
        <v>1921</v>
      </c>
      <c r="C1721" t="s">
        <v>193</v>
      </c>
      <c r="D1721" t="s">
        <v>368</v>
      </c>
      <c r="E1721" t="s">
        <v>65</v>
      </c>
      <c r="F1721">
        <v>33534</v>
      </c>
      <c r="G1721" t="s">
        <v>93</v>
      </c>
      <c r="H1721" t="s">
        <v>1065</v>
      </c>
      <c r="I1721" t="s">
        <v>1087</v>
      </c>
      <c r="J1721" t="s">
        <v>85</v>
      </c>
      <c r="L1721" t="s">
        <v>84</v>
      </c>
      <c r="V1721" t="s">
        <v>1605</v>
      </c>
    </row>
    <row r="1722" spans="1:31" hidden="1" x14ac:dyDescent="0.3">
      <c r="A1722">
        <v>331182</v>
      </c>
      <c r="B1722" t="s">
        <v>4550</v>
      </c>
      <c r="C1722" t="s">
        <v>194</v>
      </c>
      <c r="D1722" t="s">
        <v>525</v>
      </c>
      <c r="E1722" t="s">
        <v>65</v>
      </c>
      <c r="F1722">
        <v>35092</v>
      </c>
      <c r="G1722" t="s">
        <v>84</v>
      </c>
      <c r="H1722" t="s">
        <v>1065</v>
      </c>
      <c r="I1722" t="s">
        <v>1087</v>
      </c>
      <c r="J1722" t="s">
        <v>87</v>
      </c>
      <c r="L1722" t="s">
        <v>84</v>
      </c>
      <c r="M1722" t="s">
        <v>4551</v>
      </c>
      <c r="N1722" t="s">
        <v>4551</v>
      </c>
      <c r="O1722" t="s">
        <v>1334</v>
      </c>
      <c r="P1722" t="s">
        <v>1246</v>
      </c>
      <c r="V1722" t="s">
        <v>1597</v>
      </c>
    </row>
    <row r="1723" spans="1:31" hidden="1" x14ac:dyDescent="0.3">
      <c r="A1723">
        <v>331166</v>
      </c>
      <c r="B1723" t="s">
        <v>4552</v>
      </c>
      <c r="C1723" t="s">
        <v>193</v>
      </c>
      <c r="D1723" t="s">
        <v>1612</v>
      </c>
      <c r="E1723" t="s">
        <v>65</v>
      </c>
      <c r="F1723">
        <v>34209</v>
      </c>
      <c r="G1723" t="s">
        <v>84</v>
      </c>
      <c r="H1723" t="s">
        <v>1065</v>
      </c>
      <c r="I1723" t="s">
        <v>1087</v>
      </c>
      <c r="J1723" t="s">
        <v>87</v>
      </c>
      <c r="L1723" t="s">
        <v>84</v>
      </c>
      <c r="V1723" t="s">
        <v>1695</v>
      </c>
    </row>
    <row r="1724" spans="1:31" hidden="1" x14ac:dyDescent="0.3">
      <c r="A1724">
        <v>331165</v>
      </c>
      <c r="B1724" t="s">
        <v>4553</v>
      </c>
      <c r="C1724" t="s">
        <v>2309</v>
      </c>
      <c r="D1724" t="s">
        <v>4554</v>
      </c>
      <c r="E1724" t="s">
        <v>66</v>
      </c>
      <c r="F1724">
        <v>33988</v>
      </c>
      <c r="G1724" t="s">
        <v>84</v>
      </c>
      <c r="H1724" t="s">
        <v>1065</v>
      </c>
      <c r="I1724" t="s">
        <v>1087</v>
      </c>
      <c r="J1724" t="s">
        <v>87</v>
      </c>
      <c r="L1724" t="s">
        <v>84</v>
      </c>
      <c r="M1724" t="s">
        <v>4555</v>
      </c>
      <c r="N1724" t="s">
        <v>4555</v>
      </c>
      <c r="O1724" t="s">
        <v>4556</v>
      </c>
      <c r="P1724" t="s">
        <v>1242</v>
      </c>
      <c r="V1724" t="s">
        <v>1695</v>
      </c>
      <c r="AE1724" t="s">
        <v>1125</v>
      </c>
    </row>
    <row r="1725" spans="1:31" hidden="1" x14ac:dyDescent="0.3">
      <c r="A1725">
        <v>331162</v>
      </c>
      <c r="B1725" t="s">
        <v>4557</v>
      </c>
      <c r="C1725" t="s">
        <v>193</v>
      </c>
      <c r="D1725" t="s">
        <v>327</v>
      </c>
      <c r="E1725" t="s">
        <v>66</v>
      </c>
      <c r="F1725">
        <v>33053</v>
      </c>
      <c r="G1725" t="s">
        <v>1248</v>
      </c>
      <c r="H1725" t="s">
        <v>1065</v>
      </c>
      <c r="I1725" t="s">
        <v>1087</v>
      </c>
      <c r="J1725" t="s">
        <v>87</v>
      </c>
      <c r="L1725" t="s">
        <v>84</v>
      </c>
      <c r="M1725" t="s">
        <v>4558</v>
      </c>
      <c r="N1725" t="s">
        <v>4558</v>
      </c>
      <c r="O1725" t="s">
        <v>4559</v>
      </c>
      <c r="P1725" t="s">
        <v>1776</v>
      </c>
      <c r="V1725" t="s">
        <v>1606</v>
      </c>
    </row>
    <row r="1726" spans="1:31" hidden="1" x14ac:dyDescent="0.3">
      <c r="A1726">
        <v>331143</v>
      </c>
      <c r="B1726" t="s">
        <v>4560</v>
      </c>
      <c r="C1726" t="s">
        <v>201</v>
      </c>
      <c r="D1726" t="s">
        <v>488</v>
      </c>
      <c r="E1726" t="s">
        <v>65</v>
      </c>
      <c r="F1726">
        <v>32402</v>
      </c>
      <c r="G1726" t="s">
        <v>84</v>
      </c>
      <c r="H1726" t="s">
        <v>1065</v>
      </c>
      <c r="I1726" t="s">
        <v>1087</v>
      </c>
      <c r="J1726" t="s">
        <v>85</v>
      </c>
      <c r="L1726" t="s">
        <v>84</v>
      </c>
      <c r="M1726" t="s">
        <v>4561</v>
      </c>
      <c r="N1726" t="s">
        <v>4561</v>
      </c>
      <c r="O1726" t="s">
        <v>4562</v>
      </c>
      <c r="P1726" t="s">
        <v>4563</v>
      </c>
    </row>
    <row r="1727" spans="1:31" hidden="1" x14ac:dyDescent="0.3">
      <c r="A1727">
        <v>331137</v>
      </c>
      <c r="B1727" t="s">
        <v>4564</v>
      </c>
      <c r="C1727" t="s">
        <v>193</v>
      </c>
      <c r="D1727" t="s">
        <v>207</v>
      </c>
      <c r="E1727" t="s">
        <v>65</v>
      </c>
      <c r="F1727">
        <v>35065</v>
      </c>
      <c r="G1727" t="s">
        <v>1010</v>
      </c>
      <c r="H1727" t="s">
        <v>1065</v>
      </c>
      <c r="I1727" t="s">
        <v>1087</v>
      </c>
      <c r="J1727" t="s">
        <v>87</v>
      </c>
      <c r="L1727" t="s">
        <v>100</v>
      </c>
    </row>
    <row r="1728" spans="1:31" hidden="1" x14ac:dyDescent="0.3">
      <c r="A1728">
        <v>331136</v>
      </c>
      <c r="B1728" t="s">
        <v>4565</v>
      </c>
      <c r="C1728" t="s">
        <v>472</v>
      </c>
      <c r="D1728" t="s">
        <v>350</v>
      </c>
      <c r="E1728" t="s">
        <v>65</v>
      </c>
      <c r="F1728">
        <v>32516</v>
      </c>
      <c r="G1728" t="s">
        <v>1000</v>
      </c>
      <c r="H1728" t="s">
        <v>1065</v>
      </c>
      <c r="I1728" t="s">
        <v>1087</v>
      </c>
      <c r="J1728" t="s">
        <v>87</v>
      </c>
      <c r="L1728" t="s">
        <v>86</v>
      </c>
      <c r="M1728" t="s">
        <v>4566</v>
      </c>
      <c r="N1728" t="s">
        <v>4566</v>
      </c>
      <c r="O1728" t="s">
        <v>4567</v>
      </c>
      <c r="P1728" t="s">
        <v>1247</v>
      </c>
    </row>
    <row r="1729" spans="1:31" hidden="1" x14ac:dyDescent="0.3">
      <c r="A1729">
        <v>331134</v>
      </c>
      <c r="B1729" t="s">
        <v>4568</v>
      </c>
      <c r="C1729" t="s">
        <v>343</v>
      </c>
      <c r="D1729" t="s">
        <v>1173</v>
      </c>
      <c r="E1729" t="s">
        <v>66</v>
      </c>
      <c r="F1729">
        <v>34891</v>
      </c>
      <c r="G1729" t="s">
        <v>1248</v>
      </c>
      <c r="H1729" t="s">
        <v>1065</v>
      </c>
      <c r="I1729" t="s">
        <v>1087</v>
      </c>
      <c r="J1729" t="s">
        <v>87</v>
      </c>
      <c r="L1729" t="s">
        <v>84</v>
      </c>
      <c r="M1729" t="s">
        <v>4569</v>
      </c>
      <c r="N1729" t="s">
        <v>4569</v>
      </c>
      <c r="O1729" t="s">
        <v>4570</v>
      </c>
      <c r="P1729" t="s">
        <v>4571</v>
      </c>
    </row>
    <row r="1730" spans="1:31" hidden="1" x14ac:dyDescent="0.3">
      <c r="A1730">
        <v>331126</v>
      </c>
      <c r="B1730" t="s">
        <v>4572</v>
      </c>
      <c r="C1730" t="s">
        <v>208</v>
      </c>
      <c r="D1730" t="s">
        <v>342</v>
      </c>
      <c r="E1730" t="s">
        <v>65</v>
      </c>
      <c r="F1730">
        <v>32296</v>
      </c>
      <c r="G1730" t="s">
        <v>84</v>
      </c>
      <c r="H1730" t="s">
        <v>1065</v>
      </c>
      <c r="I1730" t="s">
        <v>1087</v>
      </c>
      <c r="J1730" t="s">
        <v>87</v>
      </c>
      <c r="L1730" t="s">
        <v>84</v>
      </c>
      <c r="V1730" t="s">
        <v>1694</v>
      </c>
    </row>
    <row r="1731" spans="1:31" hidden="1" x14ac:dyDescent="0.3">
      <c r="A1731">
        <v>331118</v>
      </c>
      <c r="B1731" t="s">
        <v>4573</v>
      </c>
      <c r="C1731" t="s">
        <v>4574</v>
      </c>
      <c r="D1731" t="s">
        <v>195</v>
      </c>
      <c r="E1731" t="s">
        <v>66</v>
      </c>
      <c r="F1731">
        <v>32729</v>
      </c>
      <c r="G1731" t="s">
        <v>84</v>
      </c>
      <c r="H1731" t="s">
        <v>1081</v>
      </c>
      <c r="I1731" t="s">
        <v>1087</v>
      </c>
      <c r="J1731" t="s">
        <v>87</v>
      </c>
      <c r="L1731" t="s">
        <v>84</v>
      </c>
      <c r="M1731" t="s">
        <v>4575</v>
      </c>
      <c r="N1731" t="s">
        <v>4575</v>
      </c>
      <c r="O1731" t="s">
        <v>1939</v>
      </c>
      <c r="P1731" t="s">
        <v>1241</v>
      </c>
    </row>
    <row r="1732" spans="1:31" hidden="1" x14ac:dyDescent="0.3">
      <c r="A1732">
        <v>331107</v>
      </c>
      <c r="B1732" t="s">
        <v>4576</v>
      </c>
      <c r="C1732" t="s">
        <v>472</v>
      </c>
      <c r="D1732" t="s">
        <v>350</v>
      </c>
      <c r="E1732" t="s">
        <v>66</v>
      </c>
      <c r="F1732">
        <v>34335</v>
      </c>
      <c r="G1732" t="s">
        <v>84</v>
      </c>
      <c r="H1732" t="s">
        <v>1065</v>
      </c>
      <c r="I1732" t="s">
        <v>1087</v>
      </c>
      <c r="J1732" t="s">
        <v>87</v>
      </c>
      <c r="L1732" t="s">
        <v>84</v>
      </c>
      <c r="M1732" t="s">
        <v>4577</v>
      </c>
      <c r="N1732" t="s">
        <v>4577</v>
      </c>
      <c r="O1732" t="s">
        <v>4578</v>
      </c>
      <c r="P1732" t="s">
        <v>2123</v>
      </c>
    </row>
    <row r="1733" spans="1:31" hidden="1" x14ac:dyDescent="0.3">
      <c r="A1733">
        <v>331101</v>
      </c>
      <c r="B1733" t="s">
        <v>4579</v>
      </c>
      <c r="C1733" t="s">
        <v>258</v>
      </c>
      <c r="D1733" t="s">
        <v>370</v>
      </c>
      <c r="E1733" t="s">
        <v>66</v>
      </c>
      <c r="F1733">
        <v>33028</v>
      </c>
      <c r="G1733" t="s">
        <v>84</v>
      </c>
      <c r="H1733" t="s">
        <v>1065</v>
      </c>
      <c r="I1733" t="s">
        <v>1087</v>
      </c>
      <c r="J1733" t="s">
        <v>87</v>
      </c>
      <c r="L1733" t="s">
        <v>84</v>
      </c>
      <c r="M1733" t="s">
        <v>4580</v>
      </c>
      <c r="N1733" t="s">
        <v>4580</v>
      </c>
      <c r="O1733" t="s">
        <v>1274</v>
      </c>
      <c r="P1733" t="s">
        <v>1254</v>
      </c>
    </row>
    <row r="1734" spans="1:31" hidden="1" x14ac:dyDescent="0.3">
      <c r="A1734">
        <v>331094</v>
      </c>
      <c r="B1734" t="s">
        <v>4581</v>
      </c>
      <c r="C1734" t="s">
        <v>408</v>
      </c>
      <c r="D1734" t="s">
        <v>365</v>
      </c>
      <c r="E1734" t="s">
        <v>66</v>
      </c>
      <c r="F1734">
        <v>34161</v>
      </c>
      <c r="G1734" t="s">
        <v>84</v>
      </c>
      <c r="H1734" t="s">
        <v>1065</v>
      </c>
      <c r="I1734" t="s">
        <v>1087</v>
      </c>
      <c r="J1734" t="s">
        <v>87</v>
      </c>
      <c r="L1734" t="s">
        <v>86</v>
      </c>
    </row>
    <row r="1735" spans="1:31" hidden="1" x14ac:dyDescent="0.3">
      <c r="A1735">
        <v>331090</v>
      </c>
      <c r="B1735" t="s">
        <v>4582</v>
      </c>
      <c r="C1735" t="s">
        <v>196</v>
      </c>
      <c r="D1735" t="s">
        <v>1602</v>
      </c>
      <c r="E1735" t="s">
        <v>65</v>
      </c>
      <c r="F1735">
        <v>33862</v>
      </c>
      <c r="G1735" t="s">
        <v>93</v>
      </c>
      <c r="H1735" t="s">
        <v>1065</v>
      </c>
      <c r="I1735" t="s">
        <v>1087</v>
      </c>
      <c r="J1735" t="s">
        <v>85</v>
      </c>
      <c r="L1735" t="s">
        <v>93</v>
      </c>
      <c r="M1735" t="s">
        <v>4583</v>
      </c>
      <c r="N1735" t="s">
        <v>4583</v>
      </c>
      <c r="O1735" t="s">
        <v>1603</v>
      </c>
      <c r="P1735" t="s">
        <v>1246</v>
      </c>
    </row>
    <row r="1736" spans="1:31" hidden="1" x14ac:dyDescent="0.3">
      <c r="A1736">
        <v>331087</v>
      </c>
      <c r="B1736" t="s">
        <v>4584</v>
      </c>
      <c r="C1736" t="s">
        <v>528</v>
      </c>
      <c r="D1736" t="s">
        <v>292</v>
      </c>
      <c r="E1736" t="s">
        <v>66</v>
      </c>
      <c r="F1736">
        <v>33688</v>
      </c>
      <c r="G1736" t="s">
        <v>84</v>
      </c>
      <c r="H1736" t="s">
        <v>1068</v>
      </c>
      <c r="I1736" t="s">
        <v>1087</v>
      </c>
      <c r="J1736" t="s">
        <v>87</v>
      </c>
      <c r="L1736" t="s">
        <v>84</v>
      </c>
      <c r="M1736" t="s">
        <v>4585</v>
      </c>
      <c r="N1736" t="s">
        <v>4585</v>
      </c>
      <c r="O1736" t="s">
        <v>1305</v>
      </c>
      <c r="P1736" t="s">
        <v>1273</v>
      </c>
    </row>
    <row r="1737" spans="1:31" hidden="1" x14ac:dyDescent="0.3">
      <c r="A1737">
        <v>331086</v>
      </c>
      <c r="B1737" t="s">
        <v>4586</v>
      </c>
      <c r="C1737" t="s">
        <v>794</v>
      </c>
      <c r="D1737" t="s">
        <v>248</v>
      </c>
      <c r="E1737" t="s">
        <v>65</v>
      </c>
      <c r="F1737">
        <v>33634</v>
      </c>
      <c r="G1737" t="s">
        <v>4587</v>
      </c>
      <c r="H1737" t="s">
        <v>1065</v>
      </c>
      <c r="I1737" t="s">
        <v>1087</v>
      </c>
      <c r="J1737" t="s">
        <v>87</v>
      </c>
      <c r="L1737" t="s">
        <v>84</v>
      </c>
    </row>
    <row r="1738" spans="1:31" hidden="1" x14ac:dyDescent="0.3">
      <c r="A1738">
        <v>331078</v>
      </c>
      <c r="B1738" t="s">
        <v>1866</v>
      </c>
      <c r="C1738" t="s">
        <v>434</v>
      </c>
      <c r="D1738" t="s">
        <v>636</v>
      </c>
      <c r="E1738" t="s">
        <v>65</v>
      </c>
      <c r="H1738" t="s">
        <v>1065</v>
      </c>
      <c r="I1738" t="s">
        <v>1087</v>
      </c>
      <c r="V1738" t="s">
        <v>1694</v>
      </c>
      <c r="Y1738" t="s">
        <v>1125</v>
      </c>
      <c r="AA1738" t="s">
        <v>1125</v>
      </c>
      <c r="AB1738" t="s">
        <v>1125</v>
      </c>
      <c r="AC1738" t="s">
        <v>1125</v>
      </c>
      <c r="AD1738" t="s">
        <v>1125</v>
      </c>
      <c r="AE1738" t="s">
        <v>1125</v>
      </c>
    </row>
    <row r="1739" spans="1:31" hidden="1" x14ac:dyDescent="0.3">
      <c r="A1739">
        <v>331076</v>
      </c>
      <c r="B1739" t="s">
        <v>4588</v>
      </c>
      <c r="C1739" t="s">
        <v>523</v>
      </c>
      <c r="D1739" t="s">
        <v>655</v>
      </c>
      <c r="E1739" t="s">
        <v>65</v>
      </c>
      <c r="F1739">
        <v>35696</v>
      </c>
      <c r="G1739" t="s">
        <v>1248</v>
      </c>
      <c r="H1739" t="s">
        <v>1065</v>
      </c>
      <c r="I1739" t="s">
        <v>1087</v>
      </c>
      <c r="J1739" t="s">
        <v>87</v>
      </c>
      <c r="L1739" t="s">
        <v>84</v>
      </c>
      <c r="M1739" t="s">
        <v>4589</v>
      </c>
      <c r="N1739" t="s">
        <v>4589</v>
      </c>
      <c r="O1739" t="s">
        <v>1437</v>
      </c>
      <c r="P1739" t="s">
        <v>1246</v>
      </c>
    </row>
    <row r="1740" spans="1:31" hidden="1" x14ac:dyDescent="0.3">
      <c r="A1740">
        <v>331074</v>
      </c>
      <c r="B1740" t="s">
        <v>4590</v>
      </c>
      <c r="C1740" t="s">
        <v>283</v>
      </c>
      <c r="D1740" t="s">
        <v>204</v>
      </c>
      <c r="E1740" t="s">
        <v>65</v>
      </c>
      <c r="F1740">
        <v>31208</v>
      </c>
      <c r="G1740" t="s">
        <v>84</v>
      </c>
      <c r="H1740" t="s">
        <v>1065</v>
      </c>
      <c r="I1740" t="s">
        <v>1087</v>
      </c>
      <c r="J1740" t="s">
        <v>87</v>
      </c>
      <c r="L1740" t="s">
        <v>84</v>
      </c>
      <c r="M1740" t="s">
        <v>4591</v>
      </c>
      <c r="N1740" t="s">
        <v>4591</v>
      </c>
      <c r="O1740" t="s">
        <v>1871</v>
      </c>
      <c r="P1740" t="s">
        <v>4247</v>
      </c>
      <c r="V1740" t="s">
        <v>1694</v>
      </c>
    </row>
    <row r="1741" spans="1:31" hidden="1" x14ac:dyDescent="0.3">
      <c r="A1741">
        <v>331073</v>
      </c>
      <c r="B1741" t="s">
        <v>4592</v>
      </c>
      <c r="C1741" t="s">
        <v>224</v>
      </c>
      <c r="D1741" t="s">
        <v>222</v>
      </c>
      <c r="E1741" t="s">
        <v>66</v>
      </c>
      <c r="F1741">
        <v>33618</v>
      </c>
      <c r="G1741" t="s">
        <v>1225</v>
      </c>
      <c r="H1741" t="s">
        <v>1065</v>
      </c>
      <c r="I1741" t="s">
        <v>1087</v>
      </c>
      <c r="J1741" t="s">
        <v>87</v>
      </c>
      <c r="L1741" t="s">
        <v>99</v>
      </c>
    </row>
    <row r="1742" spans="1:31" hidden="1" x14ac:dyDescent="0.3">
      <c r="A1742">
        <v>331050</v>
      </c>
      <c r="B1742" t="s">
        <v>4593</v>
      </c>
      <c r="C1742" t="s">
        <v>194</v>
      </c>
      <c r="D1742" t="s">
        <v>716</v>
      </c>
      <c r="E1742" t="s">
        <v>65</v>
      </c>
      <c r="H1742" t="s">
        <v>1065</v>
      </c>
      <c r="I1742" t="s">
        <v>1087</v>
      </c>
      <c r="V1742" t="s">
        <v>1694</v>
      </c>
      <c r="AA1742" t="s">
        <v>1125</v>
      </c>
      <c r="AB1742" t="s">
        <v>1125</v>
      </c>
      <c r="AC1742" t="s">
        <v>1125</v>
      </c>
      <c r="AD1742" t="s">
        <v>1125</v>
      </c>
      <c r="AE1742" t="s">
        <v>1125</v>
      </c>
    </row>
    <row r="1743" spans="1:31" hidden="1" x14ac:dyDescent="0.3">
      <c r="A1743">
        <v>331049</v>
      </c>
      <c r="B1743" t="s">
        <v>4594</v>
      </c>
      <c r="C1743" t="s">
        <v>194</v>
      </c>
      <c r="D1743" t="s">
        <v>4595</v>
      </c>
      <c r="E1743" t="s">
        <v>65</v>
      </c>
      <c r="F1743">
        <v>30103</v>
      </c>
      <c r="G1743" t="s">
        <v>1000</v>
      </c>
      <c r="H1743" t="s">
        <v>1065</v>
      </c>
      <c r="I1743" t="s">
        <v>1087</v>
      </c>
      <c r="J1743" t="s">
        <v>87</v>
      </c>
      <c r="L1743" t="s">
        <v>84</v>
      </c>
      <c r="M1743" t="s">
        <v>4596</v>
      </c>
      <c r="N1743" t="s">
        <v>4596</v>
      </c>
      <c r="O1743" t="s">
        <v>4597</v>
      </c>
      <c r="P1743" t="s">
        <v>1241</v>
      </c>
    </row>
    <row r="1744" spans="1:31" hidden="1" x14ac:dyDescent="0.3">
      <c r="A1744">
        <v>331044</v>
      </c>
      <c r="B1744" t="s">
        <v>4598</v>
      </c>
      <c r="C1744" t="s">
        <v>193</v>
      </c>
      <c r="D1744" t="s">
        <v>2282</v>
      </c>
      <c r="E1744" t="s">
        <v>65</v>
      </c>
      <c r="F1744">
        <v>34158</v>
      </c>
      <c r="G1744" t="s">
        <v>84</v>
      </c>
      <c r="H1744" t="s">
        <v>1065</v>
      </c>
      <c r="I1744" t="s">
        <v>1087</v>
      </c>
      <c r="J1744" t="s">
        <v>85</v>
      </c>
      <c r="L1744" t="s">
        <v>84</v>
      </c>
      <c r="M1744" t="s">
        <v>4599</v>
      </c>
      <c r="N1744" t="s">
        <v>4599</v>
      </c>
      <c r="O1744" t="s">
        <v>4600</v>
      </c>
      <c r="P1744" t="s">
        <v>1244</v>
      </c>
    </row>
    <row r="1745" spans="1:31" hidden="1" x14ac:dyDescent="0.3">
      <c r="A1745">
        <v>331037</v>
      </c>
      <c r="B1745" t="s">
        <v>4601</v>
      </c>
      <c r="C1745" t="s">
        <v>344</v>
      </c>
      <c r="D1745" t="s">
        <v>388</v>
      </c>
      <c r="E1745" t="s">
        <v>66</v>
      </c>
      <c r="F1745">
        <v>33899</v>
      </c>
      <c r="G1745" t="s">
        <v>84</v>
      </c>
      <c r="H1745" t="s">
        <v>1065</v>
      </c>
      <c r="I1745" t="s">
        <v>1087</v>
      </c>
      <c r="J1745" t="s">
        <v>87</v>
      </c>
      <c r="L1745" t="s">
        <v>99</v>
      </c>
      <c r="M1745" t="s">
        <v>4602</v>
      </c>
      <c r="N1745" t="s">
        <v>4602</v>
      </c>
      <c r="O1745" t="s">
        <v>4603</v>
      </c>
      <c r="P1745" t="s">
        <v>1247</v>
      </c>
    </row>
    <row r="1746" spans="1:31" hidden="1" x14ac:dyDescent="0.3">
      <c r="A1746">
        <v>331032</v>
      </c>
      <c r="B1746" t="s">
        <v>4604</v>
      </c>
      <c r="C1746" t="s">
        <v>226</v>
      </c>
      <c r="D1746" t="s">
        <v>195</v>
      </c>
      <c r="E1746" t="s">
        <v>66</v>
      </c>
      <c r="F1746">
        <v>31455</v>
      </c>
      <c r="G1746" t="s">
        <v>84</v>
      </c>
      <c r="H1746" t="s">
        <v>1065</v>
      </c>
      <c r="I1746" t="s">
        <v>1087</v>
      </c>
      <c r="J1746" t="s">
        <v>87</v>
      </c>
      <c r="L1746" t="s">
        <v>99</v>
      </c>
      <c r="M1746" t="s">
        <v>4605</v>
      </c>
      <c r="N1746" t="s">
        <v>4605</v>
      </c>
      <c r="O1746" t="s">
        <v>1427</v>
      </c>
      <c r="P1746" t="s">
        <v>1804</v>
      </c>
    </row>
    <row r="1747" spans="1:31" hidden="1" x14ac:dyDescent="0.3">
      <c r="A1747">
        <v>331030</v>
      </c>
      <c r="B1747" t="s">
        <v>4606</v>
      </c>
      <c r="C1747" t="s">
        <v>224</v>
      </c>
      <c r="D1747" t="s">
        <v>673</v>
      </c>
      <c r="E1747" t="s">
        <v>66</v>
      </c>
      <c r="F1747">
        <v>29221</v>
      </c>
      <c r="G1747" t="s">
        <v>84</v>
      </c>
      <c r="H1747" t="s">
        <v>1065</v>
      </c>
      <c r="I1747" t="s">
        <v>1087</v>
      </c>
      <c r="J1747" t="s">
        <v>87</v>
      </c>
      <c r="L1747" t="s">
        <v>84</v>
      </c>
      <c r="M1747" t="s">
        <v>4607</v>
      </c>
      <c r="N1747" t="s">
        <v>4607</v>
      </c>
      <c r="O1747" t="s">
        <v>1460</v>
      </c>
      <c r="P1747" t="s">
        <v>1247</v>
      </c>
    </row>
    <row r="1748" spans="1:31" hidden="1" x14ac:dyDescent="0.3">
      <c r="A1748">
        <v>331027</v>
      </c>
      <c r="B1748" t="s">
        <v>4608</v>
      </c>
      <c r="C1748" t="s">
        <v>196</v>
      </c>
      <c r="D1748" t="s">
        <v>4609</v>
      </c>
      <c r="E1748" t="s">
        <v>65</v>
      </c>
      <c r="F1748">
        <v>32874</v>
      </c>
      <c r="G1748" t="s">
        <v>93</v>
      </c>
      <c r="H1748" t="s">
        <v>1065</v>
      </c>
      <c r="I1748" t="s">
        <v>1087</v>
      </c>
      <c r="J1748" t="s">
        <v>87</v>
      </c>
      <c r="L1748" t="s">
        <v>93</v>
      </c>
      <c r="V1748" t="s">
        <v>1605</v>
      </c>
    </row>
    <row r="1749" spans="1:31" hidden="1" x14ac:dyDescent="0.3">
      <c r="A1749">
        <v>331022</v>
      </c>
      <c r="B1749" t="s">
        <v>2342</v>
      </c>
      <c r="C1749" t="s">
        <v>959</v>
      </c>
      <c r="D1749" t="s">
        <v>1633</v>
      </c>
      <c r="E1749" t="s">
        <v>65</v>
      </c>
      <c r="F1749">
        <v>34471</v>
      </c>
      <c r="G1749" t="s">
        <v>84</v>
      </c>
      <c r="H1749" t="s">
        <v>1065</v>
      </c>
      <c r="I1749" t="s">
        <v>1087</v>
      </c>
      <c r="J1749" t="s">
        <v>87</v>
      </c>
      <c r="L1749" t="s">
        <v>84</v>
      </c>
      <c r="M1749" t="s">
        <v>4610</v>
      </c>
      <c r="N1749" t="s">
        <v>4610</v>
      </c>
      <c r="O1749" t="s">
        <v>2290</v>
      </c>
      <c r="P1749" t="s">
        <v>1241</v>
      </c>
      <c r="V1749" t="s">
        <v>1597</v>
      </c>
      <c r="AE1749" t="s">
        <v>1125</v>
      </c>
    </row>
    <row r="1750" spans="1:31" hidden="1" x14ac:dyDescent="0.3">
      <c r="A1750">
        <v>331003</v>
      </c>
      <c r="B1750" t="s">
        <v>4611</v>
      </c>
      <c r="C1750" t="s">
        <v>285</v>
      </c>
      <c r="D1750" t="s">
        <v>874</v>
      </c>
      <c r="E1750" t="s">
        <v>65</v>
      </c>
      <c r="F1750">
        <v>31731</v>
      </c>
      <c r="G1750" t="s">
        <v>2270</v>
      </c>
      <c r="H1750" t="s">
        <v>1065</v>
      </c>
      <c r="I1750" t="s">
        <v>1087</v>
      </c>
      <c r="J1750" t="s">
        <v>87</v>
      </c>
      <c r="L1750" t="s">
        <v>99</v>
      </c>
      <c r="V1750" t="s">
        <v>1605</v>
      </c>
      <c r="AE1750" t="s">
        <v>1125</v>
      </c>
    </row>
    <row r="1751" spans="1:31" hidden="1" x14ac:dyDescent="0.3">
      <c r="A1751">
        <v>331002</v>
      </c>
      <c r="B1751" t="s">
        <v>978</v>
      </c>
      <c r="C1751" t="s">
        <v>297</v>
      </c>
      <c r="D1751" t="s">
        <v>356</v>
      </c>
      <c r="E1751" t="s">
        <v>65</v>
      </c>
      <c r="F1751">
        <v>33970</v>
      </c>
      <c r="G1751" t="s">
        <v>4612</v>
      </c>
      <c r="H1751" t="s">
        <v>1065</v>
      </c>
      <c r="I1751" t="s">
        <v>1087</v>
      </c>
      <c r="J1751" t="s">
        <v>85</v>
      </c>
      <c r="L1751" t="s">
        <v>84</v>
      </c>
    </row>
    <row r="1752" spans="1:31" hidden="1" x14ac:dyDescent="0.3">
      <c r="A1752">
        <v>330997</v>
      </c>
      <c r="B1752" t="s">
        <v>4613</v>
      </c>
      <c r="C1752" t="s">
        <v>326</v>
      </c>
      <c r="D1752" t="s">
        <v>327</v>
      </c>
      <c r="E1752" t="s">
        <v>66</v>
      </c>
      <c r="F1752">
        <v>35323</v>
      </c>
      <c r="G1752" t="s">
        <v>84</v>
      </c>
      <c r="H1752" t="s">
        <v>1065</v>
      </c>
      <c r="I1752" t="s">
        <v>1087</v>
      </c>
      <c r="J1752" t="s">
        <v>87</v>
      </c>
      <c r="L1752" t="s">
        <v>86</v>
      </c>
      <c r="M1752" t="s">
        <v>4614</v>
      </c>
      <c r="N1752" t="s">
        <v>4614</v>
      </c>
      <c r="O1752" t="s">
        <v>4615</v>
      </c>
      <c r="P1752" t="s">
        <v>1240</v>
      </c>
    </row>
    <row r="1753" spans="1:31" hidden="1" x14ac:dyDescent="0.3">
      <c r="A1753">
        <v>330995</v>
      </c>
      <c r="B1753" t="s">
        <v>4616</v>
      </c>
      <c r="C1753" t="s">
        <v>289</v>
      </c>
      <c r="D1753" t="s">
        <v>535</v>
      </c>
      <c r="E1753" t="s">
        <v>66</v>
      </c>
      <c r="F1753">
        <v>36163</v>
      </c>
      <c r="G1753" t="s">
        <v>4617</v>
      </c>
      <c r="H1753" t="s">
        <v>1065</v>
      </c>
      <c r="I1753" t="s">
        <v>1087</v>
      </c>
      <c r="J1753" t="s">
        <v>87</v>
      </c>
      <c r="L1753" t="s">
        <v>101</v>
      </c>
      <c r="M1753" t="s">
        <v>4618</v>
      </c>
      <c r="N1753" t="s">
        <v>4618</v>
      </c>
      <c r="O1753" t="s">
        <v>4619</v>
      </c>
      <c r="P1753" t="s">
        <v>1323</v>
      </c>
    </row>
    <row r="1754" spans="1:31" hidden="1" x14ac:dyDescent="0.3">
      <c r="A1754">
        <v>330974</v>
      </c>
      <c r="B1754" t="s">
        <v>4620</v>
      </c>
      <c r="C1754" t="s">
        <v>283</v>
      </c>
      <c r="D1754" t="s">
        <v>482</v>
      </c>
      <c r="E1754" t="s">
        <v>65</v>
      </c>
      <c r="F1754">
        <v>36048</v>
      </c>
      <c r="G1754" t="s">
        <v>1552</v>
      </c>
      <c r="H1754" t="s">
        <v>1065</v>
      </c>
      <c r="I1754" t="s">
        <v>1087</v>
      </c>
      <c r="J1754" t="s">
        <v>87</v>
      </c>
      <c r="L1754" t="s">
        <v>99</v>
      </c>
    </row>
    <row r="1755" spans="1:31" hidden="1" x14ac:dyDescent="0.3">
      <c r="A1755">
        <v>330968</v>
      </c>
      <c r="B1755" t="s">
        <v>4621</v>
      </c>
      <c r="C1755" t="s">
        <v>759</v>
      </c>
      <c r="D1755" t="s">
        <v>642</v>
      </c>
      <c r="E1755" t="s">
        <v>66</v>
      </c>
      <c r="F1755">
        <v>25880</v>
      </c>
      <c r="G1755" t="s">
        <v>98</v>
      </c>
      <c r="H1755" t="s">
        <v>1065</v>
      </c>
      <c r="I1755" t="s">
        <v>1087</v>
      </c>
      <c r="J1755" t="s">
        <v>85</v>
      </c>
      <c r="L1755" t="s">
        <v>98</v>
      </c>
      <c r="M1755" t="s">
        <v>4622</v>
      </c>
      <c r="N1755" t="s">
        <v>4622</v>
      </c>
      <c r="O1755" t="s">
        <v>4623</v>
      </c>
      <c r="P1755" t="s">
        <v>1241</v>
      </c>
    </row>
    <row r="1756" spans="1:31" hidden="1" x14ac:dyDescent="0.3">
      <c r="A1756">
        <v>330950</v>
      </c>
      <c r="B1756" t="s">
        <v>4624</v>
      </c>
      <c r="C1756" t="s">
        <v>1685</v>
      </c>
      <c r="D1756" t="s">
        <v>248</v>
      </c>
      <c r="E1756" t="s">
        <v>66</v>
      </c>
      <c r="F1756">
        <v>33457</v>
      </c>
      <c r="G1756" t="s">
        <v>4625</v>
      </c>
      <c r="H1756" t="s">
        <v>1065</v>
      </c>
      <c r="I1756" t="s">
        <v>1087</v>
      </c>
      <c r="J1756" t="s">
        <v>85</v>
      </c>
      <c r="L1756" t="s">
        <v>101</v>
      </c>
      <c r="M1756" t="s">
        <v>4626</v>
      </c>
      <c r="N1756" t="s">
        <v>4626</v>
      </c>
      <c r="O1756" t="s">
        <v>1574</v>
      </c>
      <c r="P1756" t="s">
        <v>1241</v>
      </c>
    </row>
    <row r="1757" spans="1:31" hidden="1" x14ac:dyDescent="0.3">
      <c r="A1757">
        <v>330938</v>
      </c>
      <c r="B1757" t="s">
        <v>4627</v>
      </c>
      <c r="C1757" t="s">
        <v>458</v>
      </c>
      <c r="D1757" t="s">
        <v>778</v>
      </c>
      <c r="E1757" t="s">
        <v>66</v>
      </c>
      <c r="F1757">
        <v>35974</v>
      </c>
      <c r="G1757" t="s">
        <v>1248</v>
      </c>
      <c r="H1757" t="s">
        <v>1065</v>
      </c>
      <c r="I1757" t="s">
        <v>1087</v>
      </c>
      <c r="J1757" t="s">
        <v>87</v>
      </c>
      <c r="L1757" t="s">
        <v>84</v>
      </c>
      <c r="M1757" t="s">
        <v>4628</v>
      </c>
      <c r="N1757" t="s">
        <v>4628</v>
      </c>
      <c r="O1757" t="s">
        <v>4629</v>
      </c>
      <c r="P1757" t="s">
        <v>1246</v>
      </c>
    </row>
    <row r="1758" spans="1:31" hidden="1" x14ac:dyDescent="0.3">
      <c r="A1758">
        <v>330925</v>
      </c>
      <c r="B1758" t="s">
        <v>4630</v>
      </c>
      <c r="C1758" t="s">
        <v>282</v>
      </c>
      <c r="D1758" t="s">
        <v>640</v>
      </c>
      <c r="E1758" t="s">
        <v>66</v>
      </c>
      <c r="F1758">
        <v>35080</v>
      </c>
      <c r="G1758" t="s">
        <v>4631</v>
      </c>
      <c r="H1758" t="s">
        <v>1065</v>
      </c>
      <c r="I1758" t="s">
        <v>1087</v>
      </c>
      <c r="J1758" t="s">
        <v>85</v>
      </c>
      <c r="L1758" t="s">
        <v>84</v>
      </c>
      <c r="AE1758" t="s">
        <v>1125</v>
      </c>
    </row>
    <row r="1759" spans="1:31" hidden="1" x14ac:dyDescent="0.3">
      <c r="A1759">
        <v>330923</v>
      </c>
      <c r="B1759" t="s">
        <v>2417</v>
      </c>
      <c r="C1759" t="s">
        <v>467</v>
      </c>
      <c r="D1759" t="s">
        <v>734</v>
      </c>
      <c r="E1759" t="s">
        <v>66</v>
      </c>
      <c r="F1759">
        <v>34335</v>
      </c>
      <c r="G1759" t="s">
        <v>4632</v>
      </c>
      <c r="H1759" t="s">
        <v>1065</v>
      </c>
      <c r="I1759" t="s">
        <v>1087</v>
      </c>
      <c r="J1759" t="s">
        <v>85</v>
      </c>
      <c r="L1759" t="s">
        <v>84</v>
      </c>
      <c r="M1759" t="s">
        <v>4633</v>
      </c>
      <c r="N1759" t="s">
        <v>4633</v>
      </c>
      <c r="O1759" t="s">
        <v>1573</v>
      </c>
      <c r="P1759" t="s">
        <v>1304</v>
      </c>
    </row>
    <row r="1760" spans="1:31" hidden="1" x14ac:dyDescent="0.3">
      <c r="A1760">
        <v>330921</v>
      </c>
      <c r="B1760" t="s">
        <v>4634</v>
      </c>
      <c r="C1760" t="s">
        <v>467</v>
      </c>
      <c r="D1760" t="s">
        <v>1679</v>
      </c>
      <c r="E1760" t="s">
        <v>66</v>
      </c>
      <c r="F1760">
        <v>34700</v>
      </c>
      <c r="G1760" t="s">
        <v>84</v>
      </c>
      <c r="H1760" t="s">
        <v>1065</v>
      </c>
      <c r="I1760" t="s">
        <v>1087</v>
      </c>
      <c r="J1760" t="s">
        <v>87</v>
      </c>
      <c r="L1760" t="s">
        <v>98</v>
      </c>
      <c r="M1760" t="s">
        <v>4635</v>
      </c>
      <c r="N1760" t="s">
        <v>4635</v>
      </c>
      <c r="O1760" t="s">
        <v>1715</v>
      </c>
      <c r="P1760" t="s">
        <v>1244</v>
      </c>
    </row>
    <row r="1761" spans="1:22" hidden="1" x14ac:dyDescent="0.3">
      <c r="A1761">
        <v>330911</v>
      </c>
      <c r="B1761" t="s">
        <v>4636</v>
      </c>
      <c r="C1761" t="s">
        <v>523</v>
      </c>
      <c r="D1761" t="s">
        <v>327</v>
      </c>
      <c r="E1761" t="s">
        <v>65</v>
      </c>
      <c r="F1761">
        <v>35796</v>
      </c>
      <c r="G1761" t="s">
        <v>1003</v>
      </c>
      <c r="H1761" t="s">
        <v>1065</v>
      </c>
      <c r="I1761" t="s">
        <v>1087</v>
      </c>
      <c r="J1761" t="s">
        <v>87</v>
      </c>
      <c r="L1761" t="s">
        <v>84</v>
      </c>
    </row>
    <row r="1762" spans="1:22" hidden="1" x14ac:dyDescent="0.3">
      <c r="A1762">
        <v>330910</v>
      </c>
      <c r="B1762" t="s">
        <v>4637</v>
      </c>
      <c r="C1762" t="s">
        <v>472</v>
      </c>
      <c r="D1762" t="s">
        <v>209</v>
      </c>
      <c r="E1762" t="s">
        <v>65</v>
      </c>
      <c r="F1762">
        <v>33381</v>
      </c>
      <c r="G1762" t="s">
        <v>1245</v>
      </c>
      <c r="H1762" t="s">
        <v>1065</v>
      </c>
      <c r="I1762" t="s">
        <v>1087</v>
      </c>
      <c r="J1762" t="s">
        <v>85</v>
      </c>
      <c r="L1762" t="s">
        <v>94</v>
      </c>
      <c r="M1762" t="s">
        <v>4638</v>
      </c>
      <c r="N1762" t="s">
        <v>4638</v>
      </c>
      <c r="O1762" t="s">
        <v>4639</v>
      </c>
      <c r="P1762" t="s">
        <v>1304</v>
      </c>
      <c r="V1762" t="s">
        <v>1695</v>
      </c>
    </row>
    <row r="1763" spans="1:22" hidden="1" x14ac:dyDescent="0.3">
      <c r="A1763">
        <v>330903</v>
      </c>
      <c r="B1763" t="s">
        <v>4640</v>
      </c>
      <c r="C1763" t="s">
        <v>4641</v>
      </c>
      <c r="D1763" t="s">
        <v>490</v>
      </c>
      <c r="E1763" t="s">
        <v>65</v>
      </c>
      <c r="F1763">
        <v>35895</v>
      </c>
      <c r="G1763" t="s">
        <v>1020</v>
      </c>
      <c r="H1763" t="s">
        <v>1065</v>
      </c>
      <c r="I1763" t="s">
        <v>1087</v>
      </c>
      <c r="J1763" t="s">
        <v>87</v>
      </c>
      <c r="L1763" t="s">
        <v>86</v>
      </c>
      <c r="M1763" t="s">
        <v>4642</v>
      </c>
      <c r="N1763" t="s">
        <v>4642</v>
      </c>
      <c r="O1763" t="s">
        <v>1343</v>
      </c>
      <c r="P1763" t="s">
        <v>1246</v>
      </c>
    </row>
    <row r="1764" spans="1:22" hidden="1" x14ac:dyDescent="0.3">
      <c r="A1764">
        <v>330901</v>
      </c>
      <c r="B1764" t="s">
        <v>4643</v>
      </c>
      <c r="C1764" t="s">
        <v>414</v>
      </c>
      <c r="D1764" t="s">
        <v>4644</v>
      </c>
      <c r="E1764" t="s">
        <v>65</v>
      </c>
      <c r="F1764">
        <v>32509</v>
      </c>
      <c r="G1764" t="s">
        <v>1000</v>
      </c>
      <c r="H1764" t="s">
        <v>1065</v>
      </c>
      <c r="I1764" t="s">
        <v>1087</v>
      </c>
      <c r="J1764" t="s">
        <v>87</v>
      </c>
      <c r="L1764" t="s">
        <v>93</v>
      </c>
      <c r="M1764" t="s">
        <v>4645</v>
      </c>
      <c r="N1764" t="s">
        <v>4645</v>
      </c>
      <c r="O1764" t="s">
        <v>4646</v>
      </c>
      <c r="P1764" t="s">
        <v>1562</v>
      </c>
      <c r="V1764" t="s">
        <v>1694</v>
      </c>
    </row>
    <row r="1765" spans="1:22" hidden="1" x14ac:dyDescent="0.3">
      <c r="A1765">
        <v>330896</v>
      </c>
      <c r="B1765" t="s">
        <v>4647</v>
      </c>
      <c r="C1765" t="s">
        <v>4648</v>
      </c>
      <c r="D1765" t="s">
        <v>510</v>
      </c>
      <c r="E1765" t="s">
        <v>65</v>
      </c>
      <c r="F1765">
        <v>35989</v>
      </c>
      <c r="G1765" t="s">
        <v>1020</v>
      </c>
      <c r="H1765" t="s">
        <v>1065</v>
      </c>
      <c r="I1765" t="s">
        <v>1087</v>
      </c>
      <c r="J1765" t="s">
        <v>87</v>
      </c>
      <c r="L1765" t="s">
        <v>86</v>
      </c>
      <c r="M1765" t="s">
        <v>4649</v>
      </c>
      <c r="N1765" t="s">
        <v>4649</v>
      </c>
      <c r="O1765" t="s">
        <v>4650</v>
      </c>
      <c r="P1765" t="s">
        <v>1242</v>
      </c>
    </row>
    <row r="1766" spans="1:22" hidden="1" x14ac:dyDescent="0.3">
      <c r="A1766">
        <v>330893</v>
      </c>
      <c r="B1766" t="s">
        <v>4651</v>
      </c>
      <c r="C1766" t="s">
        <v>196</v>
      </c>
      <c r="D1766" t="s">
        <v>304</v>
      </c>
      <c r="E1766" t="s">
        <v>65</v>
      </c>
      <c r="F1766">
        <v>28672</v>
      </c>
      <c r="G1766" t="s">
        <v>84</v>
      </c>
      <c r="H1766" t="s">
        <v>1065</v>
      </c>
      <c r="I1766" t="s">
        <v>1087</v>
      </c>
      <c r="J1766" t="s">
        <v>87</v>
      </c>
      <c r="L1766" t="s">
        <v>84</v>
      </c>
      <c r="M1766" t="s">
        <v>4652</v>
      </c>
      <c r="N1766" t="s">
        <v>4652</v>
      </c>
      <c r="O1766" t="s">
        <v>4653</v>
      </c>
      <c r="P1766" t="s">
        <v>4654</v>
      </c>
      <c r="V1766" t="s">
        <v>1606</v>
      </c>
    </row>
    <row r="1767" spans="1:22" hidden="1" x14ac:dyDescent="0.3">
      <c r="A1767">
        <v>330884</v>
      </c>
      <c r="B1767" t="s">
        <v>4655</v>
      </c>
      <c r="C1767" t="s">
        <v>226</v>
      </c>
      <c r="D1767" t="s">
        <v>221</v>
      </c>
      <c r="E1767" t="s">
        <v>66</v>
      </c>
      <c r="F1767">
        <v>27299</v>
      </c>
      <c r="G1767" t="s">
        <v>84</v>
      </c>
      <c r="H1767" t="s">
        <v>1065</v>
      </c>
      <c r="I1767" t="s">
        <v>1087</v>
      </c>
      <c r="J1767" t="s">
        <v>87</v>
      </c>
      <c r="L1767" t="s">
        <v>84</v>
      </c>
      <c r="M1767" t="s">
        <v>4656</v>
      </c>
      <c r="N1767" t="s">
        <v>4656</v>
      </c>
      <c r="O1767" t="s">
        <v>4657</v>
      </c>
      <c r="P1767" t="s">
        <v>1388</v>
      </c>
    </row>
    <row r="1768" spans="1:22" hidden="1" x14ac:dyDescent="0.3">
      <c r="A1768">
        <v>330876</v>
      </c>
      <c r="B1768" t="s">
        <v>4658</v>
      </c>
      <c r="C1768" t="s">
        <v>226</v>
      </c>
      <c r="D1768" t="s">
        <v>253</v>
      </c>
      <c r="E1768" t="s">
        <v>66</v>
      </c>
      <c r="F1768">
        <v>29328</v>
      </c>
      <c r="G1768" t="s">
        <v>84</v>
      </c>
      <c r="H1768" t="s">
        <v>1065</v>
      </c>
      <c r="I1768" t="s">
        <v>1087</v>
      </c>
      <c r="J1768" t="s">
        <v>87</v>
      </c>
      <c r="L1768" t="s">
        <v>86</v>
      </c>
      <c r="M1768" t="s">
        <v>4659</v>
      </c>
      <c r="N1768" t="s">
        <v>4659</v>
      </c>
      <c r="O1768" t="s">
        <v>1257</v>
      </c>
      <c r="P1768" t="s">
        <v>1247</v>
      </c>
    </row>
    <row r="1769" spans="1:22" hidden="1" x14ac:dyDescent="0.3">
      <c r="A1769">
        <v>330861</v>
      </c>
      <c r="B1769" t="s">
        <v>4660</v>
      </c>
      <c r="C1769" t="s">
        <v>238</v>
      </c>
      <c r="D1769" t="s">
        <v>376</v>
      </c>
      <c r="E1769" t="s">
        <v>66</v>
      </c>
      <c r="F1769">
        <v>32874</v>
      </c>
      <c r="G1769" t="s">
        <v>1248</v>
      </c>
      <c r="H1769" t="s">
        <v>1065</v>
      </c>
      <c r="I1769" t="s">
        <v>1087</v>
      </c>
      <c r="J1769" t="s">
        <v>87</v>
      </c>
      <c r="L1769" t="s">
        <v>99</v>
      </c>
      <c r="M1769" t="s">
        <v>4661</v>
      </c>
      <c r="N1769" t="s">
        <v>4661</v>
      </c>
      <c r="O1769" t="s">
        <v>4662</v>
      </c>
      <c r="P1769" t="s">
        <v>1246</v>
      </c>
    </row>
    <row r="1770" spans="1:22" hidden="1" x14ac:dyDescent="0.3">
      <c r="A1770">
        <v>330859</v>
      </c>
      <c r="B1770" t="s">
        <v>4663</v>
      </c>
      <c r="C1770" t="s">
        <v>612</v>
      </c>
      <c r="D1770" t="s">
        <v>632</v>
      </c>
      <c r="E1770" t="s">
        <v>66</v>
      </c>
      <c r="F1770">
        <v>36030</v>
      </c>
      <c r="G1770" t="s">
        <v>84</v>
      </c>
      <c r="H1770" t="s">
        <v>1065</v>
      </c>
      <c r="I1770" t="s">
        <v>1087</v>
      </c>
      <c r="J1770" t="s">
        <v>87</v>
      </c>
      <c r="L1770" t="s">
        <v>84</v>
      </c>
      <c r="M1770" t="s">
        <v>4664</v>
      </c>
      <c r="N1770" t="s">
        <v>4664</v>
      </c>
      <c r="O1770" t="s">
        <v>4665</v>
      </c>
      <c r="P1770" t="s">
        <v>1244</v>
      </c>
    </row>
    <row r="1771" spans="1:22" hidden="1" x14ac:dyDescent="0.3">
      <c r="A1771">
        <v>330854</v>
      </c>
      <c r="B1771" t="s">
        <v>4666</v>
      </c>
      <c r="C1771" t="s">
        <v>469</v>
      </c>
      <c r="D1771" t="s">
        <v>334</v>
      </c>
      <c r="E1771" t="s">
        <v>66</v>
      </c>
      <c r="F1771">
        <v>28354</v>
      </c>
      <c r="G1771" t="s">
        <v>84</v>
      </c>
      <c r="H1771" t="s">
        <v>1065</v>
      </c>
      <c r="I1771" t="s">
        <v>1087</v>
      </c>
      <c r="J1771" t="s">
        <v>85</v>
      </c>
      <c r="L1771" t="s">
        <v>84</v>
      </c>
      <c r="M1771" t="s">
        <v>4667</v>
      </c>
      <c r="N1771" t="s">
        <v>4667</v>
      </c>
      <c r="O1771" t="s">
        <v>1333</v>
      </c>
      <c r="P1771" t="s">
        <v>1242</v>
      </c>
    </row>
    <row r="1772" spans="1:22" hidden="1" x14ac:dyDescent="0.3">
      <c r="A1772">
        <v>330819</v>
      </c>
      <c r="B1772" t="s">
        <v>4668</v>
      </c>
      <c r="C1772" t="s">
        <v>238</v>
      </c>
      <c r="D1772" t="s">
        <v>1163</v>
      </c>
      <c r="E1772" t="s">
        <v>66</v>
      </c>
      <c r="F1772">
        <v>27865</v>
      </c>
      <c r="G1772" t="s">
        <v>2064</v>
      </c>
      <c r="H1772" t="s">
        <v>1065</v>
      </c>
      <c r="I1772" t="s">
        <v>1087</v>
      </c>
      <c r="J1772" t="s">
        <v>85</v>
      </c>
      <c r="L1772" t="s">
        <v>95</v>
      </c>
      <c r="M1772" t="s">
        <v>4669</v>
      </c>
      <c r="N1772" t="s">
        <v>1424</v>
      </c>
      <c r="O1772" t="s">
        <v>4670</v>
      </c>
      <c r="P1772" t="s">
        <v>1247</v>
      </c>
    </row>
    <row r="1773" spans="1:22" hidden="1" x14ac:dyDescent="0.3">
      <c r="A1773">
        <v>330800</v>
      </c>
      <c r="B1773" t="s">
        <v>4671</v>
      </c>
      <c r="C1773" t="s">
        <v>238</v>
      </c>
      <c r="D1773" t="s">
        <v>923</v>
      </c>
      <c r="E1773" t="s">
        <v>66</v>
      </c>
      <c r="F1773">
        <v>32143</v>
      </c>
      <c r="G1773" t="s">
        <v>1567</v>
      </c>
      <c r="H1773" t="s">
        <v>1065</v>
      </c>
      <c r="I1773" t="s">
        <v>1087</v>
      </c>
      <c r="J1773" t="s">
        <v>87</v>
      </c>
      <c r="L1773" t="s">
        <v>93</v>
      </c>
      <c r="M1773" t="s">
        <v>4672</v>
      </c>
      <c r="N1773" t="s">
        <v>4672</v>
      </c>
      <c r="O1773" t="s">
        <v>4673</v>
      </c>
      <c r="P1773" t="s">
        <v>1275</v>
      </c>
    </row>
    <row r="1774" spans="1:22" hidden="1" x14ac:dyDescent="0.3">
      <c r="A1774">
        <v>330783</v>
      </c>
      <c r="B1774" t="s">
        <v>4674</v>
      </c>
      <c r="C1774" t="s">
        <v>462</v>
      </c>
      <c r="D1774" t="s">
        <v>292</v>
      </c>
      <c r="E1774" t="s">
        <v>66</v>
      </c>
      <c r="F1774">
        <v>36162</v>
      </c>
      <c r="G1774" t="s">
        <v>84</v>
      </c>
      <c r="H1774" t="s">
        <v>1065</v>
      </c>
      <c r="I1774" t="s">
        <v>1087</v>
      </c>
      <c r="J1774" t="s">
        <v>85</v>
      </c>
      <c r="L1774" t="s">
        <v>84</v>
      </c>
      <c r="M1774" t="s">
        <v>4675</v>
      </c>
      <c r="N1774" t="s">
        <v>4675</v>
      </c>
      <c r="O1774" t="s">
        <v>1260</v>
      </c>
      <c r="P1774" t="s">
        <v>1241</v>
      </c>
    </row>
    <row r="1775" spans="1:22" hidden="1" x14ac:dyDescent="0.3">
      <c r="A1775">
        <v>330777</v>
      </c>
      <c r="B1775" t="s">
        <v>4676</v>
      </c>
      <c r="C1775" t="s">
        <v>307</v>
      </c>
      <c r="D1775" t="s">
        <v>973</v>
      </c>
      <c r="E1775" t="s">
        <v>66</v>
      </c>
      <c r="F1775">
        <v>29468</v>
      </c>
      <c r="G1775" t="s">
        <v>4677</v>
      </c>
      <c r="H1775" t="s">
        <v>1065</v>
      </c>
      <c r="I1775" t="s">
        <v>1087</v>
      </c>
      <c r="J1775" t="s">
        <v>87</v>
      </c>
      <c r="L1775" t="s">
        <v>95</v>
      </c>
    </row>
    <row r="1776" spans="1:22" hidden="1" x14ac:dyDescent="0.3">
      <c r="A1776">
        <v>330764</v>
      </c>
      <c r="B1776" t="s">
        <v>4678</v>
      </c>
      <c r="C1776" t="s">
        <v>2095</v>
      </c>
      <c r="D1776" t="s">
        <v>1195</v>
      </c>
      <c r="E1776" t="s">
        <v>66</v>
      </c>
      <c r="F1776">
        <v>33358</v>
      </c>
      <c r="G1776" t="s">
        <v>84</v>
      </c>
      <c r="H1776" t="s">
        <v>1065</v>
      </c>
      <c r="I1776" t="s">
        <v>1087</v>
      </c>
      <c r="J1776" t="s">
        <v>87</v>
      </c>
      <c r="L1776" t="s">
        <v>84</v>
      </c>
      <c r="M1776" t="s">
        <v>4679</v>
      </c>
      <c r="N1776" t="s">
        <v>4679</v>
      </c>
      <c r="O1776" t="s">
        <v>1523</v>
      </c>
      <c r="P1776" t="s">
        <v>1240</v>
      </c>
    </row>
    <row r="1777" spans="1:31" hidden="1" x14ac:dyDescent="0.3">
      <c r="A1777">
        <v>330763</v>
      </c>
      <c r="B1777" t="s">
        <v>4680</v>
      </c>
      <c r="C1777" t="s">
        <v>214</v>
      </c>
      <c r="D1777" t="s">
        <v>290</v>
      </c>
      <c r="E1777" t="s">
        <v>66</v>
      </c>
      <c r="F1777">
        <v>30996</v>
      </c>
      <c r="G1777" t="s">
        <v>3715</v>
      </c>
      <c r="H1777" t="s">
        <v>1065</v>
      </c>
      <c r="I1777" t="s">
        <v>1087</v>
      </c>
      <c r="J1777" t="s">
        <v>85</v>
      </c>
      <c r="L1777" t="s">
        <v>94</v>
      </c>
    </row>
    <row r="1778" spans="1:31" hidden="1" x14ac:dyDescent="0.3">
      <c r="A1778">
        <v>330757</v>
      </c>
      <c r="B1778" t="s">
        <v>4681</v>
      </c>
      <c r="C1778" t="s">
        <v>193</v>
      </c>
      <c r="D1778" t="s">
        <v>355</v>
      </c>
      <c r="E1778" t="s">
        <v>66</v>
      </c>
      <c r="F1778">
        <v>29791</v>
      </c>
      <c r="G1778" t="s">
        <v>93</v>
      </c>
      <c r="H1778" t="s">
        <v>1065</v>
      </c>
      <c r="I1778" t="s">
        <v>1087</v>
      </c>
      <c r="J1778" t="s">
        <v>87</v>
      </c>
      <c r="L1778" t="s">
        <v>84</v>
      </c>
    </row>
    <row r="1779" spans="1:31" hidden="1" x14ac:dyDescent="0.3">
      <c r="A1779">
        <v>330752</v>
      </c>
      <c r="B1779" t="s">
        <v>4682</v>
      </c>
      <c r="C1779" t="s">
        <v>208</v>
      </c>
      <c r="D1779" t="s">
        <v>209</v>
      </c>
      <c r="E1779" t="s">
        <v>66</v>
      </c>
      <c r="F1779">
        <v>28679</v>
      </c>
      <c r="G1779" t="s">
        <v>102</v>
      </c>
      <c r="H1779" t="s">
        <v>1065</v>
      </c>
      <c r="I1779" t="s">
        <v>1087</v>
      </c>
      <c r="J1779" t="s">
        <v>87</v>
      </c>
      <c r="L1779" t="s">
        <v>102</v>
      </c>
      <c r="M1779" t="s">
        <v>4683</v>
      </c>
      <c r="N1779" t="s">
        <v>4683</v>
      </c>
      <c r="O1779" t="s">
        <v>1999</v>
      </c>
      <c r="P1779" t="s">
        <v>1271</v>
      </c>
    </row>
    <row r="1780" spans="1:31" hidden="1" x14ac:dyDescent="0.3">
      <c r="A1780">
        <v>330750</v>
      </c>
      <c r="B1780" t="s">
        <v>4684</v>
      </c>
      <c r="C1780" t="s">
        <v>285</v>
      </c>
      <c r="D1780" t="s">
        <v>388</v>
      </c>
      <c r="E1780" t="s">
        <v>65</v>
      </c>
      <c r="F1780">
        <v>35269</v>
      </c>
      <c r="G1780" t="s">
        <v>84</v>
      </c>
      <c r="H1780" t="s">
        <v>1065</v>
      </c>
      <c r="I1780" t="s">
        <v>1087</v>
      </c>
      <c r="J1780" t="s">
        <v>87</v>
      </c>
      <c r="L1780" t="s">
        <v>100</v>
      </c>
      <c r="AE1780" t="s">
        <v>1125</v>
      </c>
    </row>
    <row r="1781" spans="1:31" hidden="1" x14ac:dyDescent="0.3">
      <c r="A1781">
        <v>330747</v>
      </c>
      <c r="B1781" t="s">
        <v>4685</v>
      </c>
      <c r="C1781" t="s">
        <v>467</v>
      </c>
      <c r="D1781" t="s">
        <v>442</v>
      </c>
      <c r="E1781" t="s">
        <v>65</v>
      </c>
      <c r="F1781">
        <v>35806</v>
      </c>
      <c r="G1781" t="s">
        <v>84</v>
      </c>
      <c r="H1781" t="s">
        <v>1065</v>
      </c>
      <c r="I1781" t="s">
        <v>1087</v>
      </c>
      <c r="J1781" t="s">
        <v>87</v>
      </c>
      <c r="L1781" t="s">
        <v>84</v>
      </c>
      <c r="M1781" t="s">
        <v>4686</v>
      </c>
      <c r="N1781" t="s">
        <v>4686</v>
      </c>
      <c r="O1781" t="s">
        <v>4687</v>
      </c>
      <c r="P1781" t="s">
        <v>1242</v>
      </c>
    </row>
    <row r="1782" spans="1:31" hidden="1" x14ac:dyDescent="0.3">
      <c r="A1782">
        <v>330733</v>
      </c>
      <c r="B1782" t="s">
        <v>4688</v>
      </c>
      <c r="C1782" t="s">
        <v>1674</v>
      </c>
      <c r="D1782" t="s">
        <v>248</v>
      </c>
      <c r="E1782" t="s">
        <v>66</v>
      </c>
      <c r="F1782">
        <v>34700</v>
      </c>
      <c r="G1782" t="s">
        <v>4689</v>
      </c>
      <c r="H1782" t="s">
        <v>1065</v>
      </c>
      <c r="I1782" t="s">
        <v>1087</v>
      </c>
      <c r="J1782" t="s">
        <v>87</v>
      </c>
      <c r="L1782" t="s">
        <v>86</v>
      </c>
      <c r="M1782" t="s">
        <v>4690</v>
      </c>
      <c r="N1782" t="s">
        <v>4690</v>
      </c>
      <c r="O1782" t="s">
        <v>1470</v>
      </c>
      <c r="P1782" t="s">
        <v>1241</v>
      </c>
    </row>
    <row r="1783" spans="1:31" hidden="1" x14ac:dyDescent="0.3">
      <c r="A1783">
        <v>330725</v>
      </c>
      <c r="B1783" t="s">
        <v>4691</v>
      </c>
      <c r="C1783" t="s">
        <v>225</v>
      </c>
      <c r="D1783" t="s">
        <v>1663</v>
      </c>
      <c r="E1783" t="s">
        <v>65</v>
      </c>
      <c r="F1783">
        <v>32463</v>
      </c>
      <c r="G1783" t="s">
        <v>84</v>
      </c>
      <c r="H1783" t="s">
        <v>1065</v>
      </c>
      <c r="I1783" t="s">
        <v>1087</v>
      </c>
      <c r="M1783" t="s">
        <v>4692</v>
      </c>
      <c r="N1783" t="s">
        <v>4692</v>
      </c>
      <c r="O1783" t="s">
        <v>4693</v>
      </c>
      <c r="P1783" t="s">
        <v>1392</v>
      </c>
    </row>
    <row r="1784" spans="1:31" hidden="1" x14ac:dyDescent="0.3">
      <c r="A1784">
        <v>330717</v>
      </c>
      <c r="B1784" t="s">
        <v>4694</v>
      </c>
      <c r="C1784" t="s">
        <v>379</v>
      </c>
      <c r="D1784" t="s">
        <v>536</v>
      </c>
      <c r="E1784" t="s">
        <v>66</v>
      </c>
      <c r="F1784">
        <v>36172</v>
      </c>
      <c r="G1784" t="s">
        <v>84</v>
      </c>
      <c r="H1784" t="s">
        <v>1065</v>
      </c>
      <c r="I1784" t="s">
        <v>1087</v>
      </c>
      <c r="J1784" t="s">
        <v>87</v>
      </c>
      <c r="L1784" t="s">
        <v>84</v>
      </c>
      <c r="M1784" t="s">
        <v>4695</v>
      </c>
      <c r="N1784" t="s">
        <v>4695</v>
      </c>
      <c r="O1784" t="s">
        <v>1566</v>
      </c>
      <c r="P1784" t="s">
        <v>1735</v>
      </c>
    </row>
    <row r="1785" spans="1:31" hidden="1" x14ac:dyDescent="0.3">
      <c r="A1785">
        <v>330716</v>
      </c>
      <c r="B1785" t="s">
        <v>4696</v>
      </c>
      <c r="C1785" t="s">
        <v>196</v>
      </c>
      <c r="D1785" t="s">
        <v>385</v>
      </c>
      <c r="E1785" t="s">
        <v>66</v>
      </c>
      <c r="F1785">
        <v>33980</v>
      </c>
      <c r="G1785" t="s">
        <v>99</v>
      </c>
      <c r="H1785" t="s">
        <v>1065</v>
      </c>
      <c r="I1785" t="s">
        <v>1087</v>
      </c>
      <c r="J1785" t="s">
        <v>87</v>
      </c>
      <c r="L1785" t="s">
        <v>99</v>
      </c>
      <c r="M1785" t="s">
        <v>4697</v>
      </c>
      <c r="N1785" t="s">
        <v>4697</v>
      </c>
      <c r="O1785" t="s">
        <v>2062</v>
      </c>
      <c r="P1785" t="s">
        <v>1241</v>
      </c>
    </row>
    <row r="1786" spans="1:31" hidden="1" x14ac:dyDescent="0.3">
      <c r="A1786">
        <v>330681</v>
      </c>
      <c r="B1786" t="s">
        <v>4698</v>
      </c>
      <c r="C1786" t="s">
        <v>193</v>
      </c>
      <c r="D1786" t="s">
        <v>4699</v>
      </c>
      <c r="E1786" t="s">
        <v>65</v>
      </c>
      <c r="F1786">
        <v>33092</v>
      </c>
      <c r="G1786" t="s">
        <v>93</v>
      </c>
      <c r="H1786" t="s">
        <v>1065</v>
      </c>
      <c r="I1786" t="s">
        <v>1087</v>
      </c>
      <c r="J1786" t="s">
        <v>87</v>
      </c>
      <c r="L1786" t="s">
        <v>100</v>
      </c>
      <c r="M1786" t="s">
        <v>4700</v>
      </c>
      <c r="N1786" t="s">
        <v>4700</v>
      </c>
      <c r="O1786" t="s">
        <v>4701</v>
      </c>
      <c r="P1786" t="s">
        <v>1240</v>
      </c>
    </row>
    <row r="1787" spans="1:31" hidden="1" x14ac:dyDescent="0.3">
      <c r="A1787">
        <v>330673</v>
      </c>
      <c r="B1787" t="s">
        <v>4702</v>
      </c>
      <c r="C1787" t="s">
        <v>340</v>
      </c>
      <c r="D1787" t="s">
        <v>252</v>
      </c>
      <c r="E1787" t="s">
        <v>65</v>
      </c>
      <c r="F1787">
        <v>28045</v>
      </c>
      <c r="G1787" t="s">
        <v>4703</v>
      </c>
      <c r="H1787" t="s">
        <v>1065</v>
      </c>
      <c r="I1787" t="s">
        <v>1087</v>
      </c>
      <c r="J1787" t="s">
        <v>87</v>
      </c>
      <c r="L1787" t="s">
        <v>95</v>
      </c>
      <c r="M1787" t="s">
        <v>4704</v>
      </c>
      <c r="N1787" t="s">
        <v>4704</v>
      </c>
      <c r="O1787" t="s">
        <v>1554</v>
      </c>
      <c r="P1787" t="s">
        <v>1249</v>
      </c>
      <c r="V1787" t="s">
        <v>1694</v>
      </c>
      <c r="AE1787" t="s">
        <v>1125</v>
      </c>
    </row>
    <row r="1788" spans="1:31" hidden="1" x14ac:dyDescent="0.3">
      <c r="A1788">
        <v>330665</v>
      </c>
      <c r="B1788" t="s">
        <v>4705</v>
      </c>
      <c r="C1788" t="s">
        <v>454</v>
      </c>
      <c r="D1788" t="s">
        <v>704</v>
      </c>
      <c r="E1788" t="s">
        <v>66</v>
      </c>
      <c r="F1788">
        <v>35580</v>
      </c>
      <c r="G1788" t="s">
        <v>4706</v>
      </c>
      <c r="H1788" t="s">
        <v>1065</v>
      </c>
      <c r="I1788" t="s">
        <v>1087</v>
      </c>
      <c r="J1788" t="s">
        <v>87</v>
      </c>
      <c r="L1788" t="s">
        <v>86</v>
      </c>
      <c r="M1788" t="s">
        <v>4707</v>
      </c>
      <c r="N1788" t="s">
        <v>4707</v>
      </c>
      <c r="O1788" t="s">
        <v>3363</v>
      </c>
      <c r="P1788" t="s">
        <v>1395</v>
      </c>
    </row>
    <row r="1789" spans="1:31" hidden="1" x14ac:dyDescent="0.3">
      <c r="A1789">
        <v>330660</v>
      </c>
      <c r="B1789" t="s">
        <v>4708</v>
      </c>
      <c r="C1789" t="s">
        <v>559</v>
      </c>
      <c r="D1789" t="s">
        <v>252</v>
      </c>
      <c r="E1789" t="s">
        <v>66</v>
      </c>
      <c r="F1789">
        <v>30960</v>
      </c>
      <c r="G1789" t="s">
        <v>1188</v>
      </c>
      <c r="H1789" t="s">
        <v>1065</v>
      </c>
      <c r="I1789" t="s">
        <v>1087</v>
      </c>
      <c r="J1789" t="s">
        <v>87</v>
      </c>
      <c r="L1789" t="s">
        <v>86</v>
      </c>
      <c r="M1789" t="s">
        <v>4709</v>
      </c>
      <c r="N1789" t="s">
        <v>4709</v>
      </c>
      <c r="O1789" t="s">
        <v>1281</v>
      </c>
      <c r="P1789" t="s">
        <v>1247</v>
      </c>
      <c r="V1789" t="s">
        <v>1606</v>
      </c>
    </row>
    <row r="1790" spans="1:31" hidden="1" x14ac:dyDescent="0.3">
      <c r="A1790">
        <v>330648</v>
      </c>
      <c r="B1790" t="s">
        <v>4710</v>
      </c>
      <c r="C1790" t="s">
        <v>1799</v>
      </c>
      <c r="D1790" t="s">
        <v>2232</v>
      </c>
      <c r="E1790" t="s">
        <v>65</v>
      </c>
      <c r="F1790">
        <v>35828</v>
      </c>
      <c r="G1790" t="s">
        <v>1248</v>
      </c>
      <c r="H1790" t="s">
        <v>1065</v>
      </c>
      <c r="I1790" t="s">
        <v>1087</v>
      </c>
      <c r="J1790" t="s">
        <v>85</v>
      </c>
      <c r="L1790" t="s">
        <v>84</v>
      </c>
      <c r="M1790" t="s">
        <v>4711</v>
      </c>
      <c r="N1790" t="s">
        <v>4711</v>
      </c>
      <c r="O1790" t="s">
        <v>4712</v>
      </c>
      <c r="P1790" t="s">
        <v>1252</v>
      </c>
    </row>
    <row r="1791" spans="1:31" hidden="1" x14ac:dyDescent="0.3">
      <c r="A1791">
        <v>330632</v>
      </c>
      <c r="B1791" t="s">
        <v>4713</v>
      </c>
      <c r="C1791" t="s">
        <v>297</v>
      </c>
      <c r="D1791" t="s">
        <v>393</v>
      </c>
      <c r="E1791" t="s">
        <v>66</v>
      </c>
      <c r="F1791">
        <v>35887</v>
      </c>
      <c r="G1791" t="s">
        <v>4714</v>
      </c>
      <c r="H1791" t="s">
        <v>1065</v>
      </c>
      <c r="I1791" t="s">
        <v>1087</v>
      </c>
      <c r="V1791" t="s">
        <v>1694</v>
      </c>
      <c r="AC1791" t="s">
        <v>1125</v>
      </c>
      <c r="AD1791" t="s">
        <v>1125</v>
      </c>
      <c r="AE1791" t="s">
        <v>1125</v>
      </c>
    </row>
    <row r="1792" spans="1:31" hidden="1" x14ac:dyDescent="0.3">
      <c r="A1792">
        <v>330617</v>
      </c>
      <c r="B1792" t="s">
        <v>4715</v>
      </c>
      <c r="C1792" t="s">
        <v>297</v>
      </c>
      <c r="D1792" t="s">
        <v>4716</v>
      </c>
      <c r="E1792" t="s">
        <v>66</v>
      </c>
      <c r="F1792">
        <v>34123</v>
      </c>
      <c r="G1792" t="s">
        <v>1248</v>
      </c>
      <c r="H1792" t="s">
        <v>1065</v>
      </c>
      <c r="I1792" t="s">
        <v>1087</v>
      </c>
      <c r="J1792" t="s">
        <v>85</v>
      </c>
      <c r="L1792" t="s">
        <v>96</v>
      </c>
      <c r="M1792" t="s">
        <v>4717</v>
      </c>
      <c r="N1792" t="s">
        <v>4717</v>
      </c>
      <c r="O1792" t="s">
        <v>4718</v>
      </c>
      <c r="P1792" t="s">
        <v>1330</v>
      </c>
    </row>
    <row r="1793" spans="1:31" hidden="1" x14ac:dyDescent="0.3">
      <c r="A1793">
        <v>330616</v>
      </c>
      <c r="B1793" t="s">
        <v>4719</v>
      </c>
      <c r="C1793" t="s">
        <v>959</v>
      </c>
      <c r="D1793" t="s">
        <v>657</v>
      </c>
      <c r="E1793" t="s">
        <v>66</v>
      </c>
      <c r="F1793">
        <v>35603</v>
      </c>
      <c r="G1793" t="s">
        <v>1009</v>
      </c>
      <c r="H1793" t="s">
        <v>1065</v>
      </c>
      <c r="I1793" t="s">
        <v>1087</v>
      </c>
      <c r="J1793" t="s">
        <v>87</v>
      </c>
      <c r="L1793" t="s">
        <v>86</v>
      </c>
    </row>
    <row r="1794" spans="1:31" hidden="1" x14ac:dyDescent="0.3">
      <c r="A1794">
        <v>330610</v>
      </c>
      <c r="B1794" t="s">
        <v>4720</v>
      </c>
      <c r="C1794" t="s">
        <v>300</v>
      </c>
      <c r="D1794" t="s">
        <v>678</v>
      </c>
      <c r="E1794" t="s">
        <v>66</v>
      </c>
      <c r="F1794">
        <v>34529</v>
      </c>
      <c r="G1794" t="s">
        <v>84</v>
      </c>
      <c r="H1794" t="s">
        <v>1065</v>
      </c>
      <c r="I1794" t="s">
        <v>1087</v>
      </c>
      <c r="J1794" t="s">
        <v>85</v>
      </c>
      <c r="L1794" t="s">
        <v>84</v>
      </c>
    </row>
    <row r="1795" spans="1:31" hidden="1" x14ac:dyDescent="0.3">
      <c r="A1795">
        <v>330598</v>
      </c>
      <c r="B1795" t="s">
        <v>4721</v>
      </c>
      <c r="C1795" t="s">
        <v>193</v>
      </c>
      <c r="D1795" t="s">
        <v>435</v>
      </c>
      <c r="E1795" t="s">
        <v>65</v>
      </c>
      <c r="F1795">
        <v>35910</v>
      </c>
      <c r="G1795" t="s">
        <v>1248</v>
      </c>
      <c r="H1795" t="s">
        <v>1065</v>
      </c>
      <c r="I1795" t="s">
        <v>1087</v>
      </c>
      <c r="J1795" t="s">
        <v>87</v>
      </c>
      <c r="L1795" t="s">
        <v>84</v>
      </c>
      <c r="M1795" t="s">
        <v>4722</v>
      </c>
      <c r="N1795" t="s">
        <v>4722</v>
      </c>
      <c r="O1795" t="s">
        <v>1331</v>
      </c>
      <c r="P1795" t="s">
        <v>1366</v>
      </c>
    </row>
    <row r="1796" spans="1:31" hidden="1" x14ac:dyDescent="0.3">
      <c r="A1796">
        <v>330586</v>
      </c>
      <c r="B1796" t="s">
        <v>4723</v>
      </c>
      <c r="C1796" t="s">
        <v>352</v>
      </c>
      <c r="D1796" t="s">
        <v>2141</v>
      </c>
      <c r="E1796" t="s">
        <v>65</v>
      </c>
      <c r="F1796">
        <v>35431</v>
      </c>
      <c r="G1796" t="s">
        <v>4724</v>
      </c>
      <c r="H1796" t="s">
        <v>1065</v>
      </c>
      <c r="I1796" t="s">
        <v>1087</v>
      </c>
      <c r="J1796" t="s">
        <v>87</v>
      </c>
      <c r="L1796" t="s">
        <v>96</v>
      </c>
      <c r="M1796" t="s">
        <v>4725</v>
      </c>
      <c r="N1796" t="s">
        <v>4725</v>
      </c>
      <c r="O1796" t="s">
        <v>4726</v>
      </c>
      <c r="P1796" t="s">
        <v>1244</v>
      </c>
      <c r="AE1796" t="s">
        <v>1125</v>
      </c>
    </row>
    <row r="1797" spans="1:31" hidden="1" x14ac:dyDescent="0.3">
      <c r="A1797">
        <v>330559</v>
      </c>
      <c r="B1797" t="s">
        <v>4727</v>
      </c>
      <c r="C1797" t="s">
        <v>352</v>
      </c>
      <c r="D1797" t="s">
        <v>772</v>
      </c>
      <c r="E1797" t="s">
        <v>65</v>
      </c>
      <c r="F1797">
        <v>35516</v>
      </c>
      <c r="G1797" t="s">
        <v>84</v>
      </c>
      <c r="H1797" t="s">
        <v>1065</v>
      </c>
      <c r="I1797" t="s">
        <v>1087</v>
      </c>
      <c r="J1797" t="s">
        <v>87</v>
      </c>
      <c r="L1797" t="s">
        <v>84</v>
      </c>
      <c r="M1797" t="s">
        <v>4728</v>
      </c>
      <c r="N1797" t="s">
        <v>4728</v>
      </c>
      <c r="O1797" t="s">
        <v>1532</v>
      </c>
      <c r="P1797" t="s">
        <v>1240</v>
      </c>
    </row>
    <row r="1798" spans="1:31" hidden="1" x14ac:dyDescent="0.3">
      <c r="A1798">
        <v>330555</v>
      </c>
      <c r="B1798" t="s">
        <v>4729</v>
      </c>
      <c r="C1798" t="s">
        <v>201</v>
      </c>
      <c r="D1798" t="s">
        <v>4730</v>
      </c>
      <c r="E1798" t="s">
        <v>65</v>
      </c>
      <c r="F1798">
        <v>35431</v>
      </c>
      <c r="G1798" t="s">
        <v>84</v>
      </c>
      <c r="H1798" t="s">
        <v>1065</v>
      </c>
      <c r="I1798" t="s">
        <v>1087</v>
      </c>
      <c r="J1798" t="s">
        <v>87</v>
      </c>
      <c r="L1798" t="s">
        <v>84</v>
      </c>
      <c r="M1798" t="s">
        <v>4731</v>
      </c>
      <c r="N1798" t="s">
        <v>4731</v>
      </c>
      <c r="O1798" t="s">
        <v>1303</v>
      </c>
      <c r="P1798" t="s">
        <v>1252</v>
      </c>
    </row>
    <row r="1799" spans="1:31" hidden="1" x14ac:dyDescent="0.3">
      <c r="A1799">
        <v>330545</v>
      </c>
      <c r="B1799" t="s">
        <v>4732</v>
      </c>
      <c r="C1799" t="s">
        <v>364</v>
      </c>
      <c r="D1799" t="s">
        <v>744</v>
      </c>
      <c r="E1799" t="s">
        <v>65</v>
      </c>
      <c r="F1799">
        <v>35459</v>
      </c>
      <c r="G1799" t="s">
        <v>84</v>
      </c>
      <c r="H1799" t="s">
        <v>1065</v>
      </c>
      <c r="I1799" t="s">
        <v>1087</v>
      </c>
      <c r="J1799" t="s">
        <v>85</v>
      </c>
      <c r="L1799" t="s">
        <v>84</v>
      </c>
      <c r="M1799" t="s">
        <v>4733</v>
      </c>
      <c r="N1799" t="s">
        <v>4733</v>
      </c>
      <c r="O1799" t="s">
        <v>2155</v>
      </c>
      <c r="P1799" t="s">
        <v>1242</v>
      </c>
      <c r="V1799" t="s">
        <v>1597</v>
      </c>
    </row>
    <row r="1800" spans="1:31" hidden="1" x14ac:dyDescent="0.3">
      <c r="A1800">
        <v>330537</v>
      </c>
      <c r="B1800" t="s">
        <v>2374</v>
      </c>
      <c r="C1800" t="s">
        <v>194</v>
      </c>
      <c r="D1800" t="s">
        <v>640</v>
      </c>
      <c r="E1800" t="s">
        <v>65</v>
      </c>
      <c r="F1800">
        <v>35709</v>
      </c>
      <c r="G1800" t="s">
        <v>1688</v>
      </c>
      <c r="H1800" t="s">
        <v>1068</v>
      </c>
      <c r="I1800" t="s">
        <v>1087</v>
      </c>
      <c r="J1800" t="s">
        <v>87</v>
      </c>
      <c r="L1800" t="s">
        <v>84</v>
      </c>
      <c r="M1800" t="s">
        <v>4734</v>
      </c>
      <c r="N1800" t="s">
        <v>4734</v>
      </c>
      <c r="O1800" t="s">
        <v>1834</v>
      </c>
      <c r="P1800" t="s">
        <v>1369</v>
      </c>
    </row>
    <row r="1801" spans="1:31" hidden="1" x14ac:dyDescent="0.3">
      <c r="A1801">
        <v>330530</v>
      </c>
      <c r="B1801" t="s">
        <v>4735</v>
      </c>
      <c r="C1801" t="s">
        <v>4736</v>
      </c>
      <c r="D1801" t="s">
        <v>976</v>
      </c>
      <c r="E1801" t="s">
        <v>65</v>
      </c>
      <c r="F1801">
        <v>36177</v>
      </c>
      <c r="G1801" t="s">
        <v>84</v>
      </c>
      <c r="H1801" t="s">
        <v>1065</v>
      </c>
      <c r="I1801" t="s">
        <v>1087</v>
      </c>
      <c r="M1801" t="s">
        <v>4737</v>
      </c>
      <c r="N1801" t="s">
        <v>4737</v>
      </c>
      <c r="O1801" t="s">
        <v>4738</v>
      </c>
      <c r="P1801" t="s">
        <v>1240</v>
      </c>
      <c r="AC1801" t="s">
        <v>1125</v>
      </c>
      <c r="AD1801" t="s">
        <v>1125</v>
      </c>
      <c r="AE1801" t="s">
        <v>1125</v>
      </c>
    </row>
    <row r="1802" spans="1:31" hidden="1" x14ac:dyDescent="0.3">
      <c r="A1802">
        <v>330505</v>
      </c>
      <c r="B1802" t="s">
        <v>4739</v>
      </c>
      <c r="C1802" t="s">
        <v>341</v>
      </c>
      <c r="D1802" t="s">
        <v>292</v>
      </c>
      <c r="E1802" t="s">
        <v>65</v>
      </c>
      <c r="F1802">
        <v>34364</v>
      </c>
      <c r="G1802" t="s">
        <v>84</v>
      </c>
      <c r="H1802" t="s">
        <v>1065</v>
      </c>
      <c r="I1802" t="s">
        <v>1087</v>
      </c>
      <c r="J1802" t="s">
        <v>85</v>
      </c>
      <c r="L1802" t="s">
        <v>84</v>
      </c>
      <c r="V1802" t="s">
        <v>1606</v>
      </c>
    </row>
    <row r="1803" spans="1:31" hidden="1" x14ac:dyDescent="0.3">
      <c r="A1803">
        <v>330500</v>
      </c>
      <c r="B1803" t="s">
        <v>4740</v>
      </c>
      <c r="C1803" t="s">
        <v>526</v>
      </c>
      <c r="D1803" t="s">
        <v>536</v>
      </c>
      <c r="E1803" t="s">
        <v>65</v>
      </c>
      <c r="F1803">
        <v>35643</v>
      </c>
      <c r="G1803" t="s">
        <v>1248</v>
      </c>
      <c r="H1803" t="s">
        <v>1065</v>
      </c>
      <c r="I1803" t="s">
        <v>1087</v>
      </c>
      <c r="J1803" t="s">
        <v>85</v>
      </c>
      <c r="L1803" t="s">
        <v>84</v>
      </c>
      <c r="M1803" t="s">
        <v>4741</v>
      </c>
      <c r="N1803" t="s">
        <v>4741</v>
      </c>
      <c r="O1803" t="s">
        <v>4742</v>
      </c>
      <c r="P1803" t="s">
        <v>1307</v>
      </c>
    </row>
    <row r="1804" spans="1:31" hidden="1" x14ac:dyDescent="0.3">
      <c r="A1804">
        <v>330492</v>
      </c>
      <c r="B1804" t="s">
        <v>4743</v>
      </c>
      <c r="C1804" t="s">
        <v>394</v>
      </c>
      <c r="D1804" t="s">
        <v>1599</v>
      </c>
      <c r="E1804" t="s">
        <v>65</v>
      </c>
      <c r="F1804">
        <v>35497</v>
      </c>
      <c r="G1804" t="s">
        <v>1248</v>
      </c>
      <c r="H1804" t="s">
        <v>1065</v>
      </c>
      <c r="I1804" t="s">
        <v>1087</v>
      </c>
      <c r="J1804" t="s">
        <v>87</v>
      </c>
      <c r="L1804" t="s">
        <v>84</v>
      </c>
      <c r="M1804" t="s">
        <v>4744</v>
      </c>
      <c r="N1804" t="s">
        <v>4744</v>
      </c>
      <c r="O1804" t="s">
        <v>4745</v>
      </c>
      <c r="P1804" t="s">
        <v>1246</v>
      </c>
    </row>
    <row r="1805" spans="1:31" hidden="1" x14ac:dyDescent="0.3">
      <c r="A1805">
        <v>330476</v>
      </c>
      <c r="B1805" t="s">
        <v>4746</v>
      </c>
      <c r="C1805" t="s">
        <v>226</v>
      </c>
      <c r="D1805" t="s">
        <v>369</v>
      </c>
      <c r="E1805" t="s">
        <v>65</v>
      </c>
      <c r="F1805">
        <v>34140</v>
      </c>
      <c r="G1805" t="s">
        <v>1001</v>
      </c>
      <c r="H1805" t="s">
        <v>1065</v>
      </c>
      <c r="I1805" t="s">
        <v>1087</v>
      </c>
      <c r="J1805" t="s">
        <v>85</v>
      </c>
      <c r="L1805" t="s">
        <v>97</v>
      </c>
      <c r="M1805" t="s">
        <v>4747</v>
      </c>
      <c r="N1805" t="s">
        <v>4747</v>
      </c>
      <c r="O1805" t="s">
        <v>4748</v>
      </c>
      <c r="P1805" t="s">
        <v>4749</v>
      </c>
    </row>
    <row r="1806" spans="1:31" hidden="1" x14ac:dyDescent="0.3">
      <c r="A1806">
        <v>330473</v>
      </c>
      <c r="B1806" t="s">
        <v>4750</v>
      </c>
      <c r="C1806" t="s">
        <v>258</v>
      </c>
      <c r="D1806" t="s">
        <v>399</v>
      </c>
      <c r="E1806" t="s">
        <v>65</v>
      </c>
      <c r="F1806">
        <v>27033</v>
      </c>
      <c r="G1806" t="s">
        <v>84</v>
      </c>
      <c r="H1806" t="s">
        <v>1065</v>
      </c>
      <c r="I1806" t="s">
        <v>1087</v>
      </c>
      <c r="J1806" t="s">
        <v>85</v>
      </c>
      <c r="L1806" t="s">
        <v>86</v>
      </c>
      <c r="M1806" t="s">
        <v>4751</v>
      </c>
      <c r="N1806" t="s">
        <v>4751</v>
      </c>
      <c r="O1806" t="s">
        <v>4752</v>
      </c>
      <c r="P1806" t="s">
        <v>1244</v>
      </c>
    </row>
    <row r="1807" spans="1:31" hidden="1" x14ac:dyDescent="0.3">
      <c r="A1807">
        <v>330449</v>
      </c>
      <c r="B1807" t="s">
        <v>4753</v>
      </c>
      <c r="C1807" t="s">
        <v>585</v>
      </c>
      <c r="D1807" t="s">
        <v>327</v>
      </c>
      <c r="E1807" t="s">
        <v>65</v>
      </c>
      <c r="F1807">
        <v>35900</v>
      </c>
      <c r="G1807" t="s">
        <v>84</v>
      </c>
      <c r="H1807" t="s">
        <v>1065</v>
      </c>
      <c r="I1807" t="s">
        <v>1087</v>
      </c>
      <c r="J1807" t="s">
        <v>85</v>
      </c>
      <c r="L1807" t="s">
        <v>84</v>
      </c>
      <c r="M1807" t="s">
        <v>4754</v>
      </c>
      <c r="N1807" t="s">
        <v>4754</v>
      </c>
      <c r="O1807" t="s">
        <v>4615</v>
      </c>
      <c r="P1807" t="s">
        <v>1565</v>
      </c>
    </row>
    <row r="1808" spans="1:31" hidden="1" x14ac:dyDescent="0.3">
      <c r="A1808">
        <v>330431</v>
      </c>
      <c r="B1808" t="s">
        <v>4755</v>
      </c>
      <c r="C1808" t="s">
        <v>194</v>
      </c>
      <c r="D1808" t="s">
        <v>966</v>
      </c>
      <c r="E1808" t="s">
        <v>65</v>
      </c>
      <c r="F1808">
        <v>36170</v>
      </c>
      <c r="G1808" t="s">
        <v>84</v>
      </c>
      <c r="H1808" t="s">
        <v>1065</v>
      </c>
      <c r="I1808" t="s">
        <v>1087</v>
      </c>
      <c r="J1808" t="s">
        <v>87</v>
      </c>
      <c r="L1808" t="s">
        <v>84</v>
      </c>
      <c r="M1808" t="s">
        <v>4756</v>
      </c>
      <c r="N1808" t="s">
        <v>4756</v>
      </c>
      <c r="O1808" t="s">
        <v>1510</v>
      </c>
      <c r="P1808" t="s">
        <v>1252</v>
      </c>
    </row>
    <row r="1809" spans="1:31" hidden="1" x14ac:dyDescent="0.3">
      <c r="A1809">
        <v>330430</v>
      </c>
      <c r="B1809" t="s">
        <v>4757</v>
      </c>
      <c r="C1809" t="s">
        <v>4758</v>
      </c>
      <c r="D1809" t="s">
        <v>420</v>
      </c>
      <c r="E1809" t="s">
        <v>65</v>
      </c>
      <c r="F1809">
        <v>35864</v>
      </c>
      <c r="G1809" t="s">
        <v>4759</v>
      </c>
      <c r="H1809" t="s">
        <v>1065</v>
      </c>
      <c r="I1809" t="s">
        <v>1087</v>
      </c>
      <c r="J1809" t="s">
        <v>85</v>
      </c>
      <c r="L1809" t="s">
        <v>86</v>
      </c>
      <c r="M1809" t="s">
        <v>4760</v>
      </c>
      <c r="N1809" t="s">
        <v>4760</v>
      </c>
      <c r="O1809" t="s">
        <v>1276</v>
      </c>
      <c r="P1809" t="s">
        <v>1240</v>
      </c>
    </row>
    <row r="1810" spans="1:31" hidden="1" x14ac:dyDescent="0.3">
      <c r="A1810">
        <v>330428</v>
      </c>
      <c r="B1810" t="s">
        <v>526</v>
      </c>
      <c r="C1810" t="s">
        <v>263</v>
      </c>
      <c r="D1810" t="s">
        <v>259</v>
      </c>
      <c r="E1810" t="s">
        <v>65</v>
      </c>
      <c r="F1810">
        <v>33970</v>
      </c>
      <c r="G1810" t="s">
        <v>94</v>
      </c>
      <c r="H1810" t="s">
        <v>1065</v>
      </c>
      <c r="I1810" t="s">
        <v>1087</v>
      </c>
      <c r="J1810" t="s">
        <v>87</v>
      </c>
      <c r="L1810" t="s">
        <v>94</v>
      </c>
      <c r="M1810" t="s">
        <v>4761</v>
      </c>
      <c r="N1810" t="s">
        <v>4761</v>
      </c>
      <c r="O1810" t="s">
        <v>2102</v>
      </c>
      <c r="P1810" t="s">
        <v>1341</v>
      </c>
    </row>
    <row r="1811" spans="1:31" hidden="1" x14ac:dyDescent="0.3">
      <c r="A1811">
        <v>330426</v>
      </c>
      <c r="B1811" t="s">
        <v>2286</v>
      </c>
      <c r="C1811" t="s">
        <v>4762</v>
      </c>
      <c r="D1811" t="s">
        <v>782</v>
      </c>
      <c r="E1811" t="s">
        <v>65</v>
      </c>
      <c r="F1811">
        <v>35609</v>
      </c>
      <c r="G1811" t="s">
        <v>1028</v>
      </c>
      <c r="H1811" t="s">
        <v>1065</v>
      </c>
      <c r="I1811" t="s">
        <v>1087</v>
      </c>
      <c r="J1811" t="s">
        <v>85</v>
      </c>
      <c r="L1811" t="s">
        <v>86</v>
      </c>
      <c r="P1811" t="s">
        <v>1242</v>
      </c>
    </row>
    <row r="1812" spans="1:31" hidden="1" x14ac:dyDescent="0.3">
      <c r="A1812">
        <v>330424</v>
      </c>
      <c r="B1812" t="s">
        <v>1149</v>
      </c>
      <c r="C1812" t="s">
        <v>2217</v>
      </c>
      <c r="D1812" t="s">
        <v>4763</v>
      </c>
      <c r="E1812" t="s">
        <v>65</v>
      </c>
      <c r="H1812" t="s">
        <v>1065</v>
      </c>
      <c r="I1812" t="s">
        <v>1087</v>
      </c>
      <c r="V1812" t="s">
        <v>1597</v>
      </c>
      <c r="AB1812" t="s">
        <v>1125</v>
      </c>
      <c r="AC1812" t="s">
        <v>1125</v>
      </c>
      <c r="AD1812" t="s">
        <v>1125</v>
      </c>
      <c r="AE1812" t="s">
        <v>1125</v>
      </c>
    </row>
    <row r="1813" spans="1:31" hidden="1" x14ac:dyDescent="0.3">
      <c r="A1813">
        <v>330415</v>
      </c>
      <c r="B1813" t="s">
        <v>4764</v>
      </c>
      <c r="C1813" t="s">
        <v>194</v>
      </c>
      <c r="D1813" t="s">
        <v>205</v>
      </c>
      <c r="E1813" t="s">
        <v>65</v>
      </c>
      <c r="F1813">
        <v>35796</v>
      </c>
      <c r="G1813" t="s">
        <v>84</v>
      </c>
      <c r="H1813" t="s">
        <v>1065</v>
      </c>
      <c r="I1813" t="s">
        <v>1087</v>
      </c>
      <c r="J1813" t="s">
        <v>85</v>
      </c>
      <c r="L1813" t="s">
        <v>86</v>
      </c>
      <c r="P1813" t="s">
        <v>4765</v>
      </c>
    </row>
    <row r="1814" spans="1:31" hidden="1" x14ac:dyDescent="0.3">
      <c r="A1814">
        <v>330384</v>
      </c>
      <c r="B1814" t="s">
        <v>4766</v>
      </c>
      <c r="C1814" t="s">
        <v>214</v>
      </c>
      <c r="D1814" t="s">
        <v>207</v>
      </c>
      <c r="E1814" t="s">
        <v>65</v>
      </c>
      <c r="F1814">
        <v>36181</v>
      </c>
      <c r="G1814" t="s">
        <v>1809</v>
      </c>
      <c r="H1814" t="s">
        <v>1065</v>
      </c>
      <c r="I1814" t="s">
        <v>1087</v>
      </c>
      <c r="J1814" t="s">
        <v>87</v>
      </c>
      <c r="L1814" t="s">
        <v>86</v>
      </c>
      <c r="M1814" t="s">
        <v>4767</v>
      </c>
      <c r="N1814" t="s">
        <v>4767</v>
      </c>
      <c r="O1814" t="s">
        <v>1886</v>
      </c>
      <c r="P1814" t="s">
        <v>1241</v>
      </c>
    </row>
    <row r="1815" spans="1:31" hidden="1" x14ac:dyDescent="0.3">
      <c r="A1815">
        <v>330379</v>
      </c>
      <c r="B1815" t="s">
        <v>4768</v>
      </c>
      <c r="C1815" t="s">
        <v>201</v>
      </c>
      <c r="D1815" t="s">
        <v>708</v>
      </c>
      <c r="E1815" t="s">
        <v>65</v>
      </c>
      <c r="F1815">
        <v>34593</v>
      </c>
      <c r="G1815" t="s">
        <v>84</v>
      </c>
      <c r="H1815" t="s">
        <v>1065</v>
      </c>
      <c r="I1815" t="s">
        <v>1087</v>
      </c>
      <c r="J1815" t="s">
        <v>87</v>
      </c>
      <c r="L1815" t="s">
        <v>99</v>
      </c>
      <c r="M1815" t="s">
        <v>4769</v>
      </c>
      <c r="N1815" t="s">
        <v>4769</v>
      </c>
      <c r="O1815" t="s">
        <v>4770</v>
      </c>
      <c r="P1815" t="s">
        <v>1242</v>
      </c>
    </row>
    <row r="1816" spans="1:31" hidden="1" x14ac:dyDescent="0.3">
      <c r="A1816">
        <v>330372</v>
      </c>
      <c r="B1816" t="s">
        <v>4771</v>
      </c>
      <c r="C1816" t="s">
        <v>387</v>
      </c>
      <c r="D1816" t="s">
        <v>253</v>
      </c>
      <c r="E1816" t="s">
        <v>65</v>
      </c>
      <c r="F1816">
        <v>36086</v>
      </c>
      <c r="G1816" t="s">
        <v>2272</v>
      </c>
      <c r="H1816" t="s">
        <v>1065</v>
      </c>
      <c r="I1816" t="s">
        <v>1087</v>
      </c>
      <c r="J1816" t="s">
        <v>87</v>
      </c>
      <c r="L1816" t="s">
        <v>84</v>
      </c>
      <c r="M1816" t="s">
        <v>4772</v>
      </c>
      <c r="N1816" t="s">
        <v>4772</v>
      </c>
      <c r="O1816" t="s">
        <v>1316</v>
      </c>
      <c r="P1816" t="s">
        <v>1310</v>
      </c>
    </row>
    <row r="1817" spans="1:31" hidden="1" x14ac:dyDescent="0.3">
      <c r="A1817">
        <v>330357</v>
      </c>
      <c r="B1817" t="s">
        <v>4773</v>
      </c>
      <c r="C1817" t="s">
        <v>610</v>
      </c>
      <c r="D1817" t="s">
        <v>749</v>
      </c>
      <c r="E1817" t="s">
        <v>65</v>
      </c>
      <c r="F1817">
        <v>35065</v>
      </c>
      <c r="G1817" t="s">
        <v>4774</v>
      </c>
      <c r="H1817" t="s">
        <v>1065</v>
      </c>
      <c r="I1817" t="s">
        <v>1087</v>
      </c>
      <c r="J1817" t="s">
        <v>85</v>
      </c>
      <c r="L1817" t="s">
        <v>93</v>
      </c>
      <c r="M1817" t="s">
        <v>4775</v>
      </c>
      <c r="N1817" t="s">
        <v>4775</v>
      </c>
      <c r="O1817" t="s">
        <v>4776</v>
      </c>
      <c r="P1817" t="s">
        <v>1262</v>
      </c>
    </row>
    <row r="1818" spans="1:31" hidden="1" x14ac:dyDescent="0.3">
      <c r="A1818">
        <v>330327</v>
      </c>
      <c r="B1818" t="s">
        <v>4777</v>
      </c>
      <c r="C1818" t="s">
        <v>193</v>
      </c>
      <c r="D1818" t="s">
        <v>630</v>
      </c>
      <c r="E1818" t="s">
        <v>65</v>
      </c>
      <c r="F1818">
        <v>29704</v>
      </c>
      <c r="G1818" t="s">
        <v>4778</v>
      </c>
      <c r="H1818" t="s">
        <v>1065</v>
      </c>
      <c r="I1818" t="s">
        <v>1087</v>
      </c>
      <c r="J1818" t="s">
        <v>87</v>
      </c>
      <c r="L1818" t="s">
        <v>98</v>
      </c>
      <c r="M1818" t="s">
        <v>4779</v>
      </c>
      <c r="N1818" t="s">
        <v>4779</v>
      </c>
      <c r="O1818" t="s">
        <v>1572</v>
      </c>
      <c r="P1818" t="s">
        <v>1240</v>
      </c>
    </row>
    <row r="1819" spans="1:31" hidden="1" x14ac:dyDescent="0.3">
      <c r="A1819">
        <v>330326</v>
      </c>
      <c r="B1819" t="s">
        <v>4780</v>
      </c>
      <c r="C1819" t="s">
        <v>201</v>
      </c>
      <c r="D1819" t="s">
        <v>2329</v>
      </c>
      <c r="E1819" t="s">
        <v>65</v>
      </c>
      <c r="F1819">
        <v>35559</v>
      </c>
      <c r="G1819" t="s">
        <v>1248</v>
      </c>
      <c r="H1819" t="s">
        <v>1065</v>
      </c>
      <c r="I1819" t="s">
        <v>1087</v>
      </c>
      <c r="J1819" t="s">
        <v>85</v>
      </c>
      <c r="L1819" t="s">
        <v>94</v>
      </c>
      <c r="M1819" t="s">
        <v>4781</v>
      </c>
      <c r="N1819" t="s">
        <v>4781</v>
      </c>
      <c r="O1819" t="s">
        <v>2347</v>
      </c>
      <c r="P1819" t="s">
        <v>1950</v>
      </c>
    </row>
    <row r="1820" spans="1:31" hidden="1" x14ac:dyDescent="0.3">
      <c r="A1820">
        <v>330304</v>
      </c>
      <c r="B1820" t="s">
        <v>4782</v>
      </c>
      <c r="C1820" t="s">
        <v>777</v>
      </c>
      <c r="D1820" t="s">
        <v>479</v>
      </c>
      <c r="E1820" t="s">
        <v>65</v>
      </c>
      <c r="F1820">
        <v>35452</v>
      </c>
      <c r="G1820" t="s">
        <v>84</v>
      </c>
      <c r="H1820" t="s">
        <v>1065</v>
      </c>
      <c r="I1820" t="s">
        <v>1087</v>
      </c>
      <c r="J1820" t="s">
        <v>87</v>
      </c>
      <c r="L1820" t="s">
        <v>84</v>
      </c>
      <c r="M1820" t="s">
        <v>4783</v>
      </c>
      <c r="N1820" t="s">
        <v>4783</v>
      </c>
      <c r="O1820" t="s">
        <v>1324</v>
      </c>
      <c r="P1820" t="s">
        <v>4784</v>
      </c>
      <c r="AE1820" t="s">
        <v>1125</v>
      </c>
    </row>
    <row r="1821" spans="1:31" hidden="1" x14ac:dyDescent="0.3">
      <c r="A1821">
        <v>330273</v>
      </c>
      <c r="B1821" t="s">
        <v>4785</v>
      </c>
      <c r="C1821" t="s">
        <v>201</v>
      </c>
      <c r="D1821" t="s">
        <v>274</v>
      </c>
      <c r="E1821" t="s">
        <v>65</v>
      </c>
      <c r="F1821">
        <v>36161</v>
      </c>
      <c r="G1821" t="s">
        <v>1781</v>
      </c>
      <c r="H1821" t="s">
        <v>1065</v>
      </c>
      <c r="I1821" t="s">
        <v>1087</v>
      </c>
      <c r="J1821" t="s">
        <v>87</v>
      </c>
      <c r="L1821" t="s">
        <v>86</v>
      </c>
      <c r="M1821" t="s">
        <v>4786</v>
      </c>
      <c r="N1821" t="s">
        <v>4786</v>
      </c>
      <c r="O1821" t="s">
        <v>1391</v>
      </c>
      <c r="P1821" t="s">
        <v>2161</v>
      </c>
    </row>
    <row r="1822" spans="1:31" hidden="1" x14ac:dyDescent="0.3">
      <c r="A1822">
        <v>330239</v>
      </c>
      <c r="B1822" t="s">
        <v>4787</v>
      </c>
      <c r="C1822" t="s">
        <v>2429</v>
      </c>
      <c r="D1822" t="s">
        <v>4788</v>
      </c>
      <c r="E1822" t="s">
        <v>65</v>
      </c>
      <c r="F1822">
        <v>25637</v>
      </c>
      <c r="G1822" t="s">
        <v>84</v>
      </c>
      <c r="H1822" t="s">
        <v>1065</v>
      </c>
      <c r="I1822" t="s">
        <v>1087</v>
      </c>
      <c r="J1822" t="s">
        <v>87</v>
      </c>
      <c r="L1822" t="s">
        <v>84</v>
      </c>
    </row>
    <row r="1823" spans="1:31" hidden="1" x14ac:dyDescent="0.3">
      <c r="A1823">
        <v>330219</v>
      </c>
      <c r="B1823" t="s">
        <v>4789</v>
      </c>
      <c r="C1823" t="s">
        <v>203</v>
      </c>
      <c r="D1823" t="s">
        <v>774</v>
      </c>
      <c r="E1823" t="s">
        <v>65</v>
      </c>
      <c r="F1823">
        <v>30975</v>
      </c>
      <c r="G1823" t="s">
        <v>95</v>
      </c>
      <c r="H1823" t="s">
        <v>1065</v>
      </c>
      <c r="I1823" t="s">
        <v>1087</v>
      </c>
      <c r="J1823" t="s">
        <v>87</v>
      </c>
      <c r="L1823" t="s">
        <v>95</v>
      </c>
    </row>
    <row r="1824" spans="1:31" hidden="1" x14ac:dyDescent="0.3">
      <c r="A1824">
        <v>330214</v>
      </c>
      <c r="B1824" t="s">
        <v>4790</v>
      </c>
      <c r="C1824" t="s">
        <v>193</v>
      </c>
      <c r="D1824" t="s">
        <v>705</v>
      </c>
      <c r="E1824" t="s">
        <v>65</v>
      </c>
      <c r="F1824">
        <v>35603</v>
      </c>
      <c r="G1824" t="s">
        <v>2463</v>
      </c>
      <c r="H1824" t="s">
        <v>1065</v>
      </c>
      <c r="I1824" t="s">
        <v>1087</v>
      </c>
      <c r="J1824" t="s">
        <v>87</v>
      </c>
      <c r="L1824" t="s">
        <v>84</v>
      </c>
      <c r="M1824" t="s">
        <v>4791</v>
      </c>
      <c r="N1824" t="s">
        <v>4791</v>
      </c>
      <c r="O1824" t="s">
        <v>4792</v>
      </c>
      <c r="P1824" t="s">
        <v>1241</v>
      </c>
    </row>
    <row r="1825" spans="1:31" hidden="1" x14ac:dyDescent="0.3">
      <c r="A1825">
        <v>330193</v>
      </c>
      <c r="B1825" t="s">
        <v>2074</v>
      </c>
      <c r="C1825" t="s">
        <v>201</v>
      </c>
      <c r="D1825" t="s">
        <v>4793</v>
      </c>
      <c r="E1825" t="s">
        <v>65</v>
      </c>
      <c r="F1825">
        <v>35902</v>
      </c>
      <c r="G1825" t="s">
        <v>84</v>
      </c>
      <c r="H1825" t="s">
        <v>1065</v>
      </c>
      <c r="I1825" t="s">
        <v>1087</v>
      </c>
      <c r="M1825" t="s">
        <v>4794</v>
      </c>
      <c r="N1825" t="s">
        <v>4794</v>
      </c>
      <c r="O1825" t="s">
        <v>4795</v>
      </c>
      <c r="P1825" t="s">
        <v>1246</v>
      </c>
      <c r="V1825" t="s">
        <v>1694</v>
      </c>
      <c r="AC1825" t="s">
        <v>1125</v>
      </c>
      <c r="AD1825" t="s">
        <v>1125</v>
      </c>
      <c r="AE1825" t="s">
        <v>1125</v>
      </c>
    </row>
    <row r="1826" spans="1:31" hidden="1" x14ac:dyDescent="0.3">
      <c r="A1826">
        <v>330187</v>
      </c>
      <c r="B1826" t="s">
        <v>4796</v>
      </c>
      <c r="C1826" t="s">
        <v>575</v>
      </c>
      <c r="D1826" t="s">
        <v>388</v>
      </c>
      <c r="E1826" t="s">
        <v>65</v>
      </c>
      <c r="F1826">
        <v>36175</v>
      </c>
      <c r="G1826" t="s">
        <v>84</v>
      </c>
      <c r="H1826" t="s">
        <v>1065</v>
      </c>
      <c r="I1826" t="s">
        <v>1087</v>
      </c>
      <c r="J1826" t="s">
        <v>87</v>
      </c>
      <c r="L1826" t="s">
        <v>86</v>
      </c>
      <c r="M1826" t="s">
        <v>4797</v>
      </c>
      <c r="N1826" t="s">
        <v>4797</v>
      </c>
      <c r="O1826" t="s">
        <v>1931</v>
      </c>
      <c r="P1826" t="s">
        <v>1273</v>
      </c>
    </row>
    <row r="1827" spans="1:31" hidden="1" x14ac:dyDescent="0.3">
      <c r="A1827">
        <v>330178</v>
      </c>
      <c r="B1827" t="s">
        <v>4798</v>
      </c>
      <c r="C1827" t="s">
        <v>236</v>
      </c>
      <c r="D1827" t="s">
        <v>772</v>
      </c>
      <c r="E1827" t="s">
        <v>66</v>
      </c>
      <c r="F1827">
        <v>33409</v>
      </c>
      <c r="G1827" t="s">
        <v>84</v>
      </c>
      <c r="H1827" t="s">
        <v>1065</v>
      </c>
      <c r="I1827" t="s">
        <v>1087</v>
      </c>
      <c r="J1827" t="s">
        <v>85</v>
      </c>
      <c r="L1827" t="s">
        <v>86</v>
      </c>
      <c r="M1827" t="s">
        <v>4799</v>
      </c>
      <c r="N1827" t="s">
        <v>4799</v>
      </c>
      <c r="O1827" t="s">
        <v>1561</v>
      </c>
      <c r="P1827" t="s">
        <v>4800</v>
      </c>
    </row>
    <row r="1828" spans="1:31" hidden="1" x14ac:dyDescent="0.3">
      <c r="A1828">
        <v>330168</v>
      </c>
      <c r="B1828" t="s">
        <v>4801</v>
      </c>
      <c r="C1828" t="s">
        <v>193</v>
      </c>
      <c r="D1828" t="s">
        <v>265</v>
      </c>
      <c r="E1828" t="s">
        <v>65</v>
      </c>
      <c r="F1828">
        <v>28075</v>
      </c>
      <c r="G1828" t="s">
        <v>84</v>
      </c>
      <c r="H1828" t="s">
        <v>1065</v>
      </c>
      <c r="I1828" t="s">
        <v>1087</v>
      </c>
      <c r="J1828" t="s">
        <v>87</v>
      </c>
      <c r="L1828" t="s">
        <v>84</v>
      </c>
      <c r="M1828" t="s">
        <v>4802</v>
      </c>
      <c r="N1828" t="s">
        <v>4802</v>
      </c>
      <c r="O1828" t="s">
        <v>1507</v>
      </c>
      <c r="P1828" t="s">
        <v>1242</v>
      </c>
    </row>
    <row r="1829" spans="1:31" hidden="1" x14ac:dyDescent="0.3">
      <c r="A1829">
        <v>330157</v>
      </c>
      <c r="B1829" t="s">
        <v>4803</v>
      </c>
      <c r="C1829" t="s">
        <v>330</v>
      </c>
      <c r="D1829" t="s">
        <v>246</v>
      </c>
      <c r="E1829" t="s">
        <v>65</v>
      </c>
      <c r="F1829">
        <v>36154</v>
      </c>
      <c r="G1829" t="s">
        <v>1184</v>
      </c>
      <c r="H1829" t="s">
        <v>1065</v>
      </c>
      <c r="I1829" t="s">
        <v>1087</v>
      </c>
      <c r="J1829" t="s">
        <v>87</v>
      </c>
      <c r="L1829" t="s">
        <v>84</v>
      </c>
      <c r="M1829" t="s">
        <v>4804</v>
      </c>
      <c r="N1829" t="s">
        <v>4804</v>
      </c>
      <c r="O1829" t="s">
        <v>1944</v>
      </c>
      <c r="P1829" t="s">
        <v>1242</v>
      </c>
    </row>
    <row r="1830" spans="1:31" hidden="1" x14ac:dyDescent="0.3">
      <c r="A1830">
        <v>330150</v>
      </c>
      <c r="B1830" t="s">
        <v>4805</v>
      </c>
      <c r="C1830" t="s">
        <v>2182</v>
      </c>
      <c r="D1830" t="s">
        <v>435</v>
      </c>
      <c r="E1830" t="s">
        <v>65</v>
      </c>
      <c r="F1830">
        <v>34216</v>
      </c>
      <c r="G1830" t="s">
        <v>84</v>
      </c>
      <c r="H1830" t="s">
        <v>1065</v>
      </c>
      <c r="I1830" t="s">
        <v>1087</v>
      </c>
      <c r="J1830" t="s">
        <v>87</v>
      </c>
      <c r="L1830" t="s">
        <v>84</v>
      </c>
      <c r="M1830" t="s">
        <v>4806</v>
      </c>
      <c r="N1830" t="s">
        <v>4806</v>
      </c>
      <c r="O1830" t="s">
        <v>1331</v>
      </c>
      <c r="P1830" t="s">
        <v>4807</v>
      </c>
    </row>
    <row r="1831" spans="1:31" hidden="1" x14ac:dyDescent="0.3">
      <c r="A1831">
        <v>330148</v>
      </c>
      <c r="B1831" t="s">
        <v>4808</v>
      </c>
      <c r="C1831" t="s">
        <v>193</v>
      </c>
      <c r="D1831" t="s">
        <v>334</v>
      </c>
      <c r="E1831" t="s">
        <v>65</v>
      </c>
      <c r="F1831">
        <v>35622</v>
      </c>
      <c r="G1831" t="s">
        <v>84</v>
      </c>
      <c r="H1831" t="s">
        <v>1065</v>
      </c>
      <c r="I1831" t="s">
        <v>1087</v>
      </c>
      <c r="J1831" t="s">
        <v>85</v>
      </c>
      <c r="L1831" t="s">
        <v>84</v>
      </c>
      <c r="M1831" t="s">
        <v>4809</v>
      </c>
      <c r="N1831" t="s">
        <v>4809</v>
      </c>
      <c r="O1831" t="s">
        <v>3836</v>
      </c>
      <c r="P1831" t="s">
        <v>1246</v>
      </c>
      <c r="V1831" t="s">
        <v>1694</v>
      </c>
    </row>
    <row r="1832" spans="1:31" hidden="1" x14ac:dyDescent="0.3">
      <c r="A1832">
        <v>330130</v>
      </c>
      <c r="B1832" t="s">
        <v>4810</v>
      </c>
      <c r="C1832" t="s">
        <v>434</v>
      </c>
      <c r="D1832" t="s">
        <v>1602</v>
      </c>
      <c r="E1832" t="s">
        <v>66</v>
      </c>
      <c r="F1832">
        <v>34457</v>
      </c>
      <c r="G1832" t="s">
        <v>84</v>
      </c>
      <c r="H1832" t="s">
        <v>1065</v>
      </c>
      <c r="I1832" t="s">
        <v>1087</v>
      </c>
      <c r="J1832" t="s">
        <v>87</v>
      </c>
      <c r="L1832" t="s">
        <v>84</v>
      </c>
      <c r="M1832" t="s">
        <v>4811</v>
      </c>
      <c r="N1832" t="s">
        <v>4811</v>
      </c>
      <c r="O1832" t="s">
        <v>1806</v>
      </c>
      <c r="P1832" t="s">
        <v>1246</v>
      </c>
    </row>
    <row r="1833" spans="1:31" hidden="1" x14ac:dyDescent="0.3">
      <c r="A1833">
        <v>330114</v>
      </c>
      <c r="B1833" t="s">
        <v>4812</v>
      </c>
      <c r="C1833" t="s">
        <v>219</v>
      </c>
      <c r="D1833" t="s">
        <v>536</v>
      </c>
      <c r="E1833" t="s">
        <v>66</v>
      </c>
      <c r="F1833">
        <v>35431</v>
      </c>
      <c r="G1833" t="s">
        <v>84</v>
      </c>
      <c r="H1833" t="s">
        <v>1065</v>
      </c>
      <c r="I1833" t="s">
        <v>1087</v>
      </c>
      <c r="J1833" t="s">
        <v>87</v>
      </c>
      <c r="L1833" t="s">
        <v>1098</v>
      </c>
      <c r="M1833" t="s">
        <v>4813</v>
      </c>
      <c r="N1833" t="s">
        <v>4813</v>
      </c>
      <c r="O1833" t="s">
        <v>2727</v>
      </c>
      <c r="P1833" t="s">
        <v>4814</v>
      </c>
      <c r="V1833" t="s">
        <v>1695</v>
      </c>
    </row>
    <row r="1834" spans="1:31" hidden="1" x14ac:dyDescent="0.3">
      <c r="A1834">
        <v>330051</v>
      </c>
      <c r="B1834" t="s">
        <v>4815</v>
      </c>
      <c r="C1834" t="s">
        <v>4816</v>
      </c>
      <c r="D1834" t="s">
        <v>771</v>
      </c>
      <c r="E1834" t="s">
        <v>65</v>
      </c>
      <c r="F1834">
        <v>35431</v>
      </c>
      <c r="G1834" t="s">
        <v>2196</v>
      </c>
      <c r="H1834" t="s">
        <v>1065</v>
      </c>
      <c r="I1834" t="s">
        <v>1087</v>
      </c>
      <c r="J1834" t="s">
        <v>87</v>
      </c>
      <c r="L1834" t="s">
        <v>84</v>
      </c>
      <c r="M1834" t="s">
        <v>4817</v>
      </c>
      <c r="N1834" t="s">
        <v>4817</v>
      </c>
      <c r="O1834" t="s">
        <v>1477</v>
      </c>
      <c r="P1834" t="s">
        <v>1242</v>
      </c>
    </row>
    <row r="1835" spans="1:31" hidden="1" x14ac:dyDescent="0.3">
      <c r="A1835">
        <v>330018</v>
      </c>
      <c r="B1835" t="s">
        <v>4818</v>
      </c>
      <c r="C1835" t="s">
        <v>193</v>
      </c>
      <c r="D1835" t="s">
        <v>770</v>
      </c>
      <c r="E1835" t="s">
        <v>65</v>
      </c>
      <c r="F1835">
        <v>35944</v>
      </c>
      <c r="G1835" t="s">
        <v>1890</v>
      </c>
      <c r="H1835" t="s">
        <v>1065</v>
      </c>
      <c r="I1835" t="s">
        <v>1087</v>
      </c>
      <c r="J1835" t="s">
        <v>87</v>
      </c>
      <c r="L1835" t="s">
        <v>84</v>
      </c>
      <c r="M1835" t="s">
        <v>4819</v>
      </c>
      <c r="N1835" t="s">
        <v>4819</v>
      </c>
      <c r="O1835" t="s">
        <v>4820</v>
      </c>
      <c r="P1835" t="s">
        <v>1241</v>
      </c>
    </row>
    <row r="1836" spans="1:31" hidden="1" x14ac:dyDescent="0.3">
      <c r="A1836">
        <v>329991</v>
      </c>
      <c r="B1836" t="s">
        <v>4821</v>
      </c>
      <c r="C1836" t="s">
        <v>498</v>
      </c>
      <c r="D1836" t="s">
        <v>1600</v>
      </c>
      <c r="E1836" t="s">
        <v>65</v>
      </c>
      <c r="F1836">
        <v>30683</v>
      </c>
      <c r="G1836" t="s">
        <v>4822</v>
      </c>
      <c r="H1836" t="s">
        <v>1065</v>
      </c>
      <c r="I1836" t="s">
        <v>1087</v>
      </c>
      <c r="J1836" t="s">
        <v>87</v>
      </c>
      <c r="L1836" t="s">
        <v>98</v>
      </c>
      <c r="M1836" t="s">
        <v>4823</v>
      </c>
      <c r="N1836" t="s">
        <v>4823</v>
      </c>
      <c r="O1836" t="s">
        <v>2344</v>
      </c>
      <c r="P1836" t="s">
        <v>1432</v>
      </c>
    </row>
    <row r="1837" spans="1:31" hidden="1" x14ac:dyDescent="0.3">
      <c r="A1837">
        <v>329988</v>
      </c>
      <c r="B1837" t="s">
        <v>4824</v>
      </c>
      <c r="C1837" t="s">
        <v>711</v>
      </c>
      <c r="D1837" t="s">
        <v>768</v>
      </c>
      <c r="E1837" t="s">
        <v>65</v>
      </c>
      <c r="F1837">
        <v>35957</v>
      </c>
      <c r="G1837" t="s">
        <v>84</v>
      </c>
      <c r="H1837" t="s">
        <v>1068</v>
      </c>
      <c r="I1837" t="s">
        <v>1087</v>
      </c>
      <c r="J1837" t="s">
        <v>87</v>
      </c>
      <c r="L1837" t="s">
        <v>84</v>
      </c>
    </row>
    <row r="1838" spans="1:31" hidden="1" x14ac:dyDescent="0.3">
      <c r="A1838">
        <v>329948</v>
      </c>
      <c r="B1838" t="s">
        <v>4825</v>
      </c>
      <c r="C1838" t="s">
        <v>4826</v>
      </c>
      <c r="D1838" t="s">
        <v>4827</v>
      </c>
      <c r="E1838" t="s">
        <v>66</v>
      </c>
      <c r="F1838">
        <v>27580</v>
      </c>
      <c r="G1838" t="s">
        <v>1248</v>
      </c>
      <c r="H1838" t="s">
        <v>1065</v>
      </c>
      <c r="I1838" t="s">
        <v>1087</v>
      </c>
      <c r="M1838" t="s">
        <v>4828</v>
      </c>
      <c r="N1838" t="s">
        <v>4828</v>
      </c>
      <c r="O1838" t="s">
        <v>3082</v>
      </c>
      <c r="AD1838" t="s">
        <v>1125</v>
      </c>
      <c r="AE1838" t="s">
        <v>1125</v>
      </c>
    </row>
    <row r="1839" spans="1:31" hidden="1" x14ac:dyDescent="0.3">
      <c r="A1839">
        <v>329947</v>
      </c>
      <c r="B1839" t="s">
        <v>4829</v>
      </c>
      <c r="C1839" t="s">
        <v>193</v>
      </c>
      <c r="D1839" t="s">
        <v>281</v>
      </c>
      <c r="E1839" t="s">
        <v>66</v>
      </c>
      <c r="F1839">
        <v>32509</v>
      </c>
      <c r="G1839" t="s">
        <v>4830</v>
      </c>
      <c r="H1839" t="s">
        <v>1065</v>
      </c>
      <c r="I1839" t="s">
        <v>1087</v>
      </c>
      <c r="J1839" t="s">
        <v>85</v>
      </c>
      <c r="L1839" t="s">
        <v>84</v>
      </c>
      <c r="M1839" t="s">
        <v>4831</v>
      </c>
      <c r="N1839" t="s">
        <v>4831</v>
      </c>
      <c r="O1839" t="s">
        <v>1433</v>
      </c>
      <c r="P1839" t="s">
        <v>4832</v>
      </c>
      <c r="V1839" t="s">
        <v>1694</v>
      </c>
    </row>
    <row r="1840" spans="1:31" hidden="1" x14ac:dyDescent="0.3">
      <c r="A1840">
        <v>329944</v>
      </c>
      <c r="B1840" t="s">
        <v>4833</v>
      </c>
      <c r="C1840" t="s">
        <v>738</v>
      </c>
      <c r="D1840" t="s">
        <v>245</v>
      </c>
      <c r="E1840" t="s">
        <v>66</v>
      </c>
      <c r="F1840">
        <v>28158</v>
      </c>
      <c r="G1840" t="s">
        <v>3485</v>
      </c>
      <c r="H1840" t="s">
        <v>1065</v>
      </c>
      <c r="I1840" t="s">
        <v>1087</v>
      </c>
      <c r="J1840" t="s">
        <v>87</v>
      </c>
      <c r="L1840" t="s">
        <v>95</v>
      </c>
      <c r="M1840" t="s">
        <v>4834</v>
      </c>
      <c r="N1840" t="s">
        <v>4834</v>
      </c>
      <c r="O1840" t="s">
        <v>1987</v>
      </c>
      <c r="P1840" t="s">
        <v>1240</v>
      </c>
    </row>
    <row r="1841" spans="1:31" hidden="1" x14ac:dyDescent="0.3">
      <c r="A1841">
        <v>329930</v>
      </c>
      <c r="B1841" t="s">
        <v>4835</v>
      </c>
      <c r="C1841" t="s">
        <v>457</v>
      </c>
      <c r="D1841" t="s">
        <v>4836</v>
      </c>
      <c r="E1841" t="s">
        <v>65</v>
      </c>
      <c r="F1841">
        <v>35558</v>
      </c>
      <c r="G1841" t="s">
        <v>84</v>
      </c>
      <c r="H1841" t="s">
        <v>1065</v>
      </c>
      <c r="I1841" t="s">
        <v>1087</v>
      </c>
      <c r="J1841" t="s">
        <v>85</v>
      </c>
      <c r="L1841" t="s">
        <v>84</v>
      </c>
      <c r="M1841" t="s">
        <v>4837</v>
      </c>
      <c r="N1841" t="s">
        <v>4837</v>
      </c>
      <c r="O1841" t="s">
        <v>4838</v>
      </c>
      <c r="P1841" t="s">
        <v>1241</v>
      </c>
    </row>
    <row r="1842" spans="1:31" hidden="1" x14ac:dyDescent="0.3">
      <c r="A1842">
        <v>329928</v>
      </c>
      <c r="B1842" t="s">
        <v>4839</v>
      </c>
      <c r="C1842" t="s">
        <v>194</v>
      </c>
      <c r="D1842" t="s">
        <v>522</v>
      </c>
      <c r="E1842" t="s">
        <v>65</v>
      </c>
      <c r="F1842">
        <v>35065</v>
      </c>
      <c r="G1842" t="s">
        <v>1992</v>
      </c>
      <c r="H1842" t="s">
        <v>1065</v>
      </c>
      <c r="I1842" t="s">
        <v>1087</v>
      </c>
      <c r="J1842" t="s">
        <v>85</v>
      </c>
      <c r="L1842" t="s">
        <v>86</v>
      </c>
      <c r="AE1842" t="s">
        <v>1125</v>
      </c>
    </row>
    <row r="1843" spans="1:31" hidden="1" x14ac:dyDescent="0.3">
      <c r="A1843">
        <v>329919</v>
      </c>
      <c r="B1843" t="s">
        <v>4840</v>
      </c>
      <c r="C1843" t="s">
        <v>396</v>
      </c>
      <c r="D1843" t="s">
        <v>347</v>
      </c>
      <c r="E1843" t="s">
        <v>65</v>
      </c>
      <c r="F1843">
        <v>29752</v>
      </c>
      <c r="G1843" t="s">
        <v>4841</v>
      </c>
      <c r="H1843" t="s">
        <v>1065</v>
      </c>
      <c r="I1843" t="s">
        <v>1087</v>
      </c>
      <c r="J1843" t="s">
        <v>87</v>
      </c>
      <c r="L1843" t="s">
        <v>92</v>
      </c>
    </row>
    <row r="1844" spans="1:31" hidden="1" x14ac:dyDescent="0.3">
      <c r="A1844">
        <v>329896</v>
      </c>
      <c r="B1844" t="s">
        <v>4842</v>
      </c>
      <c r="C1844" t="s">
        <v>762</v>
      </c>
      <c r="D1844" t="s">
        <v>4843</v>
      </c>
      <c r="E1844" t="s">
        <v>65</v>
      </c>
      <c r="F1844">
        <v>35084</v>
      </c>
      <c r="G1844" t="s">
        <v>1030</v>
      </c>
      <c r="H1844" t="s">
        <v>1065</v>
      </c>
      <c r="I1844" t="s">
        <v>1087</v>
      </c>
      <c r="J1844" t="s">
        <v>87</v>
      </c>
      <c r="L1844" t="s">
        <v>86</v>
      </c>
      <c r="M1844" t="s">
        <v>4844</v>
      </c>
      <c r="N1844" t="s">
        <v>4844</v>
      </c>
      <c r="O1844" t="s">
        <v>4845</v>
      </c>
      <c r="P1844" t="s">
        <v>1388</v>
      </c>
    </row>
    <row r="1845" spans="1:31" hidden="1" x14ac:dyDescent="0.3">
      <c r="A1845">
        <v>329874</v>
      </c>
      <c r="B1845" t="s">
        <v>4846</v>
      </c>
      <c r="C1845" t="s">
        <v>763</v>
      </c>
      <c r="D1845" t="s">
        <v>305</v>
      </c>
      <c r="E1845" t="s">
        <v>65</v>
      </c>
      <c r="F1845">
        <v>36002</v>
      </c>
      <c r="G1845" t="s">
        <v>84</v>
      </c>
      <c r="H1845" t="s">
        <v>1065</v>
      </c>
      <c r="I1845" t="s">
        <v>1087</v>
      </c>
      <c r="J1845" t="s">
        <v>87</v>
      </c>
      <c r="L1845" t="s">
        <v>84</v>
      </c>
      <c r="M1845" t="s">
        <v>4847</v>
      </c>
      <c r="N1845" t="s">
        <v>4847</v>
      </c>
      <c r="O1845" t="s">
        <v>1752</v>
      </c>
      <c r="P1845" t="s">
        <v>1283</v>
      </c>
    </row>
    <row r="1846" spans="1:31" hidden="1" x14ac:dyDescent="0.3">
      <c r="A1846">
        <v>329841</v>
      </c>
      <c r="B1846" t="s">
        <v>4848</v>
      </c>
      <c r="C1846" t="s">
        <v>695</v>
      </c>
      <c r="D1846" t="s">
        <v>418</v>
      </c>
      <c r="E1846" t="s">
        <v>65</v>
      </c>
      <c r="F1846">
        <v>31103</v>
      </c>
      <c r="G1846" t="s">
        <v>84</v>
      </c>
      <c r="H1846" t="s">
        <v>1065</v>
      </c>
      <c r="I1846" t="s">
        <v>1087</v>
      </c>
      <c r="J1846" t="s">
        <v>87</v>
      </c>
      <c r="L1846" t="s">
        <v>84</v>
      </c>
      <c r="M1846" t="s">
        <v>4849</v>
      </c>
      <c r="N1846" t="s">
        <v>4849</v>
      </c>
      <c r="O1846" t="s">
        <v>4850</v>
      </c>
      <c r="P1846" t="s">
        <v>1246</v>
      </c>
    </row>
    <row r="1847" spans="1:31" hidden="1" x14ac:dyDescent="0.3">
      <c r="A1847">
        <v>329829</v>
      </c>
      <c r="B1847" t="s">
        <v>4851</v>
      </c>
      <c r="C1847" t="s">
        <v>562</v>
      </c>
      <c r="D1847" t="s">
        <v>246</v>
      </c>
      <c r="E1847" t="s">
        <v>65</v>
      </c>
      <c r="F1847">
        <v>36142</v>
      </c>
      <c r="G1847" t="s">
        <v>1687</v>
      </c>
      <c r="H1847" t="s">
        <v>1065</v>
      </c>
      <c r="I1847" t="s">
        <v>1087</v>
      </c>
      <c r="J1847" t="s">
        <v>85</v>
      </c>
      <c r="L1847" t="s">
        <v>86</v>
      </c>
      <c r="M1847" t="s">
        <v>4852</v>
      </c>
      <c r="N1847" t="s">
        <v>4852</v>
      </c>
      <c r="O1847" t="s">
        <v>1944</v>
      </c>
      <c r="P1847" t="s">
        <v>4853</v>
      </c>
    </row>
    <row r="1848" spans="1:31" hidden="1" x14ac:dyDescent="0.3">
      <c r="A1848">
        <v>329820</v>
      </c>
      <c r="B1848" t="s">
        <v>4854</v>
      </c>
      <c r="C1848" t="s">
        <v>1192</v>
      </c>
      <c r="D1848" t="s">
        <v>3876</v>
      </c>
      <c r="E1848" t="s">
        <v>66</v>
      </c>
      <c r="F1848">
        <v>31087</v>
      </c>
      <c r="G1848" t="s">
        <v>84</v>
      </c>
      <c r="H1848" t="s">
        <v>1065</v>
      </c>
      <c r="I1848" t="s">
        <v>1087</v>
      </c>
      <c r="J1848" t="s">
        <v>87</v>
      </c>
      <c r="L1848" t="s">
        <v>94</v>
      </c>
    </row>
    <row r="1849" spans="1:31" hidden="1" x14ac:dyDescent="0.3">
      <c r="A1849">
        <v>329815</v>
      </c>
      <c r="B1849" t="s">
        <v>4855</v>
      </c>
      <c r="C1849" t="s">
        <v>193</v>
      </c>
      <c r="D1849" t="s">
        <v>483</v>
      </c>
      <c r="E1849" t="s">
        <v>66</v>
      </c>
      <c r="F1849">
        <v>34809</v>
      </c>
      <c r="H1849" t="s">
        <v>1065</v>
      </c>
      <c r="I1849" t="s">
        <v>1087</v>
      </c>
      <c r="AB1849" t="s">
        <v>1125</v>
      </c>
      <c r="AC1849" t="s">
        <v>1125</v>
      </c>
      <c r="AD1849" t="s">
        <v>1125</v>
      </c>
      <c r="AE1849" t="s">
        <v>1125</v>
      </c>
    </row>
    <row r="1850" spans="1:31" hidden="1" x14ac:dyDescent="0.3">
      <c r="A1850">
        <v>329802</v>
      </c>
      <c r="B1850" t="s">
        <v>4856</v>
      </c>
      <c r="C1850" t="s">
        <v>446</v>
      </c>
      <c r="D1850" t="s">
        <v>702</v>
      </c>
      <c r="E1850" t="s">
        <v>65</v>
      </c>
      <c r="F1850">
        <v>31792</v>
      </c>
      <c r="G1850" t="s">
        <v>84</v>
      </c>
      <c r="H1850" t="s">
        <v>1065</v>
      </c>
      <c r="I1850" t="s">
        <v>1087</v>
      </c>
      <c r="J1850" t="s">
        <v>190</v>
      </c>
      <c r="L1850" t="s">
        <v>84</v>
      </c>
      <c r="M1850" t="s">
        <v>4857</v>
      </c>
      <c r="N1850" t="s">
        <v>4857</v>
      </c>
      <c r="O1850" t="s">
        <v>1268</v>
      </c>
      <c r="P1850" t="s">
        <v>4858</v>
      </c>
    </row>
    <row r="1851" spans="1:31" hidden="1" x14ac:dyDescent="0.3">
      <c r="A1851">
        <v>329797</v>
      </c>
      <c r="B1851" t="s">
        <v>4859</v>
      </c>
      <c r="C1851" t="s">
        <v>203</v>
      </c>
      <c r="D1851" t="s">
        <v>334</v>
      </c>
      <c r="E1851" t="s">
        <v>65</v>
      </c>
      <c r="F1851">
        <v>28459</v>
      </c>
      <c r="G1851" t="s">
        <v>84</v>
      </c>
      <c r="H1851" t="s">
        <v>1065</v>
      </c>
      <c r="I1851" t="s">
        <v>1087</v>
      </c>
      <c r="J1851" t="s">
        <v>85</v>
      </c>
      <c r="L1851" t="s">
        <v>84</v>
      </c>
      <c r="M1851" t="s">
        <v>4860</v>
      </c>
      <c r="N1851" t="s">
        <v>4860</v>
      </c>
      <c r="O1851" t="s">
        <v>4861</v>
      </c>
      <c r="P1851" t="s">
        <v>1832</v>
      </c>
    </row>
    <row r="1852" spans="1:31" hidden="1" x14ac:dyDescent="0.3">
      <c r="A1852">
        <v>329789</v>
      </c>
      <c r="B1852" t="s">
        <v>4862</v>
      </c>
      <c r="C1852" t="s">
        <v>411</v>
      </c>
      <c r="D1852" t="s">
        <v>727</v>
      </c>
      <c r="E1852" t="s">
        <v>66</v>
      </c>
      <c r="F1852">
        <v>34013</v>
      </c>
      <c r="G1852" t="s">
        <v>84</v>
      </c>
      <c r="H1852" t="s">
        <v>1065</v>
      </c>
      <c r="I1852" t="s">
        <v>1087</v>
      </c>
      <c r="J1852" t="s">
        <v>87</v>
      </c>
      <c r="L1852" t="s">
        <v>86</v>
      </c>
      <c r="M1852" t="s">
        <v>4863</v>
      </c>
      <c r="N1852" t="s">
        <v>4863</v>
      </c>
      <c r="O1852" t="s">
        <v>1851</v>
      </c>
      <c r="P1852" t="s">
        <v>1241</v>
      </c>
    </row>
    <row r="1853" spans="1:31" hidden="1" x14ac:dyDescent="0.3">
      <c r="A1853">
        <v>329785</v>
      </c>
      <c r="B1853" t="s">
        <v>4864</v>
      </c>
      <c r="C1853" t="s">
        <v>193</v>
      </c>
      <c r="D1853" t="s">
        <v>301</v>
      </c>
      <c r="E1853" t="s">
        <v>66</v>
      </c>
      <c r="F1853">
        <v>35672</v>
      </c>
      <c r="G1853" t="s">
        <v>84</v>
      </c>
      <c r="H1853" t="s">
        <v>1065</v>
      </c>
      <c r="I1853" t="s">
        <v>1087</v>
      </c>
      <c r="J1853" t="s">
        <v>85</v>
      </c>
      <c r="L1853" t="s">
        <v>86</v>
      </c>
      <c r="M1853" t="s">
        <v>4865</v>
      </c>
      <c r="N1853" t="s">
        <v>4865</v>
      </c>
      <c r="O1853" t="s">
        <v>1360</v>
      </c>
      <c r="P1853" t="s">
        <v>1241</v>
      </c>
    </row>
    <row r="1854" spans="1:31" hidden="1" x14ac:dyDescent="0.3">
      <c r="A1854">
        <v>329781</v>
      </c>
      <c r="B1854" t="s">
        <v>4866</v>
      </c>
      <c r="C1854" t="s">
        <v>284</v>
      </c>
      <c r="D1854" t="s">
        <v>514</v>
      </c>
      <c r="E1854" t="s">
        <v>66</v>
      </c>
      <c r="F1854">
        <v>29610</v>
      </c>
      <c r="G1854" t="s">
        <v>84</v>
      </c>
      <c r="H1854" t="s">
        <v>1065</v>
      </c>
      <c r="I1854" t="s">
        <v>1087</v>
      </c>
      <c r="J1854" t="s">
        <v>87</v>
      </c>
      <c r="L1854" t="s">
        <v>99</v>
      </c>
      <c r="M1854" t="s">
        <v>4867</v>
      </c>
      <c r="N1854" t="s">
        <v>4867</v>
      </c>
      <c r="O1854" t="s">
        <v>1277</v>
      </c>
      <c r="P1854" t="s">
        <v>1241</v>
      </c>
      <c r="V1854" t="s">
        <v>1606</v>
      </c>
    </row>
    <row r="1855" spans="1:31" hidden="1" x14ac:dyDescent="0.3">
      <c r="A1855">
        <v>329768</v>
      </c>
      <c r="B1855" t="s">
        <v>4868</v>
      </c>
      <c r="C1855" t="s">
        <v>203</v>
      </c>
      <c r="D1855" t="s">
        <v>3821</v>
      </c>
      <c r="E1855" t="s">
        <v>66</v>
      </c>
      <c r="F1855">
        <v>28163</v>
      </c>
      <c r="G1855" t="s">
        <v>4869</v>
      </c>
      <c r="H1855" t="s">
        <v>1065</v>
      </c>
      <c r="I1855" t="s">
        <v>1087</v>
      </c>
      <c r="J1855" t="s">
        <v>87</v>
      </c>
      <c r="L1855" t="s">
        <v>98</v>
      </c>
    </row>
    <row r="1856" spans="1:31" hidden="1" x14ac:dyDescent="0.3">
      <c r="A1856">
        <v>329763</v>
      </c>
      <c r="B1856" t="s">
        <v>4870</v>
      </c>
      <c r="C1856" t="s">
        <v>311</v>
      </c>
      <c r="D1856" t="s">
        <v>227</v>
      </c>
      <c r="E1856" t="s">
        <v>66</v>
      </c>
      <c r="F1856">
        <v>30746</v>
      </c>
      <c r="G1856" t="s">
        <v>1188</v>
      </c>
      <c r="H1856" t="s">
        <v>1065</v>
      </c>
      <c r="I1856" t="s">
        <v>1087</v>
      </c>
      <c r="J1856" t="s">
        <v>87</v>
      </c>
      <c r="L1856" t="s">
        <v>86</v>
      </c>
      <c r="M1856" t="s">
        <v>4871</v>
      </c>
      <c r="N1856" t="s">
        <v>4871</v>
      </c>
      <c r="O1856" t="s">
        <v>2325</v>
      </c>
      <c r="P1856" t="s">
        <v>1242</v>
      </c>
      <c r="V1856" t="s">
        <v>1694</v>
      </c>
    </row>
    <row r="1857" spans="1:31" hidden="1" x14ac:dyDescent="0.3">
      <c r="A1857">
        <v>329748</v>
      </c>
      <c r="B1857" t="s">
        <v>4872</v>
      </c>
      <c r="C1857" t="s">
        <v>226</v>
      </c>
      <c r="D1857" t="s">
        <v>483</v>
      </c>
      <c r="E1857" t="s">
        <v>65</v>
      </c>
      <c r="F1857">
        <v>34202</v>
      </c>
      <c r="G1857" t="s">
        <v>84</v>
      </c>
      <c r="H1857" t="s">
        <v>1065</v>
      </c>
      <c r="I1857" t="s">
        <v>1087</v>
      </c>
      <c r="J1857" t="s">
        <v>85</v>
      </c>
      <c r="L1857" t="s">
        <v>96</v>
      </c>
      <c r="M1857" t="s">
        <v>4873</v>
      </c>
      <c r="N1857" t="s">
        <v>4873</v>
      </c>
      <c r="O1857" t="s">
        <v>1526</v>
      </c>
      <c r="P1857" t="s">
        <v>1947</v>
      </c>
    </row>
    <row r="1858" spans="1:31" hidden="1" x14ac:dyDescent="0.3">
      <c r="A1858">
        <v>329735</v>
      </c>
      <c r="B1858" t="s">
        <v>4874</v>
      </c>
      <c r="C1858" t="s">
        <v>263</v>
      </c>
      <c r="D1858" t="s">
        <v>756</v>
      </c>
      <c r="E1858" t="s">
        <v>65</v>
      </c>
      <c r="F1858">
        <v>31524</v>
      </c>
      <c r="G1858" t="s">
        <v>1023</v>
      </c>
      <c r="H1858" t="s">
        <v>1065</v>
      </c>
      <c r="I1858" t="s">
        <v>1087</v>
      </c>
      <c r="J1858" t="s">
        <v>87</v>
      </c>
      <c r="L1858" t="s">
        <v>86</v>
      </c>
      <c r="M1858" t="s">
        <v>4875</v>
      </c>
      <c r="N1858" t="s">
        <v>4875</v>
      </c>
      <c r="O1858" t="s">
        <v>4876</v>
      </c>
      <c r="P1858" t="s">
        <v>1246</v>
      </c>
    </row>
    <row r="1859" spans="1:31" hidden="1" x14ac:dyDescent="0.3">
      <c r="A1859">
        <v>329734</v>
      </c>
      <c r="B1859" t="s">
        <v>4877</v>
      </c>
      <c r="C1859" t="s">
        <v>755</v>
      </c>
      <c r="D1859" t="s">
        <v>310</v>
      </c>
      <c r="E1859" t="s">
        <v>66</v>
      </c>
      <c r="F1859">
        <v>33264</v>
      </c>
      <c r="G1859" t="s">
        <v>4878</v>
      </c>
      <c r="H1859" t="s">
        <v>1065</v>
      </c>
      <c r="I1859" t="s">
        <v>1087</v>
      </c>
      <c r="M1859" t="s">
        <v>4879</v>
      </c>
      <c r="N1859" t="s">
        <v>4879</v>
      </c>
      <c r="O1859" t="s">
        <v>1744</v>
      </c>
      <c r="P1859" t="s">
        <v>1271</v>
      </c>
      <c r="V1859" t="s">
        <v>1694</v>
      </c>
    </row>
    <row r="1860" spans="1:31" hidden="1" x14ac:dyDescent="0.3">
      <c r="A1860">
        <v>329732</v>
      </c>
      <c r="B1860" t="s">
        <v>4880</v>
      </c>
      <c r="C1860" t="s">
        <v>194</v>
      </c>
      <c r="D1860" t="s">
        <v>744</v>
      </c>
      <c r="E1860" t="s">
        <v>66</v>
      </c>
      <c r="F1860">
        <v>33984</v>
      </c>
      <c r="G1860" t="s">
        <v>84</v>
      </c>
      <c r="H1860" t="s">
        <v>1065</v>
      </c>
      <c r="I1860" t="s">
        <v>1087</v>
      </c>
      <c r="J1860" t="s">
        <v>87</v>
      </c>
      <c r="L1860" t="s">
        <v>84</v>
      </c>
      <c r="M1860" t="s">
        <v>4881</v>
      </c>
      <c r="N1860" t="s">
        <v>4881</v>
      </c>
      <c r="O1860" t="s">
        <v>2155</v>
      </c>
      <c r="P1860" t="s">
        <v>4882</v>
      </c>
    </row>
    <row r="1861" spans="1:31" hidden="1" x14ac:dyDescent="0.3">
      <c r="A1861">
        <v>329716</v>
      </c>
      <c r="B1861" t="s">
        <v>4883</v>
      </c>
      <c r="C1861" t="s">
        <v>226</v>
      </c>
      <c r="D1861" t="s">
        <v>533</v>
      </c>
      <c r="E1861" t="s">
        <v>65</v>
      </c>
      <c r="F1861">
        <v>26347</v>
      </c>
      <c r="G1861" t="s">
        <v>1598</v>
      </c>
      <c r="H1861" t="s">
        <v>1065</v>
      </c>
      <c r="I1861" t="s">
        <v>1087</v>
      </c>
      <c r="J1861" t="s">
        <v>87</v>
      </c>
      <c r="L1861" t="s">
        <v>86</v>
      </c>
      <c r="M1861" t="s">
        <v>4884</v>
      </c>
      <c r="N1861" t="s">
        <v>4884</v>
      </c>
      <c r="O1861" t="s">
        <v>4885</v>
      </c>
      <c r="P1861" t="s">
        <v>1242</v>
      </c>
    </row>
    <row r="1862" spans="1:31" hidden="1" x14ac:dyDescent="0.3">
      <c r="A1862">
        <v>329715</v>
      </c>
      <c r="B1862" t="s">
        <v>4886</v>
      </c>
      <c r="C1862" t="s">
        <v>314</v>
      </c>
      <c r="D1862" t="s">
        <v>1166</v>
      </c>
      <c r="E1862" t="s">
        <v>65</v>
      </c>
      <c r="F1862">
        <v>35440</v>
      </c>
      <c r="G1862" t="s">
        <v>4887</v>
      </c>
      <c r="H1862" t="s">
        <v>1065</v>
      </c>
      <c r="I1862" t="s">
        <v>1087</v>
      </c>
      <c r="J1862" t="s">
        <v>87</v>
      </c>
      <c r="L1862" t="s">
        <v>98</v>
      </c>
      <c r="M1862" t="s">
        <v>4888</v>
      </c>
      <c r="N1862" t="s">
        <v>4888</v>
      </c>
      <c r="O1862" t="s">
        <v>4889</v>
      </c>
      <c r="P1862" t="s">
        <v>4890</v>
      </c>
      <c r="AE1862" t="s">
        <v>1125</v>
      </c>
    </row>
    <row r="1863" spans="1:31" hidden="1" x14ac:dyDescent="0.3">
      <c r="A1863">
        <v>329700</v>
      </c>
      <c r="B1863" t="s">
        <v>4891</v>
      </c>
      <c r="C1863" t="s">
        <v>311</v>
      </c>
      <c r="D1863" t="s">
        <v>453</v>
      </c>
      <c r="E1863" t="s">
        <v>66</v>
      </c>
      <c r="F1863">
        <v>35509</v>
      </c>
      <c r="G1863" t="s">
        <v>84</v>
      </c>
      <c r="H1863" t="s">
        <v>1065</v>
      </c>
      <c r="I1863" t="s">
        <v>1087</v>
      </c>
      <c r="J1863" t="s">
        <v>85</v>
      </c>
      <c r="L1863" t="s">
        <v>84</v>
      </c>
      <c r="M1863" t="s">
        <v>4892</v>
      </c>
      <c r="N1863" t="s">
        <v>4892</v>
      </c>
      <c r="O1863" t="s">
        <v>2044</v>
      </c>
      <c r="P1863" t="s">
        <v>1403</v>
      </c>
    </row>
    <row r="1864" spans="1:31" hidden="1" x14ac:dyDescent="0.3">
      <c r="A1864">
        <v>329676</v>
      </c>
      <c r="B1864" t="s">
        <v>753</v>
      </c>
      <c r="C1864" t="s">
        <v>225</v>
      </c>
      <c r="D1864" t="s">
        <v>248</v>
      </c>
      <c r="E1864" t="s">
        <v>66</v>
      </c>
      <c r="F1864">
        <v>34341</v>
      </c>
      <c r="G1864" t="s">
        <v>1544</v>
      </c>
      <c r="H1864" t="s">
        <v>1065</v>
      </c>
      <c r="I1864" t="s">
        <v>1087</v>
      </c>
      <c r="J1864" t="s">
        <v>87</v>
      </c>
      <c r="L1864" t="s">
        <v>99</v>
      </c>
      <c r="M1864" t="s">
        <v>4893</v>
      </c>
      <c r="N1864" t="s">
        <v>4893</v>
      </c>
      <c r="O1864" t="s">
        <v>1319</v>
      </c>
      <c r="P1864" t="s">
        <v>1241</v>
      </c>
    </row>
    <row r="1865" spans="1:31" hidden="1" x14ac:dyDescent="0.3">
      <c r="A1865">
        <v>329672</v>
      </c>
      <c r="B1865" t="s">
        <v>4894</v>
      </c>
      <c r="C1865" t="s">
        <v>656</v>
      </c>
      <c r="D1865" t="s">
        <v>4895</v>
      </c>
      <c r="E1865" t="s">
        <v>66</v>
      </c>
      <c r="F1865">
        <v>32406</v>
      </c>
      <c r="G1865" t="s">
        <v>98</v>
      </c>
      <c r="H1865" t="s">
        <v>1065</v>
      </c>
      <c r="I1865" t="s">
        <v>1087</v>
      </c>
      <c r="V1865" t="s">
        <v>1694</v>
      </c>
      <c r="AB1865" t="s">
        <v>1125</v>
      </c>
      <c r="AC1865" t="s">
        <v>1125</v>
      </c>
      <c r="AD1865" t="s">
        <v>1125</v>
      </c>
      <c r="AE1865" t="s">
        <v>1125</v>
      </c>
    </row>
    <row r="1866" spans="1:31" hidden="1" x14ac:dyDescent="0.3">
      <c r="A1866">
        <v>329661</v>
      </c>
      <c r="B1866" t="s">
        <v>4896</v>
      </c>
      <c r="C1866" t="s">
        <v>1868</v>
      </c>
      <c r="D1866" t="s">
        <v>1922</v>
      </c>
      <c r="E1866" t="s">
        <v>66</v>
      </c>
      <c r="F1866">
        <v>28854</v>
      </c>
      <c r="G1866" t="s">
        <v>1952</v>
      </c>
      <c r="H1866" t="s">
        <v>1065</v>
      </c>
      <c r="I1866" t="s">
        <v>1087</v>
      </c>
      <c r="J1866" t="s">
        <v>87</v>
      </c>
      <c r="L1866" t="s">
        <v>86</v>
      </c>
      <c r="M1866" t="s">
        <v>4897</v>
      </c>
      <c r="N1866" t="s">
        <v>4897</v>
      </c>
      <c r="O1866" t="s">
        <v>4898</v>
      </c>
      <c r="P1866" t="s">
        <v>1241</v>
      </c>
    </row>
    <row r="1867" spans="1:31" hidden="1" x14ac:dyDescent="0.3">
      <c r="A1867">
        <v>329652</v>
      </c>
      <c r="B1867" t="s">
        <v>4899</v>
      </c>
      <c r="C1867" t="s">
        <v>194</v>
      </c>
      <c r="D1867" t="s">
        <v>295</v>
      </c>
      <c r="E1867" t="s">
        <v>66</v>
      </c>
      <c r="F1867">
        <v>35977</v>
      </c>
      <c r="G1867" t="s">
        <v>2263</v>
      </c>
      <c r="H1867" t="s">
        <v>1065</v>
      </c>
      <c r="I1867" t="s">
        <v>1087</v>
      </c>
      <c r="J1867" t="s">
        <v>85</v>
      </c>
      <c r="L1867" t="s">
        <v>100</v>
      </c>
      <c r="M1867" t="s">
        <v>4900</v>
      </c>
      <c r="N1867" t="s">
        <v>4900</v>
      </c>
      <c r="O1867" t="s">
        <v>1350</v>
      </c>
      <c r="P1867" t="s">
        <v>1692</v>
      </c>
    </row>
    <row r="1868" spans="1:31" hidden="1" x14ac:dyDescent="0.3">
      <c r="A1868">
        <v>329650</v>
      </c>
      <c r="B1868" t="s">
        <v>4901</v>
      </c>
      <c r="C1868" t="s">
        <v>203</v>
      </c>
      <c r="D1868" t="s">
        <v>525</v>
      </c>
      <c r="E1868" t="s">
        <v>66</v>
      </c>
      <c r="F1868">
        <v>32088</v>
      </c>
      <c r="G1868" t="s">
        <v>84</v>
      </c>
      <c r="H1868" t="s">
        <v>1065</v>
      </c>
      <c r="I1868" t="s">
        <v>1087</v>
      </c>
      <c r="J1868" t="s">
        <v>85</v>
      </c>
      <c r="L1868" t="s">
        <v>84</v>
      </c>
      <c r="M1868" t="s">
        <v>4902</v>
      </c>
      <c r="N1868" t="s">
        <v>4902</v>
      </c>
      <c r="O1868" t="s">
        <v>1407</v>
      </c>
      <c r="P1868" t="s">
        <v>1246</v>
      </c>
      <c r="V1868" t="s">
        <v>1694</v>
      </c>
    </row>
    <row r="1869" spans="1:31" hidden="1" x14ac:dyDescent="0.3">
      <c r="A1869">
        <v>329642</v>
      </c>
      <c r="B1869" t="s">
        <v>4903</v>
      </c>
      <c r="C1869" t="s">
        <v>4826</v>
      </c>
      <c r="D1869" t="s">
        <v>4904</v>
      </c>
      <c r="E1869" t="s">
        <v>66</v>
      </c>
      <c r="F1869">
        <v>29039</v>
      </c>
      <c r="G1869" t="s">
        <v>4905</v>
      </c>
      <c r="H1869" t="s">
        <v>1065</v>
      </c>
      <c r="I1869" t="s">
        <v>1087</v>
      </c>
      <c r="M1869" t="s">
        <v>4906</v>
      </c>
      <c r="N1869" t="s">
        <v>4906</v>
      </c>
      <c r="O1869" t="s">
        <v>3082</v>
      </c>
      <c r="P1869" t="s">
        <v>2224</v>
      </c>
      <c r="AD1869" t="s">
        <v>1125</v>
      </c>
      <c r="AE1869" t="s">
        <v>1125</v>
      </c>
    </row>
    <row r="1870" spans="1:31" hidden="1" x14ac:dyDescent="0.3">
      <c r="A1870">
        <v>329640</v>
      </c>
      <c r="B1870" t="s">
        <v>4907</v>
      </c>
      <c r="C1870" t="s">
        <v>2283</v>
      </c>
      <c r="D1870" t="s">
        <v>663</v>
      </c>
      <c r="E1870" t="s">
        <v>66</v>
      </c>
      <c r="F1870">
        <v>35266</v>
      </c>
      <c r="G1870" t="s">
        <v>84</v>
      </c>
      <c r="H1870" t="s">
        <v>1065</v>
      </c>
      <c r="I1870" t="s">
        <v>1087</v>
      </c>
      <c r="J1870" t="s">
        <v>85</v>
      </c>
      <c r="L1870" t="s">
        <v>84</v>
      </c>
      <c r="M1870" t="s">
        <v>4908</v>
      </c>
      <c r="N1870" t="s">
        <v>4908</v>
      </c>
      <c r="O1870" t="s">
        <v>2260</v>
      </c>
      <c r="P1870" t="s">
        <v>1241</v>
      </c>
    </row>
    <row r="1871" spans="1:31" hidden="1" x14ac:dyDescent="0.3">
      <c r="A1871">
        <v>329637</v>
      </c>
      <c r="B1871" t="s">
        <v>4909</v>
      </c>
      <c r="C1871" t="s">
        <v>2046</v>
      </c>
      <c r="D1871" t="s">
        <v>525</v>
      </c>
      <c r="E1871" t="s">
        <v>66</v>
      </c>
      <c r="F1871">
        <v>35606</v>
      </c>
      <c r="G1871" t="s">
        <v>84</v>
      </c>
      <c r="H1871" t="s">
        <v>1065</v>
      </c>
      <c r="I1871" t="s">
        <v>1087</v>
      </c>
      <c r="M1871" t="s">
        <v>4910</v>
      </c>
      <c r="N1871" t="s">
        <v>4910</v>
      </c>
      <c r="O1871" t="s">
        <v>1334</v>
      </c>
      <c r="P1871" t="s">
        <v>1247</v>
      </c>
      <c r="AD1871" t="s">
        <v>1125</v>
      </c>
      <c r="AE1871" t="s">
        <v>1125</v>
      </c>
    </row>
    <row r="1872" spans="1:31" hidden="1" x14ac:dyDescent="0.3">
      <c r="A1872">
        <v>329636</v>
      </c>
      <c r="B1872" t="s">
        <v>4911</v>
      </c>
      <c r="C1872" t="s">
        <v>446</v>
      </c>
      <c r="D1872" t="s">
        <v>253</v>
      </c>
      <c r="E1872" t="s">
        <v>66</v>
      </c>
      <c r="F1872">
        <v>34700</v>
      </c>
      <c r="G1872" t="s">
        <v>1042</v>
      </c>
      <c r="H1872" t="s">
        <v>1065</v>
      </c>
      <c r="I1872" t="s">
        <v>1087</v>
      </c>
      <c r="J1872" t="s">
        <v>85</v>
      </c>
      <c r="L1872" t="s">
        <v>84</v>
      </c>
      <c r="M1872" t="s">
        <v>4912</v>
      </c>
      <c r="N1872" t="s">
        <v>4912</v>
      </c>
      <c r="O1872" t="s">
        <v>1316</v>
      </c>
      <c r="P1872" t="s">
        <v>1247</v>
      </c>
    </row>
    <row r="1873" spans="1:31" hidden="1" x14ac:dyDescent="0.3">
      <c r="A1873">
        <v>329627</v>
      </c>
      <c r="B1873" t="s">
        <v>4913</v>
      </c>
      <c r="C1873" t="s">
        <v>270</v>
      </c>
      <c r="D1873" t="s">
        <v>223</v>
      </c>
      <c r="E1873" t="s">
        <v>66</v>
      </c>
      <c r="F1873">
        <v>34335</v>
      </c>
      <c r="G1873" t="s">
        <v>84</v>
      </c>
      <c r="H1873" t="s">
        <v>1065</v>
      </c>
      <c r="I1873" t="s">
        <v>1087</v>
      </c>
      <c r="J1873" t="s">
        <v>87</v>
      </c>
      <c r="L1873" t="s">
        <v>84</v>
      </c>
      <c r="M1873" t="s">
        <v>4914</v>
      </c>
      <c r="N1873" t="s">
        <v>4914</v>
      </c>
      <c r="O1873" t="s">
        <v>1419</v>
      </c>
      <c r="P1873" t="s">
        <v>4915</v>
      </c>
    </row>
    <row r="1874" spans="1:31" hidden="1" x14ac:dyDescent="0.3">
      <c r="A1874">
        <v>329611</v>
      </c>
      <c r="B1874" t="s">
        <v>4916</v>
      </c>
      <c r="C1874" t="s">
        <v>499</v>
      </c>
      <c r="D1874" t="s">
        <v>604</v>
      </c>
      <c r="E1874" t="s">
        <v>66</v>
      </c>
      <c r="F1874">
        <v>36051</v>
      </c>
      <c r="G1874" t="s">
        <v>84</v>
      </c>
      <c r="H1874" t="s">
        <v>1065</v>
      </c>
      <c r="I1874" t="s">
        <v>1087</v>
      </c>
      <c r="J1874" t="s">
        <v>87</v>
      </c>
      <c r="L1874" t="s">
        <v>84</v>
      </c>
      <c r="M1874" t="s">
        <v>4917</v>
      </c>
      <c r="N1874" t="s">
        <v>4917</v>
      </c>
      <c r="O1874" t="s">
        <v>1450</v>
      </c>
      <c r="P1874" t="s">
        <v>1247</v>
      </c>
    </row>
    <row r="1875" spans="1:31" hidden="1" x14ac:dyDescent="0.3">
      <c r="A1875">
        <v>329597</v>
      </c>
      <c r="B1875" t="s">
        <v>4918</v>
      </c>
      <c r="C1875" t="s">
        <v>196</v>
      </c>
      <c r="D1875" t="s">
        <v>1650</v>
      </c>
      <c r="E1875" t="s">
        <v>66</v>
      </c>
      <c r="F1875">
        <v>31489</v>
      </c>
      <c r="G1875" t="s">
        <v>84</v>
      </c>
      <c r="H1875" t="s">
        <v>1065</v>
      </c>
      <c r="I1875" t="s">
        <v>1087</v>
      </c>
      <c r="J1875" t="s">
        <v>87</v>
      </c>
      <c r="L1875" t="s">
        <v>84</v>
      </c>
    </row>
    <row r="1876" spans="1:31" hidden="1" x14ac:dyDescent="0.3">
      <c r="A1876">
        <v>329595</v>
      </c>
      <c r="B1876" t="s">
        <v>4919</v>
      </c>
      <c r="C1876" t="s">
        <v>199</v>
      </c>
      <c r="D1876" t="s">
        <v>548</v>
      </c>
      <c r="E1876" t="s">
        <v>66</v>
      </c>
      <c r="F1876">
        <v>31898</v>
      </c>
      <c r="G1876" t="s">
        <v>4920</v>
      </c>
      <c r="H1876" t="s">
        <v>1065</v>
      </c>
      <c r="I1876" t="s">
        <v>1087</v>
      </c>
      <c r="M1876" t="s">
        <v>4921</v>
      </c>
      <c r="N1876" t="s">
        <v>4921</v>
      </c>
      <c r="O1876" t="s">
        <v>1945</v>
      </c>
      <c r="P1876" t="s">
        <v>1246</v>
      </c>
      <c r="AC1876" t="s">
        <v>1125</v>
      </c>
      <c r="AD1876" t="s">
        <v>1125</v>
      </c>
      <c r="AE1876" t="s">
        <v>1125</v>
      </c>
    </row>
    <row r="1877" spans="1:31" hidden="1" x14ac:dyDescent="0.3">
      <c r="A1877">
        <v>329569</v>
      </c>
      <c r="B1877" t="s">
        <v>4922</v>
      </c>
      <c r="C1877" t="s">
        <v>547</v>
      </c>
      <c r="D1877" t="s">
        <v>322</v>
      </c>
      <c r="E1877" t="s">
        <v>66</v>
      </c>
      <c r="F1877">
        <v>35440</v>
      </c>
      <c r="G1877" t="s">
        <v>4923</v>
      </c>
      <c r="H1877" t="s">
        <v>1065</v>
      </c>
      <c r="I1877" t="s">
        <v>1087</v>
      </c>
      <c r="J1877" t="s">
        <v>87</v>
      </c>
      <c r="L1877" t="s">
        <v>86</v>
      </c>
      <c r="M1877" t="s">
        <v>4924</v>
      </c>
      <c r="N1877" t="s">
        <v>4924</v>
      </c>
      <c r="O1877" t="s">
        <v>1261</v>
      </c>
      <c r="P1877" t="s">
        <v>1241</v>
      </c>
    </row>
    <row r="1878" spans="1:31" hidden="1" x14ac:dyDescent="0.3">
      <c r="A1878">
        <v>329551</v>
      </c>
      <c r="B1878" t="s">
        <v>4925</v>
      </c>
      <c r="C1878" t="s">
        <v>4926</v>
      </c>
      <c r="D1878" t="s">
        <v>252</v>
      </c>
      <c r="E1878" t="s">
        <v>66</v>
      </c>
      <c r="F1878">
        <v>31442</v>
      </c>
      <c r="G1878" t="s">
        <v>3261</v>
      </c>
      <c r="H1878" t="s">
        <v>1065</v>
      </c>
      <c r="I1878" t="s">
        <v>1087</v>
      </c>
      <c r="J1878" t="s">
        <v>87</v>
      </c>
      <c r="L1878" t="s">
        <v>98</v>
      </c>
    </row>
    <row r="1879" spans="1:31" hidden="1" x14ac:dyDescent="0.3">
      <c r="A1879">
        <v>329550</v>
      </c>
      <c r="B1879" t="s">
        <v>4927</v>
      </c>
      <c r="C1879" t="s">
        <v>226</v>
      </c>
      <c r="D1879" t="s">
        <v>338</v>
      </c>
      <c r="E1879" t="s">
        <v>66</v>
      </c>
      <c r="F1879">
        <v>31177</v>
      </c>
      <c r="G1879" t="s">
        <v>4928</v>
      </c>
      <c r="H1879" t="s">
        <v>1065</v>
      </c>
      <c r="I1879" t="s">
        <v>1087</v>
      </c>
      <c r="M1879" t="s">
        <v>4929</v>
      </c>
      <c r="N1879" t="s">
        <v>4929</v>
      </c>
      <c r="O1879" t="s">
        <v>1314</v>
      </c>
      <c r="P1879" t="s">
        <v>1469</v>
      </c>
    </row>
    <row r="1880" spans="1:31" hidden="1" x14ac:dyDescent="0.3">
      <c r="A1880">
        <v>329547</v>
      </c>
      <c r="B1880" t="s">
        <v>4930</v>
      </c>
      <c r="C1880" t="s">
        <v>263</v>
      </c>
      <c r="D1880" t="s">
        <v>1822</v>
      </c>
      <c r="E1880" t="s">
        <v>65</v>
      </c>
      <c r="F1880">
        <v>30317</v>
      </c>
      <c r="G1880" t="s">
        <v>1004</v>
      </c>
      <c r="H1880" t="s">
        <v>1065</v>
      </c>
      <c r="I1880" t="s">
        <v>1087</v>
      </c>
      <c r="J1880" t="s">
        <v>85</v>
      </c>
      <c r="L1880" t="s">
        <v>84</v>
      </c>
      <c r="M1880" t="s">
        <v>4931</v>
      </c>
      <c r="N1880" t="s">
        <v>4931</v>
      </c>
      <c r="O1880" t="s">
        <v>4932</v>
      </c>
      <c r="P1880" t="s">
        <v>1335</v>
      </c>
    </row>
    <row r="1881" spans="1:31" hidden="1" x14ac:dyDescent="0.3">
      <c r="A1881">
        <v>329535</v>
      </c>
      <c r="B1881" t="s">
        <v>4933</v>
      </c>
      <c r="C1881" t="s">
        <v>258</v>
      </c>
      <c r="D1881" t="s">
        <v>561</v>
      </c>
      <c r="E1881" t="s">
        <v>66</v>
      </c>
      <c r="F1881">
        <v>33655</v>
      </c>
      <c r="G1881" t="s">
        <v>84</v>
      </c>
      <c r="H1881" t="s">
        <v>1065</v>
      </c>
      <c r="I1881" t="s">
        <v>1087</v>
      </c>
      <c r="V1881" t="s">
        <v>1694</v>
      </c>
      <c r="AB1881" t="s">
        <v>1125</v>
      </c>
      <c r="AC1881" t="s">
        <v>1125</v>
      </c>
      <c r="AD1881" t="s">
        <v>1125</v>
      </c>
      <c r="AE1881" t="s">
        <v>1125</v>
      </c>
    </row>
    <row r="1882" spans="1:31" hidden="1" x14ac:dyDescent="0.3">
      <c r="A1882">
        <v>329509</v>
      </c>
      <c r="B1882" t="s">
        <v>4934</v>
      </c>
      <c r="C1882" t="s">
        <v>624</v>
      </c>
      <c r="D1882" t="s">
        <v>292</v>
      </c>
      <c r="E1882" t="s">
        <v>66</v>
      </c>
      <c r="F1882">
        <v>35765</v>
      </c>
      <c r="G1882" t="s">
        <v>86</v>
      </c>
      <c r="H1882" t="s">
        <v>1065</v>
      </c>
      <c r="I1882" t="s">
        <v>1087</v>
      </c>
      <c r="J1882" t="s">
        <v>87</v>
      </c>
      <c r="L1882" t="s">
        <v>86</v>
      </c>
      <c r="M1882" t="s">
        <v>4935</v>
      </c>
      <c r="N1882" t="s">
        <v>4935</v>
      </c>
      <c r="O1882" t="s">
        <v>1305</v>
      </c>
      <c r="P1882" t="s">
        <v>1251</v>
      </c>
    </row>
    <row r="1883" spans="1:31" hidden="1" x14ac:dyDescent="0.3">
      <c r="A1883">
        <v>329506</v>
      </c>
      <c r="B1883" t="s">
        <v>4936</v>
      </c>
      <c r="C1883" t="s">
        <v>226</v>
      </c>
      <c r="D1883" t="s">
        <v>365</v>
      </c>
      <c r="E1883" t="s">
        <v>66</v>
      </c>
      <c r="F1883">
        <v>35943</v>
      </c>
      <c r="G1883" t="s">
        <v>1002</v>
      </c>
      <c r="H1883" t="s">
        <v>1065</v>
      </c>
      <c r="I1883" t="s">
        <v>1087</v>
      </c>
      <c r="J1883" t="s">
        <v>87</v>
      </c>
      <c r="L1883" t="s">
        <v>86</v>
      </c>
      <c r="M1883" t="s">
        <v>4937</v>
      </c>
      <c r="N1883" t="s">
        <v>4937</v>
      </c>
      <c r="O1883" t="s">
        <v>1359</v>
      </c>
      <c r="P1883" t="s">
        <v>1244</v>
      </c>
    </row>
    <row r="1884" spans="1:31" hidden="1" x14ac:dyDescent="0.3">
      <c r="A1884">
        <v>329503</v>
      </c>
      <c r="B1884" t="s">
        <v>4938</v>
      </c>
      <c r="C1884" t="s">
        <v>270</v>
      </c>
      <c r="D1884" t="s">
        <v>957</v>
      </c>
      <c r="E1884" t="s">
        <v>66</v>
      </c>
      <c r="F1884">
        <v>33825</v>
      </c>
      <c r="G1884" t="s">
        <v>1827</v>
      </c>
      <c r="H1884" t="s">
        <v>1065</v>
      </c>
      <c r="I1884" t="s">
        <v>1087</v>
      </c>
      <c r="J1884" t="s">
        <v>87</v>
      </c>
      <c r="L1884" t="s">
        <v>86</v>
      </c>
      <c r="M1884" t="s">
        <v>4939</v>
      </c>
      <c r="N1884" t="s">
        <v>4939</v>
      </c>
      <c r="O1884" t="s">
        <v>4940</v>
      </c>
      <c r="P1884" t="s">
        <v>1504</v>
      </c>
    </row>
    <row r="1885" spans="1:31" hidden="1" x14ac:dyDescent="0.3">
      <c r="A1885">
        <v>329462</v>
      </c>
      <c r="B1885" t="s">
        <v>4941</v>
      </c>
      <c r="C1885" t="s">
        <v>196</v>
      </c>
      <c r="D1885" t="s">
        <v>1155</v>
      </c>
      <c r="E1885" t="s">
        <v>66</v>
      </c>
      <c r="F1885">
        <v>30979</v>
      </c>
      <c r="G1885" t="s">
        <v>1248</v>
      </c>
      <c r="H1885" t="s">
        <v>1065</v>
      </c>
      <c r="I1885" t="s">
        <v>1087</v>
      </c>
      <c r="J1885" t="s">
        <v>87</v>
      </c>
      <c r="L1885" t="s">
        <v>84</v>
      </c>
      <c r="M1885" t="s">
        <v>4942</v>
      </c>
      <c r="N1885" t="s">
        <v>4942</v>
      </c>
      <c r="O1885" t="s">
        <v>4943</v>
      </c>
      <c r="P1885" t="s">
        <v>4944</v>
      </c>
    </row>
    <row r="1886" spans="1:31" hidden="1" x14ac:dyDescent="0.3">
      <c r="A1886">
        <v>329456</v>
      </c>
      <c r="B1886" t="s">
        <v>4945</v>
      </c>
      <c r="C1886" t="s">
        <v>600</v>
      </c>
      <c r="D1886" t="s">
        <v>2097</v>
      </c>
      <c r="E1886" t="s">
        <v>66</v>
      </c>
      <c r="F1886">
        <v>25754</v>
      </c>
      <c r="G1886" t="s">
        <v>1471</v>
      </c>
      <c r="H1886" t="s">
        <v>1065</v>
      </c>
      <c r="I1886" t="s">
        <v>1087</v>
      </c>
      <c r="J1886" t="s">
        <v>87</v>
      </c>
      <c r="L1886" t="s">
        <v>86</v>
      </c>
      <c r="M1886" t="s">
        <v>4946</v>
      </c>
      <c r="N1886" t="s">
        <v>4946</v>
      </c>
      <c r="O1886" t="s">
        <v>4947</v>
      </c>
      <c r="P1886" t="s">
        <v>1378</v>
      </c>
    </row>
    <row r="1887" spans="1:31" hidden="1" x14ac:dyDescent="0.3">
      <c r="A1887">
        <v>329444</v>
      </c>
      <c r="B1887" t="s">
        <v>2367</v>
      </c>
      <c r="C1887" t="s">
        <v>193</v>
      </c>
      <c r="D1887" t="s">
        <v>747</v>
      </c>
      <c r="E1887" t="s">
        <v>65</v>
      </c>
      <c r="F1887">
        <v>30491</v>
      </c>
      <c r="G1887" t="s">
        <v>84</v>
      </c>
      <c r="H1887" t="s">
        <v>1065</v>
      </c>
      <c r="I1887" t="s">
        <v>1087</v>
      </c>
      <c r="J1887" t="s">
        <v>85</v>
      </c>
      <c r="L1887" t="s">
        <v>84</v>
      </c>
      <c r="M1887" t="s">
        <v>4948</v>
      </c>
      <c r="N1887" t="s">
        <v>4948</v>
      </c>
      <c r="O1887" t="s">
        <v>1442</v>
      </c>
      <c r="P1887" t="s">
        <v>1241</v>
      </c>
    </row>
    <row r="1888" spans="1:31" hidden="1" x14ac:dyDescent="0.3">
      <c r="A1888">
        <v>329442</v>
      </c>
      <c r="B1888" t="s">
        <v>4949</v>
      </c>
      <c r="C1888" t="s">
        <v>201</v>
      </c>
      <c r="D1888" t="s">
        <v>518</v>
      </c>
      <c r="E1888" t="s">
        <v>65</v>
      </c>
      <c r="F1888">
        <v>29646</v>
      </c>
      <c r="G1888" t="s">
        <v>2099</v>
      </c>
      <c r="H1888" t="s">
        <v>1065</v>
      </c>
      <c r="I1888" t="s">
        <v>1087</v>
      </c>
      <c r="J1888" t="s">
        <v>87</v>
      </c>
      <c r="L1888" t="s">
        <v>86</v>
      </c>
    </row>
    <row r="1889" spans="1:31" hidden="1" x14ac:dyDescent="0.3">
      <c r="A1889">
        <v>329441</v>
      </c>
      <c r="B1889" t="s">
        <v>4950</v>
      </c>
      <c r="C1889" t="s">
        <v>4951</v>
      </c>
      <c r="D1889" t="s">
        <v>746</v>
      </c>
      <c r="E1889" t="s">
        <v>65</v>
      </c>
      <c r="F1889">
        <v>34804</v>
      </c>
      <c r="G1889" t="s">
        <v>86</v>
      </c>
      <c r="H1889" t="s">
        <v>1065</v>
      </c>
      <c r="I1889" t="s">
        <v>1087</v>
      </c>
      <c r="J1889" t="s">
        <v>87</v>
      </c>
      <c r="L1889" t="s">
        <v>86</v>
      </c>
      <c r="M1889" t="s">
        <v>4952</v>
      </c>
      <c r="N1889" t="s">
        <v>4952</v>
      </c>
      <c r="O1889" t="s">
        <v>4953</v>
      </c>
      <c r="P1889" t="s">
        <v>1369</v>
      </c>
    </row>
    <row r="1890" spans="1:31" hidden="1" x14ac:dyDescent="0.3">
      <c r="A1890">
        <v>329431</v>
      </c>
      <c r="B1890" t="s">
        <v>4954</v>
      </c>
      <c r="C1890" t="s">
        <v>196</v>
      </c>
      <c r="D1890" t="s">
        <v>216</v>
      </c>
      <c r="E1890" t="s">
        <v>65</v>
      </c>
      <c r="F1890">
        <v>35154</v>
      </c>
      <c r="G1890" t="s">
        <v>84</v>
      </c>
      <c r="H1890" t="s">
        <v>1065</v>
      </c>
      <c r="I1890" t="s">
        <v>1087</v>
      </c>
      <c r="J1890" t="s">
        <v>87</v>
      </c>
      <c r="L1890" t="s">
        <v>94</v>
      </c>
      <c r="M1890" t="s">
        <v>4955</v>
      </c>
      <c r="N1890" t="s">
        <v>4955</v>
      </c>
      <c r="O1890" t="s">
        <v>1338</v>
      </c>
      <c r="P1890" t="s">
        <v>1271</v>
      </c>
    </row>
    <row r="1891" spans="1:31" hidden="1" x14ac:dyDescent="0.3">
      <c r="A1891">
        <v>329427</v>
      </c>
      <c r="B1891" t="s">
        <v>4956</v>
      </c>
      <c r="C1891" t="s">
        <v>193</v>
      </c>
      <c r="D1891" t="s">
        <v>745</v>
      </c>
      <c r="E1891" t="s">
        <v>65</v>
      </c>
      <c r="F1891">
        <v>32407</v>
      </c>
      <c r="G1891" t="s">
        <v>1248</v>
      </c>
      <c r="H1891" t="s">
        <v>1065</v>
      </c>
      <c r="I1891" t="s">
        <v>1087</v>
      </c>
      <c r="J1891" t="s">
        <v>85</v>
      </c>
      <c r="L1891" t="s">
        <v>84</v>
      </c>
      <c r="M1891" t="s">
        <v>4957</v>
      </c>
      <c r="N1891" t="s">
        <v>4957</v>
      </c>
      <c r="O1891" t="s">
        <v>4958</v>
      </c>
    </row>
    <row r="1892" spans="1:31" hidden="1" x14ac:dyDescent="0.3">
      <c r="A1892">
        <v>329400</v>
      </c>
      <c r="B1892" t="s">
        <v>4959</v>
      </c>
      <c r="C1892" t="s">
        <v>888</v>
      </c>
      <c r="D1892" t="s">
        <v>620</v>
      </c>
      <c r="E1892" t="s">
        <v>65</v>
      </c>
      <c r="F1892">
        <v>33741</v>
      </c>
      <c r="G1892" t="s">
        <v>1028</v>
      </c>
      <c r="H1892" t="s">
        <v>1065</v>
      </c>
      <c r="I1892" t="s">
        <v>1087</v>
      </c>
      <c r="J1892" t="s">
        <v>85</v>
      </c>
      <c r="L1892" t="s">
        <v>84</v>
      </c>
    </row>
    <row r="1893" spans="1:31" hidden="1" x14ac:dyDescent="0.3">
      <c r="A1893">
        <v>329396</v>
      </c>
      <c r="B1893" t="s">
        <v>4960</v>
      </c>
      <c r="C1893" t="s">
        <v>423</v>
      </c>
      <c r="D1893" t="s">
        <v>221</v>
      </c>
      <c r="E1893" t="s">
        <v>65</v>
      </c>
      <c r="F1893">
        <v>35748</v>
      </c>
      <c r="G1893" t="s">
        <v>1248</v>
      </c>
      <c r="H1893" t="s">
        <v>1065</v>
      </c>
      <c r="I1893" t="s">
        <v>1087</v>
      </c>
      <c r="J1893" t="s">
        <v>87</v>
      </c>
      <c r="L1893" t="s">
        <v>99</v>
      </c>
      <c r="M1893" t="s">
        <v>4961</v>
      </c>
      <c r="N1893" t="s">
        <v>4961</v>
      </c>
      <c r="O1893" t="s">
        <v>2410</v>
      </c>
      <c r="P1893" t="s">
        <v>1241</v>
      </c>
    </row>
    <row r="1894" spans="1:31" hidden="1" x14ac:dyDescent="0.3">
      <c r="A1894">
        <v>329392</v>
      </c>
      <c r="B1894" t="s">
        <v>4962</v>
      </c>
      <c r="C1894" t="s">
        <v>194</v>
      </c>
      <c r="D1894" t="s">
        <v>785</v>
      </c>
      <c r="E1894" t="s">
        <v>65</v>
      </c>
      <c r="F1894">
        <v>34169</v>
      </c>
      <c r="G1894" t="s">
        <v>1611</v>
      </c>
      <c r="H1894" t="s">
        <v>1065</v>
      </c>
      <c r="I1894" t="s">
        <v>1087</v>
      </c>
      <c r="J1894" t="s">
        <v>85</v>
      </c>
      <c r="L1894" t="s">
        <v>94</v>
      </c>
      <c r="M1894" t="s">
        <v>4963</v>
      </c>
      <c r="N1894" t="s">
        <v>4963</v>
      </c>
      <c r="O1894" t="s">
        <v>4964</v>
      </c>
      <c r="P1894" t="s">
        <v>1361</v>
      </c>
    </row>
    <row r="1895" spans="1:31" hidden="1" x14ac:dyDescent="0.3">
      <c r="A1895">
        <v>329371</v>
      </c>
      <c r="B1895" t="s">
        <v>4965</v>
      </c>
      <c r="C1895" t="s">
        <v>467</v>
      </c>
      <c r="D1895" t="s">
        <v>292</v>
      </c>
      <c r="E1895" t="s">
        <v>66</v>
      </c>
      <c r="F1895">
        <v>32186</v>
      </c>
      <c r="G1895" t="s">
        <v>84</v>
      </c>
      <c r="H1895" t="s">
        <v>1065</v>
      </c>
      <c r="I1895" t="s">
        <v>1087</v>
      </c>
      <c r="J1895" t="s">
        <v>85</v>
      </c>
      <c r="L1895" t="s">
        <v>86</v>
      </c>
      <c r="M1895" t="s">
        <v>4966</v>
      </c>
      <c r="N1895" t="s">
        <v>4966</v>
      </c>
      <c r="O1895" t="s">
        <v>2159</v>
      </c>
      <c r="P1895" t="s">
        <v>1241</v>
      </c>
    </row>
    <row r="1896" spans="1:31" hidden="1" x14ac:dyDescent="0.3">
      <c r="A1896">
        <v>329363</v>
      </c>
      <c r="B1896" t="s">
        <v>4967</v>
      </c>
      <c r="C1896" t="s">
        <v>610</v>
      </c>
      <c r="D1896" t="s">
        <v>317</v>
      </c>
      <c r="E1896" t="s">
        <v>65</v>
      </c>
      <c r="F1896">
        <v>35618</v>
      </c>
      <c r="G1896" t="s">
        <v>84</v>
      </c>
      <c r="H1896" t="s">
        <v>1065</v>
      </c>
      <c r="I1896" t="s">
        <v>1087</v>
      </c>
      <c r="J1896" t="s">
        <v>85</v>
      </c>
      <c r="L1896" t="s">
        <v>86</v>
      </c>
      <c r="M1896" t="s">
        <v>4968</v>
      </c>
      <c r="N1896" t="s">
        <v>4968</v>
      </c>
      <c r="O1896" t="s">
        <v>2011</v>
      </c>
      <c r="P1896" t="s">
        <v>1247</v>
      </c>
    </row>
    <row r="1897" spans="1:31" hidden="1" x14ac:dyDescent="0.3">
      <c r="A1897">
        <v>329357</v>
      </c>
      <c r="B1897" t="s">
        <v>4969</v>
      </c>
      <c r="C1897" t="s">
        <v>467</v>
      </c>
      <c r="D1897" t="s">
        <v>2092</v>
      </c>
      <c r="E1897" t="s">
        <v>66</v>
      </c>
      <c r="F1897">
        <v>36492</v>
      </c>
      <c r="G1897" t="s">
        <v>84</v>
      </c>
      <c r="H1897" t="s">
        <v>1065</v>
      </c>
      <c r="I1897" t="s">
        <v>1087</v>
      </c>
      <c r="J1897" t="s">
        <v>87</v>
      </c>
      <c r="L1897" t="s">
        <v>84</v>
      </c>
      <c r="M1897" t="s">
        <v>4970</v>
      </c>
      <c r="N1897" t="s">
        <v>4970</v>
      </c>
      <c r="O1897" t="s">
        <v>2126</v>
      </c>
      <c r="P1897" t="s">
        <v>1247</v>
      </c>
    </row>
    <row r="1898" spans="1:31" hidden="1" x14ac:dyDescent="0.3">
      <c r="A1898">
        <v>329339</v>
      </c>
      <c r="B1898" t="s">
        <v>4971</v>
      </c>
      <c r="C1898" t="s">
        <v>458</v>
      </c>
      <c r="D1898" t="s">
        <v>1612</v>
      </c>
      <c r="E1898" t="s">
        <v>65</v>
      </c>
      <c r="F1898">
        <v>35796</v>
      </c>
      <c r="G1898" t="s">
        <v>1150</v>
      </c>
      <c r="H1898" t="s">
        <v>1065</v>
      </c>
      <c r="I1898" t="s">
        <v>1087</v>
      </c>
      <c r="J1898" t="s">
        <v>87</v>
      </c>
      <c r="L1898" t="s">
        <v>84</v>
      </c>
      <c r="M1898" t="s">
        <v>4972</v>
      </c>
      <c r="N1898" t="s">
        <v>4972</v>
      </c>
      <c r="O1898" t="s">
        <v>2164</v>
      </c>
      <c r="P1898" t="s">
        <v>1273</v>
      </c>
    </row>
    <row r="1899" spans="1:31" hidden="1" x14ac:dyDescent="0.3">
      <c r="A1899">
        <v>329331</v>
      </c>
      <c r="B1899" t="s">
        <v>4973</v>
      </c>
      <c r="C1899" t="s">
        <v>194</v>
      </c>
      <c r="D1899" t="s">
        <v>253</v>
      </c>
      <c r="E1899" t="s">
        <v>65</v>
      </c>
      <c r="F1899">
        <v>33464</v>
      </c>
      <c r="G1899" t="s">
        <v>1038</v>
      </c>
      <c r="H1899" t="s">
        <v>1065</v>
      </c>
      <c r="I1899" t="s">
        <v>1087</v>
      </c>
      <c r="J1899" t="s">
        <v>85</v>
      </c>
      <c r="L1899" t="s">
        <v>84</v>
      </c>
      <c r="M1899" t="s">
        <v>4974</v>
      </c>
      <c r="N1899" t="s">
        <v>4974</v>
      </c>
      <c r="O1899" t="s">
        <v>1316</v>
      </c>
      <c r="P1899" t="s">
        <v>1251</v>
      </c>
      <c r="V1899" t="s">
        <v>1694</v>
      </c>
    </row>
    <row r="1900" spans="1:31" hidden="1" x14ac:dyDescent="0.3">
      <c r="A1900">
        <v>329316</v>
      </c>
      <c r="B1900" t="s">
        <v>4975</v>
      </c>
      <c r="C1900" t="s">
        <v>550</v>
      </c>
      <c r="D1900" t="s">
        <v>740</v>
      </c>
      <c r="E1900" t="s">
        <v>66</v>
      </c>
      <c r="H1900" t="s">
        <v>1065</v>
      </c>
      <c r="I1900" t="s">
        <v>1087</v>
      </c>
      <c r="AB1900" t="s">
        <v>1125</v>
      </c>
      <c r="AC1900" t="s">
        <v>1125</v>
      </c>
      <c r="AD1900" t="s">
        <v>1125</v>
      </c>
      <c r="AE1900" t="s">
        <v>1125</v>
      </c>
    </row>
    <row r="1901" spans="1:31" hidden="1" x14ac:dyDescent="0.3">
      <c r="A1901">
        <v>329308</v>
      </c>
      <c r="B1901" t="s">
        <v>4976</v>
      </c>
      <c r="C1901" t="s">
        <v>193</v>
      </c>
      <c r="D1901" t="s">
        <v>253</v>
      </c>
      <c r="E1901" t="s">
        <v>65</v>
      </c>
      <c r="F1901">
        <v>35556</v>
      </c>
      <c r="G1901" t="s">
        <v>1030</v>
      </c>
      <c r="H1901" t="s">
        <v>1065</v>
      </c>
      <c r="I1901" t="s">
        <v>1087</v>
      </c>
      <c r="J1901" t="s">
        <v>85</v>
      </c>
      <c r="L1901" t="s">
        <v>86</v>
      </c>
      <c r="M1901" t="s">
        <v>4977</v>
      </c>
      <c r="N1901" t="s">
        <v>4977</v>
      </c>
      <c r="O1901" t="s">
        <v>1316</v>
      </c>
      <c r="P1901" t="s">
        <v>1444</v>
      </c>
    </row>
    <row r="1902" spans="1:31" hidden="1" x14ac:dyDescent="0.3">
      <c r="A1902">
        <v>329282</v>
      </c>
      <c r="B1902" t="s">
        <v>1709</v>
      </c>
      <c r="C1902" t="s">
        <v>201</v>
      </c>
      <c r="D1902" t="s">
        <v>4978</v>
      </c>
      <c r="E1902" t="s">
        <v>65</v>
      </c>
      <c r="F1902">
        <v>29501</v>
      </c>
      <c r="G1902" t="s">
        <v>93</v>
      </c>
      <c r="H1902" t="s">
        <v>1065</v>
      </c>
      <c r="I1902" t="s">
        <v>1087</v>
      </c>
      <c r="V1902" t="s">
        <v>1694</v>
      </c>
      <c r="AB1902" t="s">
        <v>1125</v>
      </c>
      <c r="AC1902" t="s">
        <v>1125</v>
      </c>
      <c r="AD1902" t="s">
        <v>1125</v>
      </c>
      <c r="AE1902" t="s">
        <v>1125</v>
      </c>
    </row>
    <row r="1903" spans="1:31" hidden="1" x14ac:dyDescent="0.3">
      <c r="A1903">
        <v>329276</v>
      </c>
      <c r="B1903" t="s">
        <v>4979</v>
      </c>
      <c r="C1903" t="s">
        <v>193</v>
      </c>
      <c r="D1903" t="s">
        <v>399</v>
      </c>
      <c r="E1903" t="s">
        <v>65</v>
      </c>
      <c r="F1903">
        <v>35600</v>
      </c>
      <c r="G1903" t="s">
        <v>84</v>
      </c>
      <c r="H1903" t="s">
        <v>1065</v>
      </c>
      <c r="I1903" t="s">
        <v>1087</v>
      </c>
      <c r="M1903" t="s">
        <v>4980</v>
      </c>
      <c r="N1903" t="s">
        <v>4980</v>
      </c>
      <c r="O1903" t="s">
        <v>4981</v>
      </c>
      <c r="P1903" t="s">
        <v>4982</v>
      </c>
    </row>
    <row r="1904" spans="1:31" hidden="1" x14ac:dyDescent="0.3">
      <c r="A1904">
        <v>329272</v>
      </c>
      <c r="B1904" t="s">
        <v>4983</v>
      </c>
      <c r="C1904" t="s">
        <v>1923</v>
      </c>
      <c r="D1904" t="s">
        <v>2271</v>
      </c>
      <c r="E1904" t="s">
        <v>65</v>
      </c>
      <c r="F1904">
        <v>36003</v>
      </c>
      <c r="G1904" t="s">
        <v>98</v>
      </c>
      <c r="H1904" t="s">
        <v>1065</v>
      </c>
      <c r="I1904" t="s">
        <v>1087</v>
      </c>
      <c r="J1904" t="s">
        <v>85</v>
      </c>
      <c r="L1904" t="s">
        <v>98</v>
      </c>
      <c r="M1904" t="s">
        <v>4984</v>
      </c>
      <c r="N1904" t="s">
        <v>4984</v>
      </c>
      <c r="O1904" t="s">
        <v>4985</v>
      </c>
      <c r="P1904" t="s">
        <v>1251</v>
      </c>
    </row>
    <row r="1905" spans="1:31" hidden="1" x14ac:dyDescent="0.3">
      <c r="A1905">
        <v>329270</v>
      </c>
      <c r="B1905" t="s">
        <v>4986</v>
      </c>
      <c r="C1905" t="s">
        <v>196</v>
      </c>
      <c r="D1905" t="s">
        <v>322</v>
      </c>
      <c r="E1905" t="s">
        <v>66</v>
      </c>
      <c r="H1905" t="s">
        <v>1065</v>
      </c>
      <c r="I1905" t="s">
        <v>1087</v>
      </c>
      <c r="AB1905" t="s">
        <v>1125</v>
      </c>
      <c r="AC1905" t="s">
        <v>1125</v>
      </c>
      <c r="AD1905" t="s">
        <v>1125</v>
      </c>
      <c r="AE1905" t="s">
        <v>1125</v>
      </c>
    </row>
    <row r="1906" spans="1:31" hidden="1" x14ac:dyDescent="0.3">
      <c r="A1906">
        <v>329255</v>
      </c>
      <c r="B1906" t="s">
        <v>4987</v>
      </c>
      <c r="C1906" t="s">
        <v>193</v>
      </c>
      <c r="D1906" t="s">
        <v>281</v>
      </c>
      <c r="E1906" t="s">
        <v>66</v>
      </c>
      <c r="F1906">
        <v>32289</v>
      </c>
      <c r="G1906" t="s">
        <v>95</v>
      </c>
      <c r="H1906" t="s">
        <v>1065</v>
      </c>
      <c r="I1906" t="s">
        <v>1087</v>
      </c>
      <c r="J1906" t="s">
        <v>85</v>
      </c>
      <c r="L1906" t="s">
        <v>84</v>
      </c>
      <c r="M1906" t="s">
        <v>4988</v>
      </c>
      <c r="N1906" t="s">
        <v>4988</v>
      </c>
      <c r="O1906" t="s">
        <v>1758</v>
      </c>
      <c r="P1906" t="s">
        <v>1241</v>
      </c>
    </row>
    <row r="1907" spans="1:31" hidden="1" x14ac:dyDescent="0.3">
      <c r="A1907">
        <v>329248</v>
      </c>
      <c r="B1907" t="s">
        <v>4989</v>
      </c>
      <c r="C1907" t="s">
        <v>582</v>
      </c>
      <c r="D1907" t="s">
        <v>696</v>
      </c>
      <c r="E1907" t="s">
        <v>66</v>
      </c>
      <c r="F1907">
        <v>36064</v>
      </c>
      <c r="G1907" t="s">
        <v>1248</v>
      </c>
      <c r="H1907" t="s">
        <v>1065</v>
      </c>
      <c r="I1907" t="s">
        <v>1087</v>
      </c>
      <c r="J1907" t="s">
        <v>85</v>
      </c>
      <c r="L1907" t="s">
        <v>84</v>
      </c>
      <c r="M1907" t="s">
        <v>4990</v>
      </c>
      <c r="N1907" t="s">
        <v>4990</v>
      </c>
      <c r="O1907" t="s">
        <v>4991</v>
      </c>
      <c r="P1907" t="s">
        <v>4992</v>
      </c>
      <c r="V1907" t="s">
        <v>1695</v>
      </c>
    </row>
    <row r="1908" spans="1:31" hidden="1" x14ac:dyDescent="0.3">
      <c r="A1908">
        <v>329247</v>
      </c>
      <c r="B1908" t="s">
        <v>4993</v>
      </c>
      <c r="C1908" t="s">
        <v>267</v>
      </c>
      <c r="D1908" t="s">
        <v>256</v>
      </c>
      <c r="E1908" t="s">
        <v>66</v>
      </c>
      <c r="F1908">
        <v>35998</v>
      </c>
      <c r="G1908" t="s">
        <v>1248</v>
      </c>
      <c r="H1908" t="s">
        <v>1068</v>
      </c>
      <c r="I1908" t="s">
        <v>1087</v>
      </c>
      <c r="J1908" t="s">
        <v>87</v>
      </c>
      <c r="L1908" t="s">
        <v>86</v>
      </c>
      <c r="M1908" t="s">
        <v>4994</v>
      </c>
      <c r="N1908" t="s">
        <v>4994</v>
      </c>
      <c r="O1908" t="s">
        <v>4995</v>
      </c>
      <c r="P1908" t="s">
        <v>1802</v>
      </c>
      <c r="V1908" t="s">
        <v>1694</v>
      </c>
    </row>
    <row r="1909" spans="1:31" hidden="1" x14ac:dyDescent="0.3">
      <c r="A1909">
        <v>329243</v>
      </c>
      <c r="B1909" t="s">
        <v>4996</v>
      </c>
      <c r="C1909" t="s">
        <v>194</v>
      </c>
      <c r="D1909" t="s">
        <v>1923</v>
      </c>
      <c r="E1909" t="s">
        <v>65</v>
      </c>
      <c r="F1909">
        <v>35101</v>
      </c>
      <c r="G1909" t="s">
        <v>1248</v>
      </c>
      <c r="H1909" t="s">
        <v>1065</v>
      </c>
      <c r="I1909" t="s">
        <v>1087</v>
      </c>
      <c r="J1909" t="s">
        <v>85</v>
      </c>
      <c r="L1909" t="s">
        <v>84</v>
      </c>
      <c r="M1909" t="s">
        <v>4997</v>
      </c>
      <c r="N1909" t="s">
        <v>4997</v>
      </c>
      <c r="O1909" t="s">
        <v>4998</v>
      </c>
      <c r="P1909" t="s">
        <v>4999</v>
      </c>
    </row>
    <row r="1910" spans="1:31" hidden="1" x14ac:dyDescent="0.3">
      <c r="A1910">
        <v>329215</v>
      </c>
      <c r="B1910" t="s">
        <v>5000</v>
      </c>
      <c r="C1910" t="s">
        <v>552</v>
      </c>
      <c r="D1910" t="s">
        <v>1602</v>
      </c>
      <c r="E1910" t="s">
        <v>65</v>
      </c>
      <c r="F1910">
        <v>34867</v>
      </c>
      <c r="G1910" t="s">
        <v>84</v>
      </c>
      <c r="H1910" t="s">
        <v>1065</v>
      </c>
      <c r="I1910" t="s">
        <v>1087</v>
      </c>
      <c r="J1910" t="s">
        <v>85</v>
      </c>
      <c r="L1910" t="s">
        <v>86</v>
      </c>
      <c r="M1910" t="s">
        <v>5001</v>
      </c>
      <c r="N1910" t="s">
        <v>5001</v>
      </c>
      <c r="O1910" t="s">
        <v>3012</v>
      </c>
      <c r="P1910" t="s">
        <v>5002</v>
      </c>
    </row>
    <row r="1911" spans="1:31" hidden="1" x14ac:dyDescent="0.3">
      <c r="A1911">
        <v>329208</v>
      </c>
      <c r="B1911" t="s">
        <v>5003</v>
      </c>
      <c r="C1911" t="s">
        <v>762</v>
      </c>
      <c r="D1911" t="s">
        <v>638</v>
      </c>
      <c r="E1911" t="s">
        <v>65</v>
      </c>
      <c r="F1911">
        <v>32717</v>
      </c>
      <c r="G1911" t="s">
        <v>84</v>
      </c>
      <c r="H1911" t="s">
        <v>1065</v>
      </c>
      <c r="I1911" t="s">
        <v>1087</v>
      </c>
      <c r="J1911" t="s">
        <v>87</v>
      </c>
      <c r="L1911" t="s">
        <v>94</v>
      </c>
    </row>
    <row r="1912" spans="1:31" hidden="1" x14ac:dyDescent="0.3">
      <c r="A1912">
        <v>329201</v>
      </c>
      <c r="B1912" t="s">
        <v>5004</v>
      </c>
      <c r="C1912" t="s">
        <v>467</v>
      </c>
      <c r="D1912" t="s">
        <v>231</v>
      </c>
      <c r="E1912" t="s">
        <v>66</v>
      </c>
      <c r="F1912">
        <v>33467</v>
      </c>
      <c r="G1912" t="s">
        <v>98</v>
      </c>
      <c r="H1912" t="s">
        <v>1065</v>
      </c>
      <c r="I1912" t="s">
        <v>1087</v>
      </c>
      <c r="J1912" t="s">
        <v>87</v>
      </c>
      <c r="L1912" t="s">
        <v>98</v>
      </c>
      <c r="M1912" t="s">
        <v>5005</v>
      </c>
      <c r="N1912" t="s">
        <v>5005</v>
      </c>
      <c r="O1912" t="s">
        <v>5006</v>
      </c>
      <c r="P1912" t="s">
        <v>1240</v>
      </c>
    </row>
    <row r="1913" spans="1:31" hidden="1" x14ac:dyDescent="0.3">
      <c r="A1913">
        <v>329200</v>
      </c>
      <c r="B1913" t="s">
        <v>5007</v>
      </c>
      <c r="C1913" t="s">
        <v>300</v>
      </c>
      <c r="D1913" t="s">
        <v>327</v>
      </c>
      <c r="E1913" t="s">
        <v>65</v>
      </c>
      <c r="F1913">
        <v>35575</v>
      </c>
      <c r="G1913" t="s">
        <v>5008</v>
      </c>
      <c r="H1913" t="s">
        <v>1065</v>
      </c>
      <c r="I1913" t="s">
        <v>1087</v>
      </c>
      <c r="J1913" t="s">
        <v>87</v>
      </c>
      <c r="L1913" t="s">
        <v>84</v>
      </c>
      <c r="M1913" t="s">
        <v>5009</v>
      </c>
      <c r="N1913" t="s">
        <v>5009</v>
      </c>
      <c r="O1913" t="s">
        <v>1813</v>
      </c>
      <c r="P1913" t="s">
        <v>5010</v>
      </c>
    </row>
    <row r="1914" spans="1:31" hidden="1" x14ac:dyDescent="0.3">
      <c r="A1914">
        <v>329178</v>
      </c>
      <c r="B1914" t="s">
        <v>5011</v>
      </c>
      <c r="C1914" t="s">
        <v>214</v>
      </c>
      <c r="D1914" t="s">
        <v>246</v>
      </c>
      <c r="E1914" t="s">
        <v>65</v>
      </c>
      <c r="F1914">
        <v>35376</v>
      </c>
      <c r="G1914" t="s">
        <v>2177</v>
      </c>
      <c r="H1914" t="s">
        <v>1065</v>
      </c>
      <c r="I1914" t="s">
        <v>1087</v>
      </c>
      <c r="J1914" t="s">
        <v>87</v>
      </c>
      <c r="L1914" t="s">
        <v>86</v>
      </c>
      <c r="M1914" t="s">
        <v>5012</v>
      </c>
      <c r="N1914" t="s">
        <v>5012</v>
      </c>
      <c r="O1914" t="s">
        <v>1944</v>
      </c>
      <c r="P1914" t="s">
        <v>1246</v>
      </c>
    </row>
    <row r="1915" spans="1:31" hidden="1" x14ac:dyDescent="0.3">
      <c r="A1915">
        <v>329175</v>
      </c>
      <c r="B1915" t="s">
        <v>5013</v>
      </c>
      <c r="C1915" t="s">
        <v>203</v>
      </c>
      <c r="D1915" t="s">
        <v>381</v>
      </c>
      <c r="E1915" t="s">
        <v>66</v>
      </c>
      <c r="F1915">
        <v>33750</v>
      </c>
      <c r="G1915" t="s">
        <v>84</v>
      </c>
      <c r="H1915" t="s">
        <v>1065</v>
      </c>
      <c r="I1915" t="s">
        <v>1087</v>
      </c>
      <c r="J1915" t="s">
        <v>87</v>
      </c>
      <c r="L1915" t="s">
        <v>99</v>
      </c>
      <c r="M1915" t="s">
        <v>5014</v>
      </c>
      <c r="N1915" t="s">
        <v>5014</v>
      </c>
      <c r="O1915" t="s">
        <v>5015</v>
      </c>
      <c r="P1915" t="s">
        <v>1241</v>
      </c>
    </row>
    <row r="1916" spans="1:31" hidden="1" x14ac:dyDescent="0.3">
      <c r="A1916">
        <v>329163</v>
      </c>
      <c r="B1916" t="s">
        <v>5016</v>
      </c>
      <c r="C1916" t="s">
        <v>236</v>
      </c>
      <c r="D1916" t="s">
        <v>346</v>
      </c>
      <c r="E1916" t="s">
        <v>66</v>
      </c>
      <c r="F1916">
        <v>35838</v>
      </c>
      <c r="G1916" t="s">
        <v>84</v>
      </c>
      <c r="H1916" t="s">
        <v>1065</v>
      </c>
      <c r="I1916" t="s">
        <v>1087</v>
      </c>
      <c r="J1916" t="s">
        <v>85</v>
      </c>
      <c r="L1916" t="s">
        <v>84</v>
      </c>
      <c r="M1916" t="s">
        <v>5017</v>
      </c>
      <c r="N1916" t="s">
        <v>5017</v>
      </c>
      <c r="O1916" t="s">
        <v>1329</v>
      </c>
      <c r="P1916" t="s">
        <v>1241</v>
      </c>
    </row>
    <row r="1917" spans="1:31" hidden="1" x14ac:dyDescent="0.3">
      <c r="A1917">
        <v>329159</v>
      </c>
      <c r="B1917" t="s">
        <v>5018</v>
      </c>
      <c r="C1917" t="s">
        <v>1637</v>
      </c>
      <c r="D1917" t="s">
        <v>246</v>
      </c>
      <c r="E1917" t="s">
        <v>66</v>
      </c>
      <c r="F1917">
        <v>36161</v>
      </c>
      <c r="G1917" t="s">
        <v>1027</v>
      </c>
      <c r="H1917" t="s">
        <v>1065</v>
      </c>
      <c r="I1917" t="s">
        <v>1087</v>
      </c>
      <c r="J1917" t="s">
        <v>87</v>
      </c>
      <c r="L1917" t="s">
        <v>86</v>
      </c>
      <c r="M1917" t="s">
        <v>5019</v>
      </c>
      <c r="N1917" t="s">
        <v>5019</v>
      </c>
      <c r="O1917" t="s">
        <v>1387</v>
      </c>
      <c r="P1917" t="s">
        <v>1241</v>
      </c>
    </row>
    <row r="1918" spans="1:31" hidden="1" x14ac:dyDescent="0.3">
      <c r="A1918">
        <v>329150</v>
      </c>
      <c r="B1918" t="s">
        <v>5020</v>
      </c>
      <c r="C1918" t="s">
        <v>196</v>
      </c>
      <c r="D1918" t="s">
        <v>290</v>
      </c>
      <c r="E1918" t="s">
        <v>66</v>
      </c>
      <c r="F1918">
        <v>34814</v>
      </c>
      <c r="G1918" t="s">
        <v>84</v>
      </c>
      <c r="H1918" t="s">
        <v>1065</v>
      </c>
      <c r="I1918" t="s">
        <v>1087</v>
      </c>
      <c r="J1918" t="s">
        <v>85</v>
      </c>
      <c r="L1918" t="s">
        <v>84</v>
      </c>
      <c r="M1918" t="s">
        <v>5021</v>
      </c>
      <c r="N1918" t="s">
        <v>5021</v>
      </c>
      <c r="O1918" t="s">
        <v>1560</v>
      </c>
      <c r="P1918" t="s">
        <v>1252</v>
      </c>
    </row>
    <row r="1919" spans="1:31" hidden="1" x14ac:dyDescent="0.3">
      <c r="A1919">
        <v>329147</v>
      </c>
      <c r="B1919" t="s">
        <v>5022</v>
      </c>
      <c r="C1919" t="s">
        <v>242</v>
      </c>
      <c r="D1919" t="s">
        <v>1881</v>
      </c>
      <c r="E1919" t="s">
        <v>65</v>
      </c>
      <c r="F1919">
        <v>32100</v>
      </c>
      <c r="G1919" t="s">
        <v>1775</v>
      </c>
      <c r="H1919" t="s">
        <v>1065</v>
      </c>
      <c r="I1919" t="s">
        <v>1087</v>
      </c>
      <c r="J1919" t="s">
        <v>87</v>
      </c>
      <c r="L1919" t="s">
        <v>97</v>
      </c>
      <c r="M1919" t="s">
        <v>5023</v>
      </c>
      <c r="N1919" t="s">
        <v>5023</v>
      </c>
      <c r="O1919" t="s">
        <v>5024</v>
      </c>
      <c r="P1919" t="s">
        <v>5025</v>
      </c>
    </row>
    <row r="1920" spans="1:31" hidden="1" x14ac:dyDescent="0.3">
      <c r="A1920">
        <v>329140</v>
      </c>
      <c r="B1920" t="s">
        <v>5026</v>
      </c>
      <c r="C1920" t="s">
        <v>193</v>
      </c>
      <c r="D1920" t="s">
        <v>5027</v>
      </c>
      <c r="E1920" t="s">
        <v>65</v>
      </c>
      <c r="F1920">
        <v>33634</v>
      </c>
      <c r="G1920" t="s">
        <v>86</v>
      </c>
      <c r="H1920" t="s">
        <v>1065</v>
      </c>
      <c r="I1920" t="s">
        <v>1087</v>
      </c>
      <c r="AD1920" t="s">
        <v>1125</v>
      </c>
      <c r="AE1920" t="s">
        <v>1125</v>
      </c>
    </row>
    <row r="1921" spans="1:31" hidden="1" x14ac:dyDescent="0.3">
      <c r="A1921">
        <v>329131</v>
      </c>
      <c r="B1921" t="s">
        <v>5028</v>
      </c>
      <c r="C1921" t="s">
        <v>270</v>
      </c>
      <c r="D1921" t="s">
        <v>290</v>
      </c>
      <c r="E1921" t="s">
        <v>66</v>
      </c>
      <c r="F1921">
        <v>34335</v>
      </c>
      <c r="G1921" t="s">
        <v>5029</v>
      </c>
      <c r="H1921" t="s">
        <v>1065</v>
      </c>
      <c r="I1921" t="s">
        <v>1087</v>
      </c>
      <c r="M1921" t="s">
        <v>5030</v>
      </c>
      <c r="N1921" t="s">
        <v>5030</v>
      </c>
      <c r="O1921" t="s">
        <v>1519</v>
      </c>
      <c r="P1921" t="s">
        <v>1242</v>
      </c>
    </row>
    <row r="1922" spans="1:31" hidden="1" x14ac:dyDescent="0.3">
      <c r="A1922">
        <v>329092</v>
      </c>
      <c r="B1922" t="s">
        <v>658</v>
      </c>
      <c r="C1922" t="s">
        <v>238</v>
      </c>
      <c r="D1922" t="s">
        <v>1199</v>
      </c>
      <c r="E1922" t="s">
        <v>65</v>
      </c>
      <c r="F1922">
        <v>35718</v>
      </c>
      <c r="G1922" t="s">
        <v>84</v>
      </c>
      <c r="H1922" t="s">
        <v>1065</v>
      </c>
      <c r="I1922" t="s">
        <v>1087</v>
      </c>
      <c r="J1922" t="s">
        <v>87</v>
      </c>
      <c r="L1922" t="s">
        <v>84</v>
      </c>
      <c r="M1922" t="s">
        <v>5031</v>
      </c>
      <c r="N1922" t="s">
        <v>5031</v>
      </c>
      <c r="O1922" t="s">
        <v>1558</v>
      </c>
      <c r="P1922" t="s">
        <v>1496</v>
      </c>
      <c r="V1922" t="s">
        <v>1694</v>
      </c>
    </row>
    <row r="1923" spans="1:31" hidden="1" x14ac:dyDescent="0.3">
      <c r="A1923">
        <v>329088</v>
      </c>
      <c r="B1923" t="s">
        <v>5032</v>
      </c>
      <c r="C1923" t="s">
        <v>5033</v>
      </c>
      <c r="D1923" t="s">
        <v>1689</v>
      </c>
      <c r="E1923" t="s">
        <v>65</v>
      </c>
      <c r="F1923">
        <v>34919</v>
      </c>
      <c r="G1923" t="s">
        <v>84</v>
      </c>
      <c r="H1923" t="s">
        <v>1065</v>
      </c>
      <c r="I1923" t="s">
        <v>1087</v>
      </c>
      <c r="J1923" t="s">
        <v>87</v>
      </c>
      <c r="L1923" t="s">
        <v>84</v>
      </c>
    </row>
    <row r="1924" spans="1:31" hidden="1" x14ac:dyDescent="0.3">
      <c r="A1924">
        <v>329080</v>
      </c>
      <c r="B1924" t="s">
        <v>5034</v>
      </c>
      <c r="C1924" t="s">
        <v>289</v>
      </c>
      <c r="D1924" t="s">
        <v>675</v>
      </c>
      <c r="E1924" t="s">
        <v>65</v>
      </c>
      <c r="F1924">
        <v>36008</v>
      </c>
      <c r="G1924" t="s">
        <v>84</v>
      </c>
      <c r="H1924" t="s">
        <v>1065</v>
      </c>
      <c r="I1924" t="s">
        <v>1087</v>
      </c>
      <c r="J1924" t="s">
        <v>87</v>
      </c>
      <c r="L1924" t="s">
        <v>84</v>
      </c>
      <c r="M1924" t="s">
        <v>5035</v>
      </c>
      <c r="N1924" t="s">
        <v>5035</v>
      </c>
      <c r="O1924" t="s">
        <v>1810</v>
      </c>
      <c r="P1924" t="s">
        <v>5036</v>
      </c>
    </row>
    <row r="1925" spans="1:31" hidden="1" x14ac:dyDescent="0.3">
      <c r="A1925">
        <v>329061</v>
      </c>
      <c r="B1925" t="s">
        <v>732</v>
      </c>
      <c r="C1925" t="s">
        <v>733</v>
      </c>
      <c r="D1925" t="s">
        <v>299</v>
      </c>
      <c r="E1925" t="s">
        <v>65</v>
      </c>
      <c r="F1925">
        <v>35945</v>
      </c>
      <c r="G1925" t="s">
        <v>84</v>
      </c>
      <c r="H1925" t="s">
        <v>1065</v>
      </c>
      <c r="I1925" t="s">
        <v>1087</v>
      </c>
      <c r="J1925" t="s">
        <v>85</v>
      </c>
      <c r="L1925" t="s">
        <v>86</v>
      </c>
      <c r="M1925" t="s">
        <v>5037</v>
      </c>
      <c r="N1925" t="s">
        <v>5037</v>
      </c>
      <c r="O1925" t="s">
        <v>1474</v>
      </c>
      <c r="P1925" t="s">
        <v>1246</v>
      </c>
    </row>
    <row r="1926" spans="1:31" hidden="1" x14ac:dyDescent="0.3">
      <c r="A1926">
        <v>329059</v>
      </c>
      <c r="B1926" t="s">
        <v>5038</v>
      </c>
      <c r="C1926" t="s">
        <v>373</v>
      </c>
      <c r="D1926" t="s">
        <v>304</v>
      </c>
      <c r="E1926" t="s">
        <v>65</v>
      </c>
      <c r="F1926">
        <v>35796</v>
      </c>
      <c r="G1926" t="s">
        <v>84</v>
      </c>
      <c r="H1926" t="s">
        <v>1065</v>
      </c>
      <c r="I1926" t="s">
        <v>1087</v>
      </c>
      <c r="J1926" t="s">
        <v>87</v>
      </c>
      <c r="L1926" t="s">
        <v>84</v>
      </c>
    </row>
    <row r="1927" spans="1:31" hidden="1" x14ac:dyDescent="0.3">
      <c r="A1927">
        <v>329044</v>
      </c>
      <c r="B1927" t="s">
        <v>5039</v>
      </c>
      <c r="C1927" t="s">
        <v>271</v>
      </c>
      <c r="D1927" t="s">
        <v>435</v>
      </c>
      <c r="E1927" t="s">
        <v>65</v>
      </c>
      <c r="F1927">
        <v>31195</v>
      </c>
      <c r="G1927" t="s">
        <v>84</v>
      </c>
      <c r="H1927" t="s">
        <v>1065</v>
      </c>
      <c r="I1927" t="s">
        <v>1087</v>
      </c>
      <c r="J1927" t="s">
        <v>85</v>
      </c>
      <c r="L1927" t="s">
        <v>84</v>
      </c>
      <c r="M1927" t="s">
        <v>5040</v>
      </c>
      <c r="N1927" t="s">
        <v>5040</v>
      </c>
      <c r="O1927" t="s">
        <v>5041</v>
      </c>
      <c r="P1927" t="s">
        <v>1241</v>
      </c>
    </row>
    <row r="1928" spans="1:31" hidden="1" x14ac:dyDescent="0.3">
      <c r="A1928">
        <v>329027</v>
      </c>
      <c r="B1928" t="s">
        <v>5042</v>
      </c>
      <c r="C1928" t="s">
        <v>626</v>
      </c>
      <c r="D1928" t="s">
        <v>463</v>
      </c>
      <c r="E1928" t="s">
        <v>65</v>
      </c>
      <c r="F1928">
        <v>35587</v>
      </c>
      <c r="G1928" t="s">
        <v>84</v>
      </c>
      <c r="H1928" t="s">
        <v>1068</v>
      </c>
      <c r="I1928" t="s">
        <v>1087</v>
      </c>
      <c r="J1928" t="s">
        <v>85</v>
      </c>
      <c r="L1928" t="s">
        <v>84</v>
      </c>
      <c r="M1928" t="s">
        <v>5043</v>
      </c>
      <c r="N1928" t="s">
        <v>5043</v>
      </c>
      <c r="O1928" t="s">
        <v>1473</v>
      </c>
      <c r="P1928" t="s">
        <v>5044</v>
      </c>
    </row>
    <row r="1929" spans="1:31" hidden="1" x14ac:dyDescent="0.3">
      <c r="A1929">
        <v>329003</v>
      </c>
      <c r="B1929" t="s">
        <v>5045</v>
      </c>
      <c r="C1929" t="s">
        <v>315</v>
      </c>
      <c r="D1929" t="s">
        <v>490</v>
      </c>
      <c r="E1929" t="s">
        <v>65</v>
      </c>
      <c r="F1929">
        <v>36002</v>
      </c>
      <c r="G1929" t="s">
        <v>84</v>
      </c>
      <c r="H1929" t="s">
        <v>1068</v>
      </c>
      <c r="I1929" t="s">
        <v>1087</v>
      </c>
      <c r="J1929" t="s">
        <v>87</v>
      </c>
      <c r="L1929" t="s">
        <v>84</v>
      </c>
      <c r="M1929" t="s">
        <v>5046</v>
      </c>
      <c r="N1929" t="s">
        <v>5046</v>
      </c>
      <c r="O1929" t="s">
        <v>5047</v>
      </c>
      <c r="P1929" t="s">
        <v>1246</v>
      </c>
    </row>
    <row r="1930" spans="1:31" hidden="1" x14ac:dyDescent="0.3">
      <c r="A1930">
        <v>328969</v>
      </c>
      <c r="B1930" t="s">
        <v>5048</v>
      </c>
      <c r="C1930" t="s">
        <v>282</v>
      </c>
      <c r="D1930" t="s">
        <v>370</v>
      </c>
      <c r="E1930" t="s">
        <v>66</v>
      </c>
      <c r="F1930">
        <v>33003</v>
      </c>
      <c r="G1930" t="s">
        <v>2023</v>
      </c>
      <c r="H1930" t="s">
        <v>1065</v>
      </c>
      <c r="I1930" t="s">
        <v>1087</v>
      </c>
      <c r="J1930" t="s">
        <v>85</v>
      </c>
      <c r="L1930" t="s">
        <v>84</v>
      </c>
      <c r="M1930" t="s">
        <v>5049</v>
      </c>
      <c r="N1930" t="s">
        <v>5049</v>
      </c>
      <c r="O1930" t="s">
        <v>1274</v>
      </c>
      <c r="P1930" t="s">
        <v>1246</v>
      </c>
    </row>
    <row r="1931" spans="1:31" hidden="1" x14ac:dyDescent="0.3">
      <c r="A1931">
        <v>328957</v>
      </c>
      <c r="B1931" t="s">
        <v>5050</v>
      </c>
      <c r="C1931" t="s">
        <v>196</v>
      </c>
      <c r="D1931" t="s">
        <v>796</v>
      </c>
      <c r="E1931" t="s">
        <v>65</v>
      </c>
      <c r="F1931">
        <v>32217</v>
      </c>
      <c r="G1931" t="s">
        <v>84</v>
      </c>
      <c r="H1931" t="s">
        <v>1065</v>
      </c>
      <c r="I1931" t="s">
        <v>1087</v>
      </c>
      <c r="J1931" t="s">
        <v>87</v>
      </c>
      <c r="L1931" t="s">
        <v>84</v>
      </c>
      <c r="M1931" t="s">
        <v>5051</v>
      </c>
      <c r="N1931" t="s">
        <v>5051</v>
      </c>
      <c r="O1931" t="s">
        <v>5052</v>
      </c>
      <c r="P1931" t="s">
        <v>1241</v>
      </c>
    </row>
    <row r="1932" spans="1:31" hidden="1" x14ac:dyDescent="0.3">
      <c r="A1932">
        <v>328937</v>
      </c>
      <c r="B1932" t="s">
        <v>5053</v>
      </c>
      <c r="C1932" t="s">
        <v>569</v>
      </c>
      <c r="D1932" t="s">
        <v>673</v>
      </c>
      <c r="E1932" t="s">
        <v>66</v>
      </c>
      <c r="F1932">
        <v>34597</v>
      </c>
      <c r="G1932" t="s">
        <v>84</v>
      </c>
      <c r="H1932" t="s">
        <v>1065</v>
      </c>
      <c r="I1932" t="s">
        <v>1087</v>
      </c>
      <c r="J1932" t="s">
        <v>87</v>
      </c>
      <c r="L1932" t="s">
        <v>84</v>
      </c>
      <c r="M1932" t="s">
        <v>5054</v>
      </c>
      <c r="N1932" t="s">
        <v>5054</v>
      </c>
      <c r="O1932" t="s">
        <v>2388</v>
      </c>
      <c r="P1932" t="s">
        <v>1242</v>
      </c>
    </row>
    <row r="1933" spans="1:31" hidden="1" x14ac:dyDescent="0.3">
      <c r="A1933">
        <v>328930</v>
      </c>
      <c r="B1933" t="s">
        <v>5055</v>
      </c>
      <c r="C1933" t="s">
        <v>311</v>
      </c>
      <c r="D1933" t="s">
        <v>1214</v>
      </c>
      <c r="E1933" t="s">
        <v>66</v>
      </c>
      <c r="F1933">
        <v>30153</v>
      </c>
      <c r="G1933" t="s">
        <v>1016</v>
      </c>
      <c r="H1933" t="s">
        <v>1065</v>
      </c>
      <c r="I1933" t="s">
        <v>1087</v>
      </c>
      <c r="J1933" t="s">
        <v>85</v>
      </c>
      <c r="L1933" t="s">
        <v>86</v>
      </c>
      <c r="M1933" t="s">
        <v>5056</v>
      </c>
      <c r="N1933" t="s">
        <v>5056</v>
      </c>
      <c r="O1933" t="s">
        <v>2387</v>
      </c>
      <c r="P1933" t="s">
        <v>1242</v>
      </c>
    </row>
    <row r="1934" spans="1:31" hidden="1" x14ac:dyDescent="0.3">
      <c r="A1934">
        <v>328924</v>
      </c>
      <c r="B1934" t="s">
        <v>5057</v>
      </c>
      <c r="C1934" t="s">
        <v>397</v>
      </c>
      <c r="D1934" t="s">
        <v>334</v>
      </c>
      <c r="E1934" t="s">
        <v>65</v>
      </c>
      <c r="F1934">
        <v>35065</v>
      </c>
      <c r="G1934" t="s">
        <v>1248</v>
      </c>
      <c r="H1934" t="s">
        <v>1065</v>
      </c>
      <c r="I1934" t="s">
        <v>1087</v>
      </c>
      <c r="J1934" t="s">
        <v>87</v>
      </c>
      <c r="L1934" t="s">
        <v>86</v>
      </c>
      <c r="M1934" t="s">
        <v>5058</v>
      </c>
      <c r="N1934" t="s">
        <v>5058</v>
      </c>
      <c r="O1934" t="s">
        <v>5059</v>
      </c>
      <c r="P1934" t="s">
        <v>1273</v>
      </c>
    </row>
    <row r="1935" spans="1:31" hidden="1" x14ac:dyDescent="0.3">
      <c r="A1935">
        <v>328922</v>
      </c>
      <c r="B1935" t="s">
        <v>5060</v>
      </c>
      <c r="C1935" t="s">
        <v>298</v>
      </c>
      <c r="D1935" t="s">
        <v>2129</v>
      </c>
      <c r="E1935" t="s">
        <v>66</v>
      </c>
      <c r="F1935">
        <v>33465</v>
      </c>
      <c r="G1935" t="s">
        <v>84</v>
      </c>
      <c r="H1935" t="s">
        <v>1065</v>
      </c>
      <c r="I1935" t="s">
        <v>1087</v>
      </c>
      <c r="J1935" t="s">
        <v>87</v>
      </c>
      <c r="L1935" t="s">
        <v>86</v>
      </c>
      <c r="V1935" t="s">
        <v>1605</v>
      </c>
    </row>
    <row r="1936" spans="1:31" hidden="1" x14ac:dyDescent="0.3">
      <c r="A1936">
        <v>328917</v>
      </c>
      <c r="B1936" t="s">
        <v>5061</v>
      </c>
      <c r="C1936" t="s">
        <v>201</v>
      </c>
      <c r="D1936" t="s">
        <v>1940</v>
      </c>
      <c r="E1936" t="s">
        <v>66</v>
      </c>
      <c r="H1936" t="s">
        <v>1065</v>
      </c>
      <c r="I1936" t="s">
        <v>1087</v>
      </c>
      <c r="V1936" t="s">
        <v>1694</v>
      </c>
      <c r="AA1936" t="s">
        <v>1125</v>
      </c>
      <c r="AB1936" t="s">
        <v>1125</v>
      </c>
      <c r="AC1936" t="s">
        <v>1125</v>
      </c>
      <c r="AD1936" t="s">
        <v>1125</v>
      </c>
      <c r="AE1936" t="s">
        <v>1125</v>
      </c>
    </row>
    <row r="1937" spans="1:31" hidden="1" x14ac:dyDescent="0.3">
      <c r="A1937">
        <v>328907</v>
      </c>
      <c r="B1937" t="s">
        <v>5062</v>
      </c>
      <c r="C1937" t="s">
        <v>240</v>
      </c>
      <c r="D1937" t="s">
        <v>195</v>
      </c>
      <c r="E1937" t="s">
        <v>66</v>
      </c>
      <c r="F1937">
        <v>32594</v>
      </c>
      <c r="G1937" t="s">
        <v>84</v>
      </c>
      <c r="H1937" t="s">
        <v>1065</v>
      </c>
      <c r="I1937" t="s">
        <v>1087</v>
      </c>
      <c r="J1937" t="s">
        <v>87</v>
      </c>
      <c r="L1937" t="s">
        <v>84</v>
      </c>
      <c r="M1937" t="s">
        <v>5063</v>
      </c>
      <c r="N1937" t="s">
        <v>5063</v>
      </c>
      <c r="O1937" t="s">
        <v>1939</v>
      </c>
      <c r="P1937" t="s">
        <v>1244</v>
      </c>
    </row>
    <row r="1938" spans="1:31" hidden="1" x14ac:dyDescent="0.3">
      <c r="A1938">
        <v>328902</v>
      </c>
      <c r="B1938" t="s">
        <v>5064</v>
      </c>
      <c r="C1938" t="s">
        <v>5065</v>
      </c>
      <c r="D1938" t="s">
        <v>1679</v>
      </c>
      <c r="E1938" t="s">
        <v>66</v>
      </c>
      <c r="F1938">
        <v>27907</v>
      </c>
      <c r="G1938" t="s">
        <v>84</v>
      </c>
      <c r="H1938" t="s">
        <v>1065</v>
      </c>
      <c r="I1938" t="s">
        <v>1087</v>
      </c>
      <c r="J1938" t="s">
        <v>87</v>
      </c>
      <c r="L1938" t="s">
        <v>84</v>
      </c>
      <c r="M1938" t="s">
        <v>5066</v>
      </c>
      <c r="N1938" t="s">
        <v>5066</v>
      </c>
      <c r="O1938" t="s">
        <v>1715</v>
      </c>
      <c r="P1938" t="s">
        <v>5067</v>
      </c>
    </row>
    <row r="1939" spans="1:31" hidden="1" x14ac:dyDescent="0.3">
      <c r="A1939">
        <v>328893</v>
      </c>
      <c r="B1939" t="s">
        <v>5068</v>
      </c>
      <c r="C1939" t="s">
        <v>193</v>
      </c>
      <c r="D1939" t="s">
        <v>5069</v>
      </c>
      <c r="E1939" t="s">
        <v>65</v>
      </c>
      <c r="F1939">
        <v>32029</v>
      </c>
      <c r="G1939" t="s">
        <v>84</v>
      </c>
      <c r="H1939" t="s">
        <v>1065</v>
      </c>
      <c r="I1939" t="s">
        <v>1087</v>
      </c>
      <c r="V1939" t="s">
        <v>1694</v>
      </c>
      <c r="AD1939" t="s">
        <v>1125</v>
      </c>
      <c r="AE1939" t="s">
        <v>1125</v>
      </c>
    </row>
    <row r="1940" spans="1:31" hidden="1" x14ac:dyDescent="0.3">
      <c r="A1940">
        <v>328890</v>
      </c>
      <c r="B1940" t="s">
        <v>5070</v>
      </c>
      <c r="C1940" t="s">
        <v>196</v>
      </c>
      <c r="D1940" t="s">
        <v>899</v>
      </c>
      <c r="E1940" t="s">
        <v>65</v>
      </c>
      <c r="F1940">
        <v>30004</v>
      </c>
      <c r="G1940" t="s">
        <v>84</v>
      </c>
      <c r="H1940" t="s">
        <v>1065</v>
      </c>
      <c r="I1940" t="s">
        <v>1087</v>
      </c>
      <c r="J1940" t="s">
        <v>87</v>
      </c>
      <c r="L1940" t="s">
        <v>84</v>
      </c>
      <c r="M1940" t="s">
        <v>5071</v>
      </c>
      <c r="N1940" t="s">
        <v>5071</v>
      </c>
      <c r="O1940" t="s">
        <v>5072</v>
      </c>
      <c r="P1940" t="s">
        <v>1249</v>
      </c>
    </row>
    <row r="1941" spans="1:31" hidden="1" x14ac:dyDescent="0.3">
      <c r="A1941">
        <v>328888</v>
      </c>
      <c r="B1941" t="s">
        <v>2836</v>
      </c>
      <c r="C1941" t="s">
        <v>1877</v>
      </c>
      <c r="D1941" t="s">
        <v>5073</v>
      </c>
      <c r="E1941" t="s">
        <v>65</v>
      </c>
      <c r="F1941">
        <v>32521</v>
      </c>
      <c r="G1941" t="s">
        <v>84</v>
      </c>
      <c r="H1941" t="s">
        <v>1065</v>
      </c>
      <c r="I1941" t="s">
        <v>1087</v>
      </c>
      <c r="J1941" t="s">
        <v>87</v>
      </c>
      <c r="L1941" t="s">
        <v>99</v>
      </c>
      <c r="M1941" t="s">
        <v>5074</v>
      </c>
      <c r="N1941" t="s">
        <v>5074</v>
      </c>
      <c r="O1941" t="s">
        <v>5075</v>
      </c>
      <c r="P1941" t="s">
        <v>1247</v>
      </c>
    </row>
    <row r="1942" spans="1:31" hidden="1" x14ac:dyDescent="0.3">
      <c r="A1942">
        <v>328870</v>
      </c>
      <c r="B1942" t="s">
        <v>5076</v>
      </c>
      <c r="C1942" t="s">
        <v>201</v>
      </c>
      <c r="D1942" t="s">
        <v>325</v>
      </c>
      <c r="E1942" t="s">
        <v>65</v>
      </c>
      <c r="F1942">
        <v>33604</v>
      </c>
      <c r="G1942" t="s">
        <v>1508</v>
      </c>
      <c r="H1942" t="s">
        <v>1065</v>
      </c>
      <c r="I1942" t="s">
        <v>1087</v>
      </c>
      <c r="J1942" t="s">
        <v>87</v>
      </c>
      <c r="L1942" t="s">
        <v>94</v>
      </c>
      <c r="M1942" t="s">
        <v>5077</v>
      </c>
      <c r="N1942" t="s">
        <v>5077</v>
      </c>
      <c r="O1942" t="s">
        <v>1557</v>
      </c>
      <c r="P1942" t="s">
        <v>1553</v>
      </c>
      <c r="V1942" t="s">
        <v>1694</v>
      </c>
    </row>
    <row r="1943" spans="1:31" hidden="1" x14ac:dyDescent="0.3">
      <c r="A1943">
        <v>328847</v>
      </c>
      <c r="B1943" t="s">
        <v>915</v>
      </c>
      <c r="C1943" t="s">
        <v>974</v>
      </c>
      <c r="D1943" t="s">
        <v>1613</v>
      </c>
      <c r="E1943" t="s">
        <v>65</v>
      </c>
      <c r="F1943">
        <v>31791</v>
      </c>
      <c r="G1943" t="s">
        <v>92</v>
      </c>
      <c r="H1943" t="s">
        <v>1065</v>
      </c>
      <c r="I1943" t="s">
        <v>1087</v>
      </c>
      <c r="J1943" t="s">
        <v>87</v>
      </c>
      <c r="L1943" t="s">
        <v>84</v>
      </c>
      <c r="M1943" t="s">
        <v>5078</v>
      </c>
      <c r="N1943" t="s">
        <v>5078</v>
      </c>
      <c r="O1943" t="s">
        <v>5079</v>
      </c>
      <c r="P1943" t="s">
        <v>1240</v>
      </c>
    </row>
    <row r="1944" spans="1:31" hidden="1" x14ac:dyDescent="0.3">
      <c r="A1944">
        <v>328828</v>
      </c>
      <c r="B1944" t="s">
        <v>5080</v>
      </c>
      <c r="C1944" t="s">
        <v>263</v>
      </c>
      <c r="D1944" t="s">
        <v>3562</v>
      </c>
      <c r="E1944" t="s">
        <v>65</v>
      </c>
      <c r="F1944">
        <v>32577</v>
      </c>
      <c r="G1944" t="s">
        <v>5081</v>
      </c>
      <c r="H1944" t="s">
        <v>1065</v>
      </c>
      <c r="I1944" t="s">
        <v>1087</v>
      </c>
      <c r="J1944" t="s">
        <v>87</v>
      </c>
      <c r="L1944" t="s">
        <v>94</v>
      </c>
      <c r="M1944" t="s">
        <v>5082</v>
      </c>
      <c r="N1944" t="s">
        <v>5082</v>
      </c>
      <c r="O1944" t="s">
        <v>5083</v>
      </c>
      <c r="P1944" t="s">
        <v>1242</v>
      </c>
    </row>
    <row r="1945" spans="1:31" hidden="1" x14ac:dyDescent="0.3">
      <c r="A1945">
        <v>328815</v>
      </c>
      <c r="B1945" t="s">
        <v>5084</v>
      </c>
      <c r="C1945" t="s">
        <v>251</v>
      </c>
      <c r="D1945" t="s">
        <v>231</v>
      </c>
      <c r="E1945" t="s">
        <v>66</v>
      </c>
      <c r="F1945">
        <v>34617</v>
      </c>
      <c r="G1945" t="s">
        <v>84</v>
      </c>
      <c r="H1945" t="s">
        <v>1065</v>
      </c>
      <c r="I1945" t="s">
        <v>1087</v>
      </c>
    </row>
    <row r="1946" spans="1:31" hidden="1" x14ac:dyDescent="0.3">
      <c r="A1946">
        <v>328795</v>
      </c>
      <c r="B1946" t="s">
        <v>5085</v>
      </c>
      <c r="C1946" t="s">
        <v>671</v>
      </c>
      <c r="E1946" t="s">
        <v>65</v>
      </c>
      <c r="F1946">
        <v>34336</v>
      </c>
      <c r="G1946" t="s">
        <v>1248</v>
      </c>
      <c r="H1946" t="s">
        <v>1065</v>
      </c>
      <c r="I1946" t="s">
        <v>1087</v>
      </c>
      <c r="M1946" t="s">
        <v>5086</v>
      </c>
      <c r="N1946" t="s">
        <v>5086</v>
      </c>
      <c r="O1946" t="s">
        <v>5087</v>
      </c>
      <c r="P1946" t="s">
        <v>1242</v>
      </c>
      <c r="V1946" t="s">
        <v>1694</v>
      </c>
      <c r="AC1946" t="s">
        <v>1125</v>
      </c>
      <c r="AD1946" t="s">
        <v>1125</v>
      </c>
      <c r="AE1946" t="s">
        <v>1125</v>
      </c>
    </row>
    <row r="1947" spans="1:31" hidden="1" x14ac:dyDescent="0.3">
      <c r="A1947">
        <v>328794</v>
      </c>
      <c r="B1947" t="s">
        <v>5088</v>
      </c>
      <c r="C1947" t="s">
        <v>437</v>
      </c>
      <c r="D1947" t="s">
        <v>486</v>
      </c>
      <c r="E1947" t="s">
        <v>66</v>
      </c>
      <c r="F1947">
        <v>33530</v>
      </c>
      <c r="G1947" t="s">
        <v>84</v>
      </c>
      <c r="H1947" t="s">
        <v>1065</v>
      </c>
      <c r="I1947" t="s">
        <v>1087</v>
      </c>
      <c r="J1947" t="s">
        <v>87</v>
      </c>
      <c r="L1947" t="s">
        <v>84</v>
      </c>
      <c r="M1947" t="s">
        <v>5089</v>
      </c>
      <c r="N1947" t="s">
        <v>5089</v>
      </c>
      <c r="O1947" t="s">
        <v>3466</v>
      </c>
      <c r="P1947" t="s">
        <v>5090</v>
      </c>
    </row>
    <row r="1948" spans="1:31" hidden="1" x14ac:dyDescent="0.3">
      <c r="A1948">
        <v>328773</v>
      </c>
      <c r="B1948" t="s">
        <v>5091</v>
      </c>
      <c r="C1948" t="s">
        <v>196</v>
      </c>
      <c r="D1948" t="s">
        <v>868</v>
      </c>
      <c r="E1948" t="s">
        <v>65</v>
      </c>
      <c r="F1948">
        <v>32250</v>
      </c>
      <c r="G1948" t="s">
        <v>1771</v>
      </c>
      <c r="H1948" t="s">
        <v>1065</v>
      </c>
      <c r="I1948" t="s">
        <v>1087</v>
      </c>
      <c r="J1948" t="s">
        <v>87</v>
      </c>
      <c r="L1948" t="s">
        <v>103</v>
      </c>
      <c r="M1948" t="s">
        <v>5092</v>
      </c>
      <c r="N1948" t="s">
        <v>5092</v>
      </c>
      <c r="O1948" t="s">
        <v>1467</v>
      </c>
      <c r="P1948" t="s">
        <v>1242</v>
      </c>
    </row>
    <row r="1949" spans="1:31" hidden="1" x14ac:dyDescent="0.3">
      <c r="A1949">
        <v>328769</v>
      </c>
      <c r="B1949" t="s">
        <v>5093</v>
      </c>
      <c r="C1949" t="s">
        <v>282</v>
      </c>
      <c r="D1949" t="s">
        <v>381</v>
      </c>
      <c r="E1949" t="s">
        <v>66</v>
      </c>
      <c r="F1949">
        <v>33604</v>
      </c>
      <c r="G1949" t="s">
        <v>1027</v>
      </c>
      <c r="H1949" t="s">
        <v>1065</v>
      </c>
      <c r="I1949" t="s">
        <v>1087</v>
      </c>
      <c r="J1949" t="s">
        <v>87</v>
      </c>
      <c r="L1949" t="s">
        <v>86</v>
      </c>
      <c r="M1949" t="s">
        <v>5094</v>
      </c>
      <c r="N1949" t="s">
        <v>5094</v>
      </c>
      <c r="O1949" t="s">
        <v>1285</v>
      </c>
      <c r="P1949" t="s">
        <v>1242</v>
      </c>
    </row>
    <row r="1950" spans="1:31" hidden="1" x14ac:dyDescent="0.3">
      <c r="A1950">
        <v>328762</v>
      </c>
      <c r="B1950" t="s">
        <v>5095</v>
      </c>
      <c r="C1950" t="s">
        <v>730</v>
      </c>
      <c r="D1950" t="s">
        <v>5096</v>
      </c>
      <c r="E1950" t="s">
        <v>66</v>
      </c>
      <c r="F1950">
        <v>33211</v>
      </c>
      <c r="G1950" t="s">
        <v>84</v>
      </c>
      <c r="H1950" t="s">
        <v>1065</v>
      </c>
      <c r="I1950" t="s">
        <v>1087</v>
      </c>
      <c r="J1950" t="s">
        <v>87</v>
      </c>
      <c r="L1950" t="s">
        <v>94</v>
      </c>
      <c r="M1950" t="s">
        <v>5097</v>
      </c>
      <c r="N1950" t="s">
        <v>5097</v>
      </c>
      <c r="O1950" t="s">
        <v>5098</v>
      </c>
      <c r="P1950" t="s">
        <v>1254</v>
      </c>
    </row>
    <row r="1951" spans="1:31" hidden="1" x14ac:dyDescent="0.3">
      <c r="A1951">
        <v>328761</v>
      </c>
      <c r="B1951" t="s">
        <v>5099</v>
      </c>
      <c r="C1951" t="s">
        <v>5100</v>
      </c>
      <c r="D1951" t="s">
        <v>533</v>
      </c>
      <c r="E1951" t="s">
        <v>66</v>
      </c>
      <c r="F1951">
        <v>27760</v>
      </c>
      <c r="G1951" t="s">
        <v>84</v>
      </c>
      <c r="H1951" t="s">
        <v>1065</v>
      </c>
      <c r="I1951" t="s">
        <v>1087</v>
      </c>
      <c r="J1951" t="s">
        <v>87</v>
      </c>
      <c r="L1951" t="s">
        <v>84</v>
      </c>
      <c r="M1951" t="s">
        <v>5101</v>
      </c>
      <c r="N1951" t="s">
        <v>5101</v>
      </c>
      <c r="O1951" t="s">
        <v>5102</v>
      </c>
      <c r="P1951" t="s">
        <v>1241</v>
      </c>
    </row>
    <row r="1952" spans="1:31" hidden="1" x14ac:dyDescent="0.3">
      <c r="A1952">
        <v>328760</v>
      </c>
      <c r="B1952" t="s">
        <v>5103</v>
      </c>
      <c r="C1952" t="s">
        <v>330</v>
      </c>
      <c r="D1952" t="s">
        <v>207</v>
      </c>
      <c r="E1952" t="s">
        <v>66</v>
      </c>
      <c r="F1952">
        <v>35431</v>
      </c>
      <c r="G1952" t="s">
        <v>84</v>
      </c>
      <c r="H1952" t="s">
        <v>1065</v>
      </c>
      <c r="I1952" t="s">
        <v>1087</v>
      </c>
      <c r="J1952" t="s">
        <v>87</v>
      </c>
      <c r="L1952" t="s">
        <v>84</v>
      </c>
      <c r="M1952" t="s">
        <v>5104</v>
      </c>
      <c r="N1952" t="s">
        <v>5104</v>
      </c>
      <c r="O1952" t="s">
        <v>1723</v>
      </c>
      <c r="P1952" t="s">
        <v>1241</v>
      </c>
      <c r="V1952" t="s">
        <v>1606</v>
      </c>
    </row>
    <row r="1953" spans="1:31" hidden="1" x14ac:dyDescent="0.3">
      <c r="A1953">
        <v>328758</v>
      </c>
      <c r="B1953" t="s">
        <v>5105</v>
      </c>
      <c r="C1953" t="s">
        <v>2228</v>
      </c>
      <c r="D1953" t="s">
        <v>690</v>
      </c>
      <c r="E1953" t="s">
        <v>66</v>
      </c>
      <c r="F1953">
        <v>33265</v>
      </c>
      <c r="G1953" t="s">
        <v>84</v>
      </c>
      <c r="H1953" t="s">
        <v>1065</v>
      </c>
      <c r="I1953" t="s">
        <v>1087</v>
      </c>
      <c r="J1953" t="s">
        <v>87</v>
      </c>
      <c r="L1953" t="s">
        <v>84</v>
      </c>
      <c r="M1953" t="s">
        <v>5106</v>
      </c>
      <c r="N1953" t="s">
        <v>5106</v>
      </c>
      <c r="O1953" t="s">
        <v>5107</v>
      </c>
      <c r="P1953" t="s">
        <v>5108</v>
      </c>
    </row>
    <row r="1954" spans="1:31" hidden="1" x14ac:dyDescent="0.3">
      <c r="A1954">
        <v>328734</v>
      </c>
      <c r="B1954" t="s">
        <v>5109</v>
      </c>
      <c r="C1954" t="s">
        <v>478</v>
      </c>
      <c r="D1954" t="s">
        <v>223</v>
      </c>
      <c r="E1954" t="s">
        <v>66</v>
      </c>
      <c r="F1954">
        <v>35145</v>
      </c>
      <c r="G1954" t="s">
        <v>84</v>
      </c>
      <c r="H1954" t="s">
        <v>1065</v>
      </c>
      <c r="I1954" t="s">
        <v>1087</v>
      </c>
      <c r="J1954" t="s">
        <v>87</v>
      </c>
      <c r="L1954" t="s">
        <v>84</v>
      </c>
    </row>
    <row r="1955" spans="1:31" hidden="1" x14ac:dyDescent="0.3">
      <c r="A1955">
        <v>328713</v>
      </c>
      <c r="B1955" t="s">
        <v>5110</v>
      </c>
      <c r="C1955" t="s">
        <v>208</v>
      </c>
      <c r="D1955" t="s">
        <v>1602</v>
      </c>
      <c r="E1955" t="s">
        <v>66</v>
      </c>
      <c r="F1955">
        <v>35431</v>
      </c>
      <c r="G1955" t="s">
        <v>84</v>
      </c>
      <c r="H1955" t="s">
        <v>1065</v>
      </c>
      <c r="I1955" t="s">
        <v>1087</v>
      </c>
      <c r="J1955" t="s">
        <v>87</v>
      </c>
      <c r="L1955" t="s">
        <v>84</v>
      </c>
      <c r="V1955" t="s">
        <v>1694</v>
      </c>
    </row>
    <row r="1956" spans="1:31" hidden="1" x14ac:dyDescent="0.3">
      <c r="A1956">
        <v>328689</v>
      </c>
      <c r="B1956" t="s">
        <v>5111</v>
      </c>
      <c r="C1956" t="s">
        <v>201</v>
      </c>
      <c r="D1956" t="s">
        <v>388</v>
      </c>
      <c r="E1956" t="s">
        <v>66</v>
      </c>
      <c r="F1956">
        <v>34790</v>
      </c>
      <c r="G1956" t="s">
        <v>1006</v>
      </c>
      <c r="H1956" t="s">
        <v>1068</v>
      </c>
      <c r="I1956" t="s">
        <v>1087</v>
      </c>
      <c r="J1956" t="s">
        <v>87</v>
      </c>
      <c r="L1956" t="s">
        <v>86</v>
      </c>
      <c r="M1956" t="s">
        <v>5112</v>
      </c>
      <c r="N1956" t="s">
        <v>5112</v>
      </c>
      <c r="O1956" t="s">
        <v>1786</v>
      </c>
      <c r="P1956" t="s">
        <v>1247</v>
      </c>
    </row>
    <row r="1957" spans="1:31" hidden="1" x14ac:dyDescent="0.3">
      <c r="A1957">
        <v>328681</v>
      </c>
      <c r="B1957" t="s">
        <v>5113</v>
      </c>
      <c r="C1957" t="s">
        <v>444</v>
      </c>
      <c r="D1957" t="s">
        <v>303</v>
      </c>
      <c r="E1957" t="s">
        <v>65</v>
      </c>
      <c r="F1957">
        <v>34709</v>
      </c>
      <c r="G1957" t="s">
        <v>1639</v>
      </c>
      <c r="H1957" t="s">
        <v>1065</v>
      </c>
      <c r="I1957" t="s">
        <v>1087</v>
      </c>
      <c r="J1957" t="s">
        <v>87</v>
      </c>
      <c r="L1957" t="s">
        <v>84</v>
      </c>
      <c r="M1957" t="s">
        <v>5114</v>
      </c>
      <c r="N1957" t="s">
        <v>5114</v>
      </c>
      <c r="O1957" t="s">
        <v>1401</v>
      </c>
      <c r="P1957" t="s">
        <v>1880</v>
      </c>
    </row>
    <row r="1958" spans="1:31" hidden="1" x14ac:dyDescent="0.3">
      <c r="A1958">
        <v>328676</v>
      </c>
      <c r="B1958" t="s">
        <v>5115</v>
      </c>
      <c r="C1958" t="s">
        <v>196</v>
      </c>
      <c r="D1958" t="s">
        <v>525</v>
      </c>
      <c r="E1958" t="s">
        <v>66</v>
      </c>
      <c r="F1958">
        <v>33701</v>
      </c>
      <c r="G1958" t="s">
        <v>1220</v>
      </c>
      <c r="H1958" t="s">
        <v>1065</v>
      </c>
      <c r="I1958" t="s">
        <v>1087</v>
      </c>
      <c r="M1958" t="s">
        <v>5116</v>
      </c>
      <c r="N1958" t="s">
        <v>5116</v>
      </c>
      <c r="O1958" t="s">
        <v>1334</v>
      </c>
      <c r="P1958" t="s">
        <v>1242</v>
      </c>
      <c r="AE1958" t="s">
        <v>1125</v>
      </c>
    </row>
    <row r="1959" spans="1:31" hidden="1" x14ac:dyDescent="0.3">
      <c r="A1959">
        <v>328674</v>
      </c>
      <c r="B1959" t="s">
        <v>5117</v>
      </c>
      <c r="C1959" t="s">
        <v>196</v>
      </c>
      <c r="D1959" t="s">
        <v>1814</v>
      </c>
      <c r="E1959" t="s">
        <v>66</v>
      </c>
      <c r="F1959">
        <v>34140</v>
      </c>
      <c r="G1959" t="s">
        <v>1248</v>
      </c>
      <c r="H1959" t="s">
        <v>1065</v>
      </c>
      <c r="I1959" t="s">
        <v>1087</v>
      </c>
      <c r="J1959" t="s">
        <v>87</v>
      </c>
      <c r="L1959" t="s">
        <v>84</v>
      </c>
      <c r="M1959" t="s">
        <v>5118</v>
      </c>
      <c r="N1959" t="s">
        <v>5118</v>
      </c>
      <c r="O1959" t="s">
        <v>2114</v>
      </c>
      <c r="P1959" t="s">
        <v>1242</v>
      </c>
      <c r="V1959" t="s">
        <v>1695</v>
      </c>
    </row>
    <row r="1960" spans="1:31" hidden="1" x14ac:dyDescent="0.3">
      <c r="A1960">
        <v>328670</v>
      </c>
      <c r="B1960" t="s">
        <v>5119</v>
      </c>
      <c r="C1960" t="s">
        <v>308</v>
      </c>
      <c r="D1960" t="s">
        <v>223</v>
      </c>
      <c r="E1960" t="s">
        <v>66</v>
      </c>
      <c r="F1960">
        <v>32876</v>
      </c>
      <c r="G1960" t="s">
        <v>84</v>
      </c>
      <c r="H1960" t="s">
        <v>1065</v>
      </c>
      <c r="I1960" t="s">
        <v>1087</v>
      </c>
      <c r="J1960" t="s">
        <v>87</v>
      </c>
      <c r="L1960" t="s">
        <v>84</v>
      </c>
      <c r="M1960" t="s">
        <v>5120</v>
      </c>
      <c r="N1960" t="s">
        <v>5120</v>
      </c>
      <c r="O1960" t="s">
        <v>1357</v>
      </c>
      <c r="P1960" t="s">
        <v>1244</v>
      </c>
    </row>
    <row r="1961" spans="1:31" hidden="1" x14ac:dyDescent="0.3">
      <c r="A1961">
        <v>328663</v>
      </c>
      <c r="B1961" t="s">
        <v>5121</v>
      </c>
      <c r="C1961" t="s">
        <v>196</v>
      </c>
      <c r="D1961" t="s">
        <v>322</v>
      </c>
      <c r="E1961" t="s">
        <v>66</v>
      </c>
      <c r="F1961">
        <v>35065</v>
      </c>
      <c r="G1961" t="s">
        <v>5122</v>
      </c>
      <c r="H1961" t="s">
        <v>1065</v>
      </c>
      <c r="I1961" t="s">
        <v>1087</v>
      </c>
      <c r="J1961" t="s">
        <v>87</v>
      </c>
      <c r="L1961" t="s">
        <v>86</v>
      </c>
      <c r="M1961" t="s">
        <v>5123</v>
      </c>
      <c r="N1961" t="s">
        <v>5123</v>
      </c>
      <c r="O1961" t="s">
        <v>1400</v>
      </c>
      <c r="P1961" t="s">
        <v>1241</v>
      </c>
    </row>
    <row r="1962" spans="1:31" hidden="1" x14ac:dyDescent="0.3">
      <c r="A1962">
        <v>328658</v>
      </c>
      <c r="B1962" t="s">
        <v>5124</v>
      </c>
      <c r="C1962" t="s">
        <v>621</v>
      </c>
      <c r="D1962" t="s">
        <v>1612</v>
      </c>
      <c r="E1962" t="s">
        <v>66</v>
      </c>
      <c r="F1962">
        <v>34346</v>
      </c>
      <c r="G1962" t="s">
        <v>1027</v>
      </c>
      <c r="H1962" t="s">
        <v>1065</v>
      </c>
      <c r="I1962" t="s">
        <v>1087</v>
      </c>
      <c r="J1962" t="s">
        <v>87</v>
      </c>
      <c r="L1962" t="s">
        <v>86</v>
      </c>
      <c r="V1962" t="s">
        <v>1695</v>
      </c>
    </row>
    <row r="1963" spans="1:31" hidden="1" x14ac:dyDescent="0.3">
      <c r="A1963">
        <v>328653</v>
      </c>
      <c r="B1963" t="s">
        <v>5125</v>
      </c>
      <c r="C1963" t="s">
        <v>358</v>
      </c>
      <c r="D1963" t="s">
        <v>272</v>
      </c>
      <c r="E1963" t="s">
        <v>65</v>
      </c>
      <c r="F1963">
        <v>34736</v>
      </c>
      <c r="G1963" t="s">
        <v>84</v>
      </c>
      <c r="H1963" t="s">
        <v>1065</v>
      </c>
      <c r="I1963" t="s">
        <v>1087</v>
      </c>
      <c r="J1963" t="s">
        <v>87</v>
      </c>
      <c r="L1963" t="s">
        <v>86</v>
      </c>
      <c r="M1963" t="s">
        <v>5126</v>
      </c>
      <c r="N1963" t="s">
        <v>5126</v>
      </c>
      <c r="O1963" t="s">
        <v>1431</v>
      </c>
      <c r="P1963" t="s">
        <v>2336</v>
      </c>
      <c r="V1963" t="s">
        <v>1694</v>
      </c>
    </row>
    <row r="1964" spans="1:31" hidden="1" x14ac:dyDescent="0.3">
      <c r="A1964">
        <v>328652</v>
      </c>
      <c r="B1964" t="s">
        <v>5127</v>
      </c>
      <c r="C1964" t="s">
        <v>542</v>
      </c>
      <c r="D1964" t="s">
        <v>2208</v>
      </c>
      <c r="E1964" t="s">
        <v>65</v>
      </c>
      <c r="F1964">
        <v>29022</v>
      </c>
      <c r="G1964" t="s">
        <v>1248</v>
      </c>
      <c r="H1964" t="s">
        <v>1065</v>
      </c>
      <c r="I1964" t="s">
        <v>1087</v>
      </c>
      <c r="J1964" t="s">
        <v>87</v>
      </c>
      <c r="L1964" t="s">
        <v>86</v>
      </c>
      <c r="M1964" t="s">
        <v>5128</v>
      </c>
      <c r="N1964" t="s">
        <v>5128</v>
      </c>
      <c r="O1964" t="s">
        <v>5129</v>
      </c>
      <c r="P1964" t="s">
        <v>1241</v>
      </c>
    </row>
    <row r="1965" spans="1:31" hidden="1" x14ac:dyDescent="0.3">
      <c r="A1965">
        <v>328650</v>
      </c>
      <c r="B1965" t="s">
        <v>5130</v>
      </c>
      <c r="C1965" t="s">
        <v>5131</v>
      </c>
      <c r="D1965" t="s">
        <v>388</v>
      </c>
      <c r="E1965" t="s">
        <v>66</v>
      </c>
      <c r="F1965">
        <v>32770</v>
      </c>
      <c r="G1965" t="s">
        <v>84</v>
      </c>
      <c r="H1965" t="s">
        <v>1065</v>
      </c>
      <c r="I1965" t="s">
        <v>1087</v>
      </c>
      <c r="M1965" t="s">
        <v>5132</v>
      </c>
      <c r="N1965" t="s">
        <v>5132</v>
      </c>
      <c r="O1965" t="s">
        <v>1325</v>
      </c>
      <c r="P1965" t="s">
        <v>1403</v>
      </c>
      <c r="V1965" t="s">
        <v>1694</v>
      </c>
      <c r="AC1965" t="s">
        <v>1125</v>
      </c>
      <c r="AD1965" t="s">
        <v>1125</v>
      </c>
      <c r="AE1965" t="s">
        <v>1125</v>
      </c>
    </row>
    <row r="1966" spans="1:31" hidden="1" x14ac:dyDescent="0.3">
      <c r="A1966">
        <v>328648</v>
      </c>
      <c r="B1966" t="s">
        <v>5133</v>
      </c>
      <c r="C1966" t="s">
        <v>263</v>
      </c>
      <c r="D1966" t="s">
        <v>1954</v>
      </c>
      <c r="E1966" t="s">
        <v>65</v>
      </c>
      <c r="F1966">
        <v>35065</v>
      </c>
      <c r="G1966" t="s">
        <v>84</v>
      </c>
      <c r="H1966" t="s">
        <v>1065</v>
      </c>
      <c r="I1966" t="s">
        <v>1087</v>
      </c>
      <c r="J1966" t="s">
        <v>87</v>
      </c>
      <c r="L1966" t="s">
        <v>84</v>
      </c>
      <c r="M1966" t="s">
        <v>5134</v>
      </c>
      <c r="N1966" t="s">
        <v>5134</v>
      </c>
      <c r="O1966" t="s">
        <v>5135</v>
      </c>
      <c r="P1966" t="s">
        <v>5136</v>
      </c>
    </row>
    <row r="1967" spans="1:31" hidden="1" x14ac:dyDescent="0.3">
      <c r="A1967">
        <v>328644</v>
      </c>
      <c r="B1967" t="s">
        <v>5137</v>
      </c>
      <c r="C1967" t="s">
        <v>194</v>
      </c>
      <c r="D1967" t="s">
        <v>195</v>
      </c>
      <c r="E1967" t="s">
        <v>65</v>
      </c>
      <c r="F1967">
        <v>34190</v>
      </c>
      <c r="G1967" t="s">
        <v>1248</v>
      </c>
      <c r="H1967" t="s">
        <v>1065</v>
      </c>
      <c r="I1967" t="s">
        <v>1087</v>
      </c>
      <c r="J1967" t="s">
        <v>87</v>
      </c>
      <c r="L1967" t="s">
        <v>84</v>
      </c>
      <c r="M1967" t="s">
        <v>5138</v>
      </c>
      <c r="N1967" t="s">
        <v>5138</v>
      </c>
      <c r="O1967" t="s">
        <v>1581</v>
      </c>
      <c r="P1967" t="s">
        <v>1346</v>
      </c>
      <c r="AE1967" t="s">
        <v>1125</v>
      </c>
    </row>
    <row r="1968" spans="1:31" hidden="1" x14ac:dyDescent="0.3">
      <c r="A1968">
        <v>328629</v>
      </c>
      <c r="B1968" t="s">
        <v>5139</v>
      </c>
      <c r="C1968" t="s">
        <v>476</v>
      </c>
      <c r="D1968" t="s">
        <v>2226</v>
      </c>
      <c r="E1968" t="s">
        <v>66</v>
      </c>
      <c r="F1968">
        <v>34416</v>
      </c>
      <c r="G1968" t="s">
        <v>84</v>
      </c>
      <c r="H1968" t="s">
        <v>1065</v>
      </c>
      <c r="I1968" t="s">
        <v>1087</v>
      </c>
      <c r="J1968" t="s">
        <v>87</v>
      </c>
      <c r="L1968" t="s">
        <v>84</v>
      </c>
      <c r="V1968" t="s">
        <v>1606</v>
      </c>
    </row>
    <row r="1969" spans="1:31" hidden="1" x14ac:dyDescent="0.3">
      <c r="A1969">
        <v>328622</v>
      </c>
      <c r="B1969" t="s">
        <v>5140</v>
      </c>
      <c r="C1969" t="s">
        <v>494</v>
      </c>
      <c r="D1969" t="s">
        <v>365</v>
      </c>
      <c r="E1969" t="s">
        <v>66</v>
      </c>
      <c r="F1969">
        <v>35067</v>
      </c>
      <c r="G1969" t="s">
        <v>86</v>
      </c>
      <c r="H1969" t="s">
        <v>1065</v>
      </c>
      <c r="I1969" t="s">
        <v>1087</v>
      </c>
      <c r="J1969" t="s">
        <v>87</v>
      </c>
      <c r="L1969" t="s">
        <v>86</v>
      </c>
      <c r="M1969" t="s">
        <v>5141</v>
      </c>
      <c r="N1969" t="s">
        <v>5141</v>
      </c>
      <c r="O1969" t="s">
        <v>1339</v>
      </c>
      <c r="P1969" t="s">
        <v>1240</v>
      </c>
    </row>
    <row r="1970" spans="1:31" hidden="1" x14ac:dyDescent="0.3">
      <c r="A1970">
        <v>328618</v>
      </c>
      <c r="B1970" t="s">
        <v>5142</v>
      </c>
      <c r="C1970" t="s">
        <v>284</v>
      </c>
      <c r="D1970" t="s">
        <v>694</v>
      </c>
      <c r="E1970" t="s">
        <v>66</v>
      </c>
      <c r="F1970">
        <v>33074</v>
      </c>
      <c r="G1970" t="s">
        <v>84</v>
      </c>
      <c r="H1970" t="s">
        <v>1065</v>
      </c>
      <c r="I1970" t="s">
        <v>1087</v>
      </c>
      <c r="J1970" t="s">
        <v>87</v>
      </c>
      <c r="L1970" t="s">
        <v>84</v>
      </c>
    </row>
    <row r="1971" spans="1:31" hidden="1" x14ac:dyDescent="0.3">
      <c r="A1971">
        <v>328616</v>
      </c>
      <c r="B1971" t="s">
        <v>5143</v>
      </c>
      <c r="C1971" t="s">
        <v>411</v>
      </c>
      <c r="D1971" t="s">
        <v>253</v>
      </c>
      <c r="E1971" t="s">
        <v>65</v>
      </c>
      <c r="F1971">
        <v>32299</v>
      </c>
      <c r="G1971" t="s">
        <v>93</v>
      </c>
      <c r="H1971" t="s">
        <v>1065</v>
      </c>
      <c r="I1971" t="s">
        <v>1087</v>
      </c>
      <c r="J1971" t="s">
        <v>87</v>
      </c>
      <c r="L1971" t="s">
        <v>93</v>
      </c>
      <c r="M1971" t="s">
        <v>5144</v>
      </c>
      <c r="N1971" t="s">
        <v>5144</v>
      </c>
      <c r="O1971" t="s">
        <v>1365</v>
      </c>
      <c r="P1971" t="s">
        <v>1378</v>
      </c>
      <c r="V1971" t="s">
        <v>1694</v>
      </c>
    </row>
    <row r="1972" spans="1:31" hidden="1" x14ac:dyDescent="0.3">
      <c r="A1972">
        <v>328612</v>
      </c>
      <c r="B1972" t="s">
        <v>5145</v>
      </c>
      <c r="C1972" t="s">
        <v>476</v>
      </c>
      <c r="D1972" t="s">
        <v>694</v>
      </c>
      <c r="E1972" t="s">
        <v>65</v>
      </c>
      <c r="H1972" t="s">
        <v>1065</v>
      </c>
      <c r="I1972" t="s">
        <v>1087</v>
      </c>
      <c r="V1972" t="s">
        <v>1694</v>
      </c>
      <c r="AD1972" t="s">
        <v>1125</v>
      </c>
      <c r="AE1972" t="s">
        <v>1125</v>
      </c>
    </row>
    <row r="1973" spans="1:31" hidden="1" x14ac:dyDescent="0.3">
      <c r="A1973">
        <v>328609</v>
      </c>
      <c r="B1973" t="s">
        <v>5146</v>
      </c>
      <c r="C1973" t="s">
        <v>552</v>
      </c>
      <c r="E1973" t="s">
        <v>65</v>
      </c>
      <c r="H1973" t="s">
        <v>1065</v>
      </c>
      <c r="I1973" t="s">
        <v>1087</v>
      </c>
      <c r="AD1973" t="s">
        <v>1125</v>
      </c>
      <c r="AE1973" t="s">
        <v>1125</v>
      </c>
    </row>
    <row r="1974" spans="1:31" hidden="1" x14ac:dyDescent="0.3">
      <c r="A1974">
        <v>328598</v>
      </c>
      <c r="B1974" t="s">
        <v>5147</v>
      </c>
      <c r="C1974" t="s">
        <v>193</v>
      </c>
      <c r="D1974" t="s">
        <v>301</v>
      </c>
      <c r="E1974" t="s">
        <v>66</v>
      </c>
      <c r="H1974" t="s">
        <v>1065</v>
      </c>
      <c r="I1974" t="s">
        <v>1087</v>
      </c>
    </row>
    <row r="1975" spans="1:31" hidden="1" x14ac:dyDescent="0.3">
      <c r="A1975">
        <v>328564</v>
      </c>
      <c r="B1975" t="s">
        <v>5148</v>
      </c>
      <c r="C1975" t="s">
        <v>194</v>
      </c>
      <c r="D1975" t="s">
        <v>253</v>
      </c>
      <c r="E1975" t="s">
        <v>66</v>
      </c>
      <c r="F1975">
        <v>32722</v>
      </c>
      <c r="G1975" t="s">
        <v>1023</v>
      </c>
      <c r="H1975" t="s">
        <v>1065</v>
      </c>
      <c r="I1975" t="s">
        <v>1087</v>
      </c>
      <c r="J1975" t="s">
        <v>87</v>
      </c>
      <c r="L1975" t="s">
        <v>86</v>
      </c>
      <c r="M1975" t="s">
        <v>5149</v>
      </c>
      <c r="N1975" t="s">
        <v>5149</v>
      </c>
      <c r="O1975" t="s">
        <v>1365</v>
      </c>
      <c r="P1975" t="s">
        <v>1905</v>
      </c>
    </row>
    <row r="1976" spans="1:31" hidden="1" x14ac:dyDescent="0.3">
      <c r="A1976">
        <v>328552</v>
      </c>
      <c r="B1976" t="s">
        <v>5150</v>
      </c>
      <c r="C1976" t="s">
        <v>467</v>
      </c>
      <c r="D1976" t="s">
        <v>488</v>
      </c>
      <c r="E1976" t="s">
        <v>66</v>
      </c>
      <c r="F1976">
        <v>35082</v>
      </c>
      <c r="G1976" t="s">
        <v>1248</v>
      </c>
      <c r="H1976" t="s">
        <v>1065</v>
      </c>
      <c r="I1976" t="s">
        <v>1087</v>
      </c>
      <c r="J1976" t="s">
        <v>87</v>
      </c>
      <c r="L1976" t="s">
        <v>84</v>
      </c>
      <c r="V1976" t="s">
        <v>1605</v>
      </c>
    </row>
    <row r="1977" spans="1:31" hidden="1" x14ac:dyDescent="0.3">
      <c r="A1977">
        <v>328480</v>
      </c>
      <c r="B1977" t="s">
        <v>5151</v>
      </c>
      <c r="C1977" t="s">
        <v>193</v>
      </c>
      <c r="D1977" t="s">
        <v>677</v>
      </c>
      <c r="E1977" t="s">
        <v>66</v>
      </c>
      <c r="F1977">
        <v>29392</v>
      </c>
      <c r="G1977" t="s">
        <v>1031</v>
      </c>
      <c r="H1977" t="s">
        <v>1065</v>
      </c>
      <c r="I1977" t="s">
        <v>1087</v>
      </c>
      <c r="J1977" t="s">
        <v>87</v>
      </c>
      <c r="L1977" t="s">
        <v>84</v>
      </c>
      <c r="M1977" t="s">
        <v>5152</v>
      </c>
      <c r="N1977" t="s">
        <v>5152</v>
      </c>
      <c r="O1977" t="s">
        <v>5153</v>
      </c>
      <c r="P1977" t="s">
        <v>2319</v>
      </c>
    </row>
    <row r="1978" spans="1:31" hidden="1" x14ac:dyDescent="0.3">
      <c r="A1978">
        <v>328477</v>
      </c>
      <c r="B1978" t="s">
        <v>5154</v>
      </c>
      <c r="C1978" t="s">
        <v>601</v>
      </c>
      <c r="D1978" t="s">
        <v>5155</v>
      </c>
      <c r="E1978" t="s">
        <v>65</v>
      </c>
      <c r="F1978">
        <v>33028</v>
      </c>
      <c r="G1978" t="s">
        <v>84</v>
      </c>
      <c r="H1978" t="s">
        <v>1065</v>
      </c>
      <c r="I1978" t="s">
        <v>1087</v>
      </c>
      <c r="J1978" t="s">
        <v>87</v>
      </c>
      <c r="L1978" t="s">
        <v>84</v>
      </c>
    </row>
    <row r="1979" spans="1:31" hidden="1" x14ac:dyDescent="0.3">
      <c r="A1979">
        <v>328464</v>
      </c>
      <c r="B1979" t="s">
        <v>5156</v>
      </c>
      <c r="C1979" t="s">
        <v>5157</v>
      </c>
      <c r="D1979" t="s">
        <v>388</v>
      </c>
      <c r="E1979" t="s">
        <v>65</v>
      </c>
      <c r="F1979">
        <v>34194</v>
      </c>
      <c r="G1979" t="s">
        <v>84</v>
      </c>
      <c r="H1979" t="s">
        <v>1065</v>
      </c>
      <c r="I1979" t="s">
        <v>1087</v>
      </c>
      <c r="J1979" t="s">
        <v>87</v>
      </c>
      <c r="L1979" t="s">
        <v>84</v>
      </c>
      <c r="V1979" t="s">
        <v>1695</v>
      </c>
    </row>
    <row r="1980" spans="1:31" hidden="1" x14ac:dyDescent="0.3">
      <c r="A1980">
        <v>328459</v>
      </c>
      <c r="B1980" t="s">
        <v>5158</v>
      </c>
      <c r="C1980" t="s">
        <v>193</v>
      </c>
      <c r="D1980" t="s">
        <v>5159</v>
      </c>
      <c r="E1980" t="s">
        <v>66</v>
      </c>
      <c r="F1980">
        <v>26875</v>
      </c>
      <c r="G1980" t="s">
        <v>84</v>
      </c>
      <c r="H1980" t="s">
        <v>1065</v>
      </c>
      <c r="I1980" t="s">
        <v>1087</v>
      </c>
      <c r="J1980" t="s">
        <v>87</v>
      </c>
      <c r="L1980" t="s">
        <v>84</v>
      </c>
      <c r="M1980" t="s">
        <v>5160</v>
      </c>
      <c r="N1980" t="s">
        <v>5160</v>
      </c>
      <c r="O1980" t="s">
        <v>5161</v>
      </c>
      <c r="P1980" t="s">
        <v>1246</v>
      </c>
    </row>
    <row r="1981" spans="1:31" hidden="1" x14ac:dyDescent="0.3">
      <c r="A1981">
        <v>328456</v>
      </c>
      <c r="B1981" t="s">
        <v>5162</v>
      </c>
      <c r="C1981" t="s">
        <v>224</v>
      </c>
      <c r="D1981" t="s">
        <v>717</v>
      </c>
      <c r="E1981" t="s">
        <v>65</v>
      </c>
      <c r="F1981">
        <v>35638</v>
      </c>
      <c r="G1981" t="s">
        <v>1002</v>
      </c>
      <c r="H1981" t="s">
        <v>1065</v>
      </c>
      <c r="I1981" t="s">
        <v>1087</v>
      </c>
      <c r="J1981" t="s">
        <v>87</v>
      </c>
      <c r="L1981" t="s">
        <v>86</v>
      </c>
      <c r="M1981" t="s">
        <v>5163</v>
      </c>
      <c r="N1981" t="s">
        <v>5163</v>
      </c>
      <c r="O1981" t="s">
        <v>5164</v>
      </c>
      <c r="P1981" t="s">
        <v>1240</v>
      </c>
      <c r="V1981" t="s">
        <v>1694</v>
      </c>
      <c r="AE1981" t="s">
        <v>1125</v>
      </c>
    </row>
    <row r="1982" spans="1:31" hidden="1" x14ac:dyDescent="0.3">
      <c r="A1982">
        <v>328440</v>
      </c>
      <c r="B1982" t="s">
        <v>5165</v>
      </c>
      <c r="C1982" t="s">
        <v>896</v>
      </c>
      <c r="D1982" t="s">
        <v>536</v>
      </c>
      <c r="E1982" t="s">
        <v>65</v>
      </c>
      <c r="F1982">
        <v>34948</v>
      </c>
      <c r="G1982" t="s">
        <v>84</v>
      </c>
      <c r="H1982" t="s">
        <v>1065</v>
      </c>
      <c r="I1982" t="s">
        <v>1087</v>
      </c>
      <c r="J1982" t="s">
        <v>87</v>
      </c>
      <c r="L1982" t="s">
        <v>84</v>
      </c>
      <c r="M1982" t="s">
        <v>5166</v>
      </c>
      <c r="N1982" t="s">
        <v>5166</v>
      </c>
      <c r="O1982" t="s">
        <v>1566</v>
      </c>
      <c r="P1982" t="s">
        <v>1926</v>
      </c>
    </row>
    <row r="1983" spans="1:31" hidden="1" x14ac:dyDescent="0.3">
      <c r="A1983">
        <v>328435</v>
      </c>
      <c r="B1983" t="s">
        <v>5167</v>
      </c>
      <c r="C1983" t="s">
        <v>319</v>
      </c>
      <c r="D1983" t="s">
        <v>252</v>
      </c>
      <c r="E1983" t="s">
        <v>65</v>
      </c>
      <c r="F1983">
        <v>34779</v>
      </c>
      <c r="G1983" t="s">
        <v>1020</v>
      </c>
      <c r="H1983" t="s">
        <v>1065</v>
      </c>
      <c r="I1983" t="s">
        <v>1087</v>
      </c>
      <c r="J1983" t="s">
        <v>85</v>
      </c>
      <c r="L1983" t="s">
        <v>86</v>
      </c>
      <c r="V1983" t="s">
        <v>1694</v>
      </c>
    </row>
    <row r="1984" spans="1:31" hidden="1" x14ac:dyDescent="0.3">
      <c r="A1984">
        <v>328426</v>
      </c>
      <c r="B1984" t="s">
        <v>5168</v>
      </c>
      <c r="C1984" t="s">
        <v>201</v>
      </c>
      <c r="D1984" t="s">
        <v>234</v>
      </c>
      <c r="E1984" t="s">
        <v>65</v>
      </c>
      <c r="F1984">
        <v>35364</v>
      </c>
      <c r="G1984" t="s">
        <v>5169</v>
      </c>
      <c r="H1984" t="s">
        <v>1065</v>
      </c>
      <c r="I1984" t="s">
        <v>1087</v>
      </c>
      <c r="J1984" t="s">
        <v>87</v>
      </c>
      <c r="L1984" t="s">
        <v>86</v>
      </c>
      <c r="M1984" t="s">
        <v>5170</v>
      </c>
      <c r="N1984" t="s">
        <v>5170</v>
      </c>
      <c r="O1984" t="s">
        <v>1318</v>
      </c>
      <c r="P1984" t="s">
        <v>1249</v>
      </c>
      <c r="AE1984" t="s">
        <v>1125</v>
      </c>
    </row>
    <row r="1985" spans="1:31" hidden="1" x14ac:dyDescent="0.3">
      <c r="A1985">
        <v>328419</v>
      </c>
      <c r="B1985" t="s">
        <v>5171</v>
      </c>
      <c r="C1985" t="s">
        <v>405</v>
      </c>
      <c r="D1985" t="s">
        <v>227</v>
      </c>
      <c r="E1985" t="s">
        <v>66</v>
      </c>
      <c r="F1985">
        <v>35137</v>
      </c>
      <c r="G1985" t="s">
        <v>1843</v>
      </c>
      <c r="H1985" t="s">
        <v>1065</v>
      </c>
      <c r="I1985" t="s">
        <v>1087</v>
      </c>
      <c r="J1985" t="s">
        <v>87</v>
      </c>
      <c r="L1985" t="s">
        <v>84</v>
      </c>
      <c r="M1985" t="s">
        <v>5172</v>
      </c>
      <c r="N1985" t="s">
        <v>5172</v>
      </c>
      <c r="O1985" t="s">
        <v>3369</v>
      </c>
      <c r="P1985" t="s">
        <v>1241</v>
      </c>
    </row>
    <row r="1986" spans="1:31" hidden="1" x14ac:dyDescent="0.3">
      <c r="A1986">
        <v>328414</v>
      </c>
      <c r="B1986" t="s">
        <v>5173</v>
      </c>
      <c r="C1986" t="s">
        <v>472</v>
      </c>
      <c r="D1986" t="s">
        <v>5174</v>
      </c>
      <c r="E1986" t="s">
        <v>65</v>
      </c>
      <c r="F1986">
        <v>32502</v>
      </c>
      <c r="G1986" t="s">
        <v>93</v>
      </c>
      <c r="H1986" t="s">
        <v>1065</v>
      </c>
      <c r="I1986" t="s">
        <v>1087</v>
      </c>
      <c r="J1986" t="s">
        <v>87</v>
      </c>
      <c r="L1986" t="s">
        <v>84</v>
      </c>
    </row>
    <row r="1987" spans="1:31" hidden="1" x14ac:dyDescent="0.3">
      <c r="A1987">
        <v>328406</v>
      </c>
      <c r="B1987" t="s">
        <v>5175</v>
      </c>
      <c r="C1987" t="s">
        <v>203</v>
      </c>
      <c r="D1987" t="s">
        <v>453</v>
      </c>
      <c r="E1987" t="s">
        <v>66</v>
      </c>
      <c r="F1987">
        <v>26601</v>
      </c>
      <c r="G1987" t="s">
        <v>1201</v>
      </c>
      <c r="H1987" t="s">
        <v>1068</v>
      </c>
      <c r="I1987" t="s">
        <v>1087</v>
      </c>
      <c r="J1987" t="s">
        <v>87</v>
      </c>
      <c r="L1987" t="s">
        <v>84</v>
      </c>
      <c r="M1987" t="s">
        <v>5176</v>
      </c>
      <c r="N1987" t="s">
        <v>5177</v>
      </c>
      <c r="O1987" t="s">
        <v>5178</v>
      </c>
      <c r="P1987" t="s">
        <v>1246</v>
      </c>
    </row>
    <row r="1988" spans="1:31" hidden="1" x14ac:dyDescent="0.3">
      <c r="A1988">
        <v>328404</v>
      </c>
      <c r="B1988" t="s">
        <v>5179</v>
      </c>
      <c r="C1988" t="s">
        <v>285</v>
      </c>
      <c r="D1988" t="s">
        <v>365</v>
      </c>
      <c r="E1988" t="s">
        <v>66</v>
      </c>
      <c r="F1988">
        <v>35435</v>
      </c>
      <c r="G1988" t="s">
        <v>84</v>
      </c>
      <c r="H1988" t="s">
        <v>1065</v>
      </c>
      <c r="I1988" t="s">
        <v>1087</v>
      </c>
      <c r="J1988" t="s">
        <v>87</v>
      </c>
      <c r="L1988" t="s">
        <v>86</v>
      </c>
      <c r="M1988" t="s">
        <v>5180</v>
      </c>
      <c r="N1988" t="s">
        <v>5180</v>
      </c>
      <c r="O1988" t="s">
        <v>1339</v>
      </c>
      <c r="P1988" t="s">
        <v>1241</v>
      </c>
    </row>
    <row r="1989" spans="1:31" hidden="1" x14ac:dyDescent="0.3">
      <c r="A1989">
        <v>328387</v>
      </c>
      <c r="B1989" t="s">
        <v>5181</v>
      </c>
      <c r="C1989" t="s">
        <v>2268</v>
      </c>
      <c r="D1989" t="s">
        <v>327</v>
      </c>
      <c r="E1989" t="s">
        <v>66</v>
      </c>
      <c r="F1989">
        <v>34335</v>
      </c>
      <c r="G1989" t="s">
        <v>84</v>
      </c>
      <c r="H1989" t="s">
        <v>1065</v>
      </c>
      <c r="I1989" t="s">
        <v>1087</v>
      </c>
      <c r="J1989" t="s">
        <v>85</v>
      </c>
      <c r="L1989" t="s">
        <v>84</v>
      </c>
      <c r="V1989" t="s">
        <v>1605</v>
      </c>
    </row>
    <row r="1990" spans="1:31" hidden="1" x14ac:dyDescent="0.3">
      <c r="A1990">
        <v>328385</v>
      </c>
      <c r="B1990" t="s">
        <v>5182</v>
      </c>
      <c r="C1990" t="s">
        <v>5183</v>
      </c>
      <c r="D1990" t="s">
        <v>250</v>
      </c>
      <c r="E1990" t="s">
        <v>66</v>
      </c>
      <c r="F1990">
        <v>31904</v>
      </c>
      <c r="G1990" t="s">
        <v>84</v>
      </c>
      <c r="H1990" t="s">
        <v>1065</v>
      </c>
      <c r="I1990" t="s">
        <v>1087</v>
      </c>
      <c r="J1990" t="s">
        <v>87</v>
      </c>
      <c r="L1990" t="s">
        <v>84</v>
      </c>
      <c r="M1990" t="s">
        <v>5184</v>
      </c>
      <c r="N1990" t="s">
        <v>5184</v>
      </c>
      <c r="O1990" t="s">
        <v>2017</v>
      </c>
      <c r="P1990" t="s">
        <v>1241</v>
      </c>
    </row>
    <row r="1991" spans="1:31" hidden="1" x14ac:dyDescent="0.3">
      <c r="A1991">
        <v>328349</v>
      </c>
      <c r="B1991" t="s">
        <v>5185</v>
      </c>
      <c r="C1991" t="s">
        <v>1941</v>
      </c>
      <c r="D1991" t="s">
        <v>696</v>
      </c>
      <c r="E1991" t="s">
        <v>66</v>
      </c>
      <c r="F1991">
        <v>35644</v>
      </c>
      <c r="G1991" t="s">
        <v>5186</v>
      </c>
      <c r="H1991" t="s">
        <v>1065</v>
      </c>
      <c r="I1991" t="s">
        <v>1087</v>
      </c>
      <c r="J1991" t="s">
        <v>85</v>
      </c>
      <c r="L1991" t="s">
        <v>84</v>
      </c>
      <c r="M1991" t="s">
        <v>5187</v>
      </c>
      <c r="N1991" t="s">
        <v>5187</v>
      </c>
      <c r="O1991" t="s">
        <v>5188</v>
      </c>
      <c r="P1991" t="s">
        <v>1241</v>
      </c>
    </row>
    <row r="1992" spans="1:31" hidden="1" x14ac:dyDescent="0.3">
      <c r="A1992">
        <v>328347</v>
      </c>
      <c r="B1992" t="s">
        <v>5189</v>
      </c>
      <c r="C1992" t="s">
        <v>194</v>
      </c>
      <c r="D1992" t="s">
        <v>678</v>
      </c>
      <c r="E1992" t="s">
        <v>65</v>
      </c>
      <c r="F1992">
        <v>34561</v>
      </c>
      <c r="G1992" t="s">
        <v>84</v>
      </c>
      <c r="H1992" t="s">
        <v>1065</v>
      </c>
      <c r="I1992" t="s">
        <v>1087</v>
      </c>
      <c r="J1992" t="s">
        <v>85</v>
      </c>
      <c r="L1992" t="s">
        <v>86</v>
      </c>
      <c r="M1992" t="s">
        <v>5190</v>
      </c>
      <c r="N1992" t="s">
        <v>5190</v>
      </c>
      <c r="O1992" t="s">
        <v>2204</v>
      </c>
      <c r="P1992" t="s">
        <v>1345</v>
      </c>
    </row>
    <row r="1993" spans="1:31" hidden="1" x14ac:dyDescent="0.3">
      <c r="A1993">
        <v>328336</v>
      </c>
      <c r="B1993" t="s">
        <v>5191</v>
      </c>
      <c r="C1993" t="s">
        <v>201</v>
      </c>
      <c r="D1993" t="s">
        <v>265</v>
      </c>
      <c r="E1993" t="s">
        <v>66</v>
      </c>
      <c r="F1993">
        <v>34042</v>
      </c>
      <c r="G1993" t="s">
        <v>1711</v>
      </c>
      <c r="H1993" t="s">
        <v>1065</v>
      </c>
      <c r="I1993" t="s">
        <v>1087</v>
      </c>
      <c r="J1993" t="s">
        <v>87</v>
      </c>
      <c r="L1993" t="s">
        <v>84</v>
      </c>
      <c r="M1993" t="s">
        <v>5192</v>
      </c>
      <c r="N1993" t="s">
        <v>5192</v>
      </c>
      <c r="O1993" t="s">
        <v>2100</v>
      </c>
      <c r="P1993" t="s">
        <v>1382</v>
      </c>
      <c r="V1993" t="s">
        <v>1606</v>
      </c>
    </row>
    <row r="1994" spans="1:31" hidden="1" x14ac:dyDescent="0.3">
      <c r="A1994">
        <v>328334</v>
      </c>
      <c r="B1994" t="s">
        <v>5193</v>
      </c>
      <c r="C1994" t="s">
        <v>539</v>
      </c>
      <c r="D1994" t="s">
        <v>719</v>
      </c>
      <c r="E1994" t="s">
        <v>66</v>
      </c>
      <c r="F1994">
        <v>32874</v>
      </c>
      <c r="G1994" t="s">
        <v>2037</v>
      </c>
      <c r="H1994" t="s">
        <v>1065</v>
      </c>
      <c r="I1994" t="s">
        <v>1087</v>
      </c>
      <c r="J1994" t="s">
        <v>87</v>
      </c>
      <c r="L1994" t="s">
        <v>86</v>
      </c>
      <c r="M1994" t="s">
        <v>5194</v>
      </c>
      <c r="N1994" t="s">
        <v>5194</v>
      </c>
      <c r="O1994" t="s">
        <v>1892</v>
      </c>
      <c r="P1994" t="s">
        <v>1366</v>
      </c>
    </row>
    <row r="1995" spans="1:31" hidden="1" x14ac:dyDescent="0.3">
      <c r="A1995">
        <v>328317</v>
      </c>
      <c r="B1995" t="s">
        <v>5195</v>
      </c>
      <c r="C1995" t="s">
        <v>313</v>
      </c>
      <c r="D1995" t="s">
        <v>310</v>
      </c>
      <c r="E1995" t="s">
        <v>66</v>
      </c>
      <c r="F1995">
        <v>35431</v>
      </c>
      <c r="G1995" t="s">
        <v>1183</v>
      </c>
      <c r="H1995" t="s">
        <v>1065</v>
      </c>
      <c r="I1995" t="s">
        <v>1087</v>
      </c>
      <c r="J1995" t="s">
        <v>87</v>
      </c>
      <c r="L1995" t="s">
        <v>86</v>
      </c>
      <c r="M1995" t="s">
        <v>5196</v>
      </c>
      <c r="N1995" t="s">
        <v>5196</v>
      </c>
      <c r="O1995" t="s">
        <v>1744</v>
      </c>
      <c r="P1995" t="s">
        <v>1241</v>
      </c>
    </row>
    <row r="1996" spans="1:31" hidden="1" x14ac:dyDescent="0.3">
      <c r="A1996">
        <v>328316</v>
      </c>
      <c r="B1996" t="s">
        <v>5197</v>
      </c>
      <c r="C1996" t="s">
        <v>193</v>
      </c>
      <c r="D1996" t="s">
        <v>248</v>
      </c>
      <c r="E1996" t="s">
        <v>66</v>
      </c>
      <c r="F1996">
        <v>33332</v>
      </c>
      <c r="G1996" t="s">
        <v>84</v>
      </c>
      <c r="H1996" t="s">
        <v>1065</v>
      </c>
      <c r="I1996" t="s">
        <v>1087</v>
      </c>
      <c r="J1996" t="s">
        <v>85</v>
      </c>
      <c r="L1996" t="s">
        <v>84</v>
      </c>
      <c r="M1996" t="s">
        <v>5198</v>
      </c>
      <c r="N1996" t="s">
        <v>5198</v>
      </c>
      <c r="O1996" t="s">
        <v>1384</v>
      </c>
      <c r="P1996" t="s">
        <v>1246</v>
      </c>
    </row>
    <row r="1997" spans="1:31" hidden="1" x14ac:dyDescent="0.3">
      <c r="A1997">
        <v>328306</v>
      </c>
      <c r="B1997" t="s">
        <v>5199</v>
      </c>
      <c r="C1997" t="s">
        <v>1691</v>
      </c>
      <c r="D1997" t="s">
        <v>355</v>
      </c>
      <c r="E1997" t="s">
        <v>66</v>
      </c>
      <c r="F1997">
        <v>32356</v>
      </c>
      <c r="G1997" t="s">
        <v>1150</v>
      </c>
      <c r="H1997" t="s">
        <v>1065</v>
      </c>
      <c r="I1997" t="s">
        <v>1087</v>
      </c>
      <c r="J1997" t="s">
        <v>190</v>
      </c>
      <c r="L1997" t="s">
        <v>84</v>
      </c>
      <c r="M1997" t="s">
        <v>5200</v>
      </c>
      <c r="N1997" t="s">
        <v>5200</v>
      </c>
      <c r="O1997" t="s">
        <v>1546</v>
      </c>
      <c r="P1997" t="s">
        <v>1256</v>
      </c>
      <c r="V1997" t="s">
        <v>1694</v>
      </c>
    </row>
    <row r="1998" spans="1:31" hidden="1" x14ac:dyDescent="0.3">
      <c r="A1998">
        <v>328304</v>
      </c>
      <c r="B1998" t="s">
        <v>5201</v>
      </c>
      <c r="C1998" t="s">
        <v>364</v>
      </c>
      <c r="D1998" t="s">
        <v>234</v>
      </c>
      <c r="E1998" t="s">
        <v>66</v>
      </c>
      <c r="F1998">
        <v>33623</v>
      </c>
      <c r="G1998" t="s">
        <v>84</v>
      </c>
      <c r="H1998" t="s">
        <v>1065</v>
      </c>
      <c r="I1998" t="s">
        <v>1087</v>
      </c>
      <c r="M1998" t="s">
        <v>5202</v>
      </c>
      <c r="N1998" t="s">
        <v>5202</v>
      </c>
      <c r="O1998" t="s">
        <v>1292</v>
      </c>
      <c r="P1998" t="s">
        <v>1241</v>
      </c>
      <c r="AC1998" t="s">
        <v>1125</v>
      </c>
      <c r="AD1998" t="s">
        <v>1125</v>
      </c>
      <c r="AE1998" t="s">
        <v>1125</v>
      </c>
    </row>
    <row r="1999" spans="1:31" hidden="1" x14ac:dyDescent="0.3">
      <c r="A1999">
        <v>328295</v>
      </c>
      <c r="B1999" t="s">
        <v>5203</v>
      </c>
      <c r="C1999" t="s">
        <v>203</v>
      </c>
      <c r="D1999" t="s">
        <v>1163</v>
      </c>
      <c r="E1999" t="s">
        <v>66</v>
      </c>
      <c r="F1999">
        <v>23644</v>
      </c>
      <c r="G1999" t="s">
        <v>5204</v>
      </c>
      <c r="H1999" t="s">
        <v>1065</v>
      </c>
      <c r="I1999" t="s">
        <v>1087</v>
      </c>
      <c r="J1999" t="s">
        <v>85</v>
      </c>
      <c r="L1999" t="s">
        <v>96</v>
      </c>
      <c r="M1999" t="s">
        <v>5205</v>
      </c>
      <c r="N1999" t="s">
        <v>5205</v>
      </c>
      <c r="O1999" t="s">
        <v>5206</v>
      </c>
      <c r="P1999" t="s">
        <v>1252</v>
      </c>
    </row>
    <row r="2000" spans="1:31" hidden="1" x14ac:dyDescent="0.3">
      <c r="A2000">
        <v>328293</v>
      </c>
      <c r="B2000" t="s">
        <v>5207</v>
      </c>
      <c r="C2000" t="s">
        <v>691</v>
      </c>
      <c r="D2000" t="s">
        <v>2238</v>
      </c>
      <c r="E2000" t="s">
        <v>65</v>
      </c>
      <c r="F2000">
        <v>30803</v>
      </c>
      <c r="G2000" t="s">
        <v>96</v>
      </c>
      <c r="H2000" t="s">
        <v>1065</v>
      </c>
      <c r="I2000" t="s">
        <v>1087</v>
      </c>
      <c r="J2000" t="s">
        <v>87</v>
      </c>
      <c r="L2000" t="s">
        <v>96</v>
      </c>
    </row>
    <row r="2001" spans="1:31" hidden="1" x14ac:dyDescent="0.3">
      <c r="A2001">
        <v>328285</v>
      </c>
      <c r="B2001" t="s">
        <v>718</v>
      </c>
      <c r="C2001" t="s">
        <v>5208</v>
      </c>
      <c r="D2001" t="s">
        <v>638</v>
      </c>
      <c r="E2001" t="s">
        <v>65</v>
      </c>
      <c r="F2001">
        <v>34054</v>
      </c>
      <c r="G2001" t="s">
        <v>86</v>
      </c>
      <c r="H2001" t="s">
        <v>1065</v>
      </c>
      <c r="I2001" t="s">
        <v>1087</v>
      </c>
      <c r="J2001" t="s">
        <v>85</v>
      </c>
      <c r="L2001" t="s">
        <v>86</v>
      </c>
      <c r="V2001" t="s">
        <v>1605</v>
      </c>
    </row>
    <row r="2002" spans="1:31" hidden="1" x14ac:dyDescent="0.3">
      <c r="A2002">
        <v>328280</v>
      </c>
      <c r="B2002" t="s">
        <v>5209</v>
      </c>
      <c r="C2002" t="s">
        <v>194</v>
      </c>
      <c r="D2002" t="s">
        <v>234</v>
      </c>
      <c r="E2002" t="s">
        <v>66</v>
      </c>
      <c r="F2002">
        <v>32058</v>
      </c>
      <c r="G2002" t="s">
        <v>84</v>
      </c>
      <c r="H2002" t="s">
        <v>1065</v>
      </c>
      <c r="I2002" t="s">
        <v>1087</v>
      </c>
      <c r="J2002" t="s">
        <v>85</v>
      </c>
      <c r="L2002" t="s">
        <v>86</v>
      </c>
      <c r="M2002" t="s">
        <v>5210</v>
      </c>
      <c r="N2002" t="s">
        <v>5210</v>
      </c>
      <c r="O2002" t="s">
        <v>1292</v>
      </c>
      <c r="P2002" t="s">
        <v>1247</v>
      </c>
    </row>
    <row r="2003" spans="1:31" hidden="1" x14ac:dyDescent="0.3">
      <c r="A2003">
        <v>328272</v>
      </c>
      <c r="B2003" t="s">
        <v>5211</v>
      </c>
      <c r="C2003" t="s">
        <v>585</v>
      </c>
      <c r="D2003" t="s">
        <v>281</v>
      </c>
      <c r="E2003" t="s">
        <v>65</v>
      </c>
      <c r="F2003">
        <v>33775</v>
      </c>
      <c r="G2003" t="s">
        <v>84</v>
      </c>
      <c r="H2003" t="s">
        <v>1065</v>
      </c>
      <c r="I2003" t="s">
        <v>1087</v>
      </c>
      <c r="J2003" t="s">
        <v>87</v>
      </c>
      <c r="L2003" t="s">
        <v>84</v>
      </c>
    </row>
    <row r="2004" spans="1:31" hidden="1" x14ac:dyDescent="0.3">
      <c r="A2004">
        <v>328270</v>
      </c>
      <c r="B2004" t="s">
        <v>2168</v>
      </c>
      <c r="C2004" t="s">
        <v>294</v>
      </c>
      <c r="D2004" t="s">
        <v>245</v>
      </c>
      <c r="E2004" t="s">
        <v>66</v>
      </c>
      <c r="F2004">
        <v>32701</v>
      </c>
      <c r="G2004" t="s">
        <v>84</v>
      </c>
      <c r="H2004" t="s">
        <v>1065</v>
      </c>
      <c r="I2004" t="s">
        <v>1087</v>
      </c>
      <c r="J2004" t="s">
        <v>87</v>
      </c>
      <c r="L2004" t="s">
        <v>84</v>
      </c>
      <c r="M2004" t="s">
        <v>5212</v>
      </c>
      <c r="N2004" t="s">
        <v>5212</v>
      </c>
      <c r="O2004" t="s">
        <v>1968</v>
      </c>
      <c r="P2004" t="s">
        <v>1246</v>
      </c>
    </row>
    <row r="2005" spans="1:31" hidden="1" x14ac:dyDescent="0.3">
      <c r="A2005">
        <v>328259</v>
      </c>
      <c r="B2005" t="s">
        <v>5213</v>
      </c>
      <c r="C2005" t="s">
        <v>1818</v>
      </c>
      <c r="D2005" t="s">
        <v>482</v>
      </c>
      <c r="E2005" t="s">
        <v>66</v>
      </c>
      <c r="F2005">
        <v>35094</v>
      </c>
      <c r="G2005" t="s">
        <v>1248</v>
      </c>
      <c r="H2005" t="s">
        <v>1065</v>
      </c>
      <c r="I2005" t="s">
        <v>1087</v>
      </c>
      <c r="J2005" t="s">
        <v>87</v>
      </c>
      <c r="L2005" t="s">
        <v>84</v>
      </c>
      <c r="M2005" t="s">
        <v>5214</v>
      </c>
      <c r="N2005" t="s">
        <v>5214</v>
      </c>
      <c r="O2005" t="s">
        <v>1910</v>
      </c>
      <c r="P2005" t="s">
        <v>1247</v>
      </c>
    </row>
    <row r="2006" spans="1:31" hidden="1" x14ac:dyDescent="0.3">
      <c r="A2006">
        <v>328232</v>
      </c>
      <c r="B2006" t="s">
        <v>962</v>
      </c>
      <c r="C2006" t="s">
        <v>201</v>
      </c>
      <c r="D2006" t="s">
        <v>538</v>
      </c>
      <c r="E2006" t="s">
        <v>65</v>
      </c>
      <c r="F2006">
        <v>35665</v>
      </c>
      <c r="G2006" t="s">
        <v>84</v>
      </c>
      <c r="H2006" t="s">
        <v>1065</v>
      </c>
      <c r="I2006" t="s">
        <v>1087</v>
      </c>
      <c r="J2006" t="s">
        <v>87</v>
      </c>
      <c r="L2006" t="s">
        <v>84</v>
      </c>
      <c r="M2006" t="s">
        <v>5215</v>
      </c>
      <c r="N2006" t="s">
        <v>5215</v>
      </c>
      <c r="O2006" t="s">
        <v>5216</v>
      </c>
      <c r="P2006" t="s">
        <v>1241</v>
      </c>
    </row>
    <row r="2007" spans="1:31" hidden="1" x14ac:dyDescent="0.3">
      <c r="A2007">
        <v>328226</v>
      </c>
      <c r="B2007" t="s">
        <v>5217</v>
      </c>
      <c r="C2007" t="s">
        <v>238</v>
      </c>
      <c r="D2007" t="s">
        <v>325</v>
      </c>
      <c r="E2007" t="s">
        <v>66</v>
      </c>
      <c r="F2007">
        <v>33243</v>
      </c>
      <c r="G2007" t="s">
        <v>1948</v>
      </c>
      <c r="H2007" t="s">
        <v>1065</v>
      </c>
      <c r="I2007" t="s">
        <v>1087</v>
      </c>
      <c r="J2007" t="s">
        <v>87</v>
      </c>
      <c r="L2007" t="s">
        <v>95</v>
      </c>
      <c r="M2007" t="s">
        <v>5218</v>
      </c>
      <c r="N2007" t="s">
        <v>5218</v>
      </c>
      <c r="O2007" t="s">
        <v>5219</v>
      </c>
      <c r="P2007" t="s">
        <v>1311</v>
      </c>
    </row>
    <row r="2008" spans="1:31" hidden="1" x14ac:dyDescent="0.3">
      <c r="A2008">
        <v>328219</v>
      </c>
      <c r="B2008" t="s">
        <v>5220</v>
      </c>
      <c r="C2008" t="s">
        <v>203</v>
      </c>
      <c r="D2008" t="s">
        <v>698</v>
      </c>
      <c r="E2008" t="s">
        <v>65</v>
      </c>
      <c r="F2008">
        <v>32948</v>
      </c>
      <c r="G2008" t="s">
        <v>95</v>
      </c>
      <c r="H2008" t="s">
        <v>1065</v>
      </c>
      <c r="I2008" t="s">
        <v>1087</v>
      </c>
      <c r="J2008" t="s">
        <v>87</v>
      </c>
      <c r="L2008" t="s">
        <v>95</v>
      </c>
      <c r="M2008" t="s">
        <v>5221</v>
      </c>
      <c r="N2008" t="s">
        <v>5221</v>
      </c>
      <c r="O2008" t="s">
        <v>5222</v>
      </c>
      <c r="P2008" t="s">
        <v>1369</v>
      </c>
    </row>
    <row r="2009" spans="1:31" hidden="1" x14ac:dyDescent="0.3">
      <c r="A2009">
        <v>328217</v>
      </c>
      <c r="B2009" t="s">
        <v>5223</v>
      </c>
      <c r="C2009" t="s">
        <v>480</v>
      </c>
      <c r="D2009" t="s">
        <v>5224</v>
      </c>
      <c r="E2009" t="s">
        <v>65</v>
      </c>
      <c r="F2009">
        <v>27584</v>
      </c>
      <c r="G2009" t="s">
        <v>84</v>
      </c>
      <c r="H2009" t="s">
        <v>1065</v>
      </c>
      <c r="I2009" t="s">
        <v>1087</v>
      </c>
      <c r="J2009" t="s">
        <v>85</v>
      </c>
      <c r="L2009" t="s">
        <v>84</v>
      </c>
    </row>
    <row r="2010" spans="1:31" hidden="1" x14ac:dyDescent="0.3">
      <c r="A2010">
        <v>328216</v>
      </c>
      <c r="B2010" t="s">
        <v>5225</v>
      </c>
      <c r="C2010" t="s">
        <v>201</v>
      </c>
      <c r="D2010" t="s">
        <v>356</v>
      </c>
      <c r="E2010" t="s">
        <v>65</v>
      </c>
      <c r="F2010">
        <v>34558</v>
      </c>
      <c r="G2010" t="s">
        <v>84</v>
      </c>
      <c r="H2010" t="s">
        <v>1065</v>
      </c>
      <c r="I2010" t="s">
        <v>1087</v>
      </c>
      <c r="J2010" t="s">
        <v>87</v>
      </c>
      <c r="L2010" t="s">
        <v>99</v>
      </c>
      <c r="M2010" t="s">
        <v>5226</v>
      </c>
      <c r="N2010" t="s">
        <v>5226</v>
      </c>
      <c r="O2010" t="s">
        <v>1731</v>
      </c>
      <c r="P2010" t="s">
        <v>1273</v>
      </c>
    </row>
    <row r="2011" spans="1:31" hidden="1" x14ac:dyDescent="0.3">
      <c r="A2011">
        <v>328198</v>
      </c>
      <c r="B2011" t="s">
        <v>5227</v>
      </c>
      <c r="C2011" t="s">
        <v>193</v>
      </c>
      <c r="D2011" t="s">
        <v>253</v>
      </c>
      <c r="E2011" t="s">
        <v>66</v>
      </c>
      <c r="F2011">
        <v>34456</v>
      </c>
      <c r="G2011" t="s">
        <v>84</v>
      </c>
      <c r="H2011" t="s">
        <v>1065</v>
      </c>
      <c r="I2011" t="s">
        <v>1087</v>
      </c>
      <c r="J2011" t="s">
        <v>85</v>
      </c>
      <c r="L2011" t="s">
        <v>84</v>
      </c>
      <c r="M2011" t="s">
        <v>5228</v>
      </c>
      <c r="N2011" t="s">
        <v>5228</v>
      </c>
      <c r="O2011" t="s">
        <v>5229</v>
      </c>
      <c r="P2011" t="s">
        <v>1246</v>
      </c>
    </row>
    <row r="2012" spans="1:31" hidden="1" x14ac:dyDescent="0.3">
      <c r="A2012">
        <v>328176</v>
      </c>
      <c r="B2012" t="s">
        <v>5230</v>
      </c>
      <c r="C2012" t="s">
        <v>5231</v>
      </c>
      <c r="D2012" t="s">
        <v>202</v>
      </c>
      <c r="E2012" t="s">
        <v>65</v>
      </c>
      <c r="F2012">
        <v>35231</v>
      </c>
      <c r="G2012" t="s">
        <v>5232</v>
      </c>
      <c r="H2012" t="s">
        <v>1065</v>
      </c>
      <c r="I2012" t="s">
        <v>1087</v>
      </c>
      <c r="M2012" t="s">
        <v>5233</v>
      </c>
      <c r="N2012" t="s">
        <v>5233</v>
      </c>
      <c r="O2012" t="s">
        <v>1365</v>
      </c>
      <c r="P2012" t="s">
        <v>1241</v>
      </c>
      <c r="AD2012" t="s">
        <v>1125</v>
      </c>
      <c r="AE2012" t="s">
        <v>1125</v>
      </c>
    </row>
    <row r="2013" spans="1:31" hidden="1" x14ac:dyDescent="0.3">
      <c r="A2013">
        <v>328163</v>
      </c>
      <c r="B2013" t="s">
        <v>5234</v>
      </c>
      <c r="C2013" t="s">
        <v>193</v>
      </c>
      <c r="D2013" t="s">
        <v>5235</v>
      </c>
      <c r="E2013" t="s">
        <v>66</v>
      </c>
      <c r="F2013">
        <v>24425</v>
      </c>
      <c r="G2013" t="s">
        <v>84</v>
      </c>
      <c r="H2013" t="s">
        <v>1068</v>
      </c>
      <c r="I2013" t="s">
        <v>1087</v>
      </c>
      <c r="J2013" t="s">
        <v>87</v>
      </c>
      <c r="L2013" t="s">
        <v>84</v>
      </c>
      <c r="M2013" t="s">
        <v>5236</v>
      </c>
      <c r="N2013" t="s">
        <v>5236</v>
      </c>
      <c r="O2013" t="s">
        <v>5237</v>
      </c>
      <c r="P2013" t="s">
        <v>1366</v>
      </c>
      <c r="V2013" t="s">
        <v>1695</v>
      </c>
      <c r="AE2013" t="s">
        <v>1125</v>
      </c>
    </row>
    <row r="2014" spans="1:31" hidden="1" x14ac:dyDescent="0.3">
      <c r="A2014">
        <v>328142</v>
      </c>
      <c r="B2014" t="s">
        <v>5238</v>
      </c>
      <c r="C2014" t="s">
        <v>194</v>
      </c>
      <c r="D2014" t="s">
        <v>223</v>
      </c>
      <c r="E2014" t="s">
        <v>66</v>
      </c>
      <c r="F2014">
        <v>33604</v>
      </c>
      <c r="G2014" t="s">
        <v>84</v>
      </c>
      <c r="H2014" t="s">
        <v>1065</v>
      </c>
      <c r="I2014" t="s">
        <v>1087</v>
      </c>
      <c r="J2014" t="s">
        <v>87</v>
      </c>
      <c r="L2014" t="s">
        <v>84</v>
      </c>
      <c r="M2014" t="s">
        <v>5239</v>
      </c>
      <c r="N2014" t="s">
        <v>5239</v>
      </c>
      <c r="O2014" t="s">
        <v>1364</v>
      </c>
      <c r="P2014" t="s">
        <v>1901</v>
      </c>
    </row>
    <row r="2015" spans="1:31" hidden="1" x14ac:dyDescent="0.3">
      <c r="A2015">
        <v>328107</v>
      </c>
      <c r="B2015" t="s">
        <v>5240</v>
      </c>
      <c r="C2015" t="s">
        <v>326</v>
      </c>
      <c r="D2015" t="s">
        <v>489</v>
      </c>
      <c r="E2015" t="s">
        <v>65</v>
      </c>
      <c r="F2015">
        <v>35460</v>
      </c>
      <c r="G2015" t="s">
        <v>84</v>
      </c>
      <c r="H2015" t="s">
        <v>1065</v>
      </c>
      <c r="I2015" t="s">
        <v>1087</v>
      </c>
      <c r="J2015" t="s">
        <v>87</v>
      </c>
      <c r="L2015" t="s">
        <v>84</v>
      </c>
      <c r="M2015" t="s">
        <v>5241</v>
      </c>
      <c r="N2015" t="s">
        <v>5241</v>
      </c>
      <c r="O2015" t="s">
        <v>2089</v>
      </c>
      <c r="P2015" t="s">
        <v>1246</v>
      </c>
    </row>
    <row r="2016" spans="1:31" hidden="1" x14ac:dyDescent="0.3">
      <c r="A2016">
        <v>328092</v>
      </c>
      <c r="B2016" t="s">
        <v>1838</v>
      </c>
      <c r="C2016" t="s">
        <v>659</v>
      </c>
      <c r="D2016" t="s">
        <v>223</v>
      </c>
      <c r="E2016" t="s">
        <v>66</v>
      </c>
      <c r="F2016">
        <v>35677</v>
      </c>
      <c r="G2016" t="s">
        <v>84</v>
      </c>
      <c r="H2016" t="s">
        <v>1065</v>
      </c>
      <c r="I2016" t="s">
        <v>1087</v>
      </c>
      <c r="J2016" t="s">
        <v>87</v>
      </c>
      <c r="L2016" t="s">
        <v>86</v>
      </c>
      <c r="M2016" t="s">
        <v>5242</v>
      </c>
      <c r="N2016" t="s">
        <v>5242</v>
      </c>
      <c r="O2016" t="s">
        <v>1374</v>
      </c>
      <c r="P2016" t="s">
        <v>1246</v>
      </c>
    </row>
    <row r="2017" spans="1:31" hidden="1" x14ac:dyDescent="0.3">
      <c r="A2017">
        <v>328088</v>
      </c>
      <c r="B2017" t="s">
        <v>5243</v>
      </c>
      <c r="C2017" t="s">
        <v>193</v>
      </c>
      <c r="D2017" t="s">
        <v>2822</v>
      </c>
      <c r="E2017" t="s">
        <v>66</v>
      </c>
      <c r="F2017">
        <v>33604</v>
      </c>
      <c r="G2017" t="s">
        <v>1809</v>
      </c>
      <c r="H2017" t="s">
        <v>1065</v>
      </c>
      <c r="I2017" t="s">
        <v>1087</v>
      </c>
      <c r="J2017" t="s">
        <v>85</v>
      </c>
      <c r="L2017" t="s">
        <v>86</v>
      </c>
      <c r="M2017" t="s">
        <v>5244</v>
      </c>
      <c r="N2017" t="s">
        <v>5244</v>
      </c>
      <c r="O2017" t="s">
        <v>5245</v>
      </c>
      <c r="P2017" t="s">
        <v>5246</v>
      </c>
    </row>
    <row r="2018" spans="1:31" hidden="1" x14ac:dyDescent="0.3">
      <c r="A2018">
        <v>328085</v>
      </c>
      <c r="B2018" t="s">
        <v>5247</v>
      </c>
      <c r="C2018" t="s">
        <v>5248</v>
      </c>
      <c r="D2018" t="s">
        <v>1699</v>
      </c>
      <c r="E2018" t="s">
        <v>66</v>
      </c>
      <c r="F2018">
        <v>34431</v>
      </c>
      <c r="G2018" t="s">
        <v>93</v>
      </c>
      <c r="H2018" t="s">
        <v>1065</v>
      </c>
      <c r="I2018" t="s">
        <v>1087</v>
      </c>
      <c r="J2018" t="s">
        <v>85</v>
      </c>
      <c r="L2018" t="s">
        <v>84</v>
      </c>
      <c r="M2018" t="s">
        <v>5249</v>
      </c>
      <c r="N2018" t="s">
        <v>5249</v>
      </c>
      <c r="O2018" t="s">
        <v>1654</v>
      </c>
      <c r="P2018" t="s">
        <v>1241</v>
      </c>
      <c r="AE2018" t="s">
        <v>1125</v>
      </c>
    </row>
    <row r="2019" spans="1:31" hidden="1" x14ac:dyDescent="0.3">
      <c r="A2019">
        <v>328070</v>
      </c>
      <c r="B2019" t="s">
        <v>5250</v>
      </c>
      <c r="C2019" t="s">
        <v>311</v>
      </c>
      <c r="D2019" t="s">
        <v>638</v>
      </c>
      <c r="E2019" t="s">
        <v>65</v>
      </c>
      <c r="F2019">
        <v>33239</v>
      </c>
      <c r="G2019" t="s">
        <v>1248</v>
      </c>
      <c r="H2019" t="s">
        <v>1065</v>
      </c>
      <c r="I2019" t="s">
        <v>1087</v>
      </c>
      <c r="J2019" t="s">
        <v>87</v>
      </c>
      <c r="L2019" t="s">
        <v>84</v>
      </c>
      <c r="M2019" t="s">
        <v>5251</v>
      </c>
      <c r="N2019" t="s">
        <v>5251</v>
      </c>
      <c r="O2019" t="s">
        <v>5252</v>
      </c>
      <c r="P2019" t="s">
        <v>1247</v>
      </c>
    </row>
    <row r="2020" spans="1:31" hidden="1" x14ac:dyDescent="0.3">
      <c r="A2020">
        <v>328066</v>
      </c>
      <c r="B2020" t="s">
        <v>5253</v>
      </c>
      <c r="C2020" t="s">
        <v>5254</v>
      </c>
      <c r="D2020" t="s">
        <v>248</v>
      </c>
      <c r="E2020" t="s">
        <v>66</v>
      </c>
      <c r="F2020">
        <v>34098</v>
      </c>
      <c r="G2020" t="s">
        <v>84</v>
      </c>
      <c r="H2020" t="s">
        <v>1065</v>
      </c>
      <c r="I2020" t="s">
        <v>1087</v>
      </c>
      <c r="J2020" t="s">
        <v>87</v>
      </c>
      <c r="L2020" t="s">
        <v>100</v>
      </c>
      <c r="M2020" t="s">
        <v>5255</v>
      </c>
      <c r="N2020" t="s">
        <v>5255</v>
      </c>
      <c r="O2020" t="s">
        <v>5256</v>
      </c>
      <c r="P2020" t="s">
        <v>1241</v>
      </c>
      <c r="V2020" t="s">
        <v>1694</v>
      </c>
    </row>
    <row r="2021" spans="1:31" hidden="1" x14ac:dyDescent="0.3">
      <c r="A2021">
        <v>328061</v>
      </c>
      <c r="B2021" t="s">
        <v>1230</v>
      </c>
      <c r="C2021" t="s">
        <v>193</v>
      </c>
      <c r="D2021" t="s">
        <v>678</v>
      </c>
      <c r="E2021" t="s">
        <v>65</v>
      </c>
      <c r="F2021">
        <v>35637</v>
      </c>
      <c r="G2021" t="s">
        <v>1020</v>
      </c>
      <c r="H2021" t="s">
        <v>1065</v>
      </c>
      <c r="I2021" t="s">
        <v>1087</v>
      </c>
      <c r="J2021" t="s">
        <v>87</v>
      </c>
      <c r="L2021" t="s">
        <v>86</v>
      </c>
    </row>
    <row r="2022" spans="1:31" hidden="1" x14ac:dyDescent="0.3">
      <c r="A2022">
        <v>328017</v>
      </c>
      <c r="B2022" t="s">
        <v>5257</v>
      </c>
      <c r="C2022" t="s">
        <v>201</v>
      </c>
      <c r="D2022" t="s">
        <v>980</v>
      </c>
      <c r="E2022" t="s">
        <v>65</v>
      </c>
      <c r="F2022">
        <v>35811</v>
      </c>
      <c r="G2022" t="s">
        <v>96</v>
      </c>
      <c r="H2022" t="s">
        <v>1065</v>
      </c>
      <c r="I2022" t="s">
        <v>1087</v>
      </c>
      <c r="J2022" t="s">
        <v>87</v>
      </c>
      <c r="L2022" t="s">
        <v>96</v>
      </c>
    </row>
    <row r="2023" spans="1:31" hidden="1" x14ac:dyDescent="0.3">
      <c r="A2023">
        <v>328012</v>
      </c>
      <c r="B2023" t="s">
        <v>5258</v>
      </c>
      <c r="C2023" t="s">
        <v>446</v>
      </c>
      <c r="D2023" t="s">
        <v>707</v>
      </c>
      <c r="E2023" t="s">
        <v>65</v>
      </c>
      <c r="F2023">
        <v>35160</v>
      </c>
      <c r="G2023" t="s">
        <v>84</v>
      </c>
      <c r="H2023" t="s">
        <v>1065</v>
      </c>
      <c r="I2023" t="s">
        <v>1087</v>
      </c>
      <c r="J2023" t="s">
        <v>87</v>
      </c>
      <c r="L2023" t="s">
        <v>86</v>
      </c>
      <c r="M2023" t="s">
        <v>5259</v>
      </c>
      <c r="N2023" t="s">
        <v>5259</v>
      </c>
      <c r="O2023" t="s">
        <v>5260</v>
      </c>
      <c r="P2023" t="s">
        <v>1242</v>
      </c>
    </row>
    <row r="2024" spans="1:31" hidden="1" x14ac:dyDescent="0.3">
      <c r="A2024">
        <v>328005</v>
      </c>
      <c r="B2024" t="s">
        <v>5261</v>
      </c>
      <c r="C2024" t="s">
        <v>589</v>
      </c>
      <c r="D2024" t="s">
        <v>706</v>
      </c>
      <c r="E2024" t="s">
        <v>65</v>
      </c>
      <c r="F2024">
        <v>34071</v>
      </c>
      <c r="G2024" t="s">
        <v>1248</v>
      </c>
      <c r="H2024" t="s">
        <v>1065</v>
      </c>
      <c r="I2024" t="s">
        <v>1087</v>
      </c>
      <c r="J2024" t="s">
        <v>85</v>
      </c>
      <c r="L2024" t="s">
        <v>84</v>
      </c>
      <c r="M2024" t="s">
        <v>5262</v>
      </c>
      <c r="N2024" t="s">
        <v>5262</v>
      </c>
      <c r="O2024" t="s">
        <v>5263</v>
      </c>
      <c r="P2024" t="s">
        <v>1244</v>
      </c>
    </row>
    <row r="2025" spans="1:31" hidden="1" x14ac:dyDescent="0.3">
      <c r="A2025">
        <v>327994</v>
      </c>
      <c r="B2025" t="s">
        <v>5264</v>
      </c>
      <c r="C2025" t="s">
        <v>194</v>
      </c>
      <c r="D2025" t="s">
        <v>768</v>
      </c>
      <c r="E2025" t="s">
        <v>65</v>
      </c>
      <c r="F2025">
        <v>34015</v>
      </c>
      <c r="G2025" t="s">
        <v>92</v>
      </c>
      <c r="H2025" t="s">
        <v>1065</v>
      </c>
      <c r="I2025" t="s">
        <v>1087</v>
      </c>
      <c r="J2025" t="s">
        <v>87</v>
      </c>
      <c r="L2025" t="s">
        <v>92</v>
      </c>
      <c r="M2025" t="s">
        <v>5265</v>
      </c>
      <c r="N2025" t="s">
        <v>5265</v>
      </c>
      <c r="O2025" t="s">
        <v>2106</v>
      </c>
      <c r="P2025" t="s">
        <v>1353</v>
      </c>
    </row>
    <row r="2026" spans="1:31" hidden="1" x14ac:dyDescent="0.3">
      <c r="A2026">
        <v>327963</v>
      </c>
      <c r="B2026" t="s">
        <v>5266</v>
      </c>
      <c r="C2026" t="s">
        <v>452</v>
      </c>
      <c r="D2026" t="s">
        <v>641</v>
      </c>
      <c r="E2026" t="s">
        <v>66</v>
      </c>
      <c r="F2026">
        <v>30713</v>
      </c>
      <c r="G2026" t="s">
        <v>1229</v>
      </c>
      <c r="H2026" t="s">
        <v>1065</v>
      </c>
      <c r="I2026" t="s">
        <v>1087</v>
      </c>
      <c r="J2026" t="s">
        <v>87</v>
      </c>
      <c r="L2026" t="s">
        <v>84</v>
      </c>
      <c r="M2026" t="s">
        <v>5267</v>
      </c>
      <c r="N2026" t="s">
        <v>5267</v>
      </c>
      <c r="O2026" t="s">
        <v>5268</v>
      </c>
      <c r="P2026" t="s">
        <v>1247</v>
      </c>
    </row>
    <row r="2027" spans="1:31" hidden="1" x14ac:dyDescent="0.3">
      <c r="A2027">
        <v>327956</v>
      </c>
      <c r="B2027" t="s">
        <v>5269</v>
      </c>
      <c r="C2027" t="s">
        <v>648</v>
      </c>
      <c r="D2027" t="s">
        <v>548</v>
      </c>
      <c r="E2027" t="s">
        <v>66</v>
      </c>
      <c r="F2027">
        <v>34357</v>
      </c>
      <c r="G2027" t="s">
        <v>98</v>
      </c>
      <c r="H2027" t="s">
        <v>1065</v>
      </c>
      <c r="I2027" t="s">
        <v>1087</v>
      </c>
      <c r="J2027" t="s">
        <v>87</v>
      </c>
      <c r="L2027" t="s">
        <v>86</v>
      </c>
      <c r="M2027" t="s">
        <v>5270</v>
      </c>
      <c r="N2027" t="s">
        <v>5270</v>
      </c>
      <c r="O2027" t="s">
        <v>1945</v>
      </c>
      <c r="P2027" t="s">
        <v>1241</v>
      </c>
    </row>
    <row r="2028" spans="1:31" hidden="1" x14ac:dyDescent="0.3">
      <c r="A2028">
        <v>327949</v>
      </c>
      <c r="B2028" t="s">
        <v>5271</v>
      </c>
      <c r="C2028" t="s">
        <v>212</v>
      </c>
      <c r="D2028" t="s">
        <v>5272</v>
      </c>
      <c r="E2028" t="s">
        <v>66</v>
      </c>
      <c r="F2028">
        <v>35272</v>
      </c>
      <c r="G2028" t="s">
        <v>84</v>
      </c>
      <c r="H2028" t="s">
        <v>1065</v>
      </c>
      <c r="I2028" t="s">
        <v>1087</v>
      </c>
      <c r="J2028" t="s">
        <v>87</v>
      </c>
      <c r="L2028" t="s">
        <v>86</v>
      </c>
      <c r="M2028" t="s">
        <v>5273</v>
      </c>
      <c r="N2028" t="s">
        <v>5273</v>
      </c>
      <c r="O2028" t="s">
        <v>5274</v>
      </c>
      <c r="P2028" t="s">
        <v>1246</v>
      </c>
    </row>
    <row r="2029" spans="1:31" hidden="1" x14ac:dyDescent="0.3">
      <c r="A2029">
        <v>327919</v>
      </c>
      <c r="B2029" t="s">
        <v>5275</v>
      </c>
      <c r="C2029" t="s">
        <v>1935</v>
      </c>
      <c r="D2029" t="s">
        <v>301</v>
      </c>
      <c r="E2029" t="s">
        <v>65</v>
      </c>
      <c r="F2029">
        <v>34700</v>
      </c>
      <c r="G2029" t="s">
        <v>84</v>
      </c>
      <c r="H2029" t="s">
        <v>1065</v>
      </c>
      <c r="I2029" t="s">
        <v>1087</v>
      </c>
      <c r="M2029" t="s">
        <v>5276</v>
      </c>
      <c r="N2029" t="s">
        <v>5276</v>
      </c>
      <c r="O2029" t="s">
        <v>1360</v>
      </c>
      <c r="P2029" t="s">
        <v>1328</v>
      </c>
      <c r="AD2029" t="s">
        <v>1125</v>
      </c>
      <c r="AE2029" t="s">
        <v>1125</v>
      </c>
    </row>
    <row r="2030" spans="1:31" hidden="1" x14ac:dyDescent="0.3">
      <c r="A2030">
        <v>327890</v>
      </c>
      <c r="B2030" t="s">
        <v>5277</v>
      </c>
      <c r="C2030" t="s">
        <v>196</v>
      </c>
      <c r="D2030" t="s">
        <v>248</v>
      </c>
      <c r="E2030" t="s">
        <v>66</v>
      </c>
      <c r="F2030">
        <v>32972</v>
      </c>
      <c r="G2030" t="s">
        <v>4458</v>
      </c>
      <c r="H2030" t="s">
        <v>1065</v>
      </c>
      <c r="I2030" t="s">
        <v>1087</v>
      </c>
      <c r="J2030" t="s">
        <v>87</v>
      </c>
      <c r="L2030" t="s">
        <v>86</v>
      </c>
      <c r="M2030" t="s">
        <v>5278</v>
      </c>
      <c r="N2030" t="s">
        <v>5278</v>
      </c>
      <c r="O2030" t="s">
        <v>2326</v>
      </c>
      <c r="P2030" t="s">
        <v>1241</v>
      </c>
      <c r="V2030" t="s">
        <v>1694</v>
      </c>
    </row>
    <row r="2031" spans="1:31" hidden="1" x14ac:dyDescent="0.3">
      <c r="A2031">
        <v>327881</v>
      </c>
      <c r="B2031" t="s">
        <v>5279</v>
      </c>
      <c r="C2031" t="s">
        <v>558</v>
      </c>
      <c r="D2031" t="s">
        <v>508</v>
      </c>
      <c r="E2031" t="s">
        <v>65</v>
      </c>
      <c r="F2031">
        <v>35662</v>
      </c>
      <c r="G2031" t="s">
        <v>1952</v>
      </c>
      <c r="H2031" t="s">
        <v>1065</v>
      </c>
      <c r="I2031" t="s">
        <v>1087</v>
      </c>
      <c r="J2031" t="s">
        <v>87</v>
      </c>
      <c r="L2031" t="s">
        <v>86</v>
      </c>
      <c r="M2031" t="s">
        <v>5280</v>
      </c>
      <c r="N2031" t="s">
        <v>5280</v>
      </c>
      <c r="O2031" t="s">
        <v>1466</v>
      </c>
      <c r="P2031" t="s">
        <v>5281</v>
      </c>
    </row>
    <row r="2032" spans="1:31" hidden="1" x14ac:dyDescent="0.3">
      <c r="A2032">
        <v>327862</v>
      </c>
      <c r="B2032" t="s">
        <v>5282</v>
      </c>
      <c r="C2032" t="s">
        <v>226</v>
      </c>
      <c r="D2032" t="s">
        <v>385</v>
      </c>
      <c r="E2032" t="s">
        <v>66</v>
      </c>
      <c r="F2032">
        <v>31844</v>
      </c>
      <c r="G2032" t="s">
        <v>5283</v>
      </c>
      <c r="H2032" t="s">
        <v>1065</v>
      </c>
      <c r="I2032" t="s">
        <v>1087</v>
      </c>
      <c r="J2032" t="s">
        <v>87</v>
      </c>
      <c r="L2032" t="s">
        <v>84</v>
      </c>
      <c r="M2032" t="s">
        <v>5284</v>
      </c>
      <c r="N2032" t="s">
        <v>5284</v>
      </c>
      <c r="O2032" t="s">
        <v>5285</v>
      </c>
      <c r="P2032" t="s">
        <v>5286</v>
      </c>
    </row>
    <row r="2033" spans="1:31" hidden="1" x14ac:dyDescent="0.3">
      <c r="A2033">
        <v>327850</v>
      </c>
      <c r="B2033" t="s">
        <v>5287</v>
      </c>
      <c r="C2033" t="s">
        <v>201</v>
      </c>
      <c r="D2033" t="s">
        <v>346</v>
      </c>
      <c r="E2033" t="s">
        <v>65</v>
      </c>
      <c r="F2033">
        <v>33283</v>
      </c>
      <c r="G2033" t="s">
        <v>84</v>
      </c>
      <c r="H2033" t="s">
        <v>1065</v>
      </c>
      <c r="I2033" t="s">
        <v>1087</v>
      </c>
      <c r="J2033" t="s">
        <v>85</v>
      </c>
      <c r="L2033" t="s">
        <v>84</v>
      </c>
      <c r="M2033" t="s">
        <v>5288</v>
      </c>
      <c r="N2033" t="s">
        <v>5288</v>
      </c>
      <c r="O2033" t="s">
        <v>2227</v>
      </c>
      <c r="P2033" t="s">
        <v>1241</v>
      </c>
    </row>
    <row r="2034" spans="1:31" hidden="1" x14ac:dyDescent="0.3">
      <c r="A2034">
        <v>327829</v>
      </c>
      <c r="B2034" t="s">
        <v>5289</v>
      </c>
      <c r="C2034" t="s">
        <v>226</v>
      </c>
      <c r="D2034" t="s">
        <v>5290</v>
      </c>
      <c r="E2034" t="s">
        <v>65</v>
      </c>
      <c r="F2034">
        <v>34362</v>
      </c>
      <c r="G2034" t="s">
        <v>101</v>
      </c>
      <c r="H2034" t="s">
        <v>1065</v>
      </c>
      <c r="I2034" t="s">
        <v>1087</v>
      </c>
      <c r="J2034" t="s">
        <v>85</v>
      </c>
      <c r="L2034" t="s">
        <v>84</v>
      </c>
      <c r="M2034" t="s">
        <v>5291</v>
      </c>
      <c r="N2034" t="s">
        <v>5291</v>
      </c>
      <c r="O2034" t="s">
        <v>5292</v>
      </c>
      <c r="P2034" t="s">
        <v>1241</v>
      </c>
    </row>
    <row r="2035" spans="1:31" hidden="1" x14ac:dyDescent="0.3">
      <c r="A2035">
        <v>327812</v>
      </c>
      <c r="B2035" t="s">
        <v>5293</v>
      </c>
      <c r="C2035" t="s">
        <v>541</v>
      </c>
      <c r="D2035" t="s">
        <v>274</v>
      </c>
      <c r="E2035" t="s">
        <v>65</v>
      </c>
      <c r="F2035">
        <v>32705</v>
      </c>
      <c r="G2035" t="s">
        <v>84</v>
      </c>
      <c r="H2035" t="s">
        <v>1065</v>
      </c>
      <c r="I2035" t="s">
        <v>1087</v>
      </c>
      <c r="J2035" t="s">
        <v>85</v>
      </c>
      <c r="L2035" t="s">
        <v>84</v>
      </c>
      <c r="M2035" t="s">
        <v>5294</v>
      </c>
      <c r="N2035" t="s">
        <v>5294</v>
      </c>
      <c r="O2035" t="s">
        <v>1314</v>
      </c>
      <c r="P2035" t="s">
        <v>5295</v>
      </c>
    </row>
    <row r="2036" spans="1:31" hidden="1" x14ac:dyDescent="0.3">
      <c r="A2036">
        <v>327803</v>
      </c>
      <c r="B2036" t="s">
        <v>5296</v>
      </c>
      <c r="C2036" t="s">
        <v>494</v>
      </c>
      <c r="D2036" t="s">
        <v>5297</v>
      </c>
      <c r="E2036" t="s">
        <v>65</v>
      </c>
      <c r="F2036">
        <v>34465</v>
      </c>
      <c r="G2036" t="s">
        <v>84</v>
      </c>
      <c r="H2036" t="s">
        <v>1065</v>
      </c>
      <c r="I2036" t="s">
        <v>1087</v>
      </c>
      <c r="J2036" t="s">
        <v>87</v>
      </c>
      <c r="L2036" t="s">
        <v>84</v>
      </c>
      <c r="M2036" t="s">
        <v>5298</v>
      </c>
      <c r="N2036" t="s">
        <v>5298</v>
      </c>
      <c r="O2036" t="s">
        <v>5299</v>
      </c>
      <c r="P2036" t="s">
        <v>1241</v>
      </c>
    </row>
    <row r="2037" spans="1:31" hidden="1" x14ac:dyDescent="0.3">
      <c r="A2037">
        <v>327794</v>
      </c>
      <c r="B2037" t="s">
        <v>5300</v>
      </c>
      <c r="C2037" t="s">
        <v>777</v>
      </c>
      <c r="D2037" t="s">
        <v>2072</v>
      </c>
      <c r="E2037" t="s">
        <v>66</v>
      </c>
      <c r="F2037">
        <v>35551</v>
      </c>
      <c r="G2037" t="s">
        <v>84</v>
      </c>
      <c r="H2037" t="s">
        <v>1065</v>
      </c>
      <c r="I2037" t="s">
        <v>1087</v>
      </c>
      <c r="J2037" t="s">
        <v>87</v>
      </c>
      <c r="L2037" t="s">
        <v>84</v>
      </c>
    </row>
    <row r="2038" spans="1:31" hidden="1" x14ac:dyDescent="0.3">
      <c r="A2038">
        <v>327790</v>
      </c>
      <c r="B2038" t="s">
        <v>5301</v>
      </c>
      <c r="C2038" t="s">
        <v>542</v>
      </c>
      <c r="D2038" t="s">
        <v>694</v>
      </c>
      <c r="E2038" t="s">
        <v>65</v>
      </c>
      <c r="F2038">
        <v>35491</v>
      </c>
      <c r="G2038" t="s">
        <v>84</v>
      </c>
      <c r="H2038" t="s">
        <v>1065</v>
      </c>
      <c r="I2038" t="s">
        <v>1087</v>
      </c>
      <c r="J2038" t="s">
        <v>87</v>
      </c>
      <c r="L2038" t="s">
        <v>84</v>
      </c>
      <c r="M2038" t="s">
        <v>5302</v>
      </c>
      <c r="N2038" t="s">
        <v>5302</v>
      </c>
      <c r="O2038" t="s">
        <v>1571</v>
      </c>
      <c r="P2038" t="s">
        <v>1020</v>
      </c>
    </row>
    <row r="2039" spans="1:31" hidden="1" x14ac:dyDescent="0.3">
      <c r="A2039">
        <v>327784</v>
      </c>
      <c r="B2039" t="s">
        <v>5303</v>
      </c>
      <c r="C2039" t="s">
        <v>201</v>
      </c>
      <c r="D2039" t="s">
        <v>519</v>
      </c>
      <c r="E2039" t="s">
        <v>65</v>
      </c>
      <c r="F2039">
        <v>35461</v>
      </c>
      <c r="G2039" t="s">
        <v>1879</v>
      </c>
      <c r="H2039" t="s">
        <v>1065</v>
      </c>
      <c r="I2039" t="s">
        <v>1087</v>
      </c>
      <c r="J2039" t="s">
        <v>87</v>
      </c>
      <c r="L2039" t="s">
        <v>86</v>
      </c>
      <c r="M2039" t="s">
        <v>5304</v>
      </c>
      <c r="N2039" t="s">
        <v>5304</v>
      </c>
      <c r="O2039" t="s">
        <v>1485</v>
      </c>
      <c r="P2039" t="s">
        <v>1241</v>
      </c>
    </row>
    <row r="2040" spans="1:31" hidden="1" x14ac:dyDescent="0.3">
      <c r="A2040">
        <v>327774</v>
      </c>
      <c r="B2040" t="s">
        <v>5305</v>
      </c>
      <c r="C2040" t="s">
        <v>413</v>
      </c>
      <c r="D2040" t="s">
        <v>511</v>
      </c>
      <c r="E2040" t="s">
        <v>66</v>
      </c>
      <c r="F2040">
        <v>33698</v>
      </c>
      <c r="G2040" t="s">
        <v>86</v>
      </c>
      <c r="H2040" t="s">
        <v>1065</v>
      </c>
      <c r="I2040" t="s">
        <v>1087</v>
      </c>
      <c r="J2040" t="s">
        <v>87</v>
      </c>
      <c r="L2040" t="s">
        <v>84</v>
      </c>
      <c r="M2040" t="s">
        <v>5306</v>
      </c>
      <c r="N2040" t="s">
        <v>5306</v>
      </c>
      <c r="O2040" t="s">
        <v>5307</v>
      </c>
      <c r="P2040" t="s">
        <v>1241</v>
      </c>
    </row>
    <row r="2041" spans="1:31" hidden="1" x14ac:dyDescent="0.3">
      <c r="A2041">
        <v>327760</v>
      </c>
      <c r="B2041" t="s">
        <v>5308</v>
      </c>
      <c r="C2041" t="s">
        <v>194</v>
      </c>
      <c r="D2041" t="s">
        <v>697</v>
      </c>
      <c r="E2041" t="s">
        <v>65</v>
      </c>
      <c r="F2041">
        <v>35165</v>
      </c>
      <c r="G2041" t="s">
        <v>1681</v>
      </c>
      <c r="H2041" t="s">
        <v>1065</v>
      </c>
      <c r="I2041" t="s">
        <v>1087</v>
      </c>
      <c r="J2041" t="s">
        <v>87</v>
      </c>
      <c r="L2041" t="s">
        <v>86</v>
      </c>
      <c r="M2041" t="s">
        <v>5309</v>
      </c>
      <c r="N2041" t="s">
        <v>5309</v>
      </c>
      <c r="O2041" t="s">
        <v>5310</v>
      </c>
      <c r="P2041" t="s">
        <v>1399</v>
      </c>
    </row>
    <row r="2042" spans="1:31" hidden="1" x14ac:dyDescent="0.3">
      <c r="A2042">
        <v>327748</v>
      </c>
      <c r="B2042" t="s">
        <v>5311</v>
      </c>
      <c r="C2042" t="s">
        <v>300</v>
      </c>
      <c r="D2042" t="s">
        <v>5312</v>
      </c>
      <c r="E2042" t="s">
        <v>65</v>
      </c>
      <c r="F2042">
        <v>35240</v>
      </c>
      <c r="G2042" t="s">
        <v>5313</v>
      </c>
      <c r="H2042" t="s">
        <v>1065</v>
      </c>
      <c r="I2042" t="s">
        <v>1087</v>
      </c>
      <c r="J2042" t="s">
        <v>85</v>
      </c>
      <c r="L2042" t="s">
        <v>86</v>
      </c>
      <c r="M2042" t="s">
        <v>5314</v>
      </c>
      <c r="N2042" t="s">
        <v>5314</v>
      </c>
      <c r="O2042" t="s">
        <v>5315</v>
      </c>
      <c r="P2042" t="s">
        <v>1287</v>
      </c>
      <c r="V2042" t="s">
        <v>1597</v>
      </c>
    </row>
    <row r="2043" spans="1:31" hidden="1" x14ac:dyDescent="0.3">
      <c r="A2043">
        <v>327736</v>
      </c>
      <c r="B2043" t="s">
        <v>5316</v>
      </c>
      <c r="C2043" t="s">
        <v>528</v>
      </c>
      <c r="D2043" t="s">
        <v>305</v>
      </c>
      <c r="E2043" t="s">
        <v>66</v>
      </c>
      <c r="F2043">
        <v>34942</v>
      </c>
      <c r="G2043" t="s">
        <v>84</v>
      </c>
      <c r="H2043" t="s">
        <v>1065</v>
      </c>
      <c r="I2043" t="s">
        <v>1087</v>
      </c>
      <c r="J2043" t="s">
        <v>87</v>
      </c>
      <c r="L2043" t="s">
        <v>84</v>
      </c>
      <c r="M2043" t="s">
        <v>5317</v>
      </c>
      <c r="N2043" t="s">
        <v>5317</v>
      </c>
      <c r="O2043" t="s">
        <v>1344</v>
      </c>
      <c r="P2043" t="s">
        <v>1517</v>
      </c>
    </row>
    <row r="2044" spans="1:31" hidden="1" x14ac:dyDescent="0.3">
      <c r="A2044">
        <v>327718</v>
      </c>
      <c r="B2044" t="s">
        <v>5318</v>
      </c>
      <c r="C2044" t="s">
        <v>194</v>
      </c>
      <c r="D2044" t="s">
        <v>1749</v>
      </c>
      <c r="E2044" t="s">
        <v>66</v>
      </c>
      <c r="F2044">
        <v>35796</v>
      </c>
      <c r="G2044" t="s">
        <v>84</v>
      </c>
      <c r="H2044" t="s">
        <v>1065</v>
      </c>
      <c r="I2044" t="s">
        <v>1087</v>
      </c>
      <c r="J2044" t="s">
        <v>87</v>
      </c>
      <c r="L2044" t="s">
        <v>84</v>
      </c>
      <c r="M2044" t="s">
        <v>5319</v>
      </c>
      <c r="N2044" t="s">
        <v>5319</v>
      </c>
      <c r="O2044" t="s">
        <v>5320</v>
      </c>
      <c r="P2044" t="s">
        <v>1349</v>
      </c>
    </row>
    <row r="2045" spans="1:31" hidden="1" x14ac:dyDescent="0.3">
      <c r="A2045">
        <v>327677</v>
      </c>
      <c r="B2045" t="s">
        <v>5321</v>
      </c>
      <c r="C2045" t="s">
        <v>284</v>
      </c>
      <c r="D2045" t="s">
        <v>1940</v>
      </c>
      <c r="E2045" t="s">
        <v>65</v>
      </c>
      <c r="H2045" t="s">
        <v>1065</v>
      </c>
      <c r="I2045" t="s">
        <v>1087</v>
      </c>
      <c r="V2045" t="s">
        <v>1694</v>
      </c>
      <c r="AA2045" t="s">
        <v>1125</v>
      </c>
      <c r="AB2045" t="s">
        <v>1125</v>
      </c>
      <c r="AC2045" t="s">
        <v>1125</v>
      </c>
      <c r="AD2045" t="s">
        <v>1125</v>
      </c>
      <c r="AE2045" t="s">
        <v>1125</v>
      </c>
    </row>
    <row r="2046" spans="1:31" hidden="1" x14ac:dyDescent="0.3">
      <c r="A2046">
        <v>327668</v>
      </c>
      <c r="B2046" t="s">
        <v>5322</v>
      </c>
      <c r="C2046" t="s">
        <v>4044</v>
      </c>
      <c r="D2046" t="s">
        <v>1701</v>
      </c>
      <c r="E2046" t="s">
        <v>66</v>
      </c>
      <c r="F2046">
        <v>35065</v>
      </c>
      <c r="G2046" t="s">
        <v>84</v>
      </c>
      <c r="H2046" t="s">
        <v>1065</v>
      </c>
      <c r="I2046" t="s">
        <v>1087</v>
      </c>
      <c r="J2046" t="s">
        <v>87</v>
      </c>
      <c r="L2046" t="s">
        <v>84</v>
      </c>
      <c r="M2046" t="s">
        <v>5323</v>
      </c>
      <c r="N2046" t="s">
        <v>5323</v>
      </c>
      <c r="O2046" t="s">
        <v>5324</v>
      </c>
      <c r="P2046" t="s">
        <v>1247</v>
      </c>
    </row>
    <row r="2047" spans="1:31" hidden="1" x14ac:dyDescent="0.3">
      <c r="A2047">
        <v>327660</v>
      </c>
      <c r="B2047" t="s">
        <v>5325</v>
      </c>
      <c r="C2047" t="s">
        <v>300</v>
      </c>
      <c r="D2047" t="s">
        <v>1238</v>
      </c>
      <c r="E2047" t="s">
        <v>65</v>
      </c>
      <c r="F2047">
        <v>35534</v>
      </c>
      <c r="G2047" t="s">
        <v>5326</v>
      </c>
      <c r="H2047" t="s">
        <v>1065</v>
      </c>
      <c r="I2047" t="s">
        <v>1087</v>
      </c>
      <c r="J2047" t="s">
        <v>85</v>
      </c>
      <c r="L2047" t="s">
        <v>98</v>
      </c>
      <c r="M2047" t="s">
        <v>5327</v>
      </c>
      <c r="N2047" t="s">
        <v>5327</v>
      </c>
      <c r="O2047" t="s">
        <v>2386</v>
      </c>
      <c r="P2047" t="s">
        <v>1240</v>
      </c>
    </row>
    <row r="2048" spans="1:31" hidden="1" x14ac:dyDescent="0.3">
      <c r="A2048">
        <v>327656</v>
      </c>
      <c r="B2048" t="s">
        <v>5328</v>
      </c>
      <c r="C2048" t="s">
        <v>236</v>
      </c>
      <c r="D2048" t="s">
        <v>2357</v>
      </c>
      <c r="E2048" t="s">
        <v>66</v>
      </c>
      <c r="F2048">
        <v>33685</v>
      </c>
      <c r="G2048" t="s">
        <v>84</v>
      </c>
      <c r="H2048" t="s">
        <v>1065</v>
      </c>
      <c r="I2048" t="s">
        <v>1087</v>
      </c>
      <c r="J2048" t="s">
        <v>85</v>
      </c>
      <c r="L2048" t="s">
        <v>84</v>
      </c>
      <c r="M2048" t="s">
        <v>5329</v>
      </c>
      <c r="N2048" t="s">
        <v>5329</v>
      </c>
      <c r="O2048" t="s">
        <v>2358</v>
      </c>
      <c r="P2048" t="s">
        <v>1247</v>
      </c>
    </row>
    <row r="2049" spans="1:31" hidden="1" x14ac:dyDescent="0.3">
      <c r="A2049">
        <v>327649</v>
      </c>
      <c r="B2049" t="s">
        <v>5330</v>
      </c>
      <c r="C2049" t="s">
        <v>498</v>
      </c>
      <c r="D2049" t="s">
        <v>515</v>
      </c>
      <c r="E2049" t="s">
        <v>66</v>
      </c>
      <c r="F2049">
        <v>29683</v>
      </c>
      <c r="G2049" t="s">
        <v>84</v>
      </c>
      <c r="H2049" t="s">
        <v>1065</v>
      </c>
      <c r="I2049" t="s">
        <v>1087</v>
      </c>
      <c r="J2049" t="s">
        <v>87</v>
      </c>
      <c r="L2049" t="s">
        <v>84</v>
      </c>
      <c r="M2049" t="s">
        <v>5331</v>
      </c>
      <c r="N2049" t="s">
        <v>5331</v>
      </c>
      <c r="O2049" t="s">
        <v>4456</v>
      </c>
      <c r="P2049" t="s">
        <v>1244</v>
      </c>
    </row>
    <row r="2050" spans="1:31" hidden="1" x14ac:dyDescent="0.3">
      <c r="A2050">
        <v>327646</v>
      </c>
      <c r="B2050" t="s">
        <v>5332</v>
      </c>
      <c r="C2050" t="s">
        <v>284</v>
      </c>
      <c r="D2050" t="s">
        <v>292</v>
      </c>
      <c r="E2050" t="s">
        <v>66</v>
      </c>
      <c r="F2050">
        <v>31955</v>
      </c>
      <c r="G2050" t="s">
        <v>84</v>
      </c>
      <c r="H2050" t="s">
        <v>1065</v>
      </c>
      <c r="I2050" t="s">
        <v>1087</v>
      </c>
      <c r="J2050" t="s">
        <v>87</v>
      </c>
      <c r="L2050" t="s">
        <v>84</v>
      </c>
      <c r="M2050" t="s">
        <v>5333</v>
      </c>
      <c r="N2050" t="s">
        <v>5333</v>
      </c>
      <c r="O2050" t="s">
        <v>1389</v>
      </c>
      <c r="P2050" t="s">
        <v>1369</v>
      </c>
    </row>
    <row r="2051" spans="1:31" hidden="1" x14ac:dyDescent="0.3">
      <c r="A2051">
        <v>327638</v>
      </c>
      <c r="B2051" t="s">
        <v>471</v>
      </c>
      <c r="C2051" t="s">
        <v>242</v>
      </c>
      <c r="D2051" t="s">
        <v>195</v>
      </c>
      <c r="E2051" t="s">
        <v>65</v>
      </c>
      <c r="F2051">
        <v>35589</v>
      </c>
      <c r="G2051" t="s">
        <v>84</v>
      </c>
      <c r="H2051" t="s">
        <v>1065</v>
      </c>
      <c r="I2051" t="s">
        <v>1087</v>
      </c>
      <c r="J2051" t="s">
        <v>87</v>
      </c>
      <c r="L2051" t="s">
        <v>86</v>
      </c>
      <c r="M2051" t="s">
        <v>3359</v>
      </c>
      <c r="N2051" t="s">
        <v>3359</v>
      </c>
      <c r="O2051" t="s">
        <v>1939</v>
      </c>
      <c r="P2051" t="s">
        <v>1340</v>
      </c>
    </row>
    <row r="2052" spans="1:31" hidden="1" x14ac:dyDescent="0.3">
      <c r="A2052">
        <v>327620</v>
      </c>
      <c r="B2052" t="s">
        <v>5334</v>
      </c>
      <c r="C2052" t="s">
        <v>308</v>
      </c>
      <c r="D2052" t="s">
        <v>984</v>
      </c>
      <c r="E2052" t="s">
        <v>66</v>
      </c>
      <c r="F2052">
        <v>35065</v>
      </c>
      <c r="G2052" t="s">
        <v>84</v>
      </c>
      <c r="H2052" t="s">
        <v>1065</v>
      </c>
      <c r="I2052" t="s">
        <v>1087</v>
      </c>
      <c r="J2052" t="s">
        <v>87</v>
      </c>
      <c r="L2052" t="s">
        <v>84</v>
      </c>
      <c r="M2052" t="s">
        <v>5335</v>
      </c>
      <c r="N2052" t="s">
        <v>5335</v>
      </c>
      <c r="O2052" t="s">
        <v>5336</v>
      </c>
      <c r="P2052" t="s">
        <v>1242</v>
      </c>
      <c r="V2052" t="s">
        <v>1694</v>
      </c>
    </row>
    <row r="2053" spans="1:31" hidden="1" x14ac:dyDescent="0.3">
      <c r="A2053">
        <v>327618</v>
      </c>
      <c r="B2053" t="s">
        <v>5337</v>
      </c>
      <c r="C2053" t="s">
        <v>258</v>
      </c>
      <c r="D2053" t="s">
        <v>232</v>
      </c>
      <c r="E2053" t="s">
        <v>65</v>
      </c>
      <c r="F2053">
        <v>30815</v>
      </c>
      <c r="G2053" t="s">
        <v>1001</v>
      </c>
      <c r="H2053" t="s">
        <v>1065</v>
      </c>
      <c r="I2053" t="s">
        <v>1087</v>
      </c>
      <c r="J2053" t="s">
        <v>87</v>
      </c>
      <c r="L2053" t="s">
        <v>1001</v>
      </c>
      <c r="M2053" t="s">
        <v>5338</v>
      </c>
      <c r="N2053" t="s">
        <v>5338</v>
      </c>
      <c r="O2053" t="s">
        <v>5339</v>
      </c>
      <c r="P2053" t="s">
        <v>1736</v>
      </c>
    </row>
    <row r="2054" spans="1:31" hidden="1" x14ac:dyDescent="0.3">
      <c r="A2054">
        <v>327594</v>
      </c>
      <c r="B2054" t="s">
        <v>5340</v>
      </c>
      <c r="C2054" t="s">
        <v>201</v>
      </c>
      <c r="D2054" t="s">
        <v>322</v>
      </c>
      <c r="E2054" t="s">
        <v>65</v>
      </c>
      <c r="F2054">
        <v>35599</v>
      </c>
      <c r="G2054" t="s">
        <v>5341</v>
      </c>
      <c r="H2054" t="s">
        <v>1065</v>
      </c>
      <c r="I2054" t="s">
        <v>1087</v>
      </c>
      <c r="J2054" t="s">
        <v>87</v>
      </c>
      <c r="L2054" t="s">
        <v>96</v>
      </c>
      <c r="M2054" t="s">
        <v>5342</v>
      </c>
      <c r="N2054" t="s">
        <v>5342</v>
      </c>
      <c r="O2054" t="s">
        <v>1261</v>
      </c>
      <c r="P2054" t="s">
        <v>1262</v>
      </c>
    </row>
    <row r="2055" spans="1:31" hidden="1" x14ac:dyDescent="0.3">
      <c r="A2055">
        <v>327589</v>
      </c>
      <c r="B2055" t="s">
        <v>5343</v>
      </c>
      <c r="C2055" t="s">
        <v>501</v>
      </c>
      <c r="D2055" t="s">
        <v>248</v>
      </c>
      <c r="E2055" t="s">
        <v>65</v>
      </c>
      <c r="F2055">
        <v>28980</v>
      </c>
      <c r="G2055" t="s">
        <v>5344</v>
      </c>
      <c r="H2055" t="s">
        <v>1065</v>
      </c>
      <c r="I2055" t="s">
        <v>1087</v>
      </c>
      <c r="J2055" t="s">
        <v>87</v>
      </c>
      <c r="L2055" t="s">
        <v>84</v>
      </c>
      <c r="M2055" t="s">
        <v>5345</v>
      </c>
      <c r="N2055" t="s">
        <v>5345</v>
      </c>
      <c r="O2055" t="s">
        <v>2279</v>
      </c>
      <c r="P2055" t="s">
        <v>1241</v>
      </c>
    </row>
    <row r="2056" spans="1:31" hidden="1" x14ac:dyDescent="0.3">
      <c r="A2056">
        <v>327582</v>
      </c>
      <c r="B2056" t="s">
        <v>5346</v>
      </c>
      <c r="C2056" t="s">
        <v>300</v>
      </c>
      <c r="D2056" t="s">
        <v>299</v>
      </c>
      <c r="E2056" t="s">
        <v>66</v>
      </c>
      <c r="F2056">
        <v>33355</v>
      </c>
      <c r="G2056" t="s">
        <v>84</v>
      </c>
      <c r="H2056" t="s">
        <v>1065</v>
      </c>
      <c r="I2056" t="s">
        <v>1087</v>
      </c>
      <c r="J2056" t="s">
        <v>87</v>
      </c>
      <c r="L2056" t="s">
        <v>84</v>
      </c>
      <c r="M2056" t="s">
        <v>5347</v>
      </c>
      <c r="N2056" t="s">
        <v>5347</v>
      </c>
      <c r="O2056" t="s">
        <v>1474</v>
      </c>
      <c r="P2056" t="s">
        <v>1335</v>
      </c>
    </row>
    <row r="2057" spans="1:31" hidden="1" x14ac:dyDescent="0.3">
      <c r="A2057">
        <v>327550</v>
      </c>
      <c r="B2057" t="s">
        <v>5348</v>
      </c>
      <c r="C2057" t="s">
        <v>208</v>
      </c>
      <c r="D2057" t="s">
        <v>692</v>
      </c>
      <c r="E2057" t="s">
        <v>65</v>
      </c>
      <c r="F2057">
        <v>35806</v>
      </c>
      <c r="G2057" t="s">
        <v>86</v>
      </c>
      <c r="H2057" t="s">
        <v>1065</v>
      </c>
      <c r="I2057" t="s">
        <v>1087</v>
      </c>
      <c r="J2057" t="s">
        <v>87</v>
      </c>
      <c r="L2057" t="s">
        <v>86</v>
      </c>
      <c r="M2057" t="s">
        <v>5349</v>
      </c>
      <c r="N2057" t="s">
        <v>5349</v>
      </c>
      <c r="O2057" t="s">
        <v>5350</v>
      </c>
      <c r="P2057" t="s">
        <v>1394</v>
      </c>
    </row>
    <row r="2058" spans="1:31" hidden="1" x14ac:dyDescent="0.3">
      <c r="A2058">
        <v>327545</v>
      </c>
      <c r="B2058" t="s">
        <v>5351</v>
      </c>
      <c r="C2058" t="s">
        <v>428</v>
      </c>
      <c r="D2058" t="s">
        <v>1940</v>
      </c>
      <c r="E2058" t="s">
        <v>65</v>
      </c>
      <c r="H2058" t="s">
        <v>1065</v>
      </c>
      <c r="I2058" t="s">
        <v>1087</v>
      </c>
      <c r="V2058" t="s">
        <v>1694</v>
      </c>
      <c r="AA2058" t="s">
        <v>1125</v>
      </c>
      <c r="AB2058" t="s">
        <v>1125</v>
      </c>
      <c r="AC2058" t="s">
        <v>1125</v>
      </c>
      <c r="AD2058" t="s">
        <v>1125</v>
      </c>
      <c r="AE2058" t="s">
        <v>1125</v>
      </c>
    </row>
    <row r="2059" spans="1:31" hidden="1" x14ac:dyDescent="0.3">
      <c r="A2059">
        <v>327539</v>
      </c>
      <c r="B2059" t="s">
        <v>2363</v>
      </c>
      <c r="C2059" t="s">
        <v>341</v>
      </c>
      <c r="D2059" t="s">
        <v>223</v>
      </c>
      <c r="E2059" t="s">
        <v>66</v>
      </c>
      <c r="F2059">
        <v>35473</v>
      </c>
      <c r="G2059" t="s">
        <v>84</v>
      </c>
      <c r="H2059" t="s">
        <v>1065</v>
      </c>
      <c r="I2059" t="s">
        <v>1087</v>
      </c>
      <c r="AB2059" t="s">
        <v>1125</v>
      </c>
      <c r="AC2059" t="s">
        <v>1125</v>
      </c>
      <c r="AD2059" t="s">
        <v>1125</v>
      </c>
      <c r="AE2059" t="s">
        <v>1125</v>
      </c>
    </row>
    <row r="2060" spans="1:31" hidden="1" x14ac:dyDescent="0.3">
      <c r="A2060">
        <v>327538</v>
      </c>
      <c r="B2060" t="s">
        <v>5352</v>
      </c>
      <c r="C2060" t="s">
        <v>528</v>
      </c>
      <c r="D2060" t="s">
        <v>1602</v>
      </c>
      <c r="E2060" t="s">
        <v>65</v>
      </c>
      <c r="F2060">
        <v>35065</v>
      </c>
      <c r="G2060" t="s">
        <v>84</v>
      </c>
      <c r="H2060" t="s">
        <v>1065</v>
      </c>
      <c r="I2060" t="s">
        <v>1087</v>
      </c>
      <c r="J2060" t="s">
        <v>87</v>
      </c>
      <c r="L2060" t="s">
        <v>84</v>
      </c>
    </row>
    <row r="2061" spans="1:31" hidden="1" x14ac:dyDescent="0.3">
      <c r="A2061">
        <v>327535</v>
      </c>
      <c r="B2061" t="s">
        <v>5353</v>
      </c>
      <c r="C2061" t="s">
        <v>2233</v>
      </c>
      <c r="D2061" t="s">
        <v>2233</v>
      </c>
      <c r="E2061" t="s">
        <v>66</v>
      </c>
      <c r="F2061">
        <v>28491</v>
      </c>
      <c r="G2061" t="s">
        <v>84</v>
      </c>
      <c r="H2061" t="s">
        <v>1065</v>
      </c>
      <c r="I2061" t="s">
        <v>1087</v>
      </c>
      <c r="J2061" t="s">
        <v>87</v>
      </c>
      <c r="L2061" t="s">
        <v>84</v>
      </c>
      <c r="M2061" t="s">
        <v>5354</v>
      </c>
      <c r="N2061" t="s">
        <v>5354</v>
      </c>
      <c r="O2061" t="s">
        <v>5355</v>
      </c>
      <c r="P2061" t="s">
        <v>1366</v>
      </c>
    </row>
    <row r="2062" spans="1:31" hidden="1" x14ac:dyDescent="0.3">
      <c r="A2062">
        <v>327512</v>
      </c>
      <c r="B2062" t="s">
        <v>5356</v>
      </c>
      <c r="C2062" t="s">
        <v>351</v>
      </c>
      <c r="D2062" t="s">
        <v>372</v>
      </c>
      <c r="E2062" t="s">
        <v>65</v>
      </c>
      <c r="F2062">
        <v>33318</v>
      </c>
      <c r="G2062" t="s">
        <v>1026</v>
      </c>
      <c r="H2062" t="s">
        <v>1065</v>
      </c>
      <c r="I2062" t="s">
        <v>1087</v>
      </c>
      <c r="J2062" t="s">
        <v>87</v>
      </c>
      <c r="L2062" t="s">
        <v>84</v>
      </c>
      <c r="M2062" t="s">
        <v>5357</v>
      </c>
      <c r="N2062" t="s">
        <v>5357</v>
      </c>
      <c r="O2062" t="s">
        <v>5358</v>
      </c>
      <c r="P2062" t="s">
        <v>1517</v>
      </c>
    </row>
    <row r="2063" spans="1:31" hidden="1" x14ac:dyDescent="0.3">
      <c r="A2063">
        <v>327509</v>
      </c>
      <c r="B2063" t="s">
        <v>5359</v>
      </c>
      <c r="C2063" t="s">
        <v>194</v>
      </c>
      <c r="D2063" t="s">
        <v>1602</v>
      </c>
      <c r="E2063" t="s">
        <v>65</v>
      </c>
      <c r="F2063">
        <v>35065</v>
      </c>
      <c r="G2063" t="s">
        <v>84</v>
      </c>
      <c r="H2063" t="s">
        <v>1065</v>
      </c>
      <c r="I2063" t="s">
        <v>1087</v>
      </c>
      <c r="V2063" t="s">
        <v>1597</v>
      </c>
      <c r="AC2063" t="s">
        <v>1125</v>
      </c>
      <c r="AD2063" t="s">
        <v>1125</v>
      </c>
      <c r="AE2063" t="s">
        <v>1125</v>
      </c>
    </row>
    <row r="2064" spans="1:31" hidden="1" x14ac:dyDescent="0.3">
      <c r="A2064">
        <v>327467</v>
      </c>
      <c r="B2064" t="s">
        <v>5360</v>
      </c>
      <c r="C2064" t="s">
        <v>2018</v>
      </c>
      <c r="D2064" t="s">
        <v>5361</v>
      </c>
      <c r="E2064" t="s">
        <v>65</v>
      </c>
      <c r="F2064">
        <v>34379</v>
      </c>
      <c r="G2064" t="s">
        <v>84</v>
      </c>
      <c r="H2064" t="s">
        <v>1065</v>
      </c>
      <c r="I2064" t="s">
        <v>1087</v>
      </c>
      <c r="V2064" t="s">
        <v>1694</v>
      </c>
      <c r="AB2064" t="s">
        <v>1125</v>
      </c>
      <c r="AC2064" t="s">
        <v>1125</v>
      </c>
      <c r="AD2064" t="s">
        <v>1125</v>
      </c>
      <c r="AE2064" t="s">
        <v>1125</v>
      </c>
    </row>
    <row r="2065" spans="1:31" hidden="1" x14ac:dyDescent="0.3">
      <c r="A2065">
        <v>327455</v>
      </c>
      <c r="B2065" t="s">
        <v>5362</v>
      </c>
      <c r="C2065" t="s">
        <v>196</v>
      </c>
      <c r="D2065" t="s">
        <v>269</v>
      </c>
      <c r="E2065" t="s">
        <v>66</v>
      </c>
      <c r="F2065">
        <v>26038</v>
      </c>
      <c r="G2065" t="s">
        <v>1556</v>
      </c>
      <c r="H2065" t="s">
        <v>1065</v>
      </c>
      <c r="I2065" t="s">
        <v>1087</v>
      </c>
      <c r="J2065" t="s">
        <v>87</v>
      </c>
      <c r="L2065" t="s">
        <v>84</v>
      </c>
      <c r="M2065" t="s">
        <v>5363</v>
      </c>
      <c r="N2065" t="s">
        <v>5363</v>
      </c>
      <c r="O2065" t="s">
        <v>5364</v>
      </c>
      <c r="P2065" t="s">
        <v>1804</v>
      </c>
    </row>
    <row r="2066" spans="1:31" hidden="1" x14ac:dyDescent="0.3">
      <c r="A2066">
        <v>327440</v>
      </c>
      <c r="B2066" t="s">
        <v>5365</v>
      </c>
      <c r="C2066" t="s">
        <v>439</v>
      </c>
      <c r="D2066" t="s">
        <v>195</v>
      </c>
      <c r="E2066" t="s">
        <v>65</v>
      </c>
      <c r="F2066">
        <v>35256</v>
      </c>
      <c r="G2066" t="s">
        <v>1809</v>
      </c>
      <c r="H2066" t="s">
        <v>1065</v>
      </c>
      <c r="I2066" t="s">
        <v>1087</v>
      </c>
      <c r="J2066" t="s">
        <v>87</v>
      </c>
      <c r="L2066" t="s">
        <v>84</v>
      </c>
      <c r="M2066" t="s">
        <v>5366</v>
      </c>
      <c r="N2066" t="s">
        <v>5366</v>
      </c>
      <c r="O2066" t="s">
        <v>1939</v>
      </c>
      <c r="P2066" t="s">
        <v>1241</v>
      </c>
    </row>
    <row r="2067" spans="1:31" hidden="1" x14ac:dyDescent="0.3">
      <c r="A2067">
        <v>327436</v>
      </c>
      <c r="B2067" t="s">
        <v>5367</v>
      </c>
      <c r="C2067" t="s">
        <v>423</v>
      </c>
      <c r="D2067" t="s">
        <v>628</v>
      </c>
      <c r="E2067" t="s">
        <v>65</v>
      </c>
      <c r="F2067">
        <v>33975</v>
      </c>
      <c r="G2067" t="s">
        <v>93</v>
      </c>
      <c r="H2067" t="s">
        <v>1065</v>
      </c>
      <c r="I2067" t="s">
        <v>1087</v>
      </c>
      <c r="J2067" t="s">
        <v>87</v>
      </c>
      <c r="L2067" t="s">
        <v>84</v>
      </c>
      <c r="M2067" t="s">
        <v>5368</v>
      </c>
      <c r="N2067" t="s">
        <v>5368</v>
      </c>
      <c r="O2067" t="s">
        <v>1305</v>
      </c>
      <c r="P2067" t="s">
        <v>1246</v>
      </c>
      <c r="V2067" t="s">
        <v>1694</v>
      </c>
    </row>
    <row r="2068" spans="1:31" hidden="1" x14ac:dyDescent="0.3">
      <c r="A2068">
        <v>327413</v>
      </c>
      <c r="B2068" t="s">
        <v>5369</v>
      </c>
      <c r="C2068" t="s">
        <v>2228</v>
      </c>
      <c r="D2068" t="s">
        <v>690</v>
      </c>
      <c r="E2068" t="s">
        <v>65</v>
      </c>
      <c r="F2068">
        <v>34075</v>
      </c>
      <c r="G2068" t="s">
        <v>94</v>
      </c>
      <c r="H2068" t="s">
        <v>1065</v>
      </c>
      <c r="I2068" t="s">
        <v>1087</v>
      </c>
      <c r="J2068" t="s">
        <v>87</v>
      </c>
      <c r="L2068" t="s">
        <v>84</v>
      </c>
      <c r="M2068" t="s">
        <v>5370</v>
      </c>
      <c r="N2068" t="s">
        <v>5370</v>
      </c>
      <c r="O2068" t="s">
        <v>5107</v>
      </c>
      <c r="P2068" t="s">
        <v>1246</v>
      </c>
    </row>
    <row r="2069" spans="1:31" hidden="1" x14ac:dyDescent="0.3">
      <c r="A2069">
        <v>327400</v>
      </c>
      <c r="B2069" t="s">
        <v>5371</v>
      </c>
      <c r="C2069" t="s">
        <v>193</v>
      </c>
      <c r="D2069" t="s">
        <v>365</v>
      </c>
      <c r="E2069" t="s">
        <v>65</v>
      </c>
      <c r="F2069">
        <v>35172</v>
      </c>
      <c r="G2069" t="s">
        <v>84</v>
      </c>
      <c r="H2069" t="s">
        <v>1065</v>
      </c>
      <c r="I2069" t="s">
        <v>1087</v>
      </c>
      <c r="J2069" t="s">
        <v>87</v>
      </c>
      <c r="L2069" t="s">
        <v>84</v>
      </c>
      <c r="M2069" t="s">
        <v>5372</v>
      </c>
      <c r="N2069" t="s">
        <v>5372</v>
      </c>
      <c r="O2069" t="s">
        <v>1339</v>
      </c>
      <c r="P2069" t="s">
        <v>1362</v>
      </c>
    </row>
    <row r="2070" spans="1:31" hidden="1" x14ac:dyDescent="0.3">
      <c r="A2070">
        <v>327388</v>
      </c>
      <c r="B2070" t="s">
        <v>5373</v>
      </c>
      <c r="C2070" t="s">
        <v>236</v>
      </c>
      <c r="D2070" t="s">
        <v>255</v>
      </c>
      <c r="E2070" t="s">
        <v>66</v>
      </c>
      <c r="F2070">
        <v>34882</v>
      </c>
      <c r="G2070" t="s">
        <v>1248</v>
      </c>
      <c r="H2070" t="s">
        <v>1065</v>
      </c>
      <c r="I2070" t="s">
        <v>1087</v>
      </c>
      <c r="J2070" t="s">
        <v>87</v>
      </c>
      <c r="L2070" t="s">
        <v>84</v>
      </c>
      <c r="M2070" t="s">
        <v>5374</v>
      </c>
      <c r="N2070" t="s">
        <v>5374</v>
      </c>
      <c r="O2070" t="s">
        <v>5375</v>
      </c>
      <c r="P2070" t="s">
        <v>1271</v>
      </c>
      <c r="V2070" t="s">
        <v>1695</v>
      </c>
    </row>
    <row r="2071" spans="1:31" hidden="1" x14ac:dyDescent="0.3">
      <c r="A2071">
        <v>327381</v>
      </c>
      <c r="B2071" t="s">
        <v>5376</v>
      </c>
      <c r="C2071" t="s">
        <v>261</v>
      </c>
      <c r="D2071" t="s">
        <v>207</v>
      </c>
      <c r="E2071" t="s">
        <v>66</v>
      </c>
      <c r="F2071">
        <v>35065</v>
      </c>
      <c r="G2071" t="s">
        <v>84</v>
      </c>
      <c r="H2071" t="s">
        <v>1065</v>
      </c>
      <c r="I2071" t="s">
        <v>1087</v>
      </c>
      <c r="J2071" t="s">
        <v>87</v>
      </c>
      <c r="L2071" t="s">
        <v>84</v>
      </c>
      <c r="M2071" t="s">
        <v>5377</v>
      </c>
      <c r="N2071" t="s">
        <v>5377</v>
      </c>
      <c r="O2071" t="s">
        <v>1886</v>
      </c>
      <c r="P2071" t="s">
        <v>1242</v>
      </c>
    </row>
    <row r="2072" spans="1:31" hidden="1" x14ac:dyDescent="0.3">
      <c r="A2072">
        <v>327334</v>
      </c>
      <c r="B2072" t="s">
        <v>5378</v>
      </c>
      <c r="C2072" t="s">
        <v>343</v>
      </c>
      <c r="D2072" t="s">
        <v>688</v>
      </c>
      <c r="E2072" t="s">
        <v>66</v>
      </c>
      <c r="F2072">
        <v>33891</v>
      </c>
      <c r="G2072" t="s">
        <v>1028</v>
      </c>
      <c r="H2072" t="s">
        <v>1065</v>
      </c>
      <c r="I2072" t="s">
        <v>1087</v>
      </c>
      <c r="J2072" t="s">
        <v>87</v>
      </c>
      <c r="L2072" t="s">
        <v>99</v>
      </c>
      <c r="M2072" t="s">
        <v>5379</v>
      </c>
      <c r="N2072" t="s">
        <v>5379</v>
      </c>
      <c r="O2072" t="s">
        <v>5380</v>
      </c>
      <c r="P2072" t="s">
        <v>1246</v>
      </c>
    </row>
    <row r="2073" spans="1:31" hidden="1" x14ac:dyDescent="0.3">
      <c r="A2073">
        <v>327332</v>
      </c>
      <c r="B2073" t="s">
        <v>5381</v>
      </c>
      <c r="C2073" t="s">
        <v>458</v>
      </c>
      <c r="D2073" t="s">
        <v>456</v>
      </c>
      <c r="E2073" t="s">
        <v>66</v>
      </c>
      <c r="F2073">
        <v>34449</v>
      </c>
      <c r="G2073" t="s">
        <v>84</v>
      </c>
      <c r="H2073" t="s">
        <v>1065</v>
      </c>
      <c r="I2073" t="s">
        <v>1087</v>
      </c>
      <c r="J2073" t="s">
        <v>87</v>
      </c>
      <c r="L2073" t="s">
        <v>84</v>
      </c>
    </row>
    <row r="2074" spans="1:31" hidden="1" x14ac:dyDescent="0.3">
      <c r="A2074">
        <v>327331</v>
      </c>
      <c r="B2074" t="s">
        <v>5382</v>
      </c>
      <c r="C2074" t="s">
        <v>331</v>
      </c>
      <c r="D2074" t="s">
        <v>281</v>
      </c>
      <c r="E2074" t="s">
        <v>66</v>
      </c>
      <c r="F2074">
        <v>35431</v>
      </c>
      <c r="G2074" t="s">
        <v>1839</v>
      </c>
      <c r="H2074" t="s">
        <v>1065</v>
      </c>
      <c r="I2074" t="s">
        <v>1087</v>
      </c>
      <c r="J2074" t="s">
        <v>87</v>
      </c>
      <c r="L2074" t="s">
        <v>86</v>
      </c>
      <c r="M2074" t="s">
        <v>5383</v>
      </c>
      <c r="N2074" t="s">
        <v>5383</v>
      </c>
      <c r="O2074" t="s">
        <v>1433</v>
      </c>
      <c r="AE2074" t="s">
        <v>1125</v>
      </c>
    </row>
    <row r="2075" spans="1:31" hidden="1" x14ac:dyDescent="0.3">
      <c r="A2075">
        <v>327325</v>
      </c>
      <c r="B2075" t="s">
        <v>5384</v>
      </c>
      <c r="C2075" t="s">
        <v>403</v>
      </c>
      <c r="D2075" t="s">
        <v>687</v>
      </c>
      <c r="E2075" t="s">
        <v>65</v>
      </c>
      <c r="F2075">
        <v>32151</v>
      </c>
      <c r="G2075" t="s">
        <v>84</v>
      </c>
      <c r="H2075" t="s">
        <v>1065</v>
      </c>
      <c r="I2075" t="s">
        <v>1087</v>
      </c>
      <c r="J2075" t="s">
        <v>87</v>
      </c>
      <c r="L2075" t="s">
        <v>84</v>
      </c>
      <c r="M2075" t="s">
        <v>5385</v>
      </c>
      <c r="N2075" t="s">
        <v>5385</v>
      </c>
      <c r="O2075" t="s">
        <v>2041</v>
      </c>
      <c r="P2075" t="s">
        <v>1247</v>
      </c>
    </row>
    <row r="2076" spans="1:31" hidden="1" x14ac:dyDescent="0.3">
      <c r="A2076">
        <v>327311</v>
      </c>
      <c r="B2076" t="s">
        <v>685</v>
      </c>
      <c r="C2076" t="s">
        <v>407</v>
      </c>
      <c r="D2076" t="s">
        <v>853</v>
      </c>
      <c r="E2076" t="s">
        <v>66</v>
      </c>
      <c r="F2076">
        <v>22832</v>
      </c>
      <c r="G2076" t="s">
        <v>1978</v>
      </c>
      <c r="H2076" t="s">
        <v>1065</v>
      </c>
      <c r="I2076" t="s">
        <v>1087</v>
      </c>
      <c r="J2076" t="s">
        <v>87</v>
      </c>
      <c r="L2076" t="s">
        <v>84</v>
      </c>
      <c r="M2076" t="s">
        <v>5386</v>
      </c>
      <c r="N2076" t="s">
        <v>5386</v>
      </c>
      <c r="O2076" t="s">
        <v>5387</v>
      </c>
      <c r="P2076" t="s">
        <v>2323</v>
      </c>
    </row>
    <row r="2077" spans="1:31" hidden="1" x14ac:dyDescent="0.3">
      <c r="A2077">
        <v>327275</v>
      </c>
      <c r="B2077" t="s">
        <v>5388</v>
      </c>
      <c r="C2077" t="s">
        <v>684</v>
      </c>
      <c r="D2077" t="s">
        <v>1602</v>
      </c>
      <c r="E2077" t="s">
        <v>66</v>
      </c>
      <c r="F2077">
        <v>33415</v>
      </c>
      <c r="G2077" t="s">
        <v>1853</v>
      </c>
      <c r="H2077" t="s">
        <v>1065</v>
      </c>
      <c r="I2077" t="s">
        <v>1087</v>
      </c>
      <c r="J2077" t="s">
        <v>87</v>
      </c>
      <c r="L2077" t="s">
        <v>84</v>
      </c>
      <c r="M2077" t="s">
        <v>5389</v>
      </c>
      <c r="N2077" t="s">
        <v>5389</v>
      </c>
      <c r="O2077" t="s">
        <v>1668</v>
      </c>
      <c r="P2077" t="s">
        <v>2161</v>
      </c>
    </row>
    <row r="2078" spans="1:31" hidden="1" x14ac:dyDescent="0.3">
      <c r="A2078">
        <v>327271</v>
      </c>
      <c r="B2078" t="s">
        <v>5390</v>
      </c>
      <c r="C2078" t="s">
        <v>201</v>
      </c>
      <c r="D2078" t="s">
        <v>525</v>
      </c>
      <c r="E2078" t="s">
        <v>65</v>
      </c>
      <c r="F2078">
        <v>35623</v>
      </c>
      <c r="G2078" t="s">
        <v>84</v>
      </c>
      <c r="H2078" t="s">
        <v>1065</v>
      </c>
      <c r="I2078" t="s">
        <v>1087</v>
      </c>
      <c r="J2078" t="s">
        <v>87</v>
      </c>
      <c r="L2078" t="s">
        <v>84</v>
      </c>
      <c r="M2078" t="s">
        <v>5391</v>
      </c>
      <c r="N2078" t="s">
        <v>5391</v>
      </c>
      <c r="O2078" t="s">
        <v>2145</v>
      </c>
      <c r="P2078" t="s">
        <v>5392</v>
      </c>
    </row>
    <row r="2079" spans="1:31" hidden="1" x14ac:dyDescent="0.3">
      <c r="A2079">
        <v>327269</v>
      </c>
      <c r="B2079" t="s">
        <v>5393</v>
      </c>
      <c r="C2079" t="s">
        <v>547</v>
      </c>
      <c r="D2079" t="s">
        <v>1906</v>
      </c>
      <c r="E2079" t="s">
        <v>66</v>
      </c>
      <c r="F2079">
        <v>32143</v>
      </c>
      <c r="G2079" t="s">
        <v>84</v>
      </c>
      <c r="H2079" t="s">
        <v>1065</v>
      </c>
      <c r="I2079" t="s">
        <v>1087</v>
      </c>
      <c r="J2079" t="s">
        <v>87</v>
      </c>
      <c r="L2079" t="s">
        <v>84</v>
      </c>
      <c r="M2079" t="s">
        <v>5394</v>
      </c>
      <c r="N2079" t="s">
        <v>5394</v>
      </c>
      <c r="O2079" t="s">
        <v>2053</v>
      </c>
      <c r="P2079" t="s">
        <v>1969</v>
      </c>
      <c r="AE2079" t="s">
        <v>1125</v>
      </c>
    </row>
    <row r="2080" spans="1:31" hidden="1" x14ac:dyDescent="0.3">
      <c r="A2080">
        <v>327265</v>
      </c>
      <c r="B2080" t="s">
        <v>5395</v>
      </c>
      <c r="C2080" t="s">
        <v>238</v>
      </c>
      <c r="D2080" t="s">
        <v>2198</v>
      </c>
      <c r="E2080" t="s">
        <v>66</v>
      </c>
      <c r="F2080">
        <v>29043</v>
      </c>
      <c r="G2080" t="s">
        <v>1002</v>
      </c>
      <c r="H2080" t="s">
        <v>1065</v>
      </c>
      <c r="I2080" t="s">
        <v>1087</v>
      </c>
      <c r="J2080" t="s">
        <v>87</v>
      </c>
      <c r="L2080" t="s">
        <v>86</v>
      </c>
      <c r="M2080" t="s">
        <v>5396</v>
      </c>
      <c r="N2080" t="s">
        <v>5396</v>
      </c>
      <c r="O2080" t="s">
        <v>2202</v>
      </c>
      <c r="P2080" t="s">
        <v>1241</v>
      </c>
    </row>
    <row r="2081" spans="1:31" hidden="1" x14ac:dyDescent="0.3">
      <c r="A2081">
        <v>327251</v>
      </c>
      <c r="B2081" t="s">
        <v>5397</v>
      </c>
      <c r="C2081" t="s">
        <v>1949</v>
      </c>
      <c r="D2081" t="s">
        <v>479</v>
      </c>
      <c r="E2081" t="s">
        <v>65</v>
      </c>
      <c r="F2081">
        <v>35203</v>
      </c>
      <c r="G2081" t="s">
        <v>84</v>
      </c>
      <c r="H2081" t="s">
        <v>1065</v>
      </c>
      <c r="I2081" t="s">
        <v>1087</v>
      </c>
      <c r="J2081" t="s">
        <v>87</v>
      </c>
      <c r="L2081" t="s">
        <v>84</v>
      </c>
      <c r="V2081" t="s">
        <v>1605</v>
      </c>
    </row>
    <row r="2082" spans="1:31" hidden="1" x14ac:dyDescent="0.3">
      <c r="A2082">
        <v>327246</v>
      </c>
      <c r="B2082" t="s">
        <v>5398</v>
      </c>
      <c r="C2082" t="s">
        <v>331</v>
      </c>
      <c r="D2082" t="s">
        <v>246</v>
      </c>
      <c r="E2082" t="s">
        <v>66</v>
      </c>
      <c r="F2082">
        <v>34919</v>
      </c>
      <c r="G2082" t="s">
        <v>1248</v>
      </c>
      <c r="H2082" t="s">
        <v>1065</v>
      </c>
      <c r="I2082" t="s">
        <v>1087</v>
      </c>
      <c r="J2082" t="s">
        <v>87</v>
      </c>
      <c r="L2082" t="s">
        <v>84</v>
      </c>
      <c r="M2082" t="s">
        <v>5399</v>
      </c>
      <c r="N2082" t="s">
        <v>5399</v>
      </c>
      <c r="O2082" t="s">
        <v>1944</v>
      </c>
      <c r="P2082" t="s">
        <v>1240</v>
      </c>
    </row>
    <row r="2083" spans="1:31" hidden="1" x14ac:dyDescent="0.3">
      <c r="A2083">
        <v>327229</v>
      </c>
      <c r="B2083" t="s">
        <v>5400</v>
      </c>
      <c r="C2083" t="s">
        <v>4816</v>
      </c>
      <c r="D2083" t="s">
        <v>771</v>
      </c>
      <c r="E2083" t="s">
        <v>66</v>
      </c>
      <c r="F2083">
        <v>34246</v>
      </c>
      <c r="G2083" t="s">
        <v>84</v>
      </c>
      <c r="H2083" t="s">
        <v>1065</v>
      </c>
      <c r="I2083" t="s">
        <v>1087</v>
      </c>
      <c r="J2083" t="s">
        <v>87</v>
      </c>
      <c r="L2083" t="s">
        <v>84</v>
      </c>
      <c r="M2083" t="s">
        <v>5401</v>
      </c>
      <c r="N2083" t="s">
        <v>5401</v>
      </c>
      <c r="O2083" t="s">
        <v>5402</v>
      </c>
      <c r="P2083" t="s">
        <v>5403</v>
      </c>
    </row>
    <row r="2084" spans="1:31" hidden="1" x14ac:dyDescent="0.3">
      <c r="A2084">
        <v>327178</v>
      </c>
      <c r="B2084" t="s">
        <v>5404</v>
      </c>
      <c r="C2084" t="s">
        <v>203</v>
      </c>
      <c r="D2084" t="s">
        <v>913</v>
      </c>
      <c r="E2084" t="s">
        <v>66</v>
      </c>
      <c r="F2084">
        <v>27748</v>
      </c>
      <c r="G2084" t="s">
        <v>5405</v>
      </c>
      <c r="H2084" t="s">
        <v>1065</v>
      </c>
      <c r="I2084" t="s">
        <v>1087</v>
      </c>
      <c r="J2084" t="s">
        <v>87</v>
      </c>
      <c r="L2084" t="s">
        <v>84</v>
      </c>
      <c r="M2084" t="s">
        <v>5406</v>
      </c>
      <c r="N2084" t="s">
        <v>5406</v>
      </c>
      <c r="O2084" t="s">
        <v>1398</v>
      </c>
      <c r="P2084" t="s">
        <v>1242</v>
      </c>
    </row>
    <row r="2085" spans="1:31" hidden="1" x14ac:dyDescent="0.3">
      <c r="A2085">
        <v>327173</v>
      </c>
      <c r="B2085" t="s">
        <v>5407</v>
      </c>
      <c r="C2085" t="s">
        <v>1228</v>
      </c>
      <c r="D2085" t="s">
        <v>5408</v>
      </c>
      <c r="E2085" t="s">
        <v>66</v>
      </c>
      <c r="F2085">
        <v>33298</v>
      </c>
      <c r="G2085" t="s">
        <v>98</v>
      </c>
      <c r="H2085" t="s">
        <v>1065</v>
      </c>
      <c r="I2085" t="s">
        <v>1087</v>
      </c>
    </row>
    <row r="2086" spans="1:31" hidden="1" x14ac:dyDescent="0.3">
      <c r="A2086">
        <v>327160</v>
      </c>
      <c r="B2086" t="s">
        <v>5409</v>
      </c>
      <c r="C2086" t="s">
        <v>193</v>
      </c>
      <c r="D2086" t="s">
        <v>207</v>
      </c>
      <c r="E2086" t="s">
        <v>65</v>
      </c>
      <c r="F2086">
        <v>34335</v>
      </c>
      <c r="G2086" t="s">
        <v>84</v>
      </c>
      <c r="H2086" t="s">
        <v>1065</v>
      </c>
      <c r="I2086" t="s">
        <v>1087</v>
      </c>
      <c r="J2086" t="s">
        <v>87</v>
      </c>
      <c r="L2086" t="s">
        <v>99</v>
      </c>
      <c r="M2086" t="s">
        <v>5410</v>
      </c>
      <c r="N2086" t="s">
        <v>5410</v>
      </c>
      <c r="O2086" t="s">
        <v>5411</v>
      </c>
      <c r="P2086" t="s">
        <v>1246</v>
      </c>
    </row>
    <row r="2087" spans="1:31" hidden="1" x14ac:dyDescent="0.3">
      <c r="A2087">
        <v>327159</v>
      </c>
      <c r="B2087" t="s">
        <v>681</v>
      </c>
      <c r="C2087" t="s">
        <v>429</v>
      </c>
      <c r="D2087" t="s">
        <v>265</v>
      </c>
      <c r="E2087" t="s">
        <v>65</v>
      </c>
      <c r="F2087">
        <v>35810</v>
      </c>
      <c r="G2087" t="s">
        <v>2426</v>
      </c>
      <c r="H2087" t="s">
        <v>1065</v>
      </c>
      <c r="I2087" t="s">
        <v>1087</v>
      </c>
      <c r="J2087" t="s">
        <v>87</v>
      </c>
      <c r="L2087" t="s">
        <v>84</v>
      </c>
      <c r="M2087" t="s">
        <v>5412</v>
      </c>
      <c r="N2087" t="s">
        <v>5412</v>
      </c>
      <c r="O2087" t="s">
        <v>1845</v>
      </c>
      <c r="P2087" t="s">
        <v>1353</v>
      </c>
    </row>
    <row r="2088" spans="1:31" hidden="1" x14ac:dyDescent="0.3">
      <c r="A2088">
        <v>327147</v>
      </c>
      <c r="B2088" t="s">
        <v>5413</v>
      </c>
      <c r="C2088" t="s">
        <v>208</v>
      </c>
      <c r="D2088" t="s">
        <v>393</v>
      </c>
      <c r="E2088" t="s">
        <v>66</v>
      </c>
      <c r="F2088">
        <v>35642</v>
      </c>
      <c r="G2088" t="s">
        <v>84</v>
      </c>
      <c r="H2088" t="s">
        <v>1065</v>
      </c>
      <c r="I2088" t="s">
        <v>1087</v>
      </c>
      <c r="J2088" t="s">
        <v>87</v>
      </c>
      <c r="L2088" t="s">
        <v>84</v>
      </c>
      <c r="M2088" t="s">
        <v>5414</v>
      </c>
      <c r="N2088" t="s">
        <v>5414</v>
      </c>
      <c r="O2088" t="s">
        <v>1326</v>
      </c>
      <c r="P2088" t="s">
        <v>1246</v>
      </c>
    </row>
    <row r="2089" spans="1:31" hidden="1" x14ac:dyDescent="0.3">
      <c r="A2089">
        <v>327135</v>
      </c>
      <c r="B2089" t="s">
        <v>5415</v>
      </c>
      <c r="C2089" t="s">
        <v>298</v>
      </c>
      <c r="D2089" t="s">
        <v>1878</v>
      </c>
      <c r="E2089" t="s">
        <v>66</v>
      </c>
      <c r="F2089">
        <v>35134</v>
      </c>
      <c r="G2089" t="s">
        <v>84</v>
      </c>
      <c r="H2089" t="s">
        <v>1065</v>
      </c>
      <c r="I2089" t="s">
        <v>1087</v>
      </c>
      <c r="J2089" t="s">
        <v>87</v>
      </c>
      <c r="L2089" t="s">
        <v>84</v>
      </c>
    </row>
    <row r="2090" spans="1:31" hidden="1" x14ac:dyDescent="0.3">
      <c r="A2090">
        <v>327133</v>
      </c>
      <c r="B2090" t="s">
        <v>5416</v>
      </c>
      <c r="C2090" t="s">
        <v>607</v>
      </c>
      <c r="D2090" t="s">
        <v>1214</v>
      </c>
      <c r="E2090" t="s">
        <v>66</v>
      </c>
      <c r="F2090">
        <v>34637</v>
      </c>
      <c r="G2090" t="s">
        <v>84</v>
      </c>
      <c r="H2090" t="s">
        <v>1065</v>
      </c>
      <c r="I2090" t="s">
        <v>1087</v>
      </c>
      <c r="J2090" t="s">
        <v>87</v>
      </c>
      <c r="L2090" t="s">
        <v>86</v>
      </c>
      <c r="M2090" t="s">
        <v>5417</v>
      </c>
      <c r="N2090" t="s">
        <v>5417</v>
      </c>
      <c r="O2090" t="s">
        <v>3182</v>
      </c>
      <c r="P2090" t="s">
        <v>1369</v>
      </c>
      <c r="AE2090" t="s">
        <v>1125</v>
      </c>
    </row>
    <row r="2091" spans="1:31" hidden="1" x14ac:dyDescent="0.3">
      <c r="A2091">
        <v>327116</v>
      </c>
      <c r="B2091" t="s">
        <v>5418</v>
      </c>
      <c r="C2091" t="s">
        <v>1179</v>
      </c>
      <c r="D2091" t="s">
        <v>5419</v>
      </c>
      <c r="E2091" t="s">
        <v>65</v>
      </c>
      <c r="F2091">
        <v>31414</v>
      </c>
      <c r="G2091" t="s">
        <v>5420</v>
      </c>
      <c r="H2091" t="s">
        <v>1065</v>
      </c>
      <c r="I2091" t="s">
        <v>1087</v>
      </c>
      <c r="J2091" t="s">
        <v>87</v>
      </c>
      <c r="L2091" t="s">
        <v>96</v>
      </c>
      <c r="M2091" t="s">
        <v>5421</v>
      </c>
      <c r="N2091" t="s">
        <v>5421</v>
      </c>
      <c r="O2091" t="s">
        <v>5422</v>
      </c>
      <c r="P2091" t="s">
        <v>1241</v>
      </c>
    </row>
    <row r="2092" spans="1:31" hidden="1" x14ac:dyDescent="0.3">
      <c r="A2092">
        <v>327111</v>
      </c>
      <c r="B2092" t="s">
        <v>5423</v>
      </c>
      <c r="C2092" t="s">
        <v>547</v>
      </c>
      <c r="D2092" t="s">
        <v>246</v>
      </c>
      <c r="E2092" t="s">
        <v>66</v>
      </c>
      <c r="F2092">
        <v>35261</v>
      </c>
      <c r="G2092" t="s">
        <v>84</v>
      </c>
      <c r="H2092" t="s">
        <v>1065</v>
      </c>
      <c r="I2092" t="s">
        <v>1087</v>
      </c>
      <c r="J2092" t="s">
        <v>87</v>
      </c>
      <c r="L2092" t="s">
        <v>84</v>
      </c>
      <c r="M2092" t="s">
        <v>5424</v>
      </c>
      <c r="N2092" t="s">
        <v>5424</v>
      </c>
      <c r="O2092" t="s">
        <v>1387</v>
      </c>
      <c r="P2092" t="s">
        <v>1241</v>
      </c>
    </row>
    <row r="2093" spans="1:31" hidden="1" x14ac:dyDescent="0.3">
      <c r="A2093">
        <v>327098</v>
      </c>
      <c r="B2093" t="s">
        <v>5425</v>
      </c>
      <c r="C2093" t="s">
        <v>1721</v>
      </c>
      <c r="D2093" t="s">
        <v>2112</v>
      </c>
      <c r="E2093" t="s">
        <v>66</v>
      </c>
      <c r="F2093">
        <v>30941</v>
      </c>
      <c r="G2093" t="s">
        <v>1248</v>
      </c>
      <c r="H2093" t="s">
        <v>1065</v>
      </c>
      <c r="I2093" t="s">
        <v>1087</v>
      </c>
      <c r="J2093" t="s">
        <v>87</v>
      </c>
      <c r="L2093" t="s">
        <v>84</v>
      </c>
      <c r="M2093" t="s">
        <v>5426</v>
      </c>
      <c r="N2093" t="s">
        <v>5426</v>
      </c>
      <c r="O2093" t="s">
        <v>2113</v>
      </c>
      <c r="P2093" t="s">
        <v>1247</v>
      </c>
      <c r="AE2093" t="s">
        <v>1125</v>
      </c>
    </row>
    <row r="2094" spans="1:31" hidden="1" x14ac:dyDescent="0.3">
      <c r="A2094">
        <v>327093</v>
      </c>
      <c r="B2094" t="s">
        <v>5427</v>
      </c>
      <c r="C2094" t="s">
        <v>2343</v>
      </c>
      <c r="D2094" t="s">
        <v>1600</v>
      </c>
      <c r="E2094" t="s">
        <v>66</v>
      </c>
      <c r="F2094">
        <v>35363</v>
      </c>
      <c r="G2094" t="s">
        <v>5428</v>
      </c>
      <c r="H2094" t="s">
        <v>1065</v>
      </c>
      <c r="I2094" t="s">
        <v>1087</v>
      </c>
      <c r="J2094" t="s">
        <v>87</v>
      </c>
      <c r="L2094" t="s">
        <v>84</v>
      </c>
      <c r="M2094" t="s">
        <v>5429</v>
      </c>
      <c r="N2094" t="s">
        <v>5429</v>
      </c>
      <c r="O2094" t="s">
        <v>5430</v>
      </c>
      <c r="P2094" t="s">
        <v>5431</v>
      </c>
    </row>
    <row r="2095" spans="1:31" hidden="1" x14ac:dyDescent="0.3">
      <c r="A2095">
        <v>327090</v>
      </c>
      <c r="B2095" t="s">
        <v>5432</v>
      </c>
      <c r="C2095" t="s">
        <v>211</v>
      </c>
      <c r="D2095" t="s">
        <v>481</v>
      </c>
      <c r="E2095" t="s">
        <v>66</v>
      </c>
      <c r="F2095">
        <v>32456</v>
      </c>
      <c r="G2095" t="s">
        <v>5433</v>
      </c>
      <c r="H2095" t="s">
        <v>1065</v>
      </c>
      <c r="I2095" t="s">
        <v>1087</v>
      </c>
      <c r="J2095" t="s">
        <v>87</v>
      </c>
      <c r="L2095" t="s">
        <v>84</v>
      </c>
    </row>
    <row r="2096" spans="1:31" hidden="1" x14ac:dyDescent="0.3">
      <c r="A2096">
        <v>327082</v>
      </c>
      <c r="B2096" t="s">
        <v>5434</v>
      </c>
      <c r="C2096" t="s">
        <v>283</v>
      </c>
      <c r="D2096" t="s">
        <v>5435</v>
      </c>
      <c r="E2096" t="s">
        <v>66</v>
      </c>
      <c r="F2096">
        <v>33427</v>
      </c>
      <c r="G2096" t="s">
        <v>84</v>
      </c>
      <c r="H2096" t="s">
        <v>1065</v>
      </c>
      <c r="I2096" t="s">
        <v>1087</v>
      </c>
      <c r="J2096" t="s">
        <v>87</v>
      </c>
      <c r="L2096" t="s">
        <v>84</v>
      </c>
      <c r="M2096" t="s">
        <v>5436</v>
      </c>
      <c r="N2096" t="s">
        <v>5436</v>
      </c>
      <c r="O2096" t="s">
        <v>5437</v>
      </c>
      <c r="P2096" t="s">
        <v>5438</v>
      </c>
    </row>
    <row r="2097" spans="1:31" hidden="1" x14ac:dyDescent="0.3">
      <c r="A2097">
        <v>327057</v>
      </c>
      <c r="B2097" t="s">
        <v>5439</v>
      </c>
      <c r="C2097" t="s">
        <v>612</v>
      </c>
      <c r="D2097" t="s">
        <v>632</v>
      </c>
      <c r="E2097" t="s">
        <v>66</v>
      </c>
      <c r="F2097">
        <v>33604</v>
      </c>
      <c r="G2097" t="s">
        <v>1248</v>
      </c>
      <c r="H2097" t="s">
        <v>1065</v>
      </c>
      <c r="I2097" t="s">
        <v>1087</v>
      </c>
      <c r="J2097" t="s">
        <v>85</v>
      </c>
      <c r="L2097" t="s">
        <v>84</v>
      </c>
      <c r="M2097" t="s">
        <v>5440</v>
      </c>
      <c r="N2097" t="s">
        <v>5440</v>
      </c>
      <c r="O2097" t="s">
        <v>5441</v>
      </c>
      <c r="P2097" t="s">
        <v>1448</v>
      </c>
    </row>
    <row r="2098" spans="1:31" hidden="1" x14ac:dyDescent="0.3">
      <c r="A2098">
        <v>327055</v>
      </c>
      <c r="B2098" t="s">
        <v>5442</v>
      </c>
      <c r="C2098" t="s">
        <v>671</v>
      </c>
      <c r="D2098" t="s">
        <v>680</v>
      </c>
      <c r="E2098" t="s">
        <v>66</v>
      </c>
      <c r="F2098">
        <v>35584</v>
      </c>
      <c r="G2098" t="s">
        <v>84</v>
      </c>
      <c r="H2098" t="s">
        <v>1065</v>
      </c>
      <c r="I2098" t="s">
        <v>1087</v>
      </c>
      <c r="J2098" t="s">
        <v>87</v>
      </c>
      <c r="L2098" t="s">
        <v>84</v>
      </c>
    </row>
    <row r="2099" spans="1:31" hidden="1" x14ac:dyDescent="0.3">
      <c r="A2099">
        <v>327052</v>
      </c>
      <c r="B2099" t="s">
        <v>5443</v>
      </c>
      <c r="C2099" t="s">
        <v>394</v>
      </c>
      <c r="D2099" t="s">
        <v>5444</v>
      </c>
      <c r="E2099" t="s">
        <v>65</v>
      </c>
      <c r="F2099">
        <v>35431</v>
      </c>
      <c r="G2099" t="s">
        <v>84</v>
      </c>
      <c r="H2099" t="s">
        <v>1065</v>
      </c>
      <c r="I2099" t="s">
        <v>1087</v>
      </c>
      <c r="J2099" t="s">
        <v>87</v>
      </c>
      <c r="L2099" t="s">
        <v>84</v>
      </c>
      <c r="M2099" t="s">
        <v>5445</v>
      </c>
      <c r="N2099" t="s">
        <v>5445</v>
      </c>
      <c r="O2099" t="s">
        <v>5446</v>
      </c>
      <c r="P2099" t="s">
        <v>1241</v>
      </c>
      <c r="V2099" t="s">
        <v>1694</v>
      </c>
      <c r="AE2099" t="s">
        <v>1125</v>
      </c>
    </row>
    <row r="2100" spans="1:31" hidden="1" x14ac:dyDescent="0.3">
      <c r="A2100">
        <v>327036</v>
      </c>
      <c r="B2100" t="s">
        <v>5447</v>
      </c>
      <c r="C2100" t="s">
        <v>498</v>
      </c>
      <c r="D2100" t="s">
        <v>515</v>
      </c>
      <c r="E2100" t="s">
        <v>65</v>
      </c>
      <c r="F2100">
        <v>35431</v>
      </c>
      <c r="G2100" t="s">
        <v>84</v>
      </c>
      <c r="H2100" t="s">
        <v>1065</v>
      </c>
      <c r="I2100" t="s">
        <v>1087</v>
      </c>
      <c r="M2100" t="s">
        <v>5448</v>
      </c>
      <c r="N2100" t="s">
        <v>5448</v>
      </c>
      <c r="O2100" t="s">
        <v>4456</v>
      </c>
      <c r="P2100" t="s">
        <v>5449</v>
      </c>
      <c r="AD2100" t="s">
        <v>1125</v>
      </c>
      <c r="AE2100" t="s">
        <v>1125</v>
      </c>
    </row>
    <row r="2101" spans="1:31" hidden="1" x14ac:dyDescent="0.3">
      <c r="A2101">
        <v>327034</v>
      </c>
      <c r="B2101" t="s">
        <v>5450</v>
      </c>
      <c r="C2101" t="s">
        <v>311</v>
      </c>
      <c r="D2101" t="s">
        <v>677</v>
      </c>
      <c r="E2101" t="s">
        <v>65</v>
      </c>
      <c r="F2101">
        <v>35278</v>
      </c>
      <c r="G2101" t="s">
        <v>92</v>
      </c>
      <c r="H2101" t="s">
        <v>1065</v>
      </c>
      <c r="I2101" t="s">
        <v>1087</v>
      </c>
      <c r="J2101" t="s">
        <v>87</v>
      </c>
      <c r="L2101" t="s">
        <v>84</v>
      </c>
    </row>
    <row r="2102" spans="1:31" hidden="1" x14ac:dyDescent="0.3">
      <c r="A2102">
        <v>327012</v>
      </c>
      <c r="B2102" t="s">
        <v>5451</v>
      </c>
      <c r="C2102" t="s">
        <v>672</v>
      </c>
      <c r="D2102" t="s">
        <v>2082</v>
      </c>
      <c r="E2102" t="s">
        <v>66</v>
      </c>
      <c r="F2102">
        <v>34926</v>
      </c>
      <c r="G2102" t="s">
        <v>84</v>
      </c>
      <c r="H2102" t="s">
        <v>1065</v>
      </c>
      <c r="I2102" t="s">
        <v>1087</v>
      </c>
      <c r="J2102" t="s">
        <v>87</v>
      </c>
      <c r="L2102" t="s">
        <v>84</v>
      </c>
      <c r="M2102" t="s">
        <v>5452</v>
      </c>
      <c r="N2102" t="s">
        <v>5452</v>
      </c>
      <c r="O2102" t="s">
        <v>1456</v>
      </c>
      <c r="P2102" t="s">
        <v>1240</v>
      </c>
    </row>
    <row r="2103" spans="1:31" hidden="1" x14ac:dyDescent="0.3">
      <c r="A2103">
        <v>327002</v>
      </c>
      <c r="B2103" t="s">
        <v>5453</v>
      </c>
      <c r="C2103" t="s">
        <v>478</v>
      </c>
      <c r="D2103" t="s">
        <v>525</v>
      </c>
      <c r="E2103" t="s">
        <v>65</v>
      </c>
      <c r="F2103">
        <v>34150</v>
      </c>
      <c r="G2103" t="s">
        <v>5454</v>
      </c>
      <c r="H2103" t="s">
        <v>1065</v>
      </c>
      <c r="I2103" t="s">
        <v>1087</v>
      </c>
      <c r="J2103" t="s">
        <v>87</v>
      </c>
      <c r="L2103" t="s">
        <v>84</v>
      </c>
      <c r="M2103" t="s">
        <v>5455</v>
      </c>
      <c r="N2103" t="s">
        <v>5455</v>
      </c>
      <c r="O2103" t="s">
        <v>1559</v>
      </c>
      <c r="P2103" t="s">
        <v>1241</v>
      </c>
    </row>
    <row r="2104" spans="1:31" hidden="1" x14ac:dyDescent="0.3">
      <c r="A2104">
        <v>327001</v>
      </c>
      <c r="B2104" t="s">
        <v>5456</v>
      </c>
      <c r="C2104" t="s">
        <v>313</v>
      </c>
      <c r="D2104" t="s">
        <v>488</v>
      </c>
      <c r="E2104" t="s">
        <v>65</v>
      </c>
      <c r="F2104">
        <v>31077</v>
      </c>
      <c r="G2104" t="s">
        <v>2185</v>
      </c>
      <c r="H2104" t="s">
        <v>1065</v>
      </c>
      <c r="I2104" t="s">
        <v>1087</v>
      </c>
      <c r="J2104" t="s">
        <v>87</v>
      </c>
      <c r="L2104" t="s">
        <v>84</v>
      </c>
      <c r="M2104" t="s">
        <v>5457</v>
      </c>
      <c r="N2104" t="s">
        <v>5457</v>
      </c>
      <c r="O2104" t="s">
        <v>1428</v>
      </c>
      <c r="P2104" t="s">
        <v>1355</v>
      </c>
    </row>
    <row r="2105" spans="1:31" hidden="1" x14ac:dyDescent="0.3">
      <c r="A2105">
        <v>326999</v>
      </c>
      <c r="B2105" t="s">
        <v>5458</v>
      </c>
      <c r="C2105" t="s">
        <v>494</v>
      </c>
      <c r="D2105" t="s">
        <v>1617</v>
      </c>
      <c r="E2105" t="s">
        <v>66</v>
      </c>
      <c r="F2105">
        <v>34468</v>
      </c>
      <c r="G2105" t="s">
        <v>84</v>
      </c>
      <c r="H2105" t="s">
        <v>1065</v>
      </c>
      <c r="I2105" t="s">
        <v>1087</v>
      </c>
      <c r="J2105" t="s">
        <v>85</v>
      </c>
      <c r="L2105" t="s">
        <v>84</v>
      </c>
      <c r="V2105" t="s">
        <v>1694</v>
      </c>
    </row>
    <row r="2106" spans="1:31" hidden="1" x14ac:dyDescent="0.3">
      <c r="A2106">
        <v>326980</v>
      </c>
      <c r="B2106" t="s">
        <v>5459</v>
      </c>
      <c r="C2106" t="s">
        <v>413</v>
      </c>
      <c r="D2106" t="s">
        <v>508</v>
      </c>
      <c r="E2106" t="s">
        <v>66</v>
      </c>
      <c r="F2106">
        <v>33604</v>
      </c>
      <c r="G2106" t="s">
        <v>84</v>
      </c>
      <c r="H2106" t="s">
        <v>1065</v>
      </c>
      <c r="I2106" t="s">
        <v>1087</v>
      </c>
      <c r="J2106" t="s">
        <v>87</v>
      </c>
      <c r="L2106" t="s">
        <v>84</v>
      </c>
      <c r="M2106" t="s">
        <v>5460</v>
      </c>
      <c r="N2106" t="s">
        <v>5460</v>
      </c>
      <c r="O2106" t="s">
        <v>1459</v>
      </c>
      <c r="P2106" t="s">
        <v>1241</v>
      </c>
    </row>
    <row r="2107" spans="1:31" hidden="1" x14ac:dyDescent="0.3">
      <c r="A2107">
        <v>326969</v>
      </c>
      <c r="B2107" t="s">
        <v>5461</v>
      </c>
      <c r="C2107" t="s">
        <v>436</v>
      </c>
      <c r="D2107" t="s">
        <v>370</v>
      </c>
      <c r="E2107" t="s">
        <v>65</v>
      </c>
      <c r="F2107">
        <v>33374</v>
      </c>
      <c r="G2107" t="s">
        <v>5462</v>
      </c>
      <c r="H2107" t="s">
        <v>1065</v>
      </c>
      <c r="I2107" t="s">
        <v>1087</v>
      </c>
      <c r="J2107" t="s">
        <v>87</v>
      </c>
      <c r="L2107" t="s">
        <v>96</v>
      </c>
    </row>
    <row r="2108" spans="1:31" hidden="1" x14ac:dyDescent="0.3">
      <c r="A2108">
        <v>326951</v>
      </c>
      <c r="B2108" t="s">
        <v>5463</v>
      </c>
      <c r="C2108" t="s">
        <v>284</v>
      </c>
      <c r="D2108" t="s">
        <v>234</v>
      </c>
      <c r="E2108" t="s">
        <v>65</v>
      </c>
      <c r="F2108">
        <v>31442</v>
      </c>
      <c r="G2108" t="s">
        <v>5464</v>
      </c>
      <c r="H2108" t="s">
        <v>1065</v>
      </c>
      <c r="I2108" t="s">
        <v>1087</v>
      </c>
      <c r="J2108" t="s">
        <v>87</v>
      </c>
      <c r="L2108" t="s">
        <v>94</v>
      </c>
      <c r="M2108" t="s">
        <v>5465</v>
      </c>
      <c r="N2108" t="s">
        <v>5465</v>
      </c>
      <c r="O2108" t="s">
        <v>5466</v>
      </c>
      <c r="P2108" t="s">
        <v>1266</v>
      </c>
    </row>
    <row r="2109" spans="1:31" hidden="1" x14ac:dyDescent="0.3">
      <c r="A2109">
        <v>326950</v>
      </c>
      <c r="B2109" t="s">
        <v>5467</v>
      </c>
      <c r="C2109" t="s">
        <v>193</v>
      </c>
      <c r="D2109" t="s">
        <v>246</v>
      </c>
      <c r="E2109" t="s">
        <v>65</v>
      </c>
      <c r="F2109">
        <v>35065</v>
      </c>
      <c r="G2109" t="s">
        <v>84</v>
      </c>
      <c r="H2109" t="s">
        <v>1065</v>
      </c>
      <c r="I2109" t="s">
        <v>1087</v>
      </c>
      <c r="J2109" t="s">
        <v>87</v>
      </c>
      <c r="L2109" t="s">
        <v>84</v>
      </c>
      <c r="M2109" t="s">
        <v>5468</v>
      </c>
      <c r="N2109" t="s">
        <v>5468</v>
      </c>
      <c r="O2109" t="s">
        <v>5469</v>
      </c>
      <c r="P2109" t="s">
        <v>1247</v>
      </c>
    </row>
    <row r="2110" spans="1:31" hidden="1" x14ac:dyDescent="0.3">
      <c r="A2110">
        <v>326946</v>
      </c>
      <c r="B2110" t="s">
        <v>5470</v>
      </c>
      <c r="C2110" t="s">
        <v>5471</v>
      </c>
      <c r="D2110" t="s">
        <v>5472</v>
      </c>
      <c r="E2110" t="s">
        <v>65</v>
      </c>
      <c r="F2110">
        <v>35820</v>
      </c>
      <c r="G2110" t="s">
        <v>1248</v>
      </c>
      <c r="H2110" t="s">
        <v>1065</v>
      </c>
      <c r="I2110" t="s">
        <v>1087</v>
      </c>
      <c r="J2110" t="s">
        <v>87</v>
      </c>
      <c r="L2110" t="s">
        <v>84</v>
      </c>
      <c r="M2110" t="s">
        <v>5473</v>
      </c>
      <c r="N2110" t="s">
        <v>5473</v>
      </c>
      <c r="O2110" t="s">
        <v>5474</v>
      </c>
      <c r="P2110" t="s">
        <v>1247</v>
      </c>
    </row>
    <row r="2111" spans="1:31" hidden="1" x14ac:dyDescent="0.3">
      <c r="A2111">
        <v>326938</v>
      </c>
      <c r="B2111" t="s">
        <v>2143</v>
      </c>
      <c r="C2111" t="s">
        <v>348</v>
      </c>
      <c r="D2111" t="s">
        <v>642</v>
      </c>
      <c r="E2111" t="s">
        <v>65</v>
      </c>
      <c r="F2111">
        <v>34866</v>
      </c>
      <c r="G2111" t="s">
        <v>84</v>
      </c>
      <c r="H2111" t="s">
        <v>1068</v>
      </c>
      <c r="I2111" t="s">
        <v>1087</v>
      </c>
      <c r="J2111" t="s">
        <v>87</v>
      </c>
      <c r="L2111" t="s">
        <v>84</v>
      </c>
    </row>
    <row r="2112" spans="1:31" hidden="1" x14ac:dyDescent="0.3">
      <c r="A2112">
        <v>326927</v>
      </c>
      <c r="B2112" t="s">
        <v>5475</v>
      </c>
      <c r="C2112" t="s">
        <v>469</v>
      </c>
      <c r="D2112" t="s">
        <v>513</v>
      </c>
      <c r="E2112" t="s">
        <v>66</v>
      </c>
      <c r="F2112">
        <v>35820</v>
      </c>
      <c r="G2112" t="s">
        <v>84</v>
      </c>
      <c r="H2112" t="s">
        <v>1065</v>
      </c>
      <c r="I2112" t="s">
        <v>1087</v>
      </c>
      <c r="J2112" t="s">
        <v>87</v>
      </c>
      <c r="L2112" t="s">
        <v>84</v>
      </c>
      <c r="M2112" t="s">
        <v>5476</v>
      </c>
      <c r="N2112" t="s">
        <v>5476</v>
      </c>
      <c r="O2112" t="s">
        <v>2239</v>
      </c>
      <c r="P2112" t="s">
        <v>1241</v>
      </c>
      <c r="V2112" t="s">
        <v>1695</v>
      </c>
    </row>
    <row r="2113" spans="1:31" hidden="1" x14ac:dyDescent="0.3">
      <c r="A2113">
        <v>326921</v>
      </c>
      <c r="B2113" t="s">
        <v>5477</v>
      </c>
      <c r="C2113" t="s">
        <v>275</v>
      </c>
      <c r="D2113" t="s">
        <v>961</v>
      </c>
      <c r="E2113" t="s">
        <v>65</v>
      </c>
      <c r="F2113">
        <v>35490</v>
      </c>
      <c r="G2113" t="s">
        <v>5478</v>
      </c>
      <c r="H2113" t="s">
        <v>1065</v>
      </c>
      <c r="I2113" t="s">
        <v>1087</v>
      </c>
      <c r="J2113" t="s">
        <v>87</v>
      </c>
      <c r="L2113" t="s">
        <v>86</v>
      </c>
      <c r="M2113" t="s">
        <v>5479</v>
      </c>
      <c r="N2113" t="s">
        <v>5479</v>
      </c>
      <c r="O2113" t="s">
        <v>1895</v>
      </c>
      <c r="P2113" t="s">
        <v>1242</v>
      </c>
    </row>
    <row r="2114" spans="1:31" hidden="1" x14ac:dyDescent="0.3">
      <c r="A2114">
        <v>326900</v>
      </c>
      <c r="B2114" t="s">
        <v>5480</v>
      </c>
      <c r="C2114" t="s">
        <v>566</v>
      </c>
      <c r="D2114" t="s">
        <v>265</v>
      </c>
      <c r="E2114" t="s">
        <v>66</v>
      </c>
      <c r="F2114">
        <v>31072</v>
      </c>
      <c r="G2114" t="s">
        <v>84</v>
      </c>
      <c r="H2114" t="s">
        <v>1065</v>
      </c>
      <c r="I2114" t="s">
        <v>1087</v>
      </c>
      <c r="M2114" t="s">
        <v>5481</v>
      </c>
      <c r="N2114" t="s">
        <v>5481</v>
      </c>
      <c r="O2114" t="s">
        <v>1845</v>
      </c>
      <c r="P2114" t="s">
        <v>1246</v>
      </c>
      <c r="AD2114" t="s">
        <v>1125</v>
      </c>
      <c r="AE2114" t="s">
        <v>1125</v>
      </c>
    </row>
    <row r="2115" spans="1:31" hidden="1" x14ac:dyDescent="0.3">
      <c r="A2115">
        <v>326897</v>
      </c>
      <c r="B2115" t="s">
        <v>609</v>
      </c>
      <c r="C2115" t="s">
        <v>436</v>
      </c>
      <c r="D2115" t="s">
        <v>288</v>
      </c>
      <c r="E2115" t="s">
        <v>66</v>
      </c>
      <c r="F2115">
        <v>30654</v>
      </c>
      <c r="G2115" t="s">
        <v>84</v>
      </c>
      <c r="H2115" t="s">
        <v>1065</v>
      </c>
      <c r="I2115" t="s">
        <v>1087</v>
      </c>
      <c r="J2115" t="s">
        <v>85</v>
      </c>
      <c r="L2115" t="s">
        <v>84</v>
      </c>
    </row>
    <row r="2116" spans="1:31" hidden="1" x14ac:dyDescent="0.3">
      <c r="A2116">
        <v>326895</v>
      </c>
      <c r="B2116" t="s">
        <v>5482</v>
      </c>
      <c r="C2116" t="s">
        <v>5483</v>
      </c>
      <c r="D2116" t="s">
        <v>515</v>
      </c>
      <c r="E2116" t="s">
        <v>66</v>
      </c>
      <c r="F2116">
        <v>33611</v>
      </c>
      <c r="G2116" t="s">
        <v>84</v>
      </c>
      <c r="H2116" t="s">
        <v>1065</v>
      </c>
      <c r="I2116" t="s">
        <v>1087</v>
      </c>
      <c r="J2116" t="s">
        <v>87</v>
      </c>
      <c r="L2116" t="s">
        <v>84</v>
      </c>
      <c r="M2116" t="s">
        <v>5484</v>
      </c>
      <c r="N2116" t="s">
        <v>5484</v>
      </c>
      <c r="O2116" t="s">
        <v>4456</v>
      </c>
      <c r="P2116" t="s">
        <v>1273</v>
      </c>
      <c r="V2116" t="s">
        <v>1695</v>
      </c>
    </row>
    <row r="2117" spans="1:31" hidden="1" x14ac:dyDescent="0.3">
      <c r="A2117">
        <v>326866</v>
      </c>
      <c r="B2117" t="s">
        <v>5485</v>
      </c>
      <c r="C2117" t="s">
        <v>268</v>
      </c>
      <c r="D2117" t="s">
        <v>653</v>
      </c>
      <c r="E2117" t="s">
        <v>66</v>
      </c>
      <c r="F2117">
        <v>35440</v>
      </c>
      <c r="G2117" t="s">
        <v>1753</v>
      </c>
      <c r="H2117" t="s">
        <v>1065</v>
      </c>
      <c r="I2117" t="s">
        <v>1087</v>
      </c>
      <c r="J2117" t="s">
        <v>87</v>
      </c>
      <c r="L2117" t="s">
        <v>84</v>
      </c>
      <c r="M2117" t="s">
        <v>5486</v>
      </c>
      <c r="N2117" t="s">
        <v>5486</v>
      </c>
      <c r="O2117" t="s">
        <v>5487</v>
      </c>
      <c r="P2117" t="s">
        <v>5488</v>
      </c>
    </row>
    <row r="2118" spans="1:31" hidden="1" x14ac:dyDescent="0.3">
      <c r="A2118">
        <v>326865</v>
      </c>
      <c r="B2118" t="s">
        <v>5489</v>
      </c>
      <c r="C2118" t="s">
        <v>532</v>
      </c>
      <c r="D2118" t="s">
        <v>668</v>
      </c>
      <c r="E2118" t="s">
        <v>65</v>
      </c>
      <c r="F2118">
        <v>35473</v>
      </c>
      <c r="G2118" t="s">
        <v>84</v>
      </c>
      <c r="H2118" t="s">
        <v>1065</v>
      </c>
      <c r="I2118" t="s">
        <v>1087</v>
      </c>
      <c r="J2118" t="s">
        <v>87</v>
      </c>
      <c r="L2118" t="s">
        <v>84</v>
      </c>
      <c r="M2118" t="s">
        <v>5490</v>
      </c>
      <c r="N2118" t="s">
        <v>5490</v>
      </c>
      <c r="O2118" t="s">
        <v>5491</v>
      </c>
      <c r="P2118" t="s">
        <v>1241</v>
      </c>
    </row>
    <row r="2119" spans="1:31" hidden="1" x14ac:dyDescent="0.3">
      <c r="A2119">
        <v>326857</v>
      </c>
      <c r="B2119" t="s">
        <v>5492</v>
      </c>
      <c r="C2119" t="s">
        <v>201</v>
      </c>
      <c r="D2119" t="s">
        <v>274</v>
      </c>
      <c r="E2119" t="s">
        <v>65</v>
      </c>
      <c r="F2119">
        <v>35796</v>
      </c>
      <c r="G2119" t="s">
        <v>84</v>
      </c>
      <c r="H2119" t="s">
        <v>1065</v>
      </c>
      <c r="I2119" t="s">
        <v>1087</v>
      </c>
      <c r="J2119" t="s">
        <v>87</v>
      </c>
      <c r="L2119" t="s">
        <v>84</v>
      </c>
      <c r="M2119" t="s">
        <v>5493</v>
      </c>
      <c r="N2119" t="s">
        <v>5493</v>
      </c>
      <c r="O2119" t="s">
        <v>1418</v>
      </c>
      <c r="P2119" t="s">
        <v>1512</v>
      </c>
      <c r="AE2119" t="s">
        <v>1125</v>
      </c>
    </row>
    <row r="2120" spans="1:31" hidden="1" x14ac:dyDescent="0.3">
      <c r="A2120">
        <v>326856</v>
      </c>
      <c r="B2120" t="s">
        <v>2407</v>
      </c>
      <c r="C2120" t="s">
        <v>360</v>
      </c>
      <c r="D2120" t="s">
        <v>3424</v>
      </c>
      <c r="E2120" t="s">
        <v>65</v>
      </c>
      <c r="F2120">
        <v>35145</v>
      </c>
      <c r="G2120" t="s">
        <v>5494</v>
      </c>
      <c r="H2120" t="s">
        <v>1065</v>
      </c>
      <c r="I2120" t="s">
        <v>1087</v>
      </c>
      <c r="M2120" t="s">
        <v>5495</v>
      </c>
      <c r="N2120" t="s">
        <v>5495</v>
      </c>
      <c r="O2120" t="s">
        <v>3426</v>
      </c>
      <c r="P2120" t="s">
        <v>1425</v>
      </c>
      <c r="AC2120" t="s">
        <v>1125</v>
      </c>
      <c r="AD2120" t="s">
        <v>1125</v>
      </c>
      <c r="AE2120" t="s">
        <v>1125</v>
      </c>
    </row>
    <row r="2121" spans="1:31" hidden="1" x14ac:dyDescent="0.3">
      <c r="A2121">
        <v>326854</v>
      </c>
      <c r="B2121" t="s">
        <v>5496</v>
      </c>
      <c r="C2121" t="s">
        <v>5497</v>
      </c>
      <c r="D2121" t="s">
        <v>5498</v>
      </c>
      <c r="E2121" t="s">
        <v>66</v>
      </c>
      <c r="F2121">
        <v>32154</v>
      </c>
      <c r="G2121" t="s">
        <v>84</v>
      </c>
      <c r="H2121" t="s">
        <v>1065</v>
      </c>
      <c r="I2121" t="s">
        <v>1087</v>
      </c>
      <c r="J2121" t="s">
        <v>87</v>
      </c>
      <c r="L2121" t="s">
        <v>102</v>
      </c>
      <c r="M2121" t="s">
        <v>5499</v>
      </c>
      <c r="N2121" t="s">
        <v>5499</v>
      </c>
      <c r="O2121" t="s">
        <v>5237</v>
      </c>
      <c r="P2121" t="s">
        <v>1241</v>
      </c>
    </row>
    <row r="2122" spans="1:31" hidden="1" x14ac:dyDescent="0.3">
      <c r="A2122">
        <v>326841</v>
      </c>
      <c r="B2122" t="s">
        <v>5500</v>
      </c>
      <c r="C2122" t="s">
        <v>263</v>
      </c>
      <c r="D2122" t="s">
        <v>246</v>
      </c>
      <c r="E2122" t="s">
        <v>65</v>
      </c>
      <c r="F2122">
        <v>35244</v>
      </c>
      <c r="G2122" t="s">
        <v>84</v>
      </c>
      <c r="H2122" t="s">
        <v>1065</v>
      </c>
      <c r="I2122" t="s">
        <v>1087</v>
      </c>
      <c r="J2122" t="s">
        <v>87</v>
      </c>
      <c r="L2122" t="s">
        <v>84</v>
      </c>
      <c r="M2122" t="s">
        <v>5501</v>
      </c>
      <c r="N2122" t="s">
        <v>5501</v>
      </c>
      <c r="O2122" t="s">
        <v>1387</v>
      </c>
      <c r="P2122" t="s">
        <v>1247</v>
      </c>
    </row>
    <row r="2123" spans="1:31" hidden="1" x14ac:dyDescent="0.3">
      <c r="A2123">
        <v>326836</v>
      </c>
      <c r="B2123" t="s">
        <v>5502</v>
      </c>
      <c r="C2123" t="s">
        <v>193</v>
      </c>
      <c r="D2123" t="s">
        <v>381</v>
      </c>
      <c r="E2123" t="s">
        <v>66</v>
      </c>
      <c r="F2123">
        <v>33664</v>
      </c>
      <c r="G2123" t="s">
        <v>84</v>
      </c>
      <c r="H2123" t="s">
        <v>1065</v>
      </c>
      <c r="I2123" t="s">
        <v>1087</v>
      </c>
      <c r="J2123" t="s">
        <v>87</v>
      </c>
      <c r="L2123" t="s">
        <v>84</v>
      </c>
      <c r="M2123" t="s">
        <v>5503</v>
      </c>
      <c r="N2123" t="s">
        <v>5503</v>
      </c>
      <c r="O2123" t="s">
        <v>5504</v>
      </c>
      <c r="P2123" t="s">
        <v>5505</v>
      </c>
      <c r="V2123" t="s">
        <v>1695</v>
      </c>
    </row>
    <row r="2124" spans="1:31" hidden="1" x14ac:dyDescent="0.3">
      <c r="A2124">
        <v>326831</v>
      </c>
      <c r="B2124" t="s">
        <v>5506</v>
      </c>
      <c r="C2124" t="s">
        <v>545</v>
      </c>
      <c r="D2124" t="s">
        <v>303</v>
      </c>
      <c r="E2124" t="s">
        <v>66</v>
      </c>
      <c r="F2124">
        <v>34709</v>
      </c>
      <c r="G2124" t="s">
        <v>84</v>
      </c>
      <c r="H2124" t="s">
        <v>1065</v>
      </c>
      <c r="I2124" t="s">
        <v>1087</v>
      </c>
      <c r="J2124" t="s">
        <v>87</v>
      </c>
      <c r="L2124" t="s">
        <v>86</v>
      </c>
      <c r="M2124" t="s">
        <v>5507</v>
      </c>
      <c r="N2124" t="s">
        <v>5507</v>
      </c>
      <c r="O2124" t="s">
        <v>1327</v>
      </c>
      <c r="P2124" t="s">
        <v>1394</v>
      </c>
    </row>
    <row r="2125" spans="1:31" hidden="1" x14ac:dyDescent="0.3">
      <c r="A2125">
        <v>326821</v>
      </c>
      <c r="B2125" t="s">
        <v>5508</v>
      </c>
      <c r="C2125" t="s">
        <v>5509</v>
      </c>
      <c r="D2125" t="s">
        <v>435</v>
      </c>
      <c r="E2125" t="s">
        <v>65</v>
      </c>
      <c r="F2125">
        <v>32143</v>
      </c>
      <c r="G2125" t="s">
        <v>100</v>
      </c>
      <c r="H2125" t="s">
        <v>1065</v>
      </c>
      <c r="I2125" t="s">
        <v>1087</v>
      </c>
      <c r="J2125" t="s">
        <v>87</v>
      </c>
      <c r="L2125" t="s">
        <v>84</v>
      </c>
      <c r="M2125" t="s">
        <v>5510</v>
      </c>
      <c r="N2125" t="s">
        <v>5510</v>
      </c>
      <c r="O2125" t="s">
        <v>1239</v>
      </c>
      <c r="P2125" t="s">
        <v>1241</v>
      </c>
    </row>
    <row r="2126" spans="1:31" hidden="1" x14ac:dyDescent="0.3">
      <c r="A2126">
        <v>326820</v>
      </c>
      <c r="B2126" t="s">
        <v>5511</v>
      </c>
      <c r="C2126" t="s">
        <v>193</v>
      </c>
      <c r="D2126" t="s">
        <v>5512</v>
      </c>
      <c r="E2126" t="s">
        <v>65</v>
      </c>
      <c r="H2126" t="s">
        <v>1065</v>
      </c>
      <c r="I2126" t="s">
        <v>1087</v>
      </c>
      <c r="V2126" t="s">
        <v>1694</v>
      </c>
      <c r="AA2126" t="s">
        <v>1125</v>
      </c>
      <c r="AB2126" t="s">
        <v>1125</v>
      </c>
      <c r="AC2126" t="s">
        <v>1125</v>
      </c>
      <c r="AD2126" t="s">
        <v>1125</v>
      </c>
      <c r="AE2126" t="s">
        <v>1125</v>
      </c>
    </row>
    <row r="2127" spans="1:31" hidden="1" x14ac:dyDescent="0.3">
      <c r="A2127">
        <v>326780</v>
      </c>
      <c r="B2127" t="s">
        <v>2320</v>
      </c>
      <c r="C2127" t="s">
        <v>212</v>
      </c>
      <c r="D2127" t="s">
        <v>205</v>
      </c>
      <c r="E2127" t="s">
        <v>66</v>
      </c>
      <c r="F2127">
        <v>35074</v>
      </c>
      <c r="G2127" t="s">
        <v>1030</v>
      </c>
      <c r="H2127" t="s">
        <v>1065</v>
      </c>
      <c r="I2127" t="s">
        <v>1087</v>
      </c>
      <c r="J2127" t="s">
        <v>87</v>
      </c>
      <c r="L2127" t="s">
        <v>86</v>
      </c>
      <c r="M2127" t="s">
        <v>5513</v>
      </c>
      <c r="N2127" t="s">
        <v>5513</v>
      </c>
      <c r="O2127" t="s">
        <v>1946</v>
      </c>
      <c r="P2127" t="s">
        <v>1241</v>
      </c>
    </row>
    <row r="2128" spans="1:31" hidden="1" x14ac:dyDescent="0.3">
      <c r="A2128">
        <v>326769</v>
      </c>
      <c r="B2128" t="s">
        <v>5514</v>
      </c>
      <c r="C2128" t="s">
        <v>201</v>
      </c>
      <c r="D2128" t="s">
        <v>488</v>
      </c>
      <c r="E2128" t="s">
        <v>66</v>
      </c>
      <c r="F2128">
        <v>35592</v>
      </c>
      <c r="G2128" t="s">
        <v>84</v>
      </c>
      <c r="H2128" t="s">
        <v>1065</v>
      </c>
      <c r="I2128" t="s">
        <v>1087</v>
      </c>
      <c r="J2128" t="s">
        <v>87</v>
      </c>
      <c r="L2128" t="s">
        <v>84</v>
      </c>
      <c r="M2128" t="s">
        <v>5515</v>
      </c>
      <c r="N2128" t="s">
        <v>5515</v>
      </c>
      <c r="O2128" t="s">
        <v>1727</v>
      </c>
      <c r="P2128" t="s">
        <v>1241</v>
      </c>
    </row>
    <row r="2129" spans="1:31" hidden="1" x14ac:dyDescent="0.3">
      <c r="A2129">
        <v>326762</v>
      </c>
      <c r="B2129" t="s">
        <v>5516</v>
      </c>
      <c r="C2129" t="s">
        <v>273</v>
      </c>
      <c r="D2129" t="s">
        <v>1195</v>
      </c>
      <c r="E2129" t="s">
        <v>66</v>
      </c>
      <c r="F2129">
        <v>33442</v>
      </c>
      <c r="G2129" t="s">
        <v>1016</v>
      </c>
      <c r="H2129" t="s">
        <v>1065</v>
      </c>
      <c r="I2129" t="s">
        <v>1087</v>
      </c>
      <c r="J2129" t="s">
        <v>85</v>
      </c>
      <c r="L2129" t="s">
        <v>86</v>
      </c>
      <c r="M2129" t="s">
        <v>5517</v>
      </c>
      <c r="N2129" t="s">
        <v>5517</v>
      </c>
      <c r="O2129" t="s">
        <v>5518</v>
      </c>
      <c r="P2129" t="s">
        <v>1355</v>
      </c>
    </row>
    <row r="2130" spans="1:31" hidden="1" x14ac:dyDescent="0.3">
      <c r="A2130">
        <v>326761</v>
      </c>
      <c r="B2130" t="s">
        <v>5519</v>
      </c>
      <c r="C2130" t="s">
        <v>258</v>
      </c>
      <c r="D2130" t="s">
        <v>1599</v>
      </c>
      <c r="E2130" t="s">
        <v>66</v>
      </c>
      <c r="F2130">
        <v>34700</v>
      </c>
      <c r="G2130" t="s">
        <v>1006</v>
      </c>
      <c r="H2130" t="s">
        <v>1065</v>
      </c>
      <c r="I2130" t="s">
        <v>1087</v>
      </c>
      <c r="J2130" t="s">
        <v>87</v>
      </c>
      <c r="L2130" t="s">
        <v>99</v>
      </c>
      <c r="M2130" t="s">
        <v>5520</v>
      </c>
      <c r="N2130" t="s">
        <v>5520</v>
      </c>
      <c r="O2130" t="s">
        <v>2202</v>
      </c>
      <c r="P2130" t="s">
        <v>5521</v>
      </c>
    </row>
    <row r="2131" spans="1:31" hidden="1" x14ac:dyDescent="0.3">
      <c r="A2131">
        <v>326760</v>
      </c>
      <c r="B2131" t="s">
        <v>5522</v>
      </c>
      <c r="C2131" t="s">
        <v>5523</v>
      </c>
      <c r="D2131" t="s">
        <v>299</v>
      </c>
      <c r="E2131" t="s">
        <v>66</v>
      </c>
      <c r="F2131">
        <v>32274</v>
      </c>
      <c r="G2131" t="s">
        <v>1248</v>
      </c>
      <c r="H2131" t="s">
        <v>1065</v>
      </c>
      <c r="I2131" t="s">
        <v>1087</v>
      </c>
      <c r="J2131" t="s">
        <v>85</v>
      </c>
      <c r="L2131" t="s">
        <v>84</v>
      </c>
      <c r="M2131" t="s">
        <v>5524</v>
      </c>
      <c r="N2131" t="s">
        <v>5524</v>
      </c>
      <c r="O2131" t="s">
        <v>1347</v>
      </c>
      <c r="P2131" t="s">
        <v>1355</v>
      </c>
    </row>
    <row r="2132" spans="1:31" hidden="1" x14ac:dyDescent="0.3">
      <c r="A2132">
        <v>326756</v>
      </c>
      <c r="B2132" t="s">
        <v>5525</v>
      </c>
      <c r="C2132" t="s">
        <v>5526</v>
      </c>
      <c r="D2132" t="s">
        <v>356</v>
      </c>
      <c r="E2132" t="s">
        <v>66</v>
      </c>
      <c r="F2132">
        <v>32882</v>
      </c>
      <c r="G2132" t="s">
        <v>84</v>
      </c>
      <c r="H2132" t="s">
        <v>1065</v>
      </c>
      <c r="I2132" t="s">
        <v>1087</v>
      </c>
      <c r="J2132" t="s">
        <v>87</v>
      </c>
      <c r="L2132" t="s">
        <v>86</v>
      </c>
      <c r="M2132" t="s">
        <v>5527</v>
      </c>
      <c r="N2132" t="s">
        <v>5527</v>
      </c>
      <c r="O2132" t="s">
        <v>5528</v>
      </c>
      <c r="P2132" t="s">
        <v>1242</v>
      </c>
    </row>
    <row r="2133" spans="1:31" hidden="1" x14ac:dyDescent="0.3">
      <c r="A2133">
        <v>326754</v>
      </c>
      <c r="B2133" t="s">
        <v>5529</v>
      </c>
      <c r="C2133" t="s">
        <v>193</v>
      </c>
      <c r="D2133" t="s">
        <v>661</v>
      </c>
      <c r="E2133" t="s">
        <v>65</v>
      </c>
      <c r="F2133">
        <v>35812</v>
      </c>
      <c r="G2133" t="s">
        <v>84</v>
      </c>
      <c r="H2133" t="s">
        <v>1065</v>
      </c>
      <c r="I2133" t="s">
        <v>1087</v>
      </c>
      <c r="J2133" t="s">
        <v>87</v>
      </c>
      <c r="L2133" t="s">
        <v>84</v>
      </c>
      <c r="V2133" t="s">
        <v>1606</v>
      </c>
    </row>
    <row r="2134" spans="1:31" hidden="1" x14ac:dyDescent="0.3">
      <c r="A2134">
        <v>326740</v>
      </c>
      <c r="B2134" t="s">
        <v>5530</v>
      </c>
      <c r="C2134" t="s">
        <v>300</v>
      </c>
      <c r="D2134" t="s">
        <v>632</v>
      </c>
      <c r="E2134" t="s">
        <v>66</v>
      </c>
      <c r="F2134">
        <v>35500</v>
      </c>
      <c r="G2134" t="s">
        <v>1028</v>
      </c>
      <c r="H2134" t="s">
        <v>1068</v>
      </c>
      <c r="I2134" t="s">
        <v>1087</v>
      </c>
      <c r="M2134" t="s">
        <v>5531</v>
      </c>
      <c r="N2134" t="s">
        <v>5531</v>
      </c>
      <c r="O2134" t="s">
        <v>5532</v>
      </c>
      <c r="P2134" t="s">
        <v>1247</v>
      </c>
      <c r="AC2134" t="s">
        <v>1125</v>
      </c>
      <c r="AD2134" t="s">
        <v>1125</v>
      </c>
      <c r="AE2134" t="s">
        <v>1125</v>
      </c>
    </row>
    <row r="2135" spans="1:31" hidden="1" x14ac:dyDescent="0.3">
      <c r="A2135">
        <v>326674</v>
      </c>
      <c r="B2135" t="s">
        <v>5533</v>
      </c>
      <c r="C2135" t="s">
        <v>289</v>
      </c>
      <c r="D2135" t="s">
        <v>260</v>
      </c>
      <c r="E2135" t="s">
        <v>66</v>
      </c>
      <c r="F2135">
        <v>33744</v>
      </c>
      <c r="G2135" t="s">
        <v>86</v>
      </c>
      <c r="H2135" t="s">
        <v>1065</v>
      </c>
      <c r="I2135" t="s">
        <v>1087</v>
      </c>
      <c r="J2135" t="s">
        <v>87</v>
      </c>
      <c r="L2135" t="s">
        <v>86</v>
      </c>
      <c r="M2135" t="s">
        <v>5534</v>
      </c>
      <c r="N2135" t="s">
        <v>5534</v>
      </c>
      <c r="O2135" t="s">
        <v>1984</v>
      </c>
      <c r="P2135" t="s">
        <v>5535</v>
      </c>
    </row>
    <row r="2136" spans="1:31" hidden="1" x14ac:dyDescent="0.3">
      <c r="A2136">
        <v>326670</v>
      </c>
      <c r="B2136" t="s">
        <v>5536</v>
      </c>
      <c r="C2136" t="s">
        <v>5537</v>
      </c>
      <c r="D2136" t="s">
        <v>2118</v>
      </c>
      <c r="E2136" t="s">
        <v>65</v>
      </c>
      <c r="F2136">
        <v>35591</v>
      </c>
      <c r="G2136" t="s">
        <v>1248</v>
      </c>
      <c r="H2136" t="s">
        <v>1065</v>
      </c>
      <c r="I2136" t="s">
        <v>1087</v>
      </c>
      <c r="M2136" t="s">
        <v>5538</v>
      </c>
      <c r="N2136" t="s">
        <v>5538</v>
      </c>
      <c r="O2136" t="s">
        <v>1422</v>
      </c>
      <c r="P2136" t="s">
        <v>1273</v>
      </c>
      <c r="AD2136" t="s">
        <v>1125</v>
      </c>
      <c r="AE2136" t="s">
        <v>1125</v>
      </c>
    </row>
    <row r="2137" spans="1:31" hidden="1" x14ac:dyDescent="0.3">
      <c r="A2137">
        <v>326669</v>
      </c>
      <c r="B2137" t="s">
        <v>5539</v>
      </c>
      <c r="C2137" t="s">
        <v>674</v>
      </c>
      <c r="D2137" t="s">
        <v>508</v>
      </c>
      <c r="E2137" t="s">
        <v>66</v>
      </c>
      <c r="F2137">
        <v>34936</v>
      </c>
      <c r="G2137" t="s">
        <v>5540</v>
      </c>
      <c r="H2137" t="s">
        <v>1065</v>
      </c>
      <c r="I2137" t="s">
        <v>1087</v>
      </c>
      <c r="J2137" t="s">
        <v>87</v>
      </c>
      <c r="L2137" t="s">
        <v>86</v>
      </c>
      <c r="M2137" t="s">
        <v>5541</v>
      </c>
      <c r="N2137" t="s">
        <v>5541</v>
      </c>
      <c r="O2137" t="s">
        <v>2348</v>
      </c>
      <c r="P2137" t="s">
        <v>1244</v>
      </c>
    </row>
    <row r="2138" spans="1:31" hidden="1" x14ac:dyDescent="0.3">
      <c r="A2138">
        <v>326655</v>
      </c>
      <c r="B2138" t="s">
        <v>5542</v>
      </c>
      <c r="C2138" t="s">
        <v>452</v>
      </c>
      <c r="D2138" t="s">
        <v>269</v>
      </c>
      <c r="E2138" t="s">
        <v>66</v>
      </c>
      <c r="F2138">
        <v>32304</v>
      </c>
      <c r="G2138" t="s">
        <v>2220</v>
      </c>
      <c r="H2138" t="s">
        <v>1065</v>
      </c>
      <c r="I2138" t="s">
        <v>1087</v>
      </c>
      <c r="J2138" t="s">
        <v>87</v>
      </c>
      <c r="L2138" t="s">
        <v>86</v>
      </c>
      <c r="M2138" t="s">
        <v>5543</v>
      </c>
      <c r="N2138" t="s">
        <v>5543</v>
      </c>
      <c r="O2138" t="s">
        <v>5544</v>
      </c>
      <c r="P2138" t="s">
        <v>1362</v>
      </c>
      <c r="V2138" t="s">
        <v>1597</v>
      </c>
    </row>
    <row r="2139" spans="1:31" hidden="1" x14ac:dyDescent="0.3">
      <c r="A2139">
        <v>326638</v>
      </c>
      <c r="B2139" t="s">
        <v>5545</v>
      </c>
      <c r="C2139" t="s">
        <v>319</v>
      </c>
      <c r="D2139" t="s">
        <v>654</v>
      </c>
      <c r="E2139" t="s">
        <v>66</v>
      </c>
      <c r="F2139">
        <v>30498</v>
      </c>
      <c r="G2139" t="s">
        <v>84</v>
      </c>
      <c r="H2139" t="s">
        <v>1065</v>
      </c>
      <c r="I2139" t="s">
        <v>1087</v>
      </c>
      <c r="J2139" t="s">
        <v>87</v>
      </c>
      <c r="L2139" t="s">
        <v>84</v>
      </c>
      <c r="M2139" t="s">
        <v>5546</v>
      </c>
      <c r="N2139" t="s">
        <v>5546</v>
      </c>
      <c r="O2139" t="s">
        <v>5547</v>
      </c>
      <c r="P2139" t="s">
        <v>2393</v>
      </c>
    </row>
    <row r="2140" spans="1:31" hidden="1" x14ac:dyDescent="0.3">
      <c r="A2140">
        <v>326601</v>
      </c>
      <c r="B2140" t="s">
        <v>5548</v>
      </c>
      <c r="C2140" t="s">
        <v>2235</v>
      </c>
      <c r="D2140" t="s">
        <v>301</v>
      </c>
      <c r="E2140" t="s">
        <v>65</v>
      </c>
      <c r="F2140">
        <v>35431</v>
      </c>
      <c r="G2140" t="s">
        <v>84</v>
      </c>
      <c r="H2140" t="s">
        <v>1065</v>
      </c>
      <c r="I2140" t="s">
        <v>1087</v>
      </c>
      <c r="J2140" t="s">
        <v>87</v>
      </c>
      <c r="L2140" t="s">
        <v>84</v>
      </c>
      <c r="AE2140" t="s">
        <v>1125</v>
      </c>
    </row>
    <row r="2141" spans="1:31" hidden="1" x14ac:dyDescent="0.3">
      <c r="A2141">
        <v>326573</v>
      </c>
      <c r="B2141" t="s">
        <v>5549</v>
      </c>
      <c r="C2141" t="s">
        <v>556</v>
      </c>
      <c r="D2141" t="s">
        <v>5550</v>
      </c>
      <c r="E2141" t="s">
        <v>65</v>
      </c>
      <c r="F2141">
        <v>31515</v>
      </c>
      <c r="G2141" t="s">
        <v>99</v>
      </c>
      <c r="H2141" t="s">
        <v>1065</v>
      </c>
      <c r="I2141" t="s">
        <v>1087</v>
      </c>
      <c r="J2141" t="s">
        <v>87</v>
      </c>
      <c r="L2141" t="s">
        <v>99</v>
      </c>
    </row>
    <row r="2142" spans="1:31" hidden="1" x14ac:dyDescent="0.3">
      <c r="A2142">
        <v>326569</v>
      </c>
      <c r="B2142" t="s">
        <v>5551</v>
      </c>
      <c r="C2142" t="s">
        <v>270</v>
      </c>
      <c r="D2142" t="s">
        <v>514</v>
      </c>
      <c r="E2142" t="s">
        <v>66</v>
      </c>
      <c r="F2142">
        <v>35333</v>
      </c>
      <c r="G2142" t="s">
        <v>1027</v>
      </c>
      <c r="H2142" t="s">
        <v>1065</v>
      </c>
      <c r="I2142" t="s">
        <v>1087</v>
      </c>
      <c r="J2142" t="s">
        <v>87</v>
      </c>
      <c r="L2142" t="s">
        <v>84</v>
      </c>
      <c r="M2142" t="s">
        <v>5552</v>
      </c>
      <c r="N2142" t="s">
        <v>5552</v>
      </c>
      <c r="O2142" t="s">
        <v>1406</v>
      </c>
      <c r="P2142" t="s">
        <v>1246</v>
      </c>
    </row>
    <row r="2143" spans="1:31" hidden="1" x14ac:dyDescent="0.3">
      <c r="A2143">
        <v>326556</v>
      </c>
      <c r="B2143" t="s">
        <v>5553</v>
      </c>
      <c r="C2143" t="s">
        <v>580</v>
      </c>
      <c r="D2143" t="s">
        <v>514</v>
      </c>
      <c r="E2143" t="s">
        <v>65</v>
      </c>
      <c r="F2143">
        <v>31413</v>
      </c>
      <c r="G2143" t="s">
        <v>84</v>
      </c>
      <c r="H2143" t="s">
        <v>1065</v>
      </c>
      <c r="I2143" t="s">
        <v>1087</v>
      </c>
      <c r="J2143" t="s">
        <v>87</v>
      </c>
      <c r="L2143" t="s">
        <v>84</v>
      </c>
      <c r="M2143" t="s">
        <v>5554</v>
      </c>
      <c r="N2143" t="s">
        <v>5554</v>
      </c>
      <c r="O2143" t="s">
        <v>5555</v>
      </c>
      <c r="P2143" t="s">
        <v>1242</v>
      </c>
    </row>
    <row r="2144" spans="1:31" hidden="1" x14ac:dyDescent="0.3">
      <c r="A2144">
        <v>326538</v>
      </c>
      <c r="B2144" t="s">
        <v>5556</v>
      </c>
      <c r="C2144" t="s">
        <v>258</v>
      </c>
      <c r="D2144" t="s">
        <v>195</v>
      </c>
      <c r="E2144" t="s">
        <v>65</v>
      </c>
      <c r="F2144">
        <v>29252</v>
      </c>
      <c r="G2144" t="s">
        <v>92</v>
      </c>
      <c r="H2144" t="s">
        <v>1065</v>
      </c>
      <c r="I2144" t="s">
        <v>1087</v>
      </c>
      <c r="J2144" t="s">
        <v>87</v>
      </c>
      <c r="L2144" t="s">
        <v>92</v>
      </c>
      <c r="M2144" t="s">
        <v>5557</v>
      </c>
      <c r="N2144" t="s">
        <v>5557</v>
      </c>
      <c r="O2144" t="s">
        <v>5558</v>
      </c>
      <c r="P2144" t="s">
        <v>1241</v>
      </c>
    </row>
    <row r="2145" spans="1:31" hidden="1" x14ac:dyDescent="0.3">
      <c r="A2145">
        <v>326528</v>
      </c>
      <c r="B2145" t="s">
        <v>5559</v>
      </c>
      <c r="C2145" t="s">
        <v>194</v>
      </c>
      <c r="D2145" t="s">
        <v>5560</v>
      </c>
      <c r="E2145" t="s">
        <v>65</v>
      </c>
      <c r="F2145">
        <v>35065</v>
      </c>
      <c r="G2145" t="s">
        <v>5561</v>
      </c>
      <c r="H2145" t="s">
        <v>1065</v>
      </c>
      <c r="I2145" t="s">
        <v>1087</v>
      </c>
      <c r="V2145" t="s">
        <v>1694</v>
      </c>
      <c r="AB2145" t="s">
        <v>1125</v>
      </c>
      <c r="AC2145" t="s">
        <v>1125</v>
      </c>
      <c r="AD2145" t="s">
        <v>1125</v>
      </c>
      <c r="AE2145" t="s">
        <v>1125</v>
      </c>
    </row>
    <row r="2146" spans="1:31" hidden="1" x14ac:dyDescent="0.3">
      <c r="A2146">
        <v>326461</v>
      </c>
      <c r="B2146" t="s">
        <v>5562</v>
      </c>
      <c r="C2146" t="s">
        <v>258</v>
      </c>
      <c r="D2146" t="s">
        <v>303</v>
      </c>
      <c r="E2146" t="s">
        <v>66</v>
      </c>
      <c r="F2146">
        <v>34274</v>
      </c>
      <c r="G2146" t="s">
        <v>101</v>
      </c>
      <c r="H2146" t="s">
        <v>1065</v>
      </c>
      <c r="I2146" t="s">
        <v>1087</v>
      </c>
      <c r="J2146" t="s">
        <v>87</v>
      </c>
      <c r="L2146" t="s">
        <v>86</v>
      </c>
      <c r="M2146" t="s">
        <v>5563</v>
      </c>
      <c r="N2146" t="s">
        <v>5563</v>
      </c>
      <c r="O2146" t="s">
        <v>5564</v>
      </c>
      <c r="P2146" t="s">
        <v>1240</v>
      </c>
    </row>
    <row r="2147" spans="1:31" hidden="1" x14ac:dyDescent="0.3">
      <c r="A2147">
        <v>326449</v>
      </c>
      <c r="B2147" t="s">
        <v>5565</v>
      </c>
      <c r="C2147" t="s">
        <v>5566</v>
      </c>
      <c r="D2147" t="s">
        <v>533</v>
      </c>
      <c r="E2147" t="s">
        <v>66</v>
      </c>
      <c r="F2147">
        <v>33983</v>
      </c>
      <c r="G2147" t="s">
        <v>5567</v>
      </c>
      <c r="H2147" t="s">
        <v>1065</v>
      </c>
      <c r="I2147" t="s">
        <v>1087</v>
      </c>
      <c r="J2147" t="s">
        <v>87</v>
      </c>
      <c r="L2147" t="s">
        <v>86</v>
      </c>
      <c r="M2147" t="s">
        <v>5568</v>
      </c>
      <c r="N2147" t="s">
        <v>5568</v>
      </c>
      <c r="O2147" t="s">
        <v>1805</v>
      </c>
      <c r="P2147" t="s">
        <v>1241</v>
      </c>
    </row>
    <row r="2148" spans="1:31" hidden="1" x14ac:dyDescent="0.3">
      <c r="A2148">
        <v>326381</v>
      </c>
      <c r="B2148" t="s">
        <v>5569</v>
      </c>
      <c r="C2148" t="s">
        <v>201</v>
      </c>
      <c r="D2148" t="s">
        <v>647</v>
      </c>
      <c r="E2148" t="s">
        <v>66</v>
      </c>
      <c r="F2148">
        <v>34625</v>
      </c>
      <c r="G2148" t="s">
        <v>84</v>
      </c>
      <c r="H2148" t="s">
        <v>1065</v>
      </c>
      <c r="I2148" t="s">
        <v>1087</v>
      </c>
      <c r="J2148" t="s">
        <v>87</v>
      </c>
      <c r="L2148" t="s">
        <v>84</v>
      </c>
      <c r="M2148" t="s">
        <v>5570</v>
      </c>
      <c r="N2148" t="s">
        <v>5570</v>
      </c>
      <c r="O2148" t="s">
        <v>5571</v>
      </c>
      <c r="P2148" t="s">
        <v>1273</v>
      </c>
    </row>
    <row r="2149" spans="1:31" hidden="1" x14ac:dyDescent="0.3">
      <c r="A2149">
        <v>326380</v>
      </c>
      <c r="B2149" t="s">
        <v>5572</v>
      </c>
      <c r="C2149" t="s">
        <v>313</v>
      </c>
      <c r="D2149" t="s">
        <v>223</v>
      </c>
      <c r="E2149" t="s">
        <v>66</v>
      </c>
      <c r="F2149">
        <v>34335</v>
      </c>
      <c r="G2149" t="s">
        <v>1248</v>
      </c>
      <c r="H2149" t="s">
        <v>1065</v>
      </c>
      <c r="I2149" t="s">
        <v>1087</v>
      </c>
      <c r="J2149" t="s">
        <v>87</v>
      </c>
      <c r="L2149" t="s">
        <v>84</v>
      </c>
      <c r="M2149" t="s">
        <v>5573</v>
      </c>
      <c r="N2149" t="s">
        <v>5573</v>
      </c>
      <c r="O2149" t="s">
        <v>1374</v>
      </c>
      <c r="P2149" t="s">
        <v>1246</v>
      </c>
    </row>
    <row r="2150" spans="1:31" hidden="1" x14ac:dyDescent="0.3">
      <c r="A2150">
        <v>326367</v>
      </c>
      <c r="B2150" t="s">
        <v>5574</v>
      </c>
      <c r="C2150" t="s">
        <v>2049</v>
      </c>
      <c r="D2150" t="s">
        <v>295</v>
      </c>
      <c r="E2150" t="s">
        <v>66</v>
      </c>
      <c r="F2150">
        <v>32929</v>
      </c>
      <c r="G2150" t="s">
        <v>1014</v>
      </c>
      <c r="H2150" t="s">
        <v>1065</v>
      </c>
      <c r="I2150" t="s">
        <v>1087</v>
      </c>
      <c r="J2150" t="s">
        <v>87</v>
      </c>
      <c r="L2150" t="s">
        <v>86</v>
      </c>
      <c r="M2150" t="s">
        <v>5575</v>
      </c>
      <c r="N2150" t="s">
        <v>5575</v>
      </c>
      <c r="O2150" t="s">
        <v>1358</v>
      </c>
      <c r="P2150" t="s">
        <v>1742</v>
      </c>
    </row>
    <row r="2151" spans="1:31" hidden="1" x14ac:dyDescent="0.3">
      <c r="A2151">
        <v>326347</v>
      </c>
      <c r="B2151" t="s">
        <v>5576</v>
      </c>
      <c r="C2151" t="s">
        <v>5577</v>
      </c>
      <c r="D2151" t="s">
        <v>502</v>
      </c>
      <c r="E2151" t="s">
        <v>65</v>
      </c>
      <c r="F2151">
        <v>35461</v>
      </c>
      <c r="G2151" t="s">
        <v>84</v>
      </c>
      <c r="H2151" t="s">
        <v>1065</v>
      </c>
      <c r="I2151" t="s">
        <v>1087</v>
      </c>
      <c r="J2151" t="s">
        <v>87</v>
      </c>
      <c r="L2151" t="s">
        <v>84</v>
      </c>
      <c r="M2151" t="s">
        <v>5578</v>
      </c>
      <c r="N2151" t="s">
        <v>5578</v>
      </c>
      <c r="O2151" t="s">
        <v>1422</v>
      </c>
      <c r="P2151" t="s">
        <v>5579</v>
      </c>
      <c r="V2151" t="s">
        <v>1694</v>
      </c>
    </row>
    <row r="2152" spans="1:31" hidden="1" x14ac:dyDescent="0.3">
      <c r="A2152">
        <v>326345</v>
      </c>
      <c r="B2152" t="s">
        <v>5580</v>
      </c>
      <c r="C2152" t="s">
        <v>201</v>
      </c>
      <c r="D2152" t="s">
        <v>248</v>
      </c>
      <c r="E2152" t="s">
        <v>66</v>
      </c>
      <c r="F2152">
        <v>34039</v>
      </c>
      <c r="G2152" t="s">
        <v>84</v>
      </c>
      <c r="H2152" t="s">
        <v>1065</v>
      </c>
      <c r="I2152" t="s">
        <v>1087</v>
      </c>
      <c r="J2152" t="s">
        <v>87</v>
      </c>
      <c r="L2152" t="s">
        <v>86</v>
      </c>
      <c r="M2152" t="s">
        <v>5581</v>
      </c>
      <c r="N2152" t="s">
        <v>5581</v>
      </c>
      <c r="O2152" t="s">
        <v>1319</v>
      </c>
      <c r="P2152" t="s">
        <v>1247</v>
      </c>
    </row>
    <row r="2153" spans="1:31" hidden="1" x14ac:dyDescent="0.3">
      <c r="A2153">
        <v>326330</v>
      </c>
      <c r="B2153" t="s">
        <v>5582</v>
      </c>
      <c r="C2153" t="s">
        <v>386</v>
      </c>
      <c r="D2153" t="s">
        <v>514</v>
      </c>
      <c r="E2153" t="s">
        <v>65</v>
      </c>
      <c r="F2153">
        <v>30682</v>
      </c>
      <c r="G2153" t="s">
        <v>1248</v>
      </c>
      <c r="H2153" t="s">
        <v>1065</v>
      </c>
      <c r="I2153" t="s">
        <v>1087</v>
      </c>
      <c r="J2153" t="s">
        <v>87</v>
      </c>
      <c r="L2153" t="s">
        <v>84</v>
      </c>
      <c r="M2153" t="s">
        <v>5583</v>
      </c>
      <c r="N2153" t="s">
        <v>5583</v>
      </c>
      <c r="O2153" t="s">
        <v>5584</v>
      </c>
      <c r="P2153" t="s">
        <v>1273</v>
      </c>
    </row>
    <row r="2154" spans="1:31" hidden="1" x14ac:dyDescent="0.3">
      <c r="A2154">
        <v>326329</v>
      </c>
      <c r="B2154" t="s">
        <v>5585</v>
      </c>
      <c r="C2154" t="s">
        <v>203</v>
      </c>
      <c r="D2154" t="s">
        <v>246</v>
      </c>
      <c r="E2154" t="s">
        <v>65</v>
      </c>
      <c r="F2154">
        <v>33978</v>
      </c>
      <c r="G2154" t="s">
        <v>84</v>
      </c>
      <c r="H2154" t="s">
        <v>1065</v>
      </c>
      <c r="I2154" t="s">
        <v>1087</v>
      </c>
      <c r="J2154" t="s">
        <v>87</v>
      </c>
      <c r="L2154" t="s">
        <v>99</v>
      </c>
      <c r="M2154" t="s">
        <v>5586</v>
      </c>
      <c r="N2154" t="s">
        <v>5586</v>
      </c>
      <c r="O2154" t="s">
        <v>1387</v>
      </c>
      <c r="P2154" t="s">
        <v>1241</v>
      </c>
    </row>
    <row r="2155" spans="1:31" hidden="1" x14ac:dyDescent="0.3">
      <c r="A2155">
        <v>326306</v>
      </c>
      <c r="B2155" t="s">
        <v>5587</v>
      </c>
      <c r="C2155" t="s">
        <v>361</v>
      </c>
      <c r="D2155" t="s">
        <v>5588</v>
      </c>
      <c r="E2155" t="s">
        <v>66</v>
      </c>
      <c r="F2155">
        <v>34140</v>
      </c>
      <c r="G2155" t="s">
        <v>84</v>
      </c>
      <c r="H2155" t="s">
        <v>1065</v>
      </c>
      <c r="I2155" t="s">
        <v>1087</v>
      </c>
      <c r="J2155" t="s">
        <v>87</v>
      </c>
      <c r="L2155" t="s">
        <v>84</v>
      </c>
    </row>
    <row r="2156" spans="1:31" hidden="1" x14ac:dyDescent="0.3">
      <c r="A2156">
        <v>326297</v>
      </c>
      <c r="B2156" t="s">
        <v>5589</v>
      </c>
      <c r="C2156" t="s">
        <v>425</v>
      </c>
      <c r="D2156" t="s">
        <v>1602</v>
      </c>
      <c r="E2156" t="s">
        <v>66</v>
      </c>
      <c r="F2156">
        <v>32011</v>
      </c>
      <c r="G2156" t="s">
        <v>84</v>
      </c>
      <c r="H2156" t="s">
        <v>1065</v>
      </c>
      <c r="I2156" t="s">
        <v>1087</v>
      </c>
      <c r="J2156" t="s">
        <v>85</v>
      </c>
      <c r="L2156" t="s">
        <v>84</v>
      </c>
      <c r="M2156" t="s">
        <v>5590</v>
      </c>
      <c r="N2156" t="s">
        <v>5590</v>
      </c>
      <c r="O2156" t="s">
        <v>1603</v>
      </c>
      <c r="P2156" t="s">
        <v>1247</v>
      </c>
    </row>
    <row r="2157" spans="1:31" hidden="1" x14ac:dyDescent="0.3">
      <c r="A2157">
        <v>326291</v>
      </c>
      <c r="B2157" t="s">
        <v>5591</v>
      </c>
      <c r="C2157" t="s">
        <v>446</v>
      </c>
      <c r="D2157" t="s">
        <v>246</v>
      </c>
      <c r="E2157" t="s">
        <v>65</v>
      </c>
      <c r="F2157">
        <v>35184</v>
      </c>
      <c r="G2157" t="s">
        <v>84</v>
      </c>
      <c r="H2157" t="s">
        <v>1065</v>
      </c>
      <c r="I2157" t="s">
        <v>1087</v>
      </c>
      <c r="J2157" t="s">
        <v>87</v>
      </c>
      <c r="L2157" t="s">
        <v>84</v>
      </c>
      <c r="M2157" t="s">
        <v>5592</v>
      </c>
      <c r="N2157" t="s">
        <v>5592</v>
      </c>
      <c r="O2157" t="s">
        <v>1300</v>
      </c>
      <c r="P2157" t="s">
        <v>1247</v>
      </c>
    </row>
    <row r="2158" spans="1:31" hidden="1" x14ac:dyDescent="0.3">
      <c r="A2158">
        <v>326228</v>
      </c>
      <c r="B2158" t="s">
        <v>986</v>
      </c>
      <c r="C2158" t="s">
        <v>282</v>
      </c>
      <c r="E2158" t="s">
        <v>65</v>
      </c>
      <c r="F2158">
        <v>35065</v>
      </c>
      <c r="G2158" t="s">
        <v>1004</v>
      </c>
      <c r="H2158" t="s">
        <v>1065</v>
      </c>
      <c r="I2158" t="s">
        <v>1087</v>
      </c>
      <c r="M2158" t="s">
        <v>5593</v>
      </c>
      <c r="N2158" t="s">
        <v>5593</v>
      </c>
      <c r="O2158" t="s">
        <v>5594</v>
      </c>
      <c r="P2158" t="s">
        <v>1246</v>
      </c>
      <c r="V2158" t="s">
        <v>1694</v>
      </c>
      <c r="AD2158" t="s">
        <v>1125</v>
      </c>
      <c r="AE2158" t="s">
        <v>1125</v>
      </c>
    </row>
    <row r="2159" spans="1:31" hidden="1" x14ac:dyDescent="0.3">
      <c r="A2159">
        <v>326220</v>
      </c>
      <c r="B2159" t="s">
        <v>5595</v>
      </c>
      <c r="C2159" t="s">
        <v>196</v>
      </c>
      <c r="D2159" t="s">
        <v>5596</v>
      </c>
      <c r="E2159" t="s">
        <v>65</v>
      </c>
      <c r="F2159">
        <v>33239</v>
      </c>
      <c r="G2159" t="s">
        <v>93</v>
      </c>
      <c r="H2159" t="s">
        <v>1065</v>
      </c>
      <c r="I2159" t="s">
        <v>1087</v>
      </c>
      <c r="J2159" t="s">
        <v>87</v>
      </c>
      <c r="L2159" t="s">
        <v>84</v>
      </c>
      <c r="M2159" t="s">
        <v>5597</v>
      </c>
      <c r="N2159" t="s">
        <v>5597</v>
      </c>
      <c r="O2159" t="s">
        <v>2241</v>
      </c>
      <c r="P2159" t="s">
        <v>1241</v>
      </c>
    </row>
    <row r="2160" spans="1:31" hidden="1" x14ac:dyDescent="0.3">
      <c r="A2160">
        <v>326202</v>
      </c>
      <c r="B2160" t="s">
        <v>5598</v>
      </c>
      <c r="C2160" t="s">
        <v>294</v>
      </c>
      <c r="D2160" t="s">
        <v>329</v>
      </c>
      <c r="E2160" t="s">
        <v>65</v>
      </c>
      <c r="F2160">
        <v>33741</v>
      </c>
      <c r="G2160" t="s">
        <v>94</v>
      </c>
      <c r="H2160" t="s">
        <v>1065</v>
      </c>
      <c r="I2160" t="s">
        <v>1087</v>
      </c>
      <c r="J2160" t="s">
        <v>85</v>
      </c>
      <c r="L2160" t="s">
        <v>94</v>
      </c>
      <c r="V2160" t="s">
        <v>1605</v>
      </c>
    </row>
    <row r="2161" spans="1:31" hidden="1" x14ac:dyDescent="0.3">
      <c r="A2161">
        <v>326197</v>
      </c>
      <c r="B2161" t="s">
        <v>5599</v>
      </c>
      <c r="C2161" t="s">
        <v>193</v>
      </c>
      <c r="D2161" t="s">
        <v>5600</v>
      </c>
      <c r="E2161" t="s">
        <v>66</v>
      </c>
      <c r="F2161">
        <v>34912</v>
      </c>
      <c r="G2161" t="s">
        <v>93</v>
      </c>
      <c r="H2161" t="s">
        <v>1065</v>
      </c>
      <c r="I2161" t="s">
        <v>1087</v>
      </c>
      <c r="M2161" t="s">
        <v>5601</v>
      </c>
      <c r="N2161" t="s">
        <v>5601</v>
      </c>
      <c r="O2161" t="s">
        <v>5602</v>
      </c>
      <c r="P2161" t="s">
        <v>5603</v>
      </c>
      <c r="AD2161" t="s">
        <v>1125</v>
      </c>
      <c r="AE2161" t="s">
        <v>1125</v>
      </c>
    </row>
    <row r="2162" spans="1:31" hidden="1" x14ac:dyDescent="0.3">
      <c r="A2162">
        <v>326187</v>
      </c>
      <c r="B2162" t="s">
        <v>2275</v>
      </c>
      <c r="C2162" t="s">
        <v>506</v>
      </c>
      <c r="D2162" t="s">
        <v>451</v>
      </c>
      <c r="E2162" t="s">
        <v>65</v>
      </c>
      <c r="F2162">
        <v>31504</v>
      </c>
      <c r="G2162" t="s">
        <v>5604</v>
      </c>
      <c r="H2162" t="s">
        <v>1065</v>
      </c>
      <c r="I2162" t="s">
        <v>1087</v>
      </c>
      <c r="J2162" t="s">
        <v>85</v>
      </c>
      <c r="L2162" t="s">
        <v>94</v>
      </c>
      <c r="M2162" t="s">
        <v>5605</v>
      </c>
      <c r="N2162" t="s">
        <v>5605</v>
      </c>
      <c r="O2162" t="s">
        <v>5606</v>
      </c>
      <c r="P2162" t="s">
        <v>1241</v>
      </c>
    </row>
    <row r="2163" spans="1:31" hidden="1" x14ac:dyDescent="0.3">
      <c r="A2163">
        <v>326154</v>
      </c>
      <c r="B2163" t="s">
        <v>1807</v>
      </c>
      <c r="C2163" t="s">
        <v>297</v>
      </c>
      <c r="D2163" t="s">
        <v>213</v>
      </c>
      <c r="E2163" t="s">
        <v>65</v>
      </c>
      <c r="F2163">
        <v>33985</v>
      </c>
      <c r="G2163" t="s">
        <v>1182</v>
      </c>
      <c r="H2163" t="s">
        <v>1065</v>
      </c>
      <c r="I2163" t="s">
        <v>1087</v>
      </c>
      <c r="J2163" t="s">
        <v>85</v>
      </c>
      <c r="L2163" t="s">
        <v>99</v>
      </c>
      <c r="M2163" t="s">
        <v>5607</v>
      </c>
      <c r="N2163" t="s">
        <v>5607</v>
      </c>
      <c r="O2163" t="s">
        <v>1348</v>
      </c>
      <c r="P2163" t="s">
        <v>1366</v>
      </c>
    </row>
    <row r="2164" spans="1:31" hidden="1" x14ac:dyDescent="0.3">
      <c r="A2164">
        <v>326138</v>
      </c>
      <c r="B2164" t="s">
        <v>5608</v>
      </c>
      <c r="C2164" t="s">
        <v>238</v>
      </c>
      <c r="D2164" t="s">
        <v>637</v>
      </c>
      <c r="E2164" t="s">
        <v>65</v>
      </c>
      <c r="F2164">
        <v>28950</v>
      </c>
      <c r="G2164" t="s">
        <v>406</v>
      </c>
      <c r="H2164" t="s">
        <v>1065</v>
      </c>
      <c r="I2164" t="s">
        <v>1087</v>
      </c>
      <c r="J2164" t="s">
        <v>87</v>
      </c>
      <c r="L2164" t="s">
        <v>94</v>
      </c>
      <c r="M2164" t="s">
        <v>5609</v>
      </c>
      <c r="N2164" t="s">
        <v>5609</v>
      </c>
      <c r="O2164" t="s">
        <v>5610</v>
      </c>
      <c r="P2164" t="s">
        <v>1241</v>
      </c>
    </row>
    <row r="2165" spans="1:31" hidden="1" x14ac:dyDescent="0.3">
      <c r="A2165">
        <v>326117</v>
      </c>
      <c r="B2165" t="s">
        <v>5611</v>
      </c>
      <c r="C2165" t="s">
        <v>270</v>
      </c>
      <c r="D2165" t="s">
        <v>388</v>
      </c>
      <c r="E2165" t="s">
        <v>65</v>
      </c>
      <c r="F2165">
        <v>32401</v>
      </c>
      <c r="G2165" t="s">
        <v>84</v>
      </c>
      <c r="H2165" t="s">
        <v>1065</v>
      </c>
      <c r="I2165" t="s">
        <v>1087</v>
      </c>
      <c r="M2165" t="s">
        <v>5612</v>
      </c>
      <c r="N2165" t="s">
        <v>5612</v>
      </c>
      <c r="O2165" t="s">
        <v>1325</v>
      </c>
      <c r="P2165" t="s">
        <v>1241</v>
      </c>
    </row>
    <row r="2166" spans="1:31" hidden="1" x14ac:dyDescent="0.3">
      <c r="A2166">
        <v>326086</v>
      </c>
      <c r="B2166" t="s">
        <v>5613</v>
      </c>
      <c r="C2166" t="s">
        <v>300</v>
      </c>
      <c r="D2166" t="s">
        <v>353</v>
      </c>
      <c r="E2166" t="s">
        <v>66</v>
      </c>
      <c r="F2166">
        <v>34928</v>
      </c>
      <c r="G2166" t="s">
        <v>84</v>
      </c>
      <c r="H2166" t="s">
        <v>1065</v>
      </c>
      <c r="I2166" t="s">
        <v>1087</v>
      </c>
      <c r="J2166" t="s">
        <v>87</v>
      </c>
      <c r="L2166" t="s">
        <v>84</v>
      </c>
      <c r="V2166" t="s">
        <v>1605</v>
      </c>
    </row>
    <row r="2167" spans="1:31" hidden="1" x14ac:dyDescent="0.3">
      <c r="A2167">
        <v>326077</v>
      </c>
      <c r="B2167" t="s">
        <v>5614</v>
      </c>
      <c r="C2167" t="s">
        <v>313</v>
      </c>
      <c r="D2167" t="s">
        <v>253</v>
      </c>
      <c r="E2167" t="s">
        <v>65</v>
      </c>
      <c r="F2167">
        <v>34730</v>
      </c>
      <c r="G2167" t="s">
        <v>2359</v>
      </c>
      <c r="H2167" t="s">
        <v>1065</v>
      </c>
      <c r="I2167" t="s">
        <v>1087</v>
      </c>
      <c r="J2167" t="s">
        <v>87</v>
      </c>
      <c r="L2167" t="s">
        <v>100</v>
      </c>
      <c r="M2167" t="s">
        <v>5615</v>
      </c>
      <c r="N2167" t="s">
        <v>5615</v>
      </c>
      <c r="O2167" t="s">
        <v>1730</v>
      </c>
      <c r="P2167" t="s">
        <v>1252</v>
      </c>
    </row>
    <row r="2168" spans="1:31" hidden="1" x14ac:dyDescent="0.3">
      <c r="A2168">
        <v>326059</v>
      </c>
      <c r="B2168" t="s">
        <v>5616</v>
      </c>
      <c r="C2168" t="s">
        <v>436</v>
      </c>
      <c r="D2168" t="s">
        <v>1658</v>
      </c>
      <c r="E2168" t="s">
        <v>66</v>
      </c>
      <c r="F2168">
        <v>28709</v>
      </c>
      <c r="G2168" t="s">
        <v>1410</v>
      </c>
      <c r="H2168" t="s">
        <v>1065</v>
      </c>
      <c r="I2168" t="s">
        <v>1087</v>
      </c>
      <c r="J2168" t="s">
        <v>87</v>
      </c>
      <c r="L2168" t="s">
        <v>93</v>
      </c>
      <c r="M2168" t="s">
        <v>5617</v>
      </c>
      <c r="N2168" t="s">
        <v>5617</v>
      </c>
      <c r="O2168" t="s">
        <v>2117</v>
      </c>
      <c r="P2168" t="s">
        <v>5618</v>
      </c>
    </row>
    <row r="2169" spans="1:31" hidden="1" x14ac:dyDescent="0.3">
      <c r="A2169">
        <v>326039</v>
      </c>
      <c r="B2169" t="s">
        <v>5619</v>
      </c>
      <c r="C2169" t="s">
        <v>341</v>
      </c>
      <c r="D2169" t="s">
        <v>632</v>
      </c>
      <c r="E2169" t="s">
        <v>66</v>
      </c>
      <c r="F2169">
        <v>33429</v>
      </c>
      <c r="G2169" t="s">
        <v>84</v>
      </c>
      <c r="H2169" t="s">
        <v>1065</v>
      </c>
      <c r="I2169" t="s">
        <v>1087</v>
      </c>
      <c r="J2169" t="s">
        <v>87</v>
      </c>
      <c r="L2169" t="s">
        <v>84</v>
      </c>
      <c r="M2169" t="s">
        <v>5620</v>
      </c>
      <c r="N2169" t="s">
        <v>5620</v>
      </c>
      <c r="O2169" t="s">
        <v>2079</v>
      </c>
      <c r="P2169" t="s">
        <v>5621</v>
      </c>
    </row>
    <row r="2170" spans="1:31" hidden="1" x14ac:dyDescent="0.3">
      <c r="A2170">
        <v>326020</v>
      </c>
      <c r="B2170" t="s">
        <v>5622</v>
      </c>
      <c r="C2170" t="s">
        <v>343</v>
      </c>
      <c r="D2170" t="s">
        <v>548</v>
      </c>
      <c r="E2170" t="s">
        <v>65</v>
      </c>
      <c r="F2170">
        <v>33921</v>
      </c>
      <c r="G2170" t="s">
        <v>86</v>
      </c>
      <c r="H2170" t="s">
        <v>1065</v>
      </c>
      <c r="I2170" t="s">
        <v>1087</v>
      </c>
      <c r="J2170" t="s">
        <v>87</v>
      </c>
      <c r="L2170" t="s">
        <v>84</v>
      </c>
      <c r="M2170" t="s">
        <v>5623</v>
      </c>
      <c r="N2170" t="s">
        <v>5623</v>
      </c>
      <c r="O2170" t="s">
        <v>1449</v>
      </c>
      <c r="P2170" t="s">
        <v>1875</v>
      </c>
    </row>
    <row r="2171" spans="1:31" hidden="1" x14ac:dyDescent="0.3">
      <c r="A2171">
        <v>326001</v>
      </c>
      <c r="B2171" t="s">
        <v>5624</v>
      </c>
      <c r="C2171" t="s">
        <v>201</v>
      </c>
      <c r="D2171" t="s">
        <v>744</v>
      </c>
      <c r="E2171" t="s">
        <v>65</v>
      </c>
      <c r="F2171">
        <v>35092</v>
      </c>
      <c r="G2171" t="s">
        <v>84</v>
      </c>
      <c r="H2171" t="s">
        <v>1065</v>
      </c>
      <c r="I2171" t="s">
        <v>1087</v>
      </c>
      <c r="J2171" t="s">
        <v>87</v>
      </c>
      <c r="L2171" t="s">
        <v>84</v>
      </c>
      <c r="M2171" t="s">
        <v>5625</v>
      </c>
      <c r="N2171" t="s">
        <v>5625</v>
      </c>
      <c r="O2171" t="s">
        <v>2155</v>
      </c>
      <c r="P2171" t="s">
        <v>1241</v>
      </c>
      <c r="V2171" t="s">
        <v>1694</v>
      </c>
    </row>
    <row r="2172" spans="1:31" hidden="1" x14ac:dyDescent="0.3">
      <c r="A2172">
        <v>325999</v>
      </c>
      <c r="B2172" t="s">
        <v>5626</v>
      </c>
      <c r="C2172" t="s">
        <v>5627</v>
      </c>
      <c r="D2172" t="s">
        <v>640</v>
      </c>
      <c r="E2172" t="s">
        <v>66</v>
      </c>
      <c r="F2172">
        <v>34899</v>
      </c>
      <c r="G2172" t="s">
        <v>1248</v>
      </c>
      <c r="H2172" t="s">
        <v>1065</v>
      </c>
      <c r="I2172" t="s">
        <v>1087</v>
      </c>
      <c r="J2172" t="s">
        <v>87</v>
      </c>
      <c r="L2172" t="s">
        <v>84</v>
      </c>
      <c r="V2172" t="s">
        <v>1605</v>
      </c>
    </row>
    <row r="2173" spans="1:31" hidden="1" x14ac:dyDescent="0.3">
      <c r="A2173">
        <v>325986</v>
      </c>
      <c r="B2173" t="s">
        <v>5628</v>
      </c>
      <c r="C2173" t="s">
        <v>371</v>
      </c>
      <c r="D2173" t="s">
        <v>424</v>
      </c>
      <c r="E2173" t="s">
        <v>65</v>
      </c>
      <c r="F2173">
        <v>33404</v>
      </c>
      <c r="G2173" t="s">
        <v>84</v>
      </c>
      <c r="H2173" t="s">
        <v>1065</v>
      </c>
      <c r="I2173" t="s">
        <v>1087</v>
      </c>
      <c r="M2173" t="s">
        <v>5629</v>
      </c>
      <c r="N2173" t="s">
        <v>5629</v>
      </c>
      <c r="O2173" t="s">
        <v>5630</v>
      </c>
      <c r="P2173" t="s">
        <v>5631</v>
      </c>
      <c r="AC2173" t="s">
        <v>1125</v>
      </c>
      <c r="AD2173" t="s">
        <v>1125</v>
      </c>
      <c r="AE2173" t="s">
        <v>1125</v>
      </c>
    </row>
    <row r="2174" spans="1:31" hidden="1" x14ac:dyDescent="0.3">
      <c r="A2174">
        <v>325982</v>
      </c>
      <c r="B2174" t="s">
        <v>5632</v>
      </c>
      <c r="C2174" t="s">
        <v>258</v>
      </c>
      <c r="D2174" t="s">
        <v>677</v>
      </c>
      <c r="E2174" t="s">
        <v>66</v>
      </c>
      <c r="F2174">
        <v>34020</v>
      </c>
      <c r="G2174" t="s">
        <v>84</v>
      </c>
      <c r="H2174" t="s">
        <v>1065</v>
      </c>
      <c r="I2174" t="s">
        <v>1087</v>
      </c>
      <c r="J2174" t="s">
        <v>87</v>
      </c>
      <c r="L2174" t="s">
        <v>84</v>
      </c>
      <c r="M2174" t="s">
        <v>5633</v>
      </c>
      <c r="N2174" t="s">
        <v>5633</v>
      </c>
      <c r="O2174" t="s">
        <v>5634</v>
      </c>
      <c r="P2174" t="s">
        <v>1273</v>
      </c>
      <c r="AE2174" t="s">
        <v>1125</v>
      </c>
    </row>
    <row r="2175" spans="1:31" hidden="1" x14ac:dyDescent="0.3">
      <c r="A2175">
        <v>325977</v>
      </c>
      <c r="B2175" t="s">
        <v>703</v>
      </c>
      <c r="C2175" t="s">
        <v>193</v>
      </c>
      <c r="D2175" t="s">
        <v>209</v>
      </c>
      <c r="E2175" t="s">
        <v>65</v>
      </c>
      <c r="H2175" t="s">
        <v>1065</v>
      </c>
      <c r="I2175" t="s">
        <v>1087</v>
      </c>
      <c r="V2175" t="s">
        <v>1694</v>
      </c>
      <c r="AA2175" t="s">
        <v>1125</v>
      </c>
      <c r="AB2175" t="s">
        <v>1125</v>
      </c>
      <c r="AC2175" t="s">
        <v>1125</v>
      </c>
      <c r="AD2175" t="s">
        <v>1125</v>
      </c>
      <c r="AE2175" t="s">
        <v>1125</v>
      </c>
    </row>
    <row r="2176" spans="1:31" hidden="1" x14ac:dyDescent="0.3">
      <c r="A2176">
        <v>325974</v>
      </c>
      <c r="B2176" t="s">
        <v>5635</v>
      </c>
      <c r="C2176" t="s">
        <v>323</v>
      </c>
      <c r="D2176" t="s">
        <v>1156</v>
      </c>
      <c r="E2176" t="s">
        <v>65</v>
      </c>
      <c r="F2176">
        <v>33994</v>
      </c>
      <c r="G2176" t="s">
        <v>1846</v>
      </c>
      <c r="H2176" t="s">
        <v>1065</v>
      </c>
      <c r="I2176" t="s">
        <v>1087</v>
      </c>
      <c r="M2176" t="s">
        <v>5636</v>
      </c>
      <c r="N2176" t="s">
        <v>5636</v>
      </c>
      <c r="O2176" t="s">
        <v>5637</v>
      </c>
      <c r="P2176" t="s">
        <v>1246</v>
      </c>
      <c r="V2176" t="s">
        <v>1694</v>
      </c>
      <c r="AD2176" t="s">
        <v>1125</v>
      </c>
      <c r="AE2176" t="s">
        <v>1125</v>
      </c>
    </row>
    <row r="2177" spans="1:31" hidden="1" x14ac:dyDescent="0.3">
      <c r="A2177">
        <v>325969</v>
      </c>
      <c r="B2177" t="s">
        <v>5638</v>
      </c>
      <c r="C2177" t="s">
        <v>194</v>
      </c>
      <c r="D2177" t="s">
        <v>2469</v>
      </c>
      <c r="E2177" t="s">
        <v>65</v>
      </c>
      <c r="F2177">
        <v>33239</v>
      </c>
      <c r="G2177" t="s">
        <v>1020</v>
      </c>
      <c r="H2177" t="s">
        <v>1065</v>
      </c>
      <c r="I2177" t="s">
        <v>1087</v>
      </c>
      <c r="J2177" t="s">
        <v>87</v>
      </c>
      <c r="L2177" t="s">
        <v>84</v>
      </c>
      <c r="M2177" t="s">
        <v>5639</v>
      </c>
      <c r="N2177" t="s">
        <v>5639</v>
      </c>
      <c r="O2177" t="s">
        <v>5640</v>
      </c>
      <c r="P2177" t="s">
        <v>1247</v>
      </c>
    </row>
    <row r="2178" spans="1:31" hidden="1" x14ac:dyDescent="0.3">
      <c r="A2178">
        <v>325967</v>
      </c>
      <c r="B2178" t="s">
        <v>5641</v>
      </c>
      <c r="C2178" t="s">
        <v>2105</v>
      </c>
      <c r="D2178" t="s">
        <v>2173</v>
      </c>
      <c r="E2178" t="s">
        <v>66</v>
      </c>
      <c r="F2178">
        <v>32453</v>
      </c>
      <c r="G2178" t="s">
        <v>84</v>
      </c>
      <c r="H2178" t="s">
        <v>1065</v>
      </c>
      <c r="I2178" t="s">
        <v>1087</v>
      </c>
      <c r="J2178" t="s">
        <v>87</v>
      </c>
      <c r="L2178" t="s">
        <v>84</v>
      </c>
      <c r="M2178" t="s">
        <v>5642</v>
      </c>
      <c r="N2178" t="s">
        <v>5642</v>
      </c>
      <c r="O2178" t="s">
        <v>5643</v>
      </c>
      <c r="P2178" t="s">
        <v>1513</v>
      </c>
    </row>
    <row r="2179" spans="1:31" hidden="1" x14ac:dyDescent="0.3">
      <c r="A2179">
        <v>325951</v>
      </c>
      <c r="B2179" t="s">
        <v>5644</v>
      </c>
      <c r="C2179" t="s">
        <v>242</v>
      </c>
      <c r="D2179" t="s">
        <v>514</v>
      </c>
      <c r="E2179" t="s">
        <v>66</v>
      </c>
      <c r="F2179">
        <v>32143</v>
      </c>
      <c r="G2179" t="s">
        <v>1003</v>
      </c>
      <c r="H2179" t="s">
        <v>1065</v>
      </c>
      <c r="I2179" t="s">
        <v>1087</v>
      </c>
      <c r="J2179" t="s">
        <v>87</v>
      </c>
      <c r="L2179" t="s">
        <v>86</v>
      </c>
      <c r="M2179" t="s">
        <v>5645</v>
      </c>
      <c r="N2179" t="s">
        <v>5645</v>
      </c>
      <c r="O2179" t="s">
        <v>5646</v>
      </c>
      <c r="P2179" t="s">
        <v>1403</v>
      </c>
      <c r="V2179" t="s">
        <v>1694</v>
      </c>
      <c r="AE2179" t="s">
        <v>1125</v>
      </c>
    </row>
    <row r="2180" spans="1:31" hidden="1" x14ac:dyDescent="0.3">
      <c r="A2180">
        <v>325906</v>
      </c>
      <c r="B2180" t="s">
        <v>5647</v>
      </c>
      <c r="C2180" t="s">
        <v>524</v>
      </c>
      <c r="D2180" t="s">
        <v>5648</v>
      </c>
      <c r="E2180" t="s">
        <v>65</v>
      </c>
      <c r="F2180">
        <v>34359</v>
      </c>
      <c r="G2180" t="s">
        <v>1010</v>
      </c>
      <c r="H2180" t="s">
        <v>1065</v>
      </c>
      <c r="I2180" t="s">
        <v>1087</v>
      </c>
      <c r="V2180" t="s">
        <v>1694</v>
      </c>
      <c r="AB2180" t="s">
        <v>1125</v>
      </c>
      <c r="AC2180" t="s">
        <v>1125</v>
      </c>
      <c r="AD2180" t="s">
        <v>1125</v>
      </c>
      <c r="AE2180" t="s">
        <v>1125</v>
      </c>
    </row>
    <row r="2181" spans="1:31" hidden="1" x14ac:dyDescent="0.3">
      <c r="A2181">
        <v>325899</v>
      </c>
      <c r="B2181" t="s">
        <v>5649</v>
      </c>
      <c r="C2181" t="s">
        <v>333</v>
      </c>
      <c r="D2181" t="s">
        <v>327</v>
      </c>
      <c r="E2181" t="s">
        <v>66</v>
      </c>
      <c r="F2181">
        <v>31417</v>
      </c>
      <c r="G2181" t="s">
        <v>84</v>
      </c>
      <c r="H2181" t="s">
        <v>1065</v>
      </c>
      <c r="I2181" t="s">
        <v>1087</v>
      </c>
    </row>
    <row r="2182" spans="1:31" hidden="1" x14ac:dyDescent="0.3">
      <c r="A2182">
        <v>325886</v>
      </c>
      <c r="B2182" t="s">
        <v>5650</v>
      </c>
      <c r="C2182" t="s">
        <v>348</v>
      </c>
      <c r="D2182" t="s">
        <v>213</v>
      </c>
      <c r="E2182" t="s">
        <v>65</v>
      </c>
      <c r="F2182">
        <v>35156</v>
      </c>
      <c r="G2182" t="s">
        <v>5651</v>
      </c>
      <c r="H2182" t="s">
        <v>1065</v>
      </c>
      <c r="I2182" t="s">
        <v>1087</v>
      </c>
      <c r="J2182" t="s">
        <v>87</v>
      </c>
      <c r="L2182" t="s">
        <v>94</v>
      </c>
      <c r="M2182" t="s">
        <v>5652</v>
      </c>
      <c r="N2182" t="s">
        <v>5652</v>
      </c>
      <c r="O2182" t="s">
        <v>5653</v>
      </c>
      <c r="P2182" t="s">
        <v>1242</v>
      </c>
      <c r="V2182" t="s">
        <v>1694</v>
      </c>
    </row>
    <row r="2183" spans="1:31" hidden="1" x14ac:dyDescent="0.3">
      <c r="A2183">
        <v>325840</v>
      </c>
      <c r="B2183" t="s">
        <v>5654</v>
      </c>
      <c r="C2183" t="s">
        <v>268</v>
      </c>
      <c r="D2183" t="s">
        <v>1902</v>
      </c>
      <c r="E2183" t="s">
        <v>65</v>
      </c>
      <c r="F2183">
        <v>33003</v>
      </c>
      <c r="G2183" t="s">
        <v>5655</v>
      </c>
      <c r="H2183" t="s">
        <v>1065</v>
      </c>
      <c r="I2183" t="s">
        <v>1087</v>
      </c>
      <c r="J2183" t="s">
        <v>85</v>
      </c>
      <c r="L2183" t="s">
        <v>96</v>
      </c>
      <c r="V2183" t="s">
        <v>1605</v>
      </c>
    </row>
    <row r="2184" spans="1:31" hidden="1" x14ac:dyDescent="0.3">
      <c r="A2184">
        <v>325821</v>
      </c>
      <c r="B2184" t="s">
        <v>5656</v>
      </c>
      <c r="C2184" t="s">
        <v>528</v>
      </c>
      <c r="D2184" t="s">
        <v>5657</v>
      </c>
      <c r="E2184" t="s">
        <v>66</v>
      </c>
      <c r="F2184">
        <v>31685</v>
      </c>
      <c r="G2184" t="s">
        <v>84</v>
      </c>
      <c r="H2184" t="s">
        <v>1068</v>
      </c>
      <c r="I2184" t="s">
        <v>1087</v>
      </c>
      <c r="J2184" t="s">
        <v>87</v>
      </c>
      <c r="L2184" t="s">
        <v>84</v>
      </c>
      <c r="M2184" t="s">
        <v>5658</v>
      </c>
      <c r="N2184" t="s">
        <v>5658</v>
      </c>
      <c r="O2184" t="s">
        <v>5659</v>
      </c>
      <c r="P2184" t="s">
        <v>1244</v>
      </c>
    </row>
    <row r="2185" spans="1:31" hidden="1" x14ac:dyDescent="0.3">
      <c r="A2185">
        <v>325807</v>
      </c>
      <c r="B2185" t="s">
        <v>5660</v>
      </c>
      <c r="C2185" t="s">
        <v>306</v>
      </c>
      <c r="D2185" t="s">
        <v>295</v>
      </c>
      <c r="E2185" t="s">
        <v>66</v>
      </c>
      <c r="F2185">
        <v>34424</v>
      </c>
      <c r="G2185" t="s">
        <v>84</v>
      </c>
      <c r="H2185" t="s">
        <v>1068</v>
      </c>
      <c r="I2185" t="s">
        <v>1087</v>
      </c>
      <c r="M2185" t="s">
        <v>5661</v>
      </c>
      <c r="N2185" t="s">
        <v>5661</v>
      </c>
      <c r="O2185" t="s">
        <v>1810</v>
      </c>
      <c r="P2185" t="s">
        <v>1353</v>
      </c>
      <c r="V2185" t="s">
        <v>1606</v>
      </c>
    </row>
    <row r="2186" spans="1:31" hidden="1" x14ac:dyDescent="0.3">
      <c r="A2186">
        <v>325786</v>
      </c>
      <c r="B2186" t="s">
        <v>5662</v>
      </c>
      <c r="C2186" t="s">
        <v>196</v>
      </c>
      <c r="D2186" t="s">
        <v>338</v>
      </c>
      <c r="E2186" t="s">
        <v>66</v>
      </c>
      <c r="F2186">
        <v>32996</v>
      </c>
      <c r="G2186" t="s">
        <v>5663</v>
      </c>
      <c r="H2186" t="s">
        <v>1065</v>
      </c>
      <c r="I2186" t="s">
        <v>1087</v>
      </c>
      <c r="M2186" t="s">
        <v>5664</v>
      </c>
      <c r="N2186" t="s">
        <v>5664</v>
      </c>
      <c r="O2186" t="s">
        <v>1314</v>
      </c>
      <c r="P2186" t="s">
        <v>2402</v>
      </c>
      <c r="V2186" t="s">
        <v>1694</v>
      </c>
      <c r="AC2186" t="s">
        <v>1125</v>
      </c>
      <c r="AD2186" t="s">
        <v>1125</v>
      </c>
      <c r="AE2186" t="s">
        <v>1125</v>
      </c>
    </row>
    <row r="2187" spans="1:31" hidden="1" x14ac:dyDescent="0.3">
      <c r="A2187">
        <v>325780</v>
      </c>
      <c r="B2187" t="s">
        <v>5665</v>
      </c>
      <c r="C2187" t="s">
        <v>2381</v>
      </c>
      <c r="D2187" t="s">
        <v>673</v>
      </c>
      <c r="E2187" t="s">
        <v>66</v>
      </c>
      <c r="F2187">
        <v>34709</v>
      </c>
      <c r="G2187" t="s">
        <v>84</v>
      </c>
      <c r="H2187" t="s">
        <v>1065</v>
      </c>
      <c r="I2187" t="s">
        <v>1087</v>
      </c>
      <c r="J2187" t="s">
        <v>87</v>
      </c>
      <c r="L2187" t="s">
        <v>84</v>
      </c>
      <c r="M2187" t="s">
        <v>5666</v>
      </c>
      <c r="N2187" t="s">
        <v>5666</v>
      </c>
      <c r="O2187" t="s">
        <v>5667</v>
      </c>
      <c r="P2187" t="s">
        <v>1241</v>
      </c>
      <c r="V2187" t="s">
        <v>1694</v>
      </c>
    </row>
    <row r="2188" spans="1:31" hidden="1" x14ac:dyDescent="0.3">
      <c r="A2188">
        <v>325776</v>
      </c>
      <c r="B2188" t="s">
        <v>5668</v>
      </c>
      <c r="C2188" t="s">
        <v>2085</v>
      </c>
      <c r="D2188" t="s">
        <v>253</v>
      </c>
      <c r="E2188" t="s">
        <v>66</v>
      </c>
      <c r="F2188">
        <v>26531</v>
      </c>
      <c r="G2188" t="s">
        <v>5669</v>
      </c>
      <c r="H2188" t="s">
        <v>1065</v>
      </c>
      <c r="I2188" t="s">
        <v>1087</v>
      </c>
      <c r="J2188" t="s">
        <v>87</v>
      </c>
      <c r="L2188" t="s">
        <v>84</v>
      </c>
    </row>
    <row r="2189" spans="1:31" hidden="1" x14ac:dyDescent="0.3">
      <c r="A2189">
        <v>325751</v>
      </c>
      <c r="B2189" t="s">
        <v>5670</v>
      </c>
      <c r="C2189" t="s">
        <v>193</v>
      </c>
      <c r="D2189" t="s">
        <v>5671</v>
      </c>
      <c r="E2189" t="s">
        <v>66</v>
      </c>
      <c r="F2189">
        <v>31493</v>
      </c>
      <c r="G2189" t="s">
        <v>1489</v>
      </c>
      <c r="H2189" t="s">
        <v>1065</v>
      </c>
      <c r="I2189" t="s">
        <v>1087</v>
      </c>
      <c r="J2189" t="s">
        <v>85</v>
      </c>
      <c r="L2189" t="s">
        <v>96</v>
      </c>
      <c r="M2189" t="s">
        <v>5672</v>
      </c>
      <c r="N2189" t="s">
        <v>5672</v>
      </c>
      <c r="O2189" t="s">
        <v>5673</v>
      </c>
      <c r="P2189" t="s">
        <v>1240</v>
      </c>
    </row>
    <row r="2190" spans="1:31" hidden="1" x14ac:dyDescent="0.3">
      <c r="A2190">
        <v>325730</v>
      </c>
      <c r="B2190" t="s">
        <v>5674</v>
      </c>
      <c r="C2190" t="s">
        <v>201</v>
      </c>
      <c r="D2190" t="s">
        <v>1940</v>
      </c>
      <c r="E2190" t="s">
        <v>65</v>
      </c>
      <c r="H2190" t="s">
        <v>1065</v>
      </c>
      <c r="I2190" t="s">
        <v>1087</v>
      </c>
      <c r="V2190" t="s">
        <v>1694</v>
      </c>
      <c r="AA2190" t="s">
        <v>1125</v>
      </c>
      <c r="AB2190" t="s">
        <v>1125</v>
      </c>
      <c r="AC2190" t="s">
        <v>1125</v>
      </c>
      <c r="AD2190" t="s">
        <v>1125</v>
      </c>
      <c r="AE2190" t="s">
        <v>1125</v>
      </c>
    </row>
    <row r="2191" spans="1:31" hidden="1" x14ac:dyDescent="0.3">
      <c r="A2191">
        <v>325717</v>
      </c>
      <c r="B2191" t="s">
        <v>5675</v>
      </c>
      <c r="C2191" t="s">
        <v>314</v>
      </c>
      <c r="D2191" t="s">
        <v>754</v>
      </c>
      <c r="E2191" t="s">
        <v>66</v>
      </c>
      <c r="F2191">
        <v>34208</v>
      </c>
      <c r="G2191" t="s">
        <v>93</v>
      </c>
      <c r="H2191" t="s">
        <v>1065</v>
      </c>
      <c r="I2191" t="s">
        <v>1087</v>
      </c>
      <c r="J2191" t="s">
        <v>87</v>
      </c>
      <c r="L2191" t="s">
        <v>86</v>
      </c>
      <c r="M2191" t="s">
        <v>5676</v>
      </c>
      <c r="N2191" t="s">
        <v>5676</v>
      </c>
      <c r="O2191" t="s">
        <v>1324</v>
      </c>
      <c r="P2191" t="s">
        <v>1246</v>
      </c>
    </row>
    <row r="2192" spans="1:31" hidden="1" x14ac:dyDescent="0.3">
      <c r="A2192">
        <v>325690</v>
      </c>
      <c r="B2192" t="s">
        <v>5677</v>
      </c>
      <c r="C2192" t="s">
        <v>395</v>
      </c>
      <c r="D2192" t="s">
        <v>388</v>
      </c>
      <c r="E2192" t="s">
        <v>66</v>
      </c>
      <c r="F2192">
        <v>32517</v>
      </c>
      <c r="G2192" t="s">
        <v>93</v>
      </c>
      <c r="H2192" t="s">
        <v>1065</v>
      </c>
      <c r="I2192" t="s">
        <v>1087</v>
      </c>
      <c r="J2192" t="s">
        <v>87</v>
      </c>
      <c r="L2192" t="s">
        <v>93</v>
      </c>
      <c r="V2192" t="s">
        <v>1694</v>
      </c>
    </row>
    <row r="2193" spans="1:31" hidden="1" x14ac:dyDescent="0.3">
      <c r="A2193">
        <v>325687</v>
      </c>
      <c r="B2193" t="s">
        <v>5678</v>
      </c>
      <c r="C2193" t="s">
        <v>229</v>
      </c>
      <c r="D2193" t="s">
        <v>5679</v>
      </c>
      <c r="E2193" t="s">
        <v>66</v>
      </c>
      <c r="F2193">
        <v>34541</v>
      </c>
      <c r="G2193" t="s">
        <v>84</v>
      </c>
      <c r="H2193" t="s">
        <v>1065</v>
      </c>
      <c r="I2193" t="s">
        <v>1087</v>
      </c>
      <c r="M2193" t="s">
        <v>5680</v>
      </c>
      <c r="N2193" t="s">
        <v>5680</v>
      </c>
      <c r="O2193" t="s">
        <v>5681</v>
      </c>
      <c r="P2193" t="s">
        <v>5286</v>
      </c>
      <c r="AC2193" t="s">
        <v>1125</v>
      </c>
      <c r="AD2193" t="s">
        <v>1125</v>
      </c>
      <c r="AE2193" t="s">
        <v>1125</v>
      </c>
    </row>
    <row r="2194" spans="1:31" hidden="1" x14ac:dyDescent="0.3">
      <c r="A2194">
        <v>325680</v>
      </c>
      <c r="B2194" t="s">
        <v>5682</v>
      </c>
      <c r="C2194" t="s">
        <v>413</v>
      </c>
      <c r="D2194" t="s">
        <v>399</v>
      </c>
      <c r="E2194" t="s">
        <v>66</v>
      </c>
      <c r="F2194">
        <v>33162</v>
      </c>
      <c r="G2194" t="s">
        <v>1248</v>
      </c>
      <c r="H2194" t="s">
        <v>1065</v>
      </c>
      <c r="I2194" t="s">
        <v>1087</v>
      </c>
      <c r="J2194" t="s">
        <v>87</v>
      </c>
      <c r="L2194" t="s">
        <v>86</v>
      </c>
      <c r="M2194" t="s">
        <v>5683</v>
      </c>
      <c r="N2194" t="s">
        <v>5683</v>
      </c>
      <c r="O2194" t="s">
        <v>2341</v>
      </c>
      <c r="P2194" t="s">
        <v>2248</v>
      </c>
    </row>
    <row r="2195" spans="1:31" hidden="1" x14ac:dyDescent="0.3">
      <c r="A2195">
        <v>325629</v>
      </c>
      <c r="B2195" t="s">
        <v>5684</v>
      </c>
      <c r="C2195" t="s">
        <v>2283</v>
      </c>
      <c r="D2195" t="s">
        <v>2171</v>
      </c>
      <c r="E2195" t="s">
        <v>65</v>
      </c>
      <c r="F2195">
        <v>34031</v>
      </c>
      <c r="G2195" t="s">
        <v>84</v>
      </c>
      <c r="H2195" t="s">
        <v>1065</v>
      </c>
      <c r="I2195" t="s">
        <v>1087</v>
      </c>
      <c r="M2195" t="s">
        <v>5685</v>
      </c>
      <c r="N2195" t="s">
        <v>5685</v>
      </c>
      <c r="O2195" t="s">
        <v>5686</v>
      </c>
      <c r="P2195" t="s">
        <v>1311</v>
      </c>
      <c r="V2195" t="s">
        <v>1694</v>
      </c>
      <c r="AD2195" t="s">
        <v>1125</v>
      </c>
      <c r="AE2195" t="s">
        <v>1125</v>
      </c>
    </row>
    <row r="2196" spans="1:31" hidden="1" x14ac:dyDescent="0.3">
      <c r="A2196">
        <v>325617</v>
      </c>
      <c r="B2196" t="s">
        <v>5687</v>
      </c>
      <c r="C2196" t="s">
        <v>258</v>
      </c>
      <c r="D2196" t="s">
        <v>5688</v>
      </c>
      <c r="E2196" t="s">
        <v>65</v>
      </c>
      <c r="F2196">
        <v>35431</v>
      </c>
      <c r="G2196" t="s">
        <v>5689</v>
      </c>
      <c r="H2196" t="s">
        <v>1065</v>
      </c>
      <c r="I2196" t="s">
        <v>1087</v>
      </c>
      <c r="J2196" t="s">
        <v>87</v>
      </c>
      <c r="L2196" t="s">
        <v>84</v>
      </c>
      <c r="M2196" t="s">
        <v>5690</v>
      </c>
      <c r="N2196" t="s">
        <v>5690</v>
      </c>
      <c r="O2196" t="s">
        <v>5691</v>
      </c>
      <c r="P2196" t="s">
        <v>1735</v>
      </c>
    </row>
    <row r="2197" spans="1:31" hidden="1" x14ac:dyDescent="0.3">
      <c r="A2197">
        <v>325603</v>
      </c>
      <c r="B2197" t="s">
        <v>623</v>
      </c>
      <c r="C2197" t="s">
        <v>283</v>
      </c>
      <c r="D2197" t="s">
        <v>292</v>
      </c>
      <c r="E2197" t="s">
        <v>65</v>
      </c>
      <c r="F2197">
        <v>34820</v>
      </c>
      <c r="G2197" t="s">
        <v>96</v>
      </c>
      <c r="H2197" t="s">
        <v>1065</v>
      </c>
      <c r="I2197" t="s">
        <v>1087</v>
      </c>
      <c r="J2197" t="s">
        <v>85</v>
      </c>
      <c r="L2197" t="s">
        <v>84</v>
      </c>
      <c r="M2197" t="s">
        <v>5692</v>
      </c>
      <c r="N2197" t="s">
        <v>5692</v>
      </c>
      <c r="O2197" t="s">
        <v>1389</v>
      </c>
      <c r="P2197" t="s">
        <v>2135</v>
      </c>
    </row>
    <row r="2198" spans="1:31" hidden="1" x14ac:dyDescent="0.3">
      <c r="A2198">
        <v>325595</v>
      </c>
      <c r="B2198" t="s">
        <v>5693</v>
      </c>
      <c r="C2198" t="s">
        <v>622</v>
      </c>
      <c r="D2198" t="s">
        <v>2092</v>
      </c>
      <c r="E2198" t="s">
        <v>65</v>
      </c>
      <c r="F2198">
        <v>35065</v>
      </c>
      <c r="G2198" t="s">
        <v>1150</v>
      </c>
      <c r="H2198" t="s">
        <v>1065</v>
      </c>
      <c r="I2198" t="s">
        <v>1087</v>
      </c>
      <c r="J2198" t="s">
        <v>87</v>
      </c>
      <c r="L2198" t="s">
        <v>86</v>
      </c>
      <c r="M2198" t="s">
        <v>5694</v>
      </c>
      <c r="N2198" t="s">
        <v>5694</v>
      </c>
      <c r="O2198" t="s">
        <v>5695</v>
      </c>
      <c r="P2198" t="s">
        <v>1241</v>
      </c>
      <c r="V2198" t="s">
        <v>1694</v>
      </c>
    </row>
    <row r="2199" spans="1:31" hidden="1" x14ac:dyDescent="0.3">
      <c r="A2199">
        <v>325561</v>
      </c>
      <c r="B2199" t="s">
        <v>5696</v>
      </c>
      <c r="C2199" t="s">
        <v>5697</v>
      </c>
      <c r="E2199" t="s">
        <v>65</v>
      </c>
      <c r="F2199">
        <v>35065</v>
      </c>
      <c r="G2199" t="s">
        <v>84</v>
      </c>
      <c r="H2199" t="s">
        <v>1065</v>
      </c>
      <c r="I2199" t="s">
        <v>1087</v>
      </c>
      <c r="M2199" t="s">
        <v>5698</v>
      </c>
      <c r="N2199" t="s">
        <v>5698</v>
      </c>
      <c r="O2199" t="s">
        <v>1347</v>
      </c>
      <c r="P2199" t="s">
        <v>1332</v>
      </c>
      <c r="AD2199" t="s">
        <v>1125</v>
      </c>
      <c r="AE2199" t="s">
        <v>1125</v>
      </c>
    </row>
    <row r="2200" spans="1:31" hidden="1" x14ac:dyDescent="0.3">
      <c r="A2200">
        <v>325518</v>
      </c>
      <c r="B2200" t="s">
        <v>5699</v>
      </c>
      <c r="C2200" t="s">
        <v>1175</v>
      </c>
      <c r="D2200" t="s">
        <v>248</v>
      </c>
      <c r="E2200" t="s">
        <v>65</v>
      </c>
      <c r="F2200">
        <v>34742</v>
      </c>
      <c r="G2200" t="s">
        <v>84</v>
      </c>
      <c r="H2200" t="s">
        <v>1065</v>
      </c>
      <c r="I2200" t="s">
        <v>1087</v>
      </c>
      <c r="J2200" t="s">
        <v>87</v>
      </c>
      <c r="L2200" t="s">
        <v>86</v>
      </c>
    </row>
    <row r="2201" spans="1:31" hidden="1" x14ac:dyDescent="0.3">
      <c r="A2201">
        <v>325516</v>
      </c>
      <c r="B2201" t="s">
        <v>5700</v>
      </c>
      <c r="C2201" t="s">
        <v>387</v>
      </c>
      <c r="D2201" t="s">
        <v>252</v>
      </c>
      <c r="E2201" t="s">
        <v>65</v>
      </c>
      <c r="F2201">
        <v>34243</v>
      </c>
      <c r="G2201" t="s">
        <v>84</v>
      </c>
      <c r="H2201" t="s">
        <v>1065</v>
      </c>
      <c r="I2201" t="s">
        <v>1087</v>
      </c>
      <c r="J2201" t="s">
        <v>87</v>
      </c>
      <c r="L2201" t="s">
        <v>84</v>
      </c>
      <c r="M2201" t="s">
        <v>5701</v>
      </c>
      <c r="N2201" t="s">
        <v>5701</v>
      </c>
      <c r="O2201" t="s">
        <v>5702</v>
      </c>
      <c r="P2201" t="s">
        <v>1241</v>
      </c>
    </row>
    <row r="2202" spans="1:31" hidden="1" x14ac:dyDescent="0.3">
      <c r="A2202">
        <v>325506</v>
      </c>
      <c r="B2202" t="s">
        <v>5703</v>
      </c>
      <c r="C2202" t="s">
        <v>619</v>
      </c>
      <c r="D2202" t="s">
        <v>1756</v>
      </c>
      <c r="E2202" t="s">
        <v>65</v>
      </c>
      <c r="F2202">
        <v>35431</v>
      </c>
      <c r="G2202" t="s">
        <v>84</v>
      </c>
      <c r="H2202" t="s">
        <v>1065</v>
      </c>
      <c r="I2202" t="s">
        <v>1087</v>
      </c>
      <c r="J2202" t="s">
        <v>85</v>
      </c>
      <c r="L2202" t="s">
        <v>84</v>
      </c>
      <c r="M2202" t="s">
        <v>5704</v>
      </c>
      <c r="N2202" t="s">
        <v>5704</v>
      </c>
      <c r="O2202" t="s">
        <v>5705</v>
      </c>
      <c r="P2202" t="s">
        <v>1241</v>
      </c>
      <c r="V2202" t="s">
        <v>1695</v>
      </c>
    </row>
    <row r="2203" spans="1:31" hidden="1" x14ac:dyDescent="0.3">
      <c r="A2203">
        <v>325467</v>
      </c>
      <c r="B2203" t="s">
        <v>5706</v>
      </c>
      <c r="C2203" t="s">
        <v>236</v>
      </c>
      <c r="D2203" t="s">
        <v>1650</v>
      </c>
      <c r="E2203" t="s">
        <v>65</v>
      </c>
      <c r="F2203">
        <v>35379</v>
      </c>
      <c r="G2203" t="s">
        <v>726</v>
      </c>
      <c r="H2203" t="s">
        <v>1065</v>
      </c>
      <c r="I2203" t="s">
        <v>1087</v>
      </c>
      <c r="J2203" t="s">
        <v>87</v>
      </c>
      <c r="L2203" t="s">
        <v>99</v>
      </c>
      <c r="M2203" t="s">
        <v>5707</v>
      </c>
      <c r="N2203" t="s">
        <v>5707</v>
      </c>
      <c r="O2203" t="s">
        <v>1655</v>
      </c>
      <c r="P2203" t="s">
        <v>1246</v>
      </c>
      <c r="AE2203" t="s">
        <v>1125</v>
      </c>
    </row>
    <row r="2204" spans="1:31" hidden="1" x14ac:dyDescent="0.3">
      <c r="A2204">
        <v>325456</v>
      </c>
      <c r="B2204" t="s">
        <v>4085</v>
      </c>
      <c r="C2204" t="s">
        <v>201</v>
      </c>
      <c r="D2204" t="s">
        <v>608</v>
      </c>
      <c r="E2204" t="s">
        <v>65</v>
      </c>
      <c r="F2204">
        <v>25207</v>
      </c>
      <c r="G2204" t="s">
        <v>86</v>
      </c>
      <c r="H2204" t="s">
        <v>1065</v>
      </c>
      <c r="I2204" t="s">
        <v>1087</v>
      </c>
      <c r="J2204" t="s">
        <v>87</v>
      </c>
      <c r="L2204" t="s">
        <v>86</v>
      </c>
    </row>
    <row r="2205" spans="1:31" hidden="1" x14ac:dyDescent="0.3">
      <c r="A2205">
        <v>325442</v>
      </c>
      <c r="B2205" t="s">
        <v>5708</v>
      </c>
      <c r="C2205" t="s">
        <v>600</v>
      </c>
      <c r="D2205" t="s">
        <v>5709</v>
      </c>
      <c r="E2205" t="s">
        <v>65</v>
      </c>
      <c r="F2205">
        <v>31742</v>
      </c>
      <c r="G2205" t="s">
        <v>84</v>
      </c>
      <c r="H2205" t="s">
        <v>1065</v>
      </c>
      <c r="I2205" t="s">
        <v>1087</v>
      </c>
      <c r="J2205" t="s">
        <v>87</v>
      </c>
      <c r="L2205" t="s">
        <v>84</v>
      </c>
      <c r="M2205" t="s">
        <v>5710</v>
      </c>
      <c r="N2205" t="s">
        <v>5710</v>
      </c>
      <c r="O2205" t="s">
        <v>5711</v>
      </c>
      <c r="P2205" t="s">
        <v>1241</v>
      </c>
    </row>
    <row r="2206" spans="1:31" hidden="1" x14ac:dyDescent="0.3">
      <c r="A2206">
        <v>325391</v>
      </c>
      <c r="B2206" t="s">
        <v>5712</v>
      </c>
      <c r="C2206" t="s">
        <v>254</v>
      </c>
      <c r="D2206" t="s">
        <v>974</v>
      </c>
      <c r="E2206" t="s">
        <v>65</v>
      </c>
      <c r="F2206">
        <v>34920</v>
      </c>
      <c r="G2206" t="s">
        <v>1952</v>
      </c>
      <c r="H2206" t="s">
        <v>1065</v>
      </c>
      <c r="I2206" t="s">
        <v>1087</v>
      </c>
      <c r="J2206" t="s">
        <v>87</v>
      </c>
      <c r="L2206" t="s">
        <v>86</v>
      </c>
      <c r="M2206" t="s">
        <v>5713</v>
      </c>
      <c r="N2206" t="s">
        <v>5713</v>
      </c>
      <c r="O2206" t="s">
        <v>5714</v>
      </c>
      <c r="P2206" t="s">
        <v>1262</v>
      </c>
      <c r="V2206" t="s">
        <v>1694</v>
      </c>
    </row>
    <row r="2207" spans="1:31" hidden="1" x14ac:dyDescent="0.3">
      <c r="A2207">
        <v>325369</v>
      </c>
      <c r="B2207" t="s">
        <v>5715</v>
      </c>
      <c r="C2207" t="s">
        <v>343</v>
      </c>
      <c r="D2207" t="s">
        <v>2352</v>
      </c>
      <c r="E2207" t="s">
        <v>66</v>
      </c>
      <c r="F2207">
        <v>34259</v>
      </c>
      <c r="G2207" t="s">
        <v>84</v>
      </c>
      <c r="H2207" t="s">
        <v>1065</v>
      </c>
      <c r="I2207" t="s">
        <v>1087</v>
      </c>
      <c r="J2207" t="s">
        <v>87</v>
      </c>
      <c r="L2207" t="s">
        <v>84</v>
      </c>
      <c r="M2207" t="s">
        <v>5716</v>
      </c>
      <c r="N2207" t="s">
        <v>5716</v>
      </c>
      <c r="O2207" t="s">
        <v>5717</v>
      </c>
      <c r="P2207" t="s">
        <v>5718</v>
      </c>
    </row>
    <row r="2208" spans="1:31" hidden="1" x14ac:dyDescent="0.3">
      <c r="A2208">
        <v>325312</v>
      </c>
      <c r="B2208" t="s">
        <v>615</v>
      </c>
      <c r="C2208" t="s">
        <v>203</v>
      </c>
      <c r="D2208" t="s">
        <v>365</v>
      </c>
      <c r="E2208" t="s">
        <v>66</v>
      </c>
      <c r="F2208">
        <v>33786</v>
      </c>
      <c r="G2208" t="s">
        <v>1000</v>
      </c>
      <c r="H2208" t="s">
        <v>1068</v>
      </c>
      <c r="I2208" t="s">
        <v>1087</v>
      </c>
      <c r="J2208" t="s">
        <v>87</v>
      </c>
      <c r="L2208" t="s">
        <v>84</v>
      </c>
      <c r="M2208" t="s">
        <v>5719</v>
      </c>
      <c r="N2208" t="s">
        <v>5719</v>
      </c>
      <c r="O2208" t="s">
        <v>1339</v>
      </c>
      <c r="P2208" t="s">
        <v>1875</v>
      </c>
    </row>
    <row r="2209" spans="1:31" hidden="1" x14ac:dyDescent="0.3">
      <c r="A2209">
        <v>325311</v>
      </c>
      <c r="B2209" t="s">
        <v>5720</v>
      </c>
      <c r="C2209" t="s">
        <v>614</v>
      </c>
      <c r="D2209" t="s">
        <v>281</v>
      </c>
      <c r="E2209" t="s">
        <v>66</v>
      </c>
      <c r="F2209">
        <v>35112</v>
      </c>
      <c r="G2209" t="s">
        <v>84</v>
      </c>
      <c r="H2209" t="s">
        <v>1065</v>
      </c>
      <c r="I2209" t="s">
        <v>1087</v>
      </c>
      <c r="J2209" t="s">
        <v>87</v>
      </c>
      <c r="L2209" t="s">
        <v>86</v>
      </c>
      <c r="M2209" t="s">
        <v>5721</v>
      </c>
      <c r="N2209" t="s">
        <v>5721</v>
      </c>
      <c r="O2209" t="s">
        <v>1758</v>
      </c>
      <c r="P2209" t="s">
        <v>5722</v>
      </c>
      <c r="V2209" t="s">
        <v>1694</v>
      </c>
      <c r="AE2209" t="s">
        <v>1125</v>
      </c>
    </row>
    <row r="2210" spans="1:31" hidden="1" x14ac:dyDescent="0.3">
      <c r="A2210">
        <v>325307</v>
      </c>
      <c r="B2210" t="s">
        <v>5723</v>
      </c>
      <c r="C2210" t="s">
        <v>233</v>
      </c>
      <c r="D2210" t="s">
        <v>389</v>
      </c>
      <c r="E2210" t="s">
        <v>66</v>
      </c>
      <c r="F2210">
        <v>31490</v>
      </c>
      <c r="G2210" t="s">
        <v>1035</v>
      </c>
      <c r="H2210" t="s">
        <v>1065</v>
      </c>
      <c r="I2210" t="s">
        <v>1087</v>
      </c>
      <c r="J2210" t="s">
        <v>87</v>
      </c>
      <c r="L2210" t="s">
        <v>86</v>
      </c>
      <c r="M2210" t="s">
        <v>5724</v>
      </c>
      <c r="N2210" t="s">
        <v>5724</v>
      </c>
      <c r="O2210" t="s">
        <v>1297</v>
      </c>
      <c r="P2210" t="s">
        <v>1382</v>
      </c>
    </row>
    <row r="2211" spans="1:31" hidden="1" x14ac:dyDescent="0.3">
      <c r="A2211">
        <v>325298</v>
      </c>
      <c r="B2211" t="s">
        <v>5725</v>
      </c>
      <c r="C2211" t="s">
        <v>201</v>
      </c>
      <c r="D2211" t="s">
        <v>1940</v>
      </c>
      <c r="E2211" t="s">
        <v>65</v>
      </c>
      <c r="H2211" t="s">
        <v>1065</v>
      </c>
      <c r="I2211" t="s">
        <v>1087</v>
      </c>
      <c r="V2211" t="s">
        <v>1606</v>
      </c>
      <c r="AA2211" t="s">
        <v>1125</v>
      </c>
      <c r="AB2211" t="s">
        <v>1125</v>
      </c>
      <c r="AC2211" t="s">
        <v>1125</v>
      </c>
      <c r="AD2211" t="s">
        <v>1125</v>
      </c>
      <c r="AE2211" t="s">
        <v>1125</v>
      </c>
    </row>
    <row r="2212" spans="1:31" hidden="1" x14ac:dyDescent="0.3">
      <c r="A2212">
        <v>325288</v>
      </c>
      <c r="B2212" t="s">
        <v>5726</v>
      </c>
      <c r="C2212" t="s">
        <v>226</v>
      </c>
      <c r="D2212" t="s">
        <v>5727</v>
      </c>
      <c r="E2212" t="s">
        <v>65</v>
      </c>
      <c r="F2212">
        <v>29234</v>
      </c>
      <c r="G2212" t="s">
        <v>1248</v>
      </c>
      <c r="H2212" t="s">
        <v>1065</v>
      </c>
      <c r="I2212" t="s">
        <v>1087</v>
      </c>
      <c r="J2212" t="s">
        <v>87</v>
      </c>
      <c r="L2212" t="s">
        <v>84</v>
      </c>
      <c r="M2212" t="s">
        <v>5728</v>
      </c>
      <c r="N2212" t="s">
        <v>5728</v>
      </c>
      <c r="O2212" t="s">
        <v>5729</v>
      </c>
      <c r="P2212" t="s">
        <v>1252</v>
      </c>
    </row>
    <row r="2213" spans="1:31" hidden="1" x14ac:dyDescent="0.3">
      <c r="A2213">
        <v>325256</v>
      </c>
      <c r="B2213" t="s">
        <v>5730</v>
      </c>
      <c r="C2213" t="s">
        <v>520</v>
      </c>
      <c r="D2213" t="s">
        <v>5731</v>
      </c>
      <c r="E2213" t="s">
        <v>65</v>
      </c>
      <c r="F2213">
        <v>35434</v>
      </c>
      <c r="G2213" t="s">
        <v>102</v>
      </c>
      <c r="H2213" t="s">
        <v>1065</v>
      </c>
      <c r="I2213" t="s">
        <v>1087</v>
      </c>
      <c r="J2213" t="s">
        <v>85</v>
      </c>
      <c r="L2213" t="s">
        <v>84</v>
      </c>
      <c r="M2213" t="s">
        <v>5732</v>
      </c>
      <c r="N2213" t="s">
        <v>5732</v>
      </c>
      <c r="O2213" t="s">
        <v>1239</v>
      </c>
      <c r="P2213" t="s">
        <v>1246</v>
      </c>
    </row>
    <row r="2214" spans="1:31" hidden="1" x14ac:dyDescent="0.3">
      <c r="A2214">
        <v>325218</v>
      </c>
      <c r="B2214" t="s">
        <v>5733</v>
      </c>
      <c r="C2214" t="s">
        <v>667</v>
      </c>
      <c r="D2214" t="s">
        <v>750</v>
      </c>
      <c r="E2214" t="s">
        <v>65</v>
      </c>
      <c r="F2214">
        <v>33240</v>
      </c>
      <c r="G2214" t="s">
        <v>1015</v>
      </c>
      <c r="H2214" t="s">
        <v>1065</v>
      </c>
      <c r="I2214" t="s">
        <v>1087</v>
      </c>
      <c r="J2214" t="s">
        <v>87</v>
      </c>
      <c r="L2214" t="s">
        <v>95</v>
      </c>
      <c r="M2214" t="s">
        <v>5734</v>
      </c>
      <c r="N2214" t="s">
        <v>5734</v>
      </c>
      <c r="O2214" t="s">
        <v>5735</v>
      </c>
      <c r="P2214" t="s">
        <v>5736</v>
      </c>
    </row>
    <row r="2215" spans="1:31" hidden="1" x14ac:dyDescent="0.3">
      <c r="A2215">
        <v>325216</v>
      </c>
      <c r="B2215" t="s">
        <v>960</v>
      </c>
      <c r="C2215" t="s">
        <v>319</v>
      </c>
      <c r="D2215" t="s">
        <v>767</v>
      </c>
      <c r="E2215" t="s">
        <v>65</v>
      </c>
      <c r="F2215">
        <v>33241</v>
      </c>
      <c r="G2215" t="s">
        <v>84</v>
      </c>
      <c r="H2215" t="s">
        <v>1065</v>
      </c>
      <c r="I2215" t="s">
        <v>1087</v>
      </c>
      <c r="J2215" t="s">
        <v>87</v>
      </c>
      <c r="L2215" t="s">
        <v>99</v>
      </c>
      <c r="M2215" t="s">
        <v>5737</v>
      </c>
      <c r="N2215" t="s">
        <v>5737</v>
      </c>
      <c r="O2215" t="s">
        <v>5738</v>
      </c>
      <c r="P2215" t="s">
        <v>1242</v>
      </c>
    </row>
    <row r="2216" spans="1:31" hidden="1" x14ac:dyDescent="0.3">
      <c r="A2216">
        <v>325208</v>
      </c>
      <c r="B2216" t="s">
        <v>5739</v>
      </c>
      <c r="C2216" t="s">
        <v>193</v>
      </c>
      <c r="D2216" t="s">
        <v>303</v>
      </c>
      <c r="E2216" t="s">
        <v>65</v>
      </c>
      <c r="F2216">
        <v>33679</v>
      </c>
      <c r="G2216" t="s">
        <v>96</v>
      </c>
      <c r="H2216" t="s">
        <v>1065</v>
      </c>
      <c r="I2216" t="s">
        <v>1087</v>
      </c>
      <c r="V2216" t="s">
        <v>1694</v>
      </c>
      <c r="AB2216" t="s">
        <v>1125</v>
      </c>
      <c r="AC2216" t="s">
        <v>1125</v>
      </c>
      <c r="AD2216" t="s">
        <v>1125</v>
      </c>
      <c r="AE2216" t="s">
        <v>1125</v>
      </c>
    </row>
    <row r="2217" spans="1:31" hidden="1" x14ac:dyDescent="0.3">
      <c r="A2217">
        <v>325069</v>
      </c>
      <c r="B2217" t="s">
        <v>5740</v>
      </c>
      <c r="C2217" t="s">
        <v>606</v>
      </c>
      <c r="D2217" t="s">
        <v>328</v>
      </c>
      <c r="E2217" t="s">
        <v>65</v>
      </c>
      <c r="F2217">
        <v>30552</v>
      </c>
      <c r="G2217" t="s">
        <v>84</v>
      </c>
      <c r="H2217" t="s">
        <v>1065</v>
      </c>
      <c r="I2217" t="s">
        <v>1087</v>
      </c>
      <c r="J2217" t="s">
        <v>87</v>
      </c>
      <c r="L2217" t="s">
        <v>84</v>
      </c>
      <c r="M2217" t="s">
        <v>5741</v>
      </c>
      <c r="N2217" t="s">
        <v>5741</v>
      </c>
      <c r="O2217" t="s">
        <v>5742</v>
      </c>
      <c r="P2217" t="s">
        <v>5743</v>
      </c>
    </row>
    <row r="2218" spans="1:31" hidden="1" x14ac:dyDescent="0.3">
      <c r="A2218">
        <v>325031</v>
      </c>
      <c r="B2218" t="s">
        <v>5744</v>
      </c>
      <c r="C2218" t="s">
        <v>194</v>
      </c>
      <c r="D2218" t="s">
        <v>363</v>
      </c>
      <c r="E2218" t="s">
        <v>66</v>
      </c>
      <c r="F2218">
        <v>26960</v>
      </c>
      <c r="G2218" t="s">
        <v>84</v>
      </c>
      <c r="H2218" t="s">
        <v>1065</v>
      </c>
      <c r="I2218" t="s">
        <v>1087</v>
      </c>
      <c r="J2218" t="s">
        <v>87</v>
      </c>
      <c r="L2218" t="s">
        <v>84</v>
      </c>
      <c r="M2218" t="s">
        <v>5745</v>
      </c>
      <c r="N2218" t="s">
        <v>1555</v>
      </c>
      <c r="O2218" t="s">
        <v>1748</v>
      </c>
      <c r="P2218" t="s">
        <v>1323</v>
      </c>
    </row>
    <row r="2219" spans="1:31" hidden="1" x14ac:dyDescent="0.3">
      <c r="A2219">
        <v>324989</v>
      </c>
      <c r="B2219" t="s">
        <v>5746</v>
      </c>
      <c r="C2219" t="s">
        <v>5747</v>
      </c>
      <c r="D2219" t="s">
        <v>1814</v>
      </c>
      <c r="E2219" t="s">
        <v>66</v>
      </c>
      <c r="F2219">
        <v>35204</v>
      </c>
      <c r="G2219" t="s">
        <v>1750</v>
      </c>
      <c r="H2219" t="s">
        <v>1065</v>
      </c>
      <c r="I2219" t="s">
        <v>1087</v>
      </c>
      <c r="J2219" t="s">
        <v>87</v>
      </c>
      <c r="L2219" t="s">
        <v>86</v>
      </c>
      <c r="M2219" t="s">
        <v>5748</v>
      </c>
      <c r="N2219" t="s">
        <v>5748</v>
      </c>
      <c r="O2219" t="s">
        <v>2109</v>
      </c>
      <c r="P2219" t="s">
        <v>5749</v>
      </c>
    </row>
    <row r="2220" spans="1:31" hidden="1" x14ac:dyDescent="0.3">
      <c r="A2220">
        <v>324985</v>
      </c>
      <c r="B2220" t="s">
        <v>5750</v>
      </c>
      <c r="C2220" t="s">
        <v>348</v>
      </c>
      <c r="D2220" t="s">
        <v>5751</v>
      </c>
      <c r="E2220" t="s">
        <v>65</v>
      </c>
      <c r="F2220">
        <v>35431</v>
      </c>
      <c r="G2220" t="s">
        <v>93</v>
      </c>
      <c r="H2220" t="s">
        <v>1065</v>
      </c>
      <c r="I2220" t="s">
        <v>1087</v>
      </c>
      <c r="J2220" t="s">
        <v>87</v>
      </c>
      <c r="L2220" t="s">
        <v>86</v>
      </c>
      <c r="M2220" t="s">
        <v>5752</v>
      </c>
      <c r="N2220" t="s">
        <v>5752</v>
      </c>
      <c r="O2220" t="s">
        <v>5753</v>
      </c>
      <c r="P2220" t="s">
        <v>5754</v>
      </c>
    </row>
    <row r="2221" spans="1:31" hidden="1" x14ac:dyDescent="0.3">
      <c r="A2221">
        <v>324982</v>
      </c>
      <c r="B2221" t="s">
        <v>5755</v>
      </c>
      <c r="C2221" t="s">
        <v>403</v>
      </c>
      <c r="D2221" t="s">
        <v>2210</v>
      </c>
      <c r="E2221" t="s">
        <v>65</v>
      </c>
      <c r="F2221">
        <v>33971</v>
      </c>
      <c r="G2221" t="s">
        <v>84</v>
      </c>
      <c r="H2221" t="s">
        <v>1065</v>
      </c>
      <c r="I2221" t="s">
        <v>1087</v>
      </c>
      <c r="J2221" t="s">
        <v>87</v>
      </c>
      <c r="L2221" t="s">
        <v>84</v>
      </c>
      <c r="M2221" t="s">
        <v>5756</v>
      </c>
      <c r="N2221" t="s">
        <v>5756</v>
      </c>
      <c r="O2221" t="s">
        <v>5757</v>
      </c>
      <c r="P2221" t="s">
        <v>1241</v>
      </c>
      <c r="V2221" t="s">
        <v>1695</v>
      </c>
    </row>
    <row r="2222" spans="1:31" hidden="1" x14ac:dyDescent="0.3">
      <c r="A2222">
        <v>324966</v>
      </c>
      <c r="B2222" t="s">
        <v>5758</v>
      </c>
      <c r="C2222" t="s">
        <v>258</v>
      </c>
      <c r="D2222" t="s">
        <v>248</v>
      </c>
      <c r="E2222" t="s">
        <v>66</v>
      </c>
      <c r="F2222">
        <v>34796</v>
      </c>
      <c r="G2222" t="s">
        <v>1248</v>
      </c>
      <c r="H2222" t="s">
        <v>1065</v>
      </c>
      <c r="I2222" t="s">
        <v>1087</v>
      </c>
      <c r="J2222" t="s">
        <v>87</v>
      </c>
      <c r="L2222" t="s">
        <v>93</v>
      </c>
      <c r="M2222" t="s">
        <v>5759</v>
      </c>
      <c r="N2222" t="s">
        <v>5759</v>
      </c>
      <c r="O2222" t="s">
        <v>1438</v>
      </c>
      <c r="P2222" t="s">
        <v>1382</v>
      </c>
    </row>
    <row r="2223" spans="1:31" hidden="1" x14ac:dyDescent="0.3">
      <c r="A2223">
        <v>324962</v>
      </c>
      <c r="B2223" t="s">
        <v>5760</v>
      </c>
      <c r="C2223" t="s">
        <v>5761</v>
      </c>
      <c r="D2223" t="s">
        <v>246</v>
      </c>
      <c r="E2223" t="s">
        <v>66</v>
      </c>
      <c r="F2223">
        <v>34578</v>
      </c>
      <c r="G2223" t="s">
        <v>1652</v>
      </c>
      <c r="H2223" t="s">
        <v>1065</v>
      </c>
      <c r="I2223" t="s">
        <v>1087</v>
      </c>
      <c r="J2223" t="s">
        <v>87</v>
      </c>
      <c r="L2223" t="s">
        <v>86</v>
      </c>
      <c r="M2223" t="s">
        <v>5762</v>
      </c>
      <c r="N2223" t="s">
        <v>5762</v>
      </c>
      <c r="O2223" t="s">
        <v>1387</v>
      </c>
      <c r="P2223" t="s">
        <v>1241</v>
      </c>
    </row>
    <row r="2224" spans="1:31" hidden="1" x14ac:dyDescent="0.3">
      <c r="A2224">
        <v>324958</v>
      </c>
      <c r="B2224" t="s">
        <v>5763</v>
      </c>
      <c r="C2224" t="s">
        <v>194</v>
      </c>
      <c r="D2224" t="s">
        <v>5764</v>
      </c>
      <c r="E2224" t="s">
        <v>66</v>
      </c>
      <c r="F2224">
        <v>35319</v>
      </c>
      <c r="G2224" t="s">
        <v>1248</v>
      </c>
      <c r="H2224" t="s">
        <v>1065</v>
      </c>
      <c r="I2224" t="s">
        <v>1087</v>
      </c>
      <c r="J2224" t="s">
        <v>87</v>
      </c>
      <c r="L2224" t="s">
        <v>86</v>
      </c>
      <c r="V2224" t="s">
        <v>1605</v>
      </c>
      <c r="AE2224" t="s">
        <v>1125</v>
      </c>
    </row>
    <row r="2225" spans="1:31" hidden="1" x14ac:dyDescent="0.3">
      <c r="A2225">
        <v>324954</v>
      </c>
      <c r="B2225" t="s">
        <v>5765</v>
      </c>
      <c r="C2225" t="s">
        <v>605</v>
      </c>
      <c r="D2225" t="s">
        <v>1600</v>
      </c>
      <c r="E2225" t="s">
        <v>66</v>
      </c>
      <c r="F2225">
        <v>35431</v>
      </c>
      <c r="G2225" t="s">
        <v>94</v>
      </c>
      <c r="H2225" t="s">
        <v>1065</v>
      </c>
      <c r="I2225" t="s">
        <v>1087</v>
      </c>
      <c r="J2225" t="s">
        <v>87</v>
      </c>
      <c r="L2225" t="s">
        <v>94</v>
      </c>
      <c r="M2225" t="s">
        <v>5766</v>
      </c>
      <c r="N2225" t="s">
        <v>5766</v>
      </c>
      <c r="O2225" t="s">
        <v>1662</v>
      </c>
      <c r="P2225" t="s">
        <v>1246</v>
      </c>
    </row>
    <row r="2226" spans="1:31" hidden="1" x14ac:dyDescent="0.3">
      <c r="A2226">
        <v>324953</v>
      </c>
      <c r="B2226" t="s">
        <v>5767</v>
      </c>
      <c r="C2226" t="s">
        <v>5768</v>
      </c>
      <c r="D2226" t="s">
        <v>5769</v>
      </c>
      <c r="E2226" t="s">
        <v>66</v>
      </c>
      <c r="F2226">
        <v>35385</v>
      </c>
      <c r="G2226" t="s">
        <v>5770</v>
      </c>
      <c r="H2226" t="s">
        <v>1065</v>
      </c>
      <c r="I2226" t="s">
        <v>1087</v>
      </c>
      <c r="J2226" t="s">
        <v>87</v>
      </c>
      <c r="L2226" t="s">
        <v>93</v>
      </c>
      <c r="M2226" t="s">
        <v>5771</v>
      </c>
      <c r="N2226" t="s">
        <v>5771</v>
      </c>
      <c r="O2226" t="s">
        <v>5772</v>
      </c>
      <c r="P2226" t="s">
        <v>1388</v>
      </c>
    </row>
    <row r="2227" spans="1:31" hidden="1" x14ac:dyDescent="0.3">
      <c r="A2227">
        <v>324926</v>
      </c>
      <c r="B2227" t="s">
        <v>5773</v>
      </c>
      <c r="C2227" t="s">
        <v>426</v>
      </c>
      <c r="D2227" t="s">
        <v>5774</v>
      </c>
      <c r="E2227" t="s">
        <v>66</v>
      </c>
      <c r="F2227">
        <v>33673</v>
      </c>
      <c r="G2227" t="s">
        <v>84</v>
      </c>
      <c r="H2227" t="s">
        <v>1065</v>
      </c>
      <c r="I2227" t="s">
        <v>1087</v>
      </c>
      <c r="J2227" t="s">
        <v>87</v>
      </c>
      <c r="L2227" t="s">
        <v>84</v>
      </c>
      <c r="V2227" t="s">
        <v>1597</v>
      </c>
    </row>
    <row r="2228" spans="1:31" hidden="1" x14ac:dyDescent="0.3">
      <c r="A2228">
        <v>324881</v>
      </c>
      <c r="B2228" t="s">
        <v>5775</v>
      </c>
      <c r="C2228" t="s">
        <v>333</v>
      </c>
      <c r="D2228" t="s">
        <v>4178</v>
      </c>
      <c r="E2228" t="s">
        <v>66</v>
      </c>
      <c r="F2228">
        <v>30873</v>
      </c>
      <c r="G2228" t="s">
        <v>1893</v>
      </c>
      <c r="H2228" t="s">
        <v>1065</v>
      </c>
      <c r="I2228" t="s">
        <v>1087</v>
      </c>
      <c r="J2228" t="s">
        <v>87</v>
      </c>
      <c r="L2228" t="s">
        <v>95</v>
      </c>
      <c r="M2228" t="s">
        <v>5776</v>
      </c>
      <c r="N2228" t="s">
        <v>5776</v>
      </c>
      <c r="O2228" t="s">
        <v>5777</v>
      </c>
      <c r="P2228" t="s">
        <v>1392</v>
      </c>
    </row>
    <row r="2229" spans="1:31" hidden="1" x14ac:dyDescent="0.3">
      <c r="A2229">
        <v>324872</v>
      </c>
      <c r="B2229" t="s">
        <v>5778</v>
      </c>
      <c r="C2229" t="s">
        <v>565</v>
      </c>
      <c r="D2229" t="s">
        <v>488</v>
      </c>
      <c r="E2229" t="s">
        <v>66</v>
      </c>
      <c r="H2229" t="s">
        <v>1065</v>
      </c>
      <c r="I2229" t="s">
        <v>1087</v>
      </c>
      <c r="V2229" t="s">
        <v>1694</v>
      </c>
      <c r="AA2229" t="s">
        <v>1125</v>
      </c>
      <c r="AB2229" t="s">
        <v>1125</v>
      </c>
      <c r="AC2229" t="s">
        <v>1125</v>
      </c>
      <c r="AD2229" t="s">
        <v>1125</v>
      </c>
      <c r="AE2229" t="s">
        <v>1125</v>
      </c>
    </row>
    <row r="2230" spans="1:31" hidden="1" x14ac:dyDescent="0.3">
      <c r="A2230">
        <v>324846</v>
      </c>
      <c r="B2230" t="s">
        <v>5779</v>
      </c>
      <c r="C2230" t="s">
        <v>5780</v>
      </c>
      <c r="D2230" t="s">
        <v>1612</v>
      </c>
      <c r="E2230" t="s">
        <v>65</v>
      </c>
      <c r="F2230">
        <v>35074</v>
      </c>
      <c r="G2230" t="s">
        <v>5781</v>
      </c>
      <c r="H2230" t="s">
        <v>1065</v>
      </c>
      <c r="I2230" t="s">
        <v>1087</v>
      </c>
      <c r="J2230" t="s">
        <v>87</v>
      </c>
      <c r="L2230" t="s">
        <v>86</v>
      </c>
      <c r="M2230" t="s">
        <v>5782</v>
      </c>
      <c r="N2230" t="s">
        <v>5782</v>
      </c>
      <c r="O2230" t="s">
        <v>2164</v>
      </c>
      <c r="P2230" t="s">
        <v>1241</v>
      </c>
      <c r="V2230" t="s">
        <v>1694</v>
      </c>
    </row>
    <row r="2231" spans="1:31" hidden="1" x14ac:dyDescent="0.3">
      <c r="A2231">
        <v>324843</v>
      </c>
      <c r="B2231" t="s">
        <v>5783</v>
      </c>
      <c r="C2231" t="s">
        <v>208</v>
      </c>
      <c r="D2231" t="s">
        <v>216</v>
      </c>
      <c r="E2231" t="s">
        <v>66</v>
      </c>
      <c r="F2231">
        <v>28434</v>
      </c>
      <c r="G2231" t="s">
        <v>95</v>
      </c>
      <c r="H2231" t="s">
        <v>1065</v>
      </c>
      <c r="I2231" t="s">
        <v>1087</v>
      </c>
      <c r="J2231" t="s">
        <v>87</v>
      </c>
      <c r="L2231" t="s">
        <v>86</v>
      </c>
    </row>
    <row r="2232" spans="1:31" hidden="1" x14ac:dyDescent="0.3">
      <c r="A2232">
        <v>324769</v>
      </c>
      <c r="B2232" t="s">
        <v>5784</v>
      </c>
      <c r="C2232" t="s">
        <v>505</v>
      </c>
      <c r="D2232" t="s">
        <v>536</v>
      </c>
      <c r="E2232" t="s">
        <v>65</v>
      </c>
      <c r="F2232">
        <v>35431</v>
      </c>
      <c r="G2232" t="s">
        <v>84</v>
      </c>
      <c r="H2232" t="s">
        <v>1065</v>
      </c>
      <c r="I2232" t="s">
        <v>1087</v>
      </c>
      <c r="J2232" t="s">
        <v>87</v>
      </c>
      <c r="L2232" t="s">
        <v>99</v>
      </c>
      <c r="M2232" t="s">
        <v>5785</v>
      </c>
      <c r="N2232" t="s">
        <v>5785</v>
      </c>
      <c r="O2232" t="s">
        <v>5786</v>
      </c>
      <c r="P2232" t="s">
        <v>5787</v>
      </c>
      <c r="V2232" t="s">
        <v>1694</v>
      </c>
    </row>
    <row r="2233" spans="1:31" hidden="1" x14ac:dyDescent="0.3">
      <c r="A2233">
        <v>324744</v>
      </c>
      <c r="B2233" t="s">
        <v>5788</v>
      </c>
      <c r="C2233" t="s">
        <v>196</v>
      </c>
      <c r="D2233" t="s">
        <v>1602</v>
      </c>
      <c r="E2233" t="s">
        <v>65</v>
      </c>
      <c r="F2233">
        <v>34362</v>
      </c>
      <c r="G2233" t="s">
        <v>84</v>
      </c>
      <c r="H2233" t="s">
        <v>1065</v>
      </c>
      <c r="I2233" t="s">
        <v>1087</v>
      </c>
      <c r="J2233" t="s">
        <v>87</v>
      </c>
      <c r="L2233" t="s">
        <v>84</v>
      </c>
      <c r="M2233" t="s">
        <v>5789</v>
      </c>
      <c r="N2233" t="s">
        <v>5789</v>
      </c>
      <c r="O2233" t="s">
        <v>1668</v>
      </c>
      <c r="P2233" t="s">
        <v>1323</v>
      </c>
    </row>
    <row r="2234" spans="1:31" hidden="1" x14ac:dyDescent="0.3">
      <c r="A2234">
        <v>324715</v>
      </c>
      <c r="B2234" t="s">
        <v>5790</v>
      </c>
      <c r="C2234" t="s">
        <v>397</v>
      </c>
      <c r="D2234" t="s">
        <v>1617</v>
      </c>
      <c r="E2234" t="s">
        <v>66</v>
      </c>
      <c r="F2234">
        <v>34882</v>
      </c>
      <c r="G2234" t="s">
        <v>84</v>
      </c>
      <c r="H2234" t="s">
        <v>1065</v>
      </c>
      <c r="I2234" t="s">
        <v>1087</v>
      </c>
      <c r="J2234" t="s">
        <v>87</v>
      </c>
      <c r="L2234" t="s">
        <v>86</v>
      </c>
      <c r="M2234" t="s">
        <v>5791</v>
      </c>
      <c r="N2234" t="s">
        <v>5791</v>
      </c>
      <c r="O2234" t="s">
        <v>1989</v>
      </c>
      <c r="P2234" t="s">
        <v>1241</v>
      </c>
    </row>
    <row r="2235" spans="1:31" hidden="1" x14ac:dyDescent="0.3">
      <c r="A2235">
        <v>324707</v>
      </c>
      <c r="B2235" t="s">
        <v>5792</v>
      </c>
      <c r="C2235" t="s">
        <v>599</v>
      </c>
      <c r="D2235" t="s">
        <v>419</v>
      </c>
      <c r="E2235" t="s">
        <v>66</v>
      </c>
      <c r="F2235">
        <v>29393</v>
      </c>
      <c r="G2235" t="s">
        <v>100</v>
      </c>
      <c r="H2235" t="s">
        <v>1065</v>
      </c>
      <c r="I2235" t="s">
        <v>1087</v>
      </c>
      <c r="J2235" t="s">
        <v>87</v>
      </c>
      <c r="L2235" t="s">
        <v>99</v>
      </c>
      <c r="M2235" t="s">
        <v>5793</v>
      </c>
      <c r="N2235" t="s">
        <v>5793</v>
      </c>
      <c r="O2235" t="s">
        <v>1852</v>
      </c>
      <c r="P2235" t="s">
        <v>1241</v>
      </c>
    </row>
    <row r="2236" spans="1:31" hidden="1" x14ac:dyDescent="0.3">
      <c r="A2236">
        <v>324705</v>
      </c>
      <c r="B2236" t="s">
        <v>5794</v>
      </c>
      <c r="C2236" t="s">
        <v>413</v>
      </c>
      <c r="D2236" t="s">
        <v>2213</v>
      </c>
      <c r="E2236" t="s">
        <v>65</v>
      </c>
      <c r="F2236">
        <v>33414</v>
      </c>
      <c r="G2236" t="s">
        <v>2305</v>
      </c>
      <c r="H2236" t="s">
        <v>1065</v>
      </c>
      <c r="I2236" t="s">
        <v>1087</v>
      </c>
      <c r="J2236" t="s">
        <v>87</v>
      </c>
      <c r="L2236" t="s">
        <v>86</v>
      </c>
      <c r="M2236" t="s">
        <v>5795</v>
      </c>
      <c r="N2236" t="s">
        <v>5795</v>
      </c>
      <c r="O2236" t="s">
        <v>5796</v>
      </c>
      <c r="P2236" t="s">
        <v>1241</v>
      </c>
    </row>
    <row r="2237" spans="1:31" hidden="1" x14ac:dyDescent="0.3">
      <c r="A2237">
        <v>324688</v>
      </c>
      <c r="B2237" t="s">
        <v>5797</v>
      </c>
      <c r="C2237" t="s">
        <v>409</v>
      </c>
      <c r="D2237" t="s">
        <v>228</v>
      </c>
      <c r="E2237" t="s">
        <v>65</v>
      </c>
      <c r="F2237">
        <v>34829</v>
      </c>
      <c r="G2237" t="s">
        <v>84</v>
      </c>
      <c r="H2237" t="s">
        <v>1065</v>
      </c>
      <c r="I2237" t="s">
        <v>1087</v>
      </c>
      <c r="J2237" t="s">
        <v>87</v>
      </c>
      <c r="L2237" t="s">
        <v>86</v>
      </c>
      <c r="M2237" t="s">
        <v>5798</v>
      </c>
      <c r="N2237" t="s">
        <v>5798</v>
      </c>
      <c r="O2237" t="s">
        <v>1281</v>
      </c>
      <c r="P2237" t="s">
        <v>5799</v>
      </c>
    </row>
    <row r="2238" spans="1:31" hidden="1" x14ac:dyDescent="0.3">
      <c r="A2238">
        <v>324624</v>
      </c>
      <c r="B2238" t="s">
        <v>5800</v>
      </c>
      <c r="C2238" t="s">
        <v>270</v>
      </c>
      <c r="D2238" t="s">
        <v>399</v>
      </c>
      <c r="E2238" t="s">
        <v>66</v>
      </c>
      <c r="F2238">
        <v>34700</v>
      </c>
      <c r="G2238" t="s">
        <v>5801</v>
      </c>
      <c r="H2238" t="s">
        <v>1065</v>
      </c>
      <c r="I2238" t="s">
        <v>1087</v>
      </c>
      <c r="M2238" t="s">
        <v>5802</v>
      </c>
      <c r="N2238" t="s">
        <v>5802</v>
      </c>
      <c r="O2238" t="s">
        <v>1858</v>
      </c>
      <c r="P2238" t="s">
        <v>1246</v>
      </c>
      <c r="AD2238" t="s">
        <v>1125</v>
      </c>
      <c r="AE2238" t="s">
        <v>1125</v>
      </c>
    </row>
    <row r="2239" spans="1:31" hidden="1" x14ac:dyDescent="0.3">
      <c r="A2239">
        <v>324620</v>
      </c>
      <c r="B2239" t="s">
        <v>5803</v>
      </c>
      <c r="C2239" t="s">
        <v>612</v>
      </c>
      <c r="D2239" t="s">
        <v>247</v>
      </c>
      <c r="E2239" t="s">
        <v>65</v>
      </c>
      <c r="F2239">
        <v>35208</v>
      </c>
      <c r="G2239" t="s">
        <v>84</v>
      </c>
      <c r="H2239" t="s">
        <v>1065</v>
      </c>
      <c r="I2239" t="s">
        <v>1087</v>
      </c>
      <c r="J2239" t="s">
        <v>87</v>
      </c>
      <c r="L2239" t="s">
        <v>84</v>
      </c>
      <c r="M2239" t="s">
        <v>5804</v>
      </c>
      <c r="N2239" t="s">
        <v>5804</v>
      </c>
      <c r="O2239" t="s">
        <v>2383</v>
      </c>
      <c r="P2239" t="s">
        <v>1241</v>
      </c>
    </row>
    <row r="2240" spans="1:31" hidden="1" x14ac:dyDescent="0.3">
      <c r="A2240">
        <v>324595</v>
      </c>
      <c r="B2240" t="s">
        <v>5805</v>
      </c>
      <c r="C2240" t="s">
        <v>263</v>
      </c>
      <c r="D2240" t="s">
        <v>502</v>
      </c>
      <c r="E2240" t="s">
        <v>66</v>
      </c>
      <c r="F2240">
        <v>34764</v>
      </c>
      <c r="G2240" t="s">
        <v>84</v>
      </c>
      <c r="H2240" t="s">
        <v>1065</v>
      </c>
      <c r="I2240" t="s">
        <v>1087</v>
      </c>
      <c r="J2240" t="s">
        <v>85</v>
      </c>
      <c r="L2240" t="s">
        <v>86</v>
      </c>
      <c r="M2240" t="s">
        <v>5806</v>
      </c>
      <c r="N2240" t="s">
        <v>5806</v>
      </c>
      <c r="O2240" t="s">
        <v>1289</v>
      </c>
      <c r="P2240" t="s">
        <v>1247</v>
      </c>
    </row>
    <row r="2241" spans="1:31" hidden="1" x14ac:dyDescent="0.3">
      <c r="A2241">
        <v>324562</v>
      </c>
      <c r="B2241" t="s">
        <v>2369</v>
      </c>
      <c r="C2241" t="s">
        <v>264</v>
      </c>
      <c r="D2241" t="s">
        <v>5807</v>
      </c>
      <c r="E2241" t="s">
        <v>65</v>
      </c>
      <c r="F2241">
        <v>34700</v>
      </c>
      <c r="G2241" t="s">
        <v>84</v>
      </c>
      <c r="H2241" t="s">
        <v>1065</v>
      </c>
      <c r="I2241" t="s">
        <v>1087</v>
      </c>
      <c r="V2241" t="s">
        <v>1694</v>
      </c>
      <c r="AD2241" t="s">
        <v>1125</v>
      </c>
      <c r="AE2241" t="s">
        <v>1125</v>
      </c>
    </row>
    <row r="2242" spans="1:31" hidden="1" x14ac:dyDescent="0.3">
      <c r="A2242">
        <v>324548</v>
      </c>
      <c r="B2242" t="s">
        <v>595</v>
      </c>
      <c r="C2242" t="s">
        <v>238</v>
      </c>
      <c r="D2242" t="s">
        <v>596</v>
      </c>
      <c r="E2242" t="s">
        <v>65</v>
      </c>
      <c r="F2242">
        <v>34927</v>
      </c>
      <c r="G2242" t="s">
        <v>1005</v>
      </c>
      <c r="H2242" t="s">
        <v>1065</v>
      </c>
      <c r="I2242" t="s">
        <v>1087</v>
      </c>
      <c r="J2242" t="s">
        <v>85</v>
      </c>
      <c r="L2242" t="s">
        <v>86</v>
      </c>
      <c r="M2242" t="s">
        <v>5808</v>
      </c>
      <c r="N2242" t="s">
        <v>5808</v>
      </c>
      <c r="O2242" t="s">
        <v>3392</v>
      </c>
      <c r="P2242" t="s">
        <v>1241</v>
      </c>
      <c r="V2242" t="s">
        <v>1695</v>
      </c>
    </row>
    <row r="2243" spans="1:31" hidden="1" x14ac:dyDescent="0.3">
      <c r="A2243">
        <v>324454</v>
      </c>
      <c r="B2243" t="s">
        <v>5809</v>
      </c>
      <c r="C2243" t="s">
        <v>5810</v>
      </c>
      <c r="D2243" t="s">
        <v>2028</v>
      </c>
      <c r="E2243" t="s">
        <v>65</v>
      </c>
      <c r="F2243">
        <v>29221</v>
      </c>
      <c r="G2243" t="s">
        <v>84</v>
      </c>
      <c r="H2243" t="s">
        <v>1065</v>
      </c>
      <c r="I2243" t="s">
        <v>1087</v>
      </c>
      <c r="J2243" t="s">
        <v>87</v>
      </c>
      <c r="L2243" t="s">
        <v>84</v>
      </c>
      <c r="M2243" t="s">
        <v>5811</v>
      </c>
      <c r="N2243" t="s">
        <v>5811</v>
      </c>
      <c r="O2243" t="s">
        <v>1861</v>
      </c>
      <c r="P2243" t="s">
        <v>1241</v>
      </c>
      <c r="V2243" t="s">
        <v>1694</v>
      </c>
    </row>
    <row r="2244" spans="1:31" hidden="1" x14ac:dyDescent="0.3">
      <c r="A2244">
        <v>324424</v>
      </c>
      <c r="B2244" t="s">
        <v>889</v>
      </c>
      <c r="C2244" t="s">
        <v>607</v>
      </c>
      <c r="D2244" t="s">
        <v>1599</v>
      </c>
      <c r="E2244" t="s">
        <v>65</v>
      </c>
      <c r="F2244">
        <v>34420</v>
      </c>
      <c r="G2244" t="s">
        <v>84</v>
      </c>
      <c r="H2244" t="s">
        <v>1065</v>
      </c>
      <c r="I2244" t="s">
        <v>1087</v>
      </c>
      <c r="J2244" t="s">
        <v>85</v>
      </c>
      <c r="L2244" t="s">
        <v>94</v>
      </c>
      <c r="V2244" t="s">
        <v>1694</v>
      </c>
    </row>
    <row r="2245" spans="1:31" hidden="1" x14ac:dyDescent="0.3">
      <c r="A2245">
        <v>324410</v>
      </c>
      <c r="B2245" t="s">
        <v>5812</v>
      </c>
      <c r="C2245" t="s">
        <v>437</v>
      </c>
      <c r="E2245" t="s">
        <v>65</v>
      </c>
      <c r="F2245">
        <v>26384</v>
      </c>
      <c r="G2245" t="s">
        <v>5813</v>
      </c>
      <c r="H2245" t="s">
        <v>1065</v>
      </c>
      <c r="I2245" t="s">
        <v>1087</v>
      </c>
      <c r="M2245" t="s">
        <v>5814</v>
      </c>
      <c r="N2245" t="s">
        <v>5814</v>
      </c>
      <c r="O2245" t="s">
        <v>2100</v>
      </c>
      <c r="P2245" t="s">
        <v>1240</v>
      </c>
      <c r="V2245" t="s">
        <v>1694</v>
      </c>
      <c r="AD2245" t="s">
        <v>1125</v>
      </c>
      <c r="AE2245" t="s">
        <v>1125</v>
      </c>
    </row>
    <row r="2246" spans="1:31" hidden="1" x14ac:dyDescent="0.3">
      <c r="A2246">
        <v>324376</v>
      </c>
      <c r="B2246" t="s">
        <v>5815</v>
      </c>
      <c r="C2246" t="s">
        <v>457</v>
      </c>
      <c r="D2246" t="s">
        <v>1873</v>
      </c>
      <c r="E2246" t="s">
        <v>65</v>
      </c>
      <c r="F2246">
        <v>34704</v>
      </c>
      <c r="G2246" t="s">
        <v>84</v>
      </c>
      <c r="H2246" t="s">
        <v>1065</v>
      </c>
      <c r="I2246" t="s">
        <v>1087</v>
      </c>
      <c r="J2246" t="s">
        <v>87</v>
      </c>
      <c r="L2246" t="s">
        <v>99</v>
      </c>
      <c r="V2246" t="s">
        <v>1695</v>
      </c>
      <c r="AE2246" t="s">
        <v>1125</v>
      </c>
    </row>
    <row r="2247" spans="1:31" hidden="1" x14ac:dyDescent="0.3">
      <c r="A2247">
        <v>324270</v>
      </c>
      <c r="B2247" t="s">
        <v>5816</v>
      </c>
      <c r="C2247" t="s">
        <v>588</v>
      </c>
      <c r="D2247" t="s">
        <v>262</v>
      </c>
      <c r="E2247" t="s">
        <v>65</v>
      </c>
      <c r="F2247">
        <v>34090</v>
      </c>
      <c r="G2247" t="s">
        <v>1027</v>
      </c>
      <c r="H2247" t="s">
        <v>1065</v>
      </c>
      <c r="I2247" t="s">
        <v>1087</v>
      </c>
      <c r="J2247" t="s">
        <v>87</v>
      </c>
      <c r="L2247" t="s">
        <v>86</v>
      </c>
      <c r="M2247" t="s">
        <v>5817</v>
      </c>
      <c r="N2247" t="s">
        <v>5817</v>
      </c>
      <c r="O2247" t="s">
        <v>1329</v>
      </c>
      <c r="P2247" t="s">
        <v>1249</v>
      </c>
    </row>
    <row r="2248" spans="1:31" hidden="1" x14ac:dyDescent="0.3">
      <c r="A2248">
        <v>324267</v>
      </c>
      <c r="B2248" t="s">
        <v>5818</v>
      </c>
      <c r="C2248" t="s">
        <v>587</v>
      </c>
      <c r="D2248" t="s">
        <v>5819</v>
      </c>
      <c r="E2248" t="s">
        <v>65</v>
      </c>
      <c r="F2248">
        <v>34335</v>
      </c>
      <c r="G2248" t="s">
        <v>1781</v>
      </c>
      <c r="H2248" t="s">
        <v>1065</v>
      </c>
      <c r="I2248" t="s">
        <v>1087</v>
      </c>
      <c r="M2248" t="s">
        <v>5820</v>
      </c>
      <c r="N2248" t="s">
        <v>5820</v>
      </c>
      <c r="O2248" t="s">
        <v>1274</v>
      </c>
      <c r="P2248" t="s">
        <v>1345</v>
      </c>
      <c r="V2248" t="s">
        <v>1694</v>
      </c>
      <c r="AC2248" t="s">
        <v>1125</v>
      </c>
      <c r="AD2248" t="s">
        <v>1125</v>
      </c>
      <c r="AE2248" t="s">
        <v>1125</v>
      </c>
    </row>
    <row r="2249" spans="1:31" hidden="1" x14ac:dyDescent="0.3">
      <c r="A2249">
        <v>324266</v>
      </c>
      <c r="B2249" t="s">
        <v>5821</v>
      </c>
      <c r="C2249" t="s">
        <v>270</v>
      </c>
      <c r="D2249" t="s">
        <v>1612</v>
      </c>
      <c r="E2249" t="s">
        <v>66</v>
      </c>
      <c r="F2249">
        <v>32520</v>
      </c>
      <c r="G2249" t="s">
        <v>84</v>
      </c>
      <c r="H2249" t="s">
        <v>1065</v>
      </c>
      <c r="I2249" t="s">
        <v>1087</v>
      </c>
      <c r="J2249" t="s">
        <v>85</v>
      </c>
      <c r="L2249" t="s">
        <v>84</v>
      </c>
      <c r="M2249" t="s">
        <v>5822</v>
      </c>
      <c r="N2249" t="s">
        <v>5822</v>
      </c>
      <c r="O2249" t="s">
        <v>2255</v>
      </c>
      <c r="P2249" t="s">
        <v>1241</v>
      </c>
      <c r="V2249" t="s">
        <v>1606</v>
      </c>
    </row>
    <row r="2250" spans="1:31" hidden="1" x14ac:dyDescent="0.3">
      <c r="A2250">
        <v>324232</v>
      </c>
      <c r="B2250" t="s">
        <v>5823</v>
      </c>
      <c r="C2250" t="s">
        <v>958</v>
      </c>
      <c r="D2250" t="s">
        <v>511</v>
      </c>
      <c r="E2250" t="s">
        <v>66</v>
      </c>
      <c r="F2250">
        <v>32640</v>
      </c>
      <c r="G2250" t="s">
        <v>1248</v>
      </c>
      <c r="H2250" t="s">
        <v>1065</v>
      </c>
      <c r="I2250" t="s">
        <v>1087</v>
      </c>
      <c r="J2250" t="s">
        <v>87</v>
      </c>
      <c r="L2250" t="s">
        <v>86</v>
      </c>
      <c r="M2250" t="s">
        <v>5824</v>
      </c>
      <c r="N2250" t="s">
        <v>5824</v>
      </c>
      <c r="O2250" t="s">
        <v>5825</v>
      </c>
      <c r="P2250" t="s">
        <v>1240</v>
      </c>
    </row>
    <row r="2251" spans="1:31" hidden="1" x14ac:dyDescent="0.3">
      <c r="A2251">
        <v>324215</v>
      </c>
      <c r="B2251" t="s">
        <v>5826</v>
      </c>
      <c r="C2251" t="s">
        <v>5827</v>
      </c>
      <c r="D2251" t="s">
        <v>727</v>
      </c>
      <c r="E2251" t="s">
        <v>66</v>
      </c>
      <c r="F2251">
        <v>32064</v>
      </c>
      <c r="G2251" t="s">
        <v>942</v>
      </c>
      <c r="H2251" t="s">
        <v>1083</v>
      </c>
      <c r="I2251" t="s">
        <v>1087</v>
      </c>
      <c r="AB2251" t="s">
        <v>1125</v>
      </c>
      <c r="AC2251" t="s">
        <v>1125</v>
      </c>
      <c r="AD2251" t="s">
        <v>1125</v>
      </c>
      <c r="AE2251" t="s">
        <v>1125</v>
      </c>
    </row>
    <row r="2252" spans="1:31" hidden="1" x14ac:dyDescent="0.3">
      <c r="A2252">
        <v>324167</v>
      </c>
      <c r="B2252" t="s">
        <v>1174</v>
      </c>
      <c r="C2252" t="s">
        <v>2494</v>
      </c>
      <c r="D2252" t="s">
        <v>597</v>
      </c>
      <c r="E2252" t="s">
        <v>65</v>
      </c>
      <c r="F2252">
        <v>34853</v>
      </c>
      <c r="G2252" t="s">
        <v>2428</v>
      </c>
      <c r="H2252" t="s">
        <v>1065</v>
      </c>
      <c r="I2252" t="s">
        <v>1087</v>
      </c>
      <c r="J2252" t="s">
        <v>87</v>
      </c>
      <c r="L2252" t="s">
        <v>99</v>
      </c>
      <c r="M2252" t="s">
        <v>5828</v>
      </c>
      <c r="N2252" t="s">
        <v>5828</v>
      </c>
      <c r="O2252" t="s">
        <v>1738</v>
      </c>
      <c r="P2252" t="s">
        <v>1444</v>
      </c>
    </row>
    <row r="2253" spans="1:31" hidden="1" x14ac:dyDescent="0.3">
      <c r="A2253">
        <v>324159</v>
      </c>
      <c r="B2253" t="s">
        <v>5829</v>
      </c>
      <c r="C2253" t="s">
        <v>584</v>
      </c>
      <c r="D2253" t="s">
        <v>5830</v>
      </c>
      <c r="E2253" t="s">
        <v>65</v>
      </c>
      <c r="F2253">
        <v>33623</v>
      </c>
      <c r="G2253" t="s">
        <v>95</v>
      </c>
      <c r="H2253" t="s">
        <v>1065</v>
      </c>
      <c r="I2253" t="s">
        <v>1087</v>
      </c>
      <c r="J2253" t="s">
        <v>87</v>
      </c>
      <c r="L2253" t="s">
        <v>95</v>
      </c>
      <c r="M2253" t="s">
        <v>5831</v>
      </c>
      <c r="N2253" t="s">
        <v>5831</v>
      </c>
      <c r="O2253" t="s">
        <v>5832</v>
      </c>
      <c r="P2253" t="s">
        <v>1246</v>
      </c>
      <c r="V2253" t="s">
        <v>1606</v>
      </c>
    </row>
    <row r="2254" spans="1:31" hidden="1" x14ac:dyDescent="0.3">
      <c r="A2254">
        <v>324155</v>
      </c>
      <c r="B2254" t="s">
        <v>5833</v>
      </c>
      <c r="C2254" t="s">
        <v>194</v>
      </c>
      <c r="D2254" t="s">
        <v>451</v>
      </c>
      <c r="E2254" t="s">
        <v>66</v>
      </c>
      <c r="F2254">
        <v>32253</v>
      </c>
      <c r="G2254" t="s">
        <v>5834</v>
      </c>
      <c r="H2254" t="s">
        <v>1065</v>
      </c>
      <c r="I2254" t="s">
        <v>1087</v>
      </c>
      <c r="J2254" t="s">
        <v>85</v>
      </c>
      <c r="L2254" t="s">
        <v>98</v>
      </c>
      <c r="M2254" t="s">
        <v>5835</v>
      </c>
      <c r="N2254" t="s">
        <v>5835</v>
      </c>
      <c r="O2254" t="s">
        <v>1973</v>
      </c>
      <c r="P2254" t="s">
        <v>1735</v>
      </c>
    </row>
    <row r="2255" spans="1:31" hidden="1" x14ac:dyDescent="0.3">
      <c r="A2255">
        <v>324127</v>
      </c>
      <c r="B2255" t="s">
        <v>5836</v>
      </c>
      <c r="C2255" t="s">
        <v>446</v>
      </c>
      <c r="D2255" t="s">
        <v>878</v>
      </c>
      <c r="E2255" t="s">
        <v>66</v>
      </c>
      <c r="F2255">
        <v>34967</v>
      </c>
      <c r="G2255" t="s">
        <v>84</v>
      </c>
      <c r="H2255" t="s">
        <v>1065</v>
      </c>
      <c r="I2255" t="s">
        <v>1087</v>
      </c>
      <c r="J2255" t="s">
        <v>87</v>
      </c>
      <c r="L2255" t="s">
        <v>86</v>
      </c>
      <c r="M2255" t="s">
        <v>5837</v>
      </c>
      <c r="N2255" t="s">
        <v>5837</v>
      </c>
      <c r="O2255" t="s">
        <v>1420</v>
      </c>
      <c r="P2255" t="s">
        <v>1251</v>
      </c>
      <c r="V2255" t="s">
        <v>1606</v>
      </c>
      <c r="AE2255" t="s">
        <v>1125</v>
      </c>
    </row>
    <row r="2256" spans="1:31" hidden="1" x14ac:dyDescent="0.3">
      <c r="A2256">
        <v>324109</v>
      </c>
      <c r="B2256" t="s">
        <v>5838</v>
      </c>
      <c r="C2256" t="s">
        <v>2284</v>
      </c>
      <c r="D2256" t="s">
        <v>630</v>
      </c>
      <c r="E2256" t="s">
        <v>66</v>
      </c>
      <c r="F2256">
        <v>26323</v>
      </c>
      <c r="G2256" t="s">
        <v>2199</v>
      </c>
      <c r="H2256" t="s">
        <v>1065</v>
      </c>
      <c r="I2256" t="s">
        <v>1087</v>
      </c>
      <c r="J2256" t="s">
        <v>87</v>
      </c>
      <c r="L2256" t="s">
        <v>100</v>
      </c>
      <c r="M2256" t="s">
        <v>5839</v>
      </c>
      <c r="N2256" t="s">
        <v>5839</v>
      </c>
      <c r="O2256" t="s">
        <v>5840</v>
      </c>
      <c r="P2256" t="s">
        <v>1241</v>
      </c>
      <c r="V2256" t="s">
        <v>1597</v>
      </c>
    </row>
    <row r="2257" spans="1:31" hidden="1" x14ac:dyDescent="0.3">
      <c r="A2257">
        <v>324106</v>
      </c>
      <c r="B2257" t="s">
        <v>5841</v>
      </c>
      <c r="C2257" t="s">
        <v>203</v>
      </c>
      <c r="D2257" t="s">
        <v>635</v>
      </c>
      <c r="E2257" t="s">
        <v>65</v>
      </c>
      <c r="F2257">
        <v>31472</v>
      </c>
      <c r="G2257" t="s">
        <v>95</v>
      </c>
      <c r="H2257" t="s">
        <v>1065</v>
      </c>
      <c r="I2257" t="s">
        <v>1087</v>
      </c>
      <c r="J2257" t="s">
        <v>85</v>
      </c>
      <c r="L2257" t="s">
        <v>95</v>
      </c>
      <c r="M2257" t="s">
        <v>5842</v>
      </c>
      <c r="N2257" t="s">
        <v>5842</v>
      </c>
      <c r="O2257" t="s">
        <v>2373</v>
      </c>
      <c r="P2257" t="s">
        <v>1242</v>
      </c>
    </row>
    <row r="2258" spans="1:31" hidden="1" x14ac:dyDescent="0.3">
      <c r="A2258">
        <v>324098</v>
      </c>
      <c r="B2258" t="s">
        <v>5843</v>
      </c>
      <c r="C2258" t="s">
        <v>2215</v>
      </c>
      <c r="D2258" t="s">
        <v>514</v>
      </c>
      <c r="E2258" t="s">
        <v>66</v>
      </c>
      <c r="F2258">
        <v>34916</v>
      </c>
      <c r="G2258" t="s">
        <v>1000</v>
      </c>
      <c r="H2258" t="s">
        <v>1065</v>
      </c>
      <c r="I2258" t="s">
        <v>1087</v>
      </c>
      <c r="J2258" t="s">
        <v>87</v>
      </c>
      <c r="L2258" t="s">
        <v>84</v>
      </c>
      <c r="V2258" t="s">
        <v>1606</v>
      </c>
    </row>
    <row r="2259" spans="1:31" hidden="1" x14ac:dyDescent="0.3">
      <c r="A2259">
        <v>324042</v>
      </c>
      <c r="B2259" t="s">
        <v>5844</v>
      </c>
      <c r="C2259" t="s">
        <v>581</v>
      </c>
      <c r="D2259" t="s">
        <v>5845</v>
      </c>
      <c r="E2259" t="s">
        <v>65</v>
      </c>
      <c r="F2259">
        <v>30091</v>
      </c>
      <c r="G2259" t="s">
        <v>5846</v>
      </c>
      <c r="H2259" t="s">
        <v>1065</v>
      </c>
      <c r="I2259" t="s">
        <v>1087</v>
      </c>
      <c r="J2259" t="s">
        <v>85</v>
      </c>
      <c r="L2259" t="s">
        <v>98</v>
      </c>
      <c r="M2259" t="s">
        <v>5847</v>
      </c>
      <c r="N2259" t="s">
        <v>5847</v>
      </c>
      <c r="O2259" t="s">
        <v>5848</v>
      </c>
      <c r="P2259" t="s">
        <v>5849</v>
      </c>
      <c r="V2259" t="s">
        <v>1606</v>
      </c>
    </row>
    <row r="2260" spans="1:31" hidden="1" x14ac:dyDescent="0.3">
      <c r="A2260">
        <v>324001</v>
      </c>
      <c r="B2260" t="s">
        <v>5850</v>
      </c>
      <c r="C2260" t="s">
        <v>528</v>
      </c>
      <c r="D2260" t="s">
        <v>281</v>
      </c>
      <c r="E2260" t="s">
        <v>66</v>
      </c>
      <c r="F2260">
        <v>33182</v>
      </c>
      <c r="G2260" t="s">
        <v>5851</v>
      </c>
      <c r="H2260" t="s">
        <v>1065</v>
      </c>
      <c r="I2260" t="s">
        <v>1087</v>
      </c>
      <c r="J2260" t="s">
        <v>87</v>
      </c>
      <c r="L2260" t="s">
        <v>84</v>
      </c>
      <c r="M2260" t="s">
        <v>5852</v>
      </c>
      <c r="N2260" t="s">
        <v>5852</v>
      </c>
      <c r="O2260" t="s">
        <v>1433</v>
      </c>
      <c r="P2260" t="s">
        <v>1247</v>
      </c>
    </row>
    <row r="2261" spans="1:31" hidden="1" x14ac:dyDescent="0.3">
      <c r="A2261">
        <v>323997</v>
      </c>
      <c r="B2261" t="s">
        <v>5853</v>
      </c>
      <c r="C2261" t="s">
        <v>426</v>
      </c>
      <c r="D2261" t="s">
        <v>468</v>
      </c>
      <c r="E2261" t="s">
        <v>66</v>
      </c>
      <c r="F2261">
        <v>34124</v>
      </c>
      <c r="G2261" t="s">
        <v>1711</v>
      </c>
      <c r="H2261" t="s">
        <v>1065</v>
      </c>
      <c r="I2261" t="s">
        <v>1087</v>
      </c>
      <c r="J2261" t="s">
        <v>87</v>
      </c>
      <c r="L2261" t="s">
        <v>86</v>
      </c>
      <c r="M2261" t="s">
        <v>5854</v>
      </c>
      <c r="N2261" t="s">
        <v>5854</v>
      </c>
      <c r="O2261" t="s">
        <v>1833</v>
      </c>
      <c r="P2261" t="s">
        <v>1249</v>
      </c>
    </row>
    <row r="2262" spans="1:31" hidden="1" x14ac:dyDescent="0.3">
      <c r="A2262">
        <v>323949</v>
      </c>
      <c r="B2262" t="s">
        <v>5855</v>
      </c>
      <c r="C2262" t="s">
        <v>226</v>
      </c>
      <c r="D2262" t="s">
        <v>549</v>
      </c>
      <c r="E2262" t="s">
        <v>65</v>
      </c>
      <c r="F2262">
        <v>33907</v>
      </c>
      <c r="G2262" t="s">
        <v>84</v>
      </c>
      <c r="H2262" t="s">
        <v>1065</v>
      </c>
      <c r="I2262" t="s">
        <v>1087</v>
      </c>
      <c r="J2262" t="s">
        <v>87</v>
      </c>
      <c r="L2262" t="s">
        <v>84</v>
      </c>
      <c r="M2262" t="s">
        <v>5856</v>
      </c>
      <c r="N2262" t="s">
        <v>5856</v>
      </c>
      <c r="O2262" t="s">
        <v>1320</v>
      </c>
      <c r="P2262" t="s">
        <v>1804</v>
      </c>
    </row>
    <row r="2263" spans="1:31" hidden="1" x14ac:dyDescent="0.3">
      <c r="A2263">
        <v>323923</v>
      </c>
      <c r="B2263" t="s">
        <v>5857</v>
      </c>
      <c r="C2263" t="s">
        <v>547</v>
      </c>
      <c r="D2263" t="s">
        <v>525</v>
      </c>
      <c r="E2263" t="s">
        <v>65</v>
      </c>
      <c r="F2263">
        <v>33239</v>
      </c>
      <c r="G2263" t="s">
        <v>84</v>
      </c>
      <c r="H2263" t="s">
        <v>1065</v>
      </c>
      <c r="I2263" t="s">
        <v>1087</v>
      </c>
      <c r="J2263" t="s">
        <v>87</v>
      </c>
      <c r="L2263" t="s">
        <v>84</v>
      </c>
      <c r="V2263" t="s">
        <v>1695</v>
      </c>
    </row>
    <row r="2264" spans="1:31" hidden="1" x14ac:dyDescent="0.3">
      <c r="A2264">
        <v>323917</v>
      </c>
      <c r="B2264" t="s">
        <v>1764</v>
      </c>
      <c r="C2264" t="s">
        <v>224</v>
      </c>
      <c r="D2264" t="s">
        <v>5858</v>
      </c>
      <c r="E2264" t="s">
        <v>65</v>
      </c>
      <c r="F2264">
        <v>35019</v>
      </c>
      <c r="G2264" t="s">
        <v>84</v>
      </c>
      <c r="H2264" t="s">
        <v>1065</v>
      </c>
      <c r="I2264" t="s">
        <v>1087</v>
      </c>
      <c r="J2264" t="s">
        <v>87</v>
      </c>
      <c r="L2264" t="s">
        <v>84</v>
      </c>
      <c r="V2264" t="s">
        <v>1605</v>
      </c>
      <c r="AE2264" t="s">
        <v>1125</v>
      </c>
    </row>
    <row r="2265" spans="1:31" hidden="1" x14ac:dyDescent="0.3">
      <c r="A2265">
        <v>323848</v>
      </c>
      <c r="B2265" t="s">
        <v>2052</v>
      </c>
      <c r="C2265" t="s">
        <v>333</v>
      </c>
      <c r="D2265" t="s">
        <v>577</v>
      </c>
      <c r="E2265" t="s">
        <v>65</v>
      </c>
      <c r="F2265">
        <v>34138</v>
      </c>
      <c r="G2265" t="s">
        <v>95</v>
      </c>
      <c r="H2265" t="s">
        <v>1065</v>
      </c>
      <c r="I2265" t="s">
        <v>1087</v>
      </c>
      <c r="J2265" t="s">
        <v>87</v>
      </c>
      <c r="L2265" t="s">
        <v>84</v>
      </c>
      <c r="V2265" t="s">
        <v>1605</v>
      </c>
    </row>
    <row r="2266" spans="1:31" hidden="1" x14ac:dyDescent="0.3">
      <c r="A2266">
        <v>323844</v>
      </c>
      <c r="B2266" t="s">
        <v>5859</v>
      </c>
      <c r="C2266" t="s">
        <v>5860</v>
      </c>
      <c r="D2266" t="s">
        <v>430</v>
      </c>
      <c r="E2266" t="s">
        <v>65</v>
      </c>
      <c r="F2266">
        <v>34505</v>
      </c>
      <c r="G2266" t="s">
        <v>1039</v>
      </c>
      <c r="H2266" t="s">
        <v>1065</v>
      </c>
      <c r="I2266" t="s">
        <v>1087</v>
      </c>
      <c r="M2266" t="s">
        <v>5861</v>
      </c>
      <c r="N2266" t="s">
        <v>5861</v>
      </c>
      <c r="O2266" t="s">
        <v>5862</v>
      </c>
      <c r="P2266" t="s">
        <v>1247</v>
      </c>
      <c r="AD2266" t="s">
        <v>1125</v>
      </c>
      <c r="AE2266" t="s">
        <v>1125</v>
      </c>
    </row>
    <row r="2267" spans="1:31" hidden="1" x14ac:dyDescent="0.3">
      <c r="A2267">
        <v>323824</v>
      </c>
      <c r="B2267" t="s">
        <v>5863</v>
      </c>
      <c r="C2267" t="s">
        <v>575</v>
      </c>
      <c r="D2267" t="s">
        <v>255</v>
      </c>
      <c r="E2267" t="s">
        <v>66</v>
      </c>
      <c r="F2267">
        <v>34704</v>
      </c>
      <c r="G2267" t="s">
        <v>84</v>
      </c>
      <c r="H2267" t="s">
        <v>1065</v>
      </c>
      <c r="I2267" t="s">
        <v>1087</v>
      </c>
      <c r="J2267" t="s">
        <v>87</v>
      </c>
      <c r="L2267" t="s">
        <v>84</v>
      </c>
      <c r="V2267" t="s">
        <v>1694</v>
      </c>
      <c r="AE2267" t="s">
        <v>1125</v>
      </c>
    </row>
    <row r="2268" spans="1:31" hidden="1" x14ac:dyDescent="0.3">
      <c r="A2268">
        <v>323797</v>
      </c>
      <c r="B2268" t="s">
        <v>5864</v>
      </c>
      <c r="C2268" t="s">
        <v>386</v>
      </c>
      <c r="D2268" t="s">
        <v>274</v>
      </c>
      <c r="E2268" t="s">
        <v>66</v>
      </c>
      <c r="F2268">
        <v>27989</v>
      </c>
      <c r="G2268" t="s">
        <v>1248</v>
      </c>
      <c r="H2268" t="s">
        <v>1065</v>
      </c>
      <c r="I2268" t="s">
        <v>1087</v>
      </c>
      <c r="J2268" t="s">
        <v>87</v>
      </c>
      <c r="L2268" t="s">
        <v>84</v>
      </c>
    </row>
    <row r="2269" spans="1:31" hidden="1" x14ac:dyDescent="0.3">
      <c r="A2269">
        <v>323786</v>
      </c>
      <c r="B2269" t="s">
        <v>5865</v>
      </c>
      <c r="C2269" t="s">
        <v>1170</v>
      </c>
      <c r="D2269" t="s">
        <v>5866</v>
      </c>
      <c r="E2269" t="s">
        <v>66</v>
      </c>
      <c r="F2269">
        <v>34259</v>
      </c>
      <c r="G2269" t="s">
        <v>84</v>
      </c>
      <c r="H2269" t="s">
        <v>1065</v>
      </c>
      <c r="I2269" t="s">
        <v>1087</v>
      </c>
      <c r="J2269" t="s">
        <v>87</v>
      </c>
      <c r="L2269" t="s">
        <v>84</v>
      </c>
      <c r="M2269" t="s">
        <v>5867</v>
      </c>
      <c r="N2269" t="s">
        <v>5867</v>
      </c>
      <c r="O2269" t="s">
        <v>1494</v>
      </c>
      <c r="P2269" t="s">
        <v>1241</v>
      </c>
      <c r="V2269" t="s">
        <v>1694</v>
      </c>
    </row>
    <row r="2270" spans="1:31" hidden="1" x14ac:dyDescent="0.3">
      <c r="A2270">
        <v>323715</v>
      </c>
      <c r="B2270" t="s">
        <v>5868</v>
      </c>
      <c r="C2270" t="s">
        <v>414</v>
      </c>
      <c r="D2270" t="s">
        <v>421</v>
      </c>
      <c r="E2270" t="s">
        <v>65</v>
      </c>
      <c r="H2270" t="s">
        <v>1065</v>
      </c>
      <c r="I2270" t="s">
        <v>1087</v>
      </c>
      <c r="V2270" t="s">
        <v>1606</v>
      </c>
      <c r="AA2270" t="s">
        <v>1125</v>
      </c>
      <c r="AB2270" t="s">
        <v>1125</v>
      </c>
      <c r="AC2270" t="s">
        <v>1125</v>
      </c>
      <c r="AD2270" t="s">
        <v>1125</v>
      </c>
      <c r="AE2270" t="s">
        <v>1125</v>
      </c>
    </row>
    <row r="2271" spans="1:31" hidden="1" x14ac:dyDescent="0.3">
      <c r="A2271">
        <v>323669</v>
      </c>
      <c r="B2271" t="s">
        <v>5869</v>
      </c>
      <c r="C2271" t="s">
        <v>194</v>
      </c>
      <c r="D2271" t="s">
        <v>514</v>
      </c>
      <c r="E2271" t="s">
        <v>65</v>
      </c>
      <c r="F2271">
        <v>21911</v>
      </c>
      <c r="G2271" t="s">
        <v>93</v>
      </c>
      <c r="H2271" t="s">
        <v>1068</v>
      </c>
      <c r="I2271" t="s">
        <v>1087</v>
      </c>
      <c r="J2271" t="s">
        <v>87</v>
      </c>
      <c r="L2271" t="s">
        <v>93</v>
      </c>
      <c r="M2271" t="s">
        <v>5870</v>
      </c>
      <c r="N2271" t="s">
        <v>5870</v>
      </c>
      <c r="O2271" t="s">
        <v>1803</v>
      </c>
      <c r="P2271" t="s">
        <v>1241</v>
      </c>
      <c r="V2271" t="s">
        <v>1597</v>
      </c>
    </row>
    <row r="2272" spans="1:31" hidden="1" x14ac:dyDescent="0.3">
      <c r="A2272">
        <v>323648</v>
      </c>
      <c r="B2272" t="s">
        <v>5871</v>
      </c>
      <c r="C2272" t="s">
        <v>358</v>
      </c>
      <c r="D2272" t="s">
        <v>1940</v>
      </c>
      <c r="E2272" t="s">
        <v>65</v>
      </c>
      <c r="H2272" t="s">
        <v>1065</v>
      </c>
      <c r="I2272" t="s">
        <v>1087</v>
      </c>
      <c r="V2272" t="s">
        <v>1597</v>
      </c>
      <c r="AA2272" t="s">
        <v>1125</v>
      </c>
      <c r="AB2272" t="s">
        <v>1125</v>
      </c>
      <c r="AC2272" t="s">
        <v>1125</v>
      </c>
      <c r="AD2272" t="s">
        <v>1125</v>
      </c>
      <c r="AE2272" t="s">
        <v>1125</v>
      </c>
    </row>
    <row r="2273" spans="1:31" hidden="1" x14ac:dyDescent="0.3">
      <c r="A2273">
        <v>323615</v>
      </c>
      <c r="B2273" t="s">
        <v>5872</v>
      </c>
      <c r="C2273" t="s">
        <v>1153</v>
      </c>
      <c r="D2273" t="s">
        <v>519</v>
      </c>
      <c r="E2273" t="s">
        <v>65</v>
      </c>
      <c r="F2273">
        <v>34700</v>
      </c>
      <c r="G2273" t="s">
        <v>2301</v>
      </c>
      <c r="H2273" t="s">
        <v>1065</v>
      </c>
      <c r="I2273" t="s">
        <v>1087</v>
      </c>
      <c r="J2273" t="s">
        <v>87</v>
      </c>
      <c r="L2273" t="s">
        <v>86</v>
      </c>
      <c r="M2273" t="s">
        <v>5873</v>
      </c>
      <c r="N2273" t="s">
        <v>5873</v>
      </c>
      <c r="O2273" t="s">
        <v>1485</v>
      </c>
      <c r="P2273" t="s">
        <v>1244</v>
      </c>
    </row>
    <row r="2274" spans="1:31" hidden="1" x14ac:dyDescent="0.3">
      <c r="A2274">
        <v>323577</v>
      </c>
      <c r="B2274" t="s">
        <v>5874</v>
      </c>
      <c r="C2274" t="s">
        <v>5875</v>
      </c>
      <c r="D2274" t="s">
        <v>5876</v>
      </c>
      <c r="E2274" t="s">
        <v>65</v>
      </c>
      <c r="F2274">
        <v>34559</v>
      </c>
      <c r="G2274" t="s">
        <v>84</v>
      </c>
      <c r="H2274" t="s">
        <v>1065</v>
      </c>
      <c r="I2274" t="s">
        <v>1087</v>
      </c>
      <c r="M2274" t="s">
        <v>5877</v>
      </c>
      <c r="N2274" t="s">
        <v>5877</v>
      </c>
      <c r="O2274" t="s">
        <v>1810</v>
      </c>
      <c r="P2274" t="s">
        <v>5878</v>
      </c>
      <c r="V2274" t="s">
        <v>1597</v>
      </c>
      <c r="AC2274" t="s">
        <v>1125</v>
      </c>
      <c r="AD2274" t="s">
        <v>1125</v>
      </c>
      <c r="AE2274" t="s">
        <v>1125</v>
      </c>
    </row>
    <row r="2275" spans="1:31" hidden="1" x14ac:dyDescent="0.3">
      <c r="A2275">
        <v>323468</v>
      </c>
      <c r="B2275" t="s">
        <v>5879</v>
      </c>
      <c r="C2275" t="s">
        <v>469</v>
      </c>
      <c r="D2275" t="s">
        <v>1940</v>
      </c>
      <c r="E2275" t="s">
        <v>66</v>
      </c>
      <c r="H2275" t="s">
        <v>1065</v>
      </c>
      <c r="I2275" t="s">
        <v>1087</v>
      </c>
      <c r="AB2275" t="s">
        <v>1125</v>
      </c>
      <c r="AC2275" t="s">
        <v>1125</v>
      </c>
      <c r="AD2275" t="s">
        <v>1125</v>
      </c>
      <c r="AE2275" t="s">
        <v>1125</v>
      </c>
    </row>
    <row r="2276" spans="1:31" hidden="1" x14ac:dyDescent="0.3">
      <c r="A2276">
        <v>323432</v>
      </c>
      <c r="B2276" t="s">
        <v>5880</v>
      </c>
      <c r="C2276" t="s">
        <v>568</v>
      </c>
      <c r="D2276" t="s">
        <v>483</v>
      </c>
      <c r="E2276" t="s">
        <v>66</v>
      </c>
      <c r="F2276">
        <v>34785</v>
      </c>
      <c r="G2276" t="s">
        <v>5881</v>
      </c>
      <c r="H2276" t="s">
        <v>1065</v>
      </c>
      <c r="I2276" t="s">
        <v>1087</v>
      </c>
      <c r="J2276" t="s">
        <v>87</v>
      </c>
      <c r="L2276" t="s">
        <v>84</v>
      </c>
      <c r="M2276" t="s">
        <v>5882</v>
      </c>
      <c r="N2276" t="s">
        <v>5882</v>
      </c>
      <c r="O2276" t="s">
        <v>1526</v>
      </c>
      <c r="P2276" t="s">
        <v>5883</v>
      </c>
    </row>
    <row r="2277" spans="1:31" hidden="1" x14ac:dyDescent="0.3">
      <c r="A2277">
        <v>323400</v>
      </c>
      <c r="B2277" t="s">
        <v>5884</v>
      </c>
      <c r="C2277" t="s">
        <v>194</v>
      </c>
      <c r="D2277" t="s">
        <v>234</v>
      </c>
      <c r="E2277" t="s">
        <v>66</v>
      </c>
      <c r="F2277">
        <v>33239</v>
      </c>
      <c r="G2277" t="s">
        <v>95</v>
      </c>
      <c r="H2277" t="s">
        <v>1065</v>
      </c>
      <c r="I2277" t="s">
        <v>1087</v>
      </c>
      <c r="J2277" t="s">
        <v>87</v>
      </c>
      <c r="L2277" t="s">
        <v>95</v>
      </c>
      <c r="M2277" t="s">
        <v>5885</v>
      </c>
      <c r="N2277" t="s">
        <v>5885</v>
      </c>
      <c r="O2277" t="s">
        <v>2061</v>
      </c>
      <c r="P2277" t="s">
        <v>1247</v>
      </c>
    </row>
    <row r="2278" spans="1:31" hidden="1" x14ac:dyDescent="0.3">
      <c r="A2278">
        <v>323388</v>
      </c>
      <c r="B2278" t="s">
        <v>5886</v>
      </c>
      <c r="C2278" t="s">
        <v>263</v>
      </c>
      <c r="D2278" t="s">
        <v>548</v>
      </c>
      <c r="E2278" t="s">
        <v>66</v>
      </c>
      <c r="F2278">
        <v>25180</v>
      </c>
      <c r="G2278" t="s">
        <v>84</v>
      </c>
      <c r="H2278" t="s">
        <v>1065</v>
      </c>
      <c r="I2278" t="s">
        <v>1087</v>
      </c>
      <c r="J2278" t="s">
        <v>87</v>
      </c>
      <c r="L2278" t="s">
        <v>84</v>
      </c>
      <c r="M2278" t="s">
        <v>5887</v>
      </c>
      <c r="N2278" t="s">
        <v>5887</v>
      </c>
      <c r="O2278" t="s">
        <v>2245</v>
      </c>
      <c r="P2278" t="s">
        <v>1378</v>
      </c>
    </row>
    <row r="2279" spans="1:31" hidden="1" x14ac:dyDescent="0.3">
      <c r="A2279">
        <v>323385</v>
      </c>
      <c r="B2279" t="s">
        <v>5888</v>
      </c>
      <c r="C2279" t="s">
        <v>193</v>
      </c>
      <c r="D2279" t="s">
        <v>5889</v>
      </c>
      <c r="E2279" t="s">
        <v>66</v>
      </c>
      <c r="F2279">
        <v>32143</v>
      </c>
      <c r="G2279" t="s">
        <v>84</v>
      </c>
      <c r="H2279" t="s">
        <v>1065</v>
      </c>
      <c r="I2279" t="s">
        <v>1087</v>
      </c>
      <c r="J2279" t="s">
        <v>87</v>
      </c>
      <c r="L2279" t="s">
        <v>99</v>
      </c>
      <c r="M2279" t="s">
        <v>5890</v>
      </c>
      <c r="N2279" t="s">
        <v>5890</v>
      </c>
      <c r="O2279" t="s">
        <v>5891</v>
      </c>
      <c r="P2279" t="s">
        <v>1241</v>
      </c>
    </row>
    <row r="2280" spans="1:31" hidden="1" x14ac:dyDescent="0.3">
      <c r="A2280">
        <v>323375</v>
      </c>
      <c r="B2280" t="s">
        <v>5892</v>
      </c>
      <c r="C2280" t="s">
        <v>539</v>
      </c>
      <c r="D2280" t="s">
        <v>401</v>
      </c>
      <c r="E2280" t="s">
        <v>66</v>
      </c>
      <c r="F2280">
        <v>32159</v>
      </c>
      <c r="G2280" t="s">
        <v>1191</v>
      </c>
      <c r="H2280" t="s">
        <v>1065</v>
      </c>
      <c r="I2280" t="s">
        <v>1087</v>
      </c>
      <c r="J2280" t="s">
        <v>87</v>
      </c>
      <c r="L2280" t="s">
        <v>99</v>
      </c>
      <c r="M2280" t="s">
        <v>5893</v>
      </c>
      <c r="N2280" t="s">
        <v>5893</v>
      </c>
      <c r="O2280" t="s">
        <v>5894</v>
      </c>
      <c r="P2280" t="s">
        <v>5895</v>
      </c>
    </row>
    <row r="2281" spans="1:31" hidden="1" x14ac:dyDescent="0.3">
      <c r="A2281">
        <v>323363</v>
      </c>
      <c r="B2281" t="s">
        <v>5896</v>
      </c>
      <c r="C2281" t="s">
        <v>311</v>
      </c>
      <c r="D2281" t="s">
        <v>4114</v>
      </c>
      <c r="E2281" t="s">
        <v>66</v>
      </c>
      <c r="F2281">
        <v>28856</v>
      </c>
      <c r="G2281" t="s">
        <v>98</v>
      </c>
      <c r="H2281" t="s">
        <v>1065</v>
      </c>
      <c r="I2281" t="s">
        <v>1087</v>
      </c>
      <c r="J2281" t="s">
        <v>87</v>
      </c>
      <c r="L2281" t="s">
        <v>84</v>
      </c>
    </row>
    <row r="2282" spans="1:31" hidden="1" x14ac:dyDescent="0.3">
      <c r="A2282">
        <v>323356</v>
      </c>
      <c r="B2282" t="s">
        <v>5897</v>
      </c>
      <c r="C2282" t="s">
        <v>212</v>
      </c>
      <c r="D2282" t="s">
        <v>299</v>
      </c>
      <c r="E2282" t="s">
        <v>66</v>
      </c>
      <c r="F2282">
        <v>34742</v>
      </c>
      <c r="G2282" t="s">
        <v>84</v>
      </c>
      <c r="H2282" t="s">
        <v>1065</v>
      </c>
      <c r="I2282" t="s">
        <v>1087</v>
      </c>
      <c r="J2282" t="s">
        <v>87</v>
      </c>
      <c r="L2282" t="s">
        <v>84</v>
      </c>
      <c r="V2282" t="s">
        <v>1606</v>
      </c>
      <c r="AE2282" t="s">
        <v>1125</v>
      </c>
    </row>
    <row r="2283" spans="1:31" hidden="1" x14ac:dyDescent="0.3">
      <c r="A2283">
        <v>323347</v>
      </c>
      <c r="B2283" t="s">
        <v>5898</v>
      </c>
      <c r="C2283" t="s">
        <v>1935</v>
      </c>
      <c r="D2283" t="s">
        <v>195</v>
      </c>
      <c r="E2283" t="s">
        <v>66</v>
      </c>
      <c r="F2283">
        <v>34137</v>
      </c>
      <c r="G2283" t="s">
        <v>84</v>
      </c>
      <c r="H2283" t="s">
        <v>1065</v>
      </c>
      <c r="I2283" t="s">
        <v>1087</v>
      </c>
      <c r="J2283" t="s">
        <v>87</v>
      </c>
      <c r="L2283" t="s">
        <v>84</v>
      </c>
      <c r="V2283" t="s">
        <v>1694</v>
      </c>
    </row>
    <row r="2284" spans="1:31" hidden="1" x14ac:dyDescent="0.3">
      <c r="A2284">
        <v>323332</v>
      </c>
      <c r="B2284" t="s">
        <v>5899</v>
      </c>
      <c r="C2284" t="s">
        <v>409</v>
      </c>
      <c r="D2284" t="s">
        <v>301</v>
      </c>
      <c r="E2284" t="s">
        <v>66</v>
      </c>
      <c r="F2284">
        <v>35069</v>
      </c>
      <c r="G2284" t="s">
        <v>84</v>
      </c>
      <c r="H2284" t="s">
        <v>1065</v>
      </c>
      <c r="I2284" t="s">
        <v>1087</v>
      </c>
      <c r="J2284" t="s">
        <v>87</v>
      </c>
      <c r="L2284" t="s">
        <v>84</v>
      </c>
    </row>
    <row r="2285" spans="1:31" hidden="1" x14ac:dyDescent="0.3">
      <c r="A2285">
        <v>323324</v>
      </c>
      <c r="B2285" t="s">
        <v>5900</v>
      </c>
      <c r="C2285" t="s">
        <v>206</v>
      </c>
      <c r="D2285" t="s">
        <v>329</v>
      </c>
      <c r="E2285" t="s">
        <v>65</v>
      </c>
      <c r="F2285">
        <v>28185</v>
      </c>
      <c r="G2285" t="s">
        <v>84</v>
      </c>
      <c r="H2285" t="s">
        <v>1065</v>
      </c>
      <c r="I2285" t="s">
        <v>1087</v>
      </c>
      <c r="J2285" t="s">
        <v>85</v>
      </c>
      <c r="L2285" t="s">
        <v>84</v>
      </c>
      <c r="M2285" t="s">
        <v>5901</v>
      </c>
      <c r="N2285" t="s">
        <v>5901</v>
      </c>
      <c r="O2285" t="s">
        <v>5902</v>
      </c>
      <c r="P2285" t="s">
        <v>1244</v>
      </c>
    </row>
    <row r="2286" spans="1:31" hidden="1" x14ac:dyDescent="0.3">
      <c r="A2286">
        <v>323305</v>
      </c>
      <c r="B2286" t="s">
        <v>5903</v>
      </c>
      <c r="C2286" t="s">
        <v>284</v>
      </c>
      <c r="D2286" t="s">
        <v>482</v>
      </c>
      <c r="E2286" t="s">
        <v>65</v>
      </c>
      <c r="F2286">
        <v>34516</v>
      </c>
      <c r="G2286" t="s">
        <v>1026</v>
      </c>
      <c r="H2286" t="s">
        <v>1065</v>
      </c>
      <c r="I2286" t="s">
        <v>1087</v>
      </c>
      <c r="J2286" t="s">
        <v>87</v>
      </c>
      <c r="L2286" t="s">
        <v>94</v>
      </c>
      <c r="V2286" t="s">
        <v>1605</v>
      </c>
    </row>
    <row r="2287" spans="1:31" hidden="1" x14ac:dyDescent="0.3">
      <c r="A2287">
        <v>323302</v>
      </c>
      <c r="B2287" t="s">
        <v>5904</v>
      </c>
      <c r="C2287" t="s">
        <v>469</v>
      </c>
      <c r="D2287" t="s">
        <v>1940</v>
      </c>
      <c r="E2287" t="s">
        <v>65</v>
      </c>
      <c r="H2287" t="s">
        <v>1065</v>
      </c>
      <c r="I2287" t="s">
        <v>1087</v>
      </c>
      <c r="V2287" t="s">
        <v>1597</v>
      </c>
      <c r="AB2287" t="s">
        <v>1125</v>
      </c>
      <c r="AC2287" t="s">
        <v>1125</v>
      </c>
      <c r="AD2287" t="s">
        <v>1125</v>
      </c>
      <c r="AE2287" t="s">
        <v>1125</v>
      </c>
    </row>
    <row r="2288" spans="1:31" hidden="1" x14ac:dyDescent="0.3">
      <c r="A2288">
        <v>323243</v>
      </c>
      <c r="B2288" t="s">
        <v>5905</v>
      </c>
      <c r="C2288" t="s">
        <v>196</v>
      </c>
      <c r="D2288" t="s">
        <v>957</v>
      </c>
      <c r="E2288" t="s">
        <v>65</v>
      </c>
      <c r="F2288">
        <v>32876</v>
      </c>
      <c r="G2288" t="s">
        <v>1005</v>
      </c>
      <c r="H2288" t="s">
        <v>1065</v>
      </c>
      <c r="I2288" t="s">
        <v>1087</v>
      </c>
      <c r="J2288" t="s">
        <v>87</v>
      </c>
      <c r="L2288" t="s">
        <v>86</v>
      </c>
      <c r="M2288" t="s">
        <v>5906</v>
      </c>
      <c r="N2288" t="s">
        <v>5906</v>
      </c>
      <c r="O2288" t="s">
        <v>4940</v>
      </c>
      <c r="P2288" t="s">
        <v>1242</v>
      </c>
      <c r="V2288" t="s">
        <v>1694</v>
      </c>
    </row>
    <row r="2289" spans="1:31" hidden="1" x14ac:dyDescent="0.3">
      <c r="A2289">
        <v>323236</v>
      </c>
      <c r="B2289" t="s">
        <v>5907</v>
      </c>
      <c r="C2289" t="s">
        <v>563</v>
      </c>
      <c r="D2289" t="s">
        <v>370</v>
      </c>
      <c r="E2289" t="s">
        <v>66</v>
      </c>
      <c r="F2289">
        <v>33897</v>
      </c>
      <c r="G2289" t="s">
        <v>84</v>
      </c>
      <c r="H2289" t="s">
        <v>1065</v>
      </c>
      <c r="I2289" t="s">
        <v>1087</v>
      </c>
      <c r="J2289" t="s">
        <v>85</v>
      </c>
      <c r="L2289" t="s">
        <v>84</v>
      </c>
      <c r="V2289" t="s">
        <v>1605</v>
      </c>
      <c r="AE2289" t="s">
        <v>1125</v>
      </c>
    </row>
    <row r="2290" spans="1:31" hidden="1" x14ac:dyDescent="0.3">
      <c r="A2290">
        <v>323235</v>
      </c>
      <c r="B2290" t="s">
        <v>5908</v>
      </c>
      <c r="C2290" t="s">
        <v>912</v>
      </c>
      <c r="D2290" t="s">
        <v>5909</v>
      </c>
      <c r="E2290" t="s">
        <v>66</v>
      </c>
      <c r="F2290">
        <v>34462</v>
      </c>
      <c r="G2290" t="s">
        <v>84</v>
      </c>
      <c r="H2290" t="s">
        <v>1065</v>
      </c>
      <c r="I2290" t="s">
        <v>1087</v>
      </c>
      <c r="J2290" t="s">
        <v>87</v>
      </c>
      <c r="L2290" t="s">
        <v>84</v>
      </c>
      <c r="M2290" t="s">
        <v>5910</v>
      </c>
      <c r="N2290" t="s">
        <v>5910</v>
      </c>
      <c r="O2290" t="s">
        <v>2009</v>
      </c>
      <c r="P2290" t="s">
        <v>1444</v>
      </c>
      <c r="AE2290" t="s">
        <v>1125</v>
      </c>
    </row>
    <row r="2291" spans="1:31" hidden="1" x14ac:dyDescent="0.3">
      <c r="A2291">
        <v>323224</v>
      </c>
      <c r="B2291" t="s">
        <v>5911</v>
      </c>
      <c r="C2291" t="s">
        <v>196</v>
      </c>
      <c r="D2291" t="s">
        <v>252</v>
      </c>
      <c r="E2291" t="s">
        <v>66</v>
      </c>
      <c r="F2291">
        <v>27013</v>
      </c>
      <c r="G2291" t="s">
        <v>1000</v>
      </c>
      <c r="H2291" t="s">
        <v>1065</v>
      </c>
      <c r="I2291" t="s">
        <v>1087</v>
      </c>
      <c r="J2291" t="s">
        <v>87</v>
      </c>
      <c r="L2291" t="s">
        <v>94</v>
      </c>
      <c r="M2291" t="s">
        <v>5912</v>
      </c>
      <c r="N2291" t="s">
        <v>5912</v>
      </c>
      <c r="O2291" t="s">
        <v>5913</v>
      </c>
      <c r="P2291" t="s">
        <v>1241</v>
      </c>
      <c r="V2291" t="s">
        <v>1606</v>
      </c>
    </row>
    <row r="2292" spans="1:31" hidden="1" x14ac:dyDescent="0.3">
      <c r="A2292">
        <v>323215</v>
      </c>
      <c r="B2292" t="s">
        <v>5914</v>
      </c>
      <c r="C2292" t="s">
        <v>467</v>
      </c>
      <c r="D2292" t="s">
        <v>1587</v>
      </c>
      <c r="E2292" t="s">
        <v>65</v>
      </c>
      <c r="F2292">
        <v>33676</v>
      </c>
      <c r="G2292" t="s">
        <v>84</v>
      </c>
      <c r="H2292" t="s">
        <v>1065</v>
      </c>
      <c r="I2292" t="s">
        <v>1087</v>
      </c>
      <c r="J2292" t="s">
        <v>87</v>
      </c>
      <c r="L2292" t="s">
        <v>84</v>
      </c>
      <c r="AE2292" t="s">
        <v>1125</v>
      </c>
    </row>
    <row r="2293" spans="1:31" hidden="1" x14ac:dyDescent="0.3">
      <c r="A2293">
        <v>323176</v>
      </c>
      <c r="B2293" t="s">
        <v>5915</v>
      </c>
      <c r="C2293" t="s">
        <v>5916</v>
      </c>
      <c r="D2293" t="s">
        <v>253</v>
      </c>
      <c r="E2293" t="s">
        <v>66</v>
      </c>
      <c r="F2293">
        <v>32532</v>
      </c>
      <c r="G2293" t="s">
        <v>5917</v>
      </c>
      <c r="H2293" t="s">
        <v>1065</v>
      </c>
      <c r="I2293" t="s">
        <v>1087</v>
      </c>
      <c r="J2293" t="s">
        <v>85</v>
      </c>
      <c r="L2293" t="s">
        <v>93</v>
      </c>
      <c r="M2293" t="s">
        <v>5918</v>
      </c>
      <c r="N2293" t="s">
        <v>5918</v>
      </c>
      <c r="O2293" t="s">
        <v>1405</v>
      </c>
      <c r="P2293" t="s">
        <v>1244</v>
      </c>
      <c r="V2293" t="s">
        <v>1695</v>
      </c>
    </row>
    <row r="2294" spans="1:31" hidden="1" x14ac:dyDescent="0.3">
      <c r="A2294">
        <v>323156</v>
      </c>
      <c r="B2294" t="s">
        <v>5919</v>
      </c>
      <c r="C2294" t="s">
        <v>467</v>
      </c>
      <c r="D2294" t="s">
        <v>549</v>
      </c>
      <c r="E2294" t="s">
        <v>66</v>
      </c>
      <c r="F2294">
        <v>34404</v>
      </c>
      <c r="G2294" t="s">
        <v>84</v>
      </c>
      <c r="H2294" t="s">
        <v>1065</v>
      </c>
      <c r="I2294" t="s">
        <v>1087</v>
      </c>
      <c r="M2294" t="s">
        <v>5920</v>
      </c>
      <c r="N2294" t="s">
        <v>5920</v>
      </c>
      <c r="O2294" t="s">
        <v>1320</v>
      </c>
      <c r="P2294" t="s">
        <v>1241</v>
      </c>
    </row>
    <row r="2295" spans="1:31" hidden="1" x14ac:dyDescent="0.3">
      <c r="A2295">
        <v>323119</v>
      </c>
      <c r="B2295" t="s">
        <v>5921</v>
      </c>
      <c r="C2295" t="s">
        <v>254</v>
      </c>
      <c r="D2295" t="s">
        <v>412</v>
      </c>
      <c r="E2295" t="s">
        <v>65</v>
      </c>
      <c r="F2295">
        <v>31117</v>
      </c>
      <c r="G2295" t="s">
        <v>84</v>
      </c>
      <c r="H2295" t="s">
        <v>1065</v>
      </c>
      <c r="I2295" t="s">
        <v>1087</v>
      </c>
      <c r="M2295" t="s">
        <v>5922</v>
      </c>
      <c r="N2295" t="s">
        <v>5922</v>
      </c>
      <c r="O2295" t="s">
        <v>3989</v>
      </c>
      <c r="P2295" t="s">
        <v>1247</v>
      </c>
      <c r="AD2295" t="s">
        <v>1125</v>
      </c>
      <c r="AE2295" t="s">
        <v>1125</v>
      </c>
    </row>
    <row r="2296" spans="1:31" hidden="1" x14ac:dyDescent="0.3">
      <c r="A2296">
        <v>323061</v>
      </c>
      <c r="B2296" t="s">
        <v>5923</v>
      </c>
      <c r="C2296" t="s">
        <v>1179</v>
      </c>
      <c r="D2296" t="s">
        <v>488</v>
      </c>
      <c r="E2296" t="s">
        <v>65</v>
      </c>
      <c r="F2296">
        <v>31329</v>
      </c>
      <c r="G2296" t="s">
        <v>84</v>
      </c>
      <c r="H2296" t="s">
        <v>1065</v>
      </c>
      <c r="I2296" t="s">
        <v>1087</v>
      </c>
      <c r="J2296" t="s">
        <v>87</v>
      </c>
      <c r="L2296" t="s">
        <v>84</v>
      </c>
    </row>
    <row r="2297" spans="1:31" hidden="1" x14ac:dyDescent="0.3">
      <c r="A2297">
        <v>322974</v>
      </c>
      <c r="B2297" t="s">
        <v>5924</v>
      </c>
      <c r="C2297" t="s">
        <v>193</v>
      </c>
      <c r="D2297" t="s">
        <v>967</v>
      </c>
      <c r="E2297" t="s">
        <v>65</v>
      </c>
      <c r="F2297">
        <v>33338</v>
      </c>
      <c r="G2297" t="s">
        <v>100</v>
      </c>
      <c r="H2297" t="s">
        <v>1065</v>
      </c>
      <c r="I2297" t="s">
        <v>1087</v>
      </c>
      <c r="J2297" t="s">
        <v>87</v>
      </c>
      <c r="L2297" t="s">
        <v>100</v>
      </c>
    </row>
    <row r="2298" spans="1:31" hidden="1" x14ac:dyDescent="0.3">
      <c r="A2298">
        <v>322910</v>
      </c>
      <c r="B2298" t="s">
        <v>5925</v>
      </c>
      <c r="C2298" t="s">
        <v>371</v>
      </c>
      <c r="D2298" t="s">
        <v>518</v>
      </c>
      <c r="E2298" t="s">
        <v>65</v>
      </c>
      <c r="F2298">
        <v>25461</v>
      </c>
      <c r="G2298" t="s">
        <v>1991</v>
      </c>
      <c r="H2298" t="s">
        <v>1065</v>
      </c>
      <c r="I2298" t="s">
        <v>1087</v>
      </c>
      <c r="J2298" t="s">
        <v>85</v>
      </c>
      <c r="L2298" t="s">
        <v>86</v>
      </c>
    </row>
    <row r="2299" spans="1:31" hidden="1" x14ac:dyDescent="0.3">
      <c r="A2299">
        <v>322902</v>
      </c>
      <c r="B2299" t="s">
        <v>5926</v>
      </c>
      <c r="C2299" t="s">
        <v>226</v>
      </c>
      <c r="D2299" t="s">
        <v>325</v>
      </c>
      <c r="E2299" t="s">
        <v>65</v>
      </c>
      <c r="F2299">
        <v>31118</v>
      </c>
      <c r="G2299" t="s">
        <v>84</v>
      </c>
      <c r="H2299" t="s">
        <v>1065</v>
      </c>
      <c r="I2299" t="s">
        <v>1087</v>
      </c>
      <c r="J2299" t="s">
        <v>85</v>
      </c>
      <c r="L2299" t="s">
        <v>84</v>
      </c>
      <c r="M2299" t="s">
        <v>5927</v>
      </c>
      <c r="N2299" t="s">
        <v>5927</v>
      </c>
      <c r="O2299" t="s">
        <v>5928</v>
      </c>
      <c r="P2299" t="s">
        <v>2595</v>
      </c>
      <c r="V2299" t="s">
        <v>1694</v>
      </c>
    </row>
    <row r="2300" spans="1:31" hidden="1" x14ac:dyDescent="0.3">
      <c r="A2300">
        <v>322882</v>
      </c>
      <c r="B2300" t="s">
        <v>5929</v>
      </c>
      <c r="C2300" t="s">
        <v>2000</v>
      </c>
      <c r="D2300" t="s">
        <v>328</v>
      </c>
      <c r="E2300" t="s">
        <v>66</v>
      </c>
      <c r="F2300">
        <v>31140</v>
      </c>
      <c r="G2300" t="s">
        <v>1027</v>
      </c>
      <c r="H2300" t="s">
        <v>1065</v>
      </c>
      <c r="I2300" t="s">
        <v>1087</v>
      </c>
      <c r="J2300" t="s">
        <v>87</v>
      </c>
      <c r="L2300" t="s">
        <v>86</v>
      </c>
      <c r="M2300" t="s">
        <v>5930</v>
      </c>
      <c r="N2300" t="s">
        <v>5930</v>
      </c>
      <c r="O2300" t="s">
        <v>5742</v>
      </c>
      <c r="P2300" t="s">
        <v>1369</v>
      </c>
      <c r="V2300" t="s">
        <v>1694</v>
      </c>
    </row>
    <row r="2301" spans="1:31" hidden="1" x14ac:dyDescent="0.3">
      <c r="A2301">
        <v>322875</v>
      </c>
      <c r="B2301" t="s">
        <v>5931</v>
      </c>
      <c r="C2301" t="s">
        <v>733</v>
      </c>
      <c r="D2301" t="s">
        <v>223</v>
      </c>
      <c r="E2301" t="s">
        <v>66</v>
      </c>
      <c r="F2301">
        <v>34507</v>
      </c>
      <c r="G2301" t="s">
        <v>84</v>
      </c>
      <c r="H2301" t="s">
        <v>1065</v>
      </c>
      <c r="I2301" t="s">
        <v>1087</v>
      </c>
      <c r="J2301" t="s">
        <v>85</v>
      </c>
      <c r="L2301" t="s">
        <v>84</v>
      </c>
      <c r="M2301" t="s">
        <v>5932</v>
      </c>
      <c r="N2301" t="s">
        <v>5932</v>
      </c>
      <c r="O2301" t="s">
        <v>1364</v>
      </c>
      <c r="P2301" t="s">
        <v>1240</v>
      </c>
      <c r="V2301" t="s">
        <v>1695</v>
      </c>
    </row>
    <row r="2302" spans="1:31" hidden="1" x14ac:dyDescent="0.3">
      <c r="A2302">
        <v>322811</v>
      </c>
      <c r="B2302" t="s">
        <v>5933</v>
      </c>
      <c r="C2302" t="s">
        <v>238</v>
      </c>
      <c r="D2302" t="s">
        <v>5934</v>
      </c>
      <c r="E2302" t="s">
        <v>65</v>
      </c>
      <c r="F2302">
        <v>34729</v>
      </c>
      <c r="G2302" t="s">
        <v>1226</v>
      </c>
      <c r="H2302" t="s">
        <v>1068</v>
      </c>
      <c r="I2302" t="s">
        <v>1087</v>
      </c>
      <c r="M2302" t="s">
        <v>5935</v>
      </c>
      <c r="N2302" t="s">
        <v>5935</v>
      </c>
      <c r="O2302" t="s">
        <v>5936</v>
      </c>
      <c r="P2302" t="s">
        <v>5937</v>
      </c>
      <c r="V2302" t="s">
        <v>1694</v>
      </c>
      <c r="AD2302" t="s">
        <v>1125</v>
      </c>
      <c r="AE2302" t="s">
        <v>1125</v>
      </c>
    </row>
    <row r="2303" spans="1:31" hidden="1" x14ac:dyDescent="0.3">
      <c r="A2303">
        <v>322805</v>
      </c>
      <c r="B2303" t="s">
        <v>5938</v>
      </c>
      <c r="C2303" t="s">
        <v>193</v>
      </c>
      <c r="D2303" t="s">
        <v>1940</v>
      </c>
      <c r="E2303" t="s">
        <v>65</v>
      </c>
      <c r="H2303" t="s">
        <v>1065</v>
      </c>
      <c r="I2303" t="s">
        <v>1087</v>
      </c>
      <c r="V2303" t="s">
        <v>1694</v>
      </c>
      <c r="AB2303" t="s">
        <v>1125</v>
      </c>
      <c r="AC2303" t="s">
        <v>1125</v>
      </c>
      <c r="AD2303" t="s">
        <v>1125</v>
      </c>
      <c r="AE2303" t="s">
        <v>1125</v>
      </c>
    </row>
    <row r="2304" spans="1:31" hidden="1" x14ac:dyDescent="0.3">
      <c r="A2304">
        <v>322791</v>
      </c>
      <c r="B2304" t="s">
        <v>5939</v>
      </c>
      <c r="C2304" t="s">
        <v>5940</v>
      </c>
      <c r="D2304" t="s">
        <v>511</v>
      </c>
      <c r="E2304" t="s">
        <v>65</v>
      </c>
      <c r="F2304">
        <v>34580</v>
      </c>
      <c r="G2304" t="s">
        <v>1784</v>
      </c>
      <c r="H2304" t="s">
        <v>1065</v>
      </c>
      <c r="I2304" t="s">
        <v>1087</v>
      </c>
      <c r="J2304" t="s">
        <v>87</v>
      </c>
      <c r="L2304" t="s">
        <v>100</v>
      </c>
      <c r="M2304" t="s">
        <v>5941</v>
      </c>
      <c r="N2304" t="s">
        <v>5941</v>
      </c>
      <c r="O2304" t="s">
        <v>1548</v>
      </c>
      <c r="P2304" t="s">
        <v>1247</v>
      </c>
      <c r="V2304" t="s">
        <v>1597</v>
      </c>
      <c r="AE2304" t="s">
        <v>1125</v>
      </c>
    </row>
    <row r="2305" spans="1:31" hidden="1" x14ac:dyDescent="0.3">
      <c r="A2305">
        <v>322753</v>
      </c>
      <c r="B2305" t="s">
        <v>5942</v>
      </c>
      <c r="C2305" t="s">
        <v>270</v>
      </c>
      <c r="D2305" t="s">
        <v>430</v>
      </c>
      <c r="E2305" t="s">
        <v>66</v>
      </c>
      <c r="F2305">
        <v>32965</v>
      </c>
      <c r="G2305" t="s">
        <v>1248</v>
      </c>
      <c r="H2305" t="s">
        <v>1065</v>
      </c>
      <c r="I2305" t="s">
        <v>1087</v>
      </c>
      <c r="J2305" t="s">
        <v>87</v>
      </c>
      <c r="L2305" t="s">
        <v>84</v>
      </c>
      <c r="M2305" t="s">
        <v>5943</v>
      </c>
      <c r="N2305" t="s">
        <v>5943</v>
      </c>
      <c r="O2305" t="s">
        <v>2394</v>
      </c>
      <c r="P2305" t="s">
        <v>1241</v>
      </c>
    </row>
    <row r="2306" spans="1:31" hidden="1" x14ac:dyDescent="0.3">
      <c r="A2306">
        <v>322737</v>
      </c>
      <c r="B2306" t="s">
        <v>5944</v>
      </c>
      <c r="C2306" t="s">
        <v>208</v>
      </c>
      <c r="D2306" t="s">
        <v>640</v>
      </c>
      <c r="E2306" t="s">
        <v>65</v>
      </c>
      <c r="F2306">
        <v>34229</v>
      </c>
      <c r="G2306" t="s">
        <v>84</v>
      </c>
      <c r="H2306" t="s">
        <v>1065</v>
      </c>
      <c r="I2306" t="s">
        <v>1087</v>
      </c>
      <c r="J2306" t="s">
        <v>85</v>
      </c>
      <c r="L2306" t="s">
        <v>86</v>
      </c>
      <c r="M2306" t="s">
        <v>5945</v>
      </c>
      <c r="N2306" t="s">
        <v>5945</v>
      </c>
      <c r="O2306" t="s">
        <v>1834</v>
      </c>
      <c r="P2306" t="s">
        <v>1247</v>
      </c>
      <c r="V2306" t="s">
        <v>1606</v>
      </c>
    </row>
    <row r="2307" spans="1:31" hidden="1" x14ac:dyDescent="0.3">
      <c r="A2307">
        <v>322697</v>
      </c>
      <c r="B2307" t="s">
        <v>1697</v>
      </c>
      <c r="C2307" t="s">
        <v>201</v>
      </c>
      <c r="D2307" t="s">
        <v>525</v>
      </c>
      <c r="E2307" t="s">
        <v>65</v>
      </c>
      <c r="F2307">
        <v>32622</v>
      </c>
      <c r="G2307" t="s">
        <v>1000</v>
      </c>
      <c r="H2307" t="s">
        <v>1065</v>
      </c>
      <c r="I2307" t="s">
        <v>1087</v>
      </c>
      <c r="J2307" t="s">
        <v>85</v>
      </c>
      <c r="L2307" t="s">
        <v>84</v>
      </c>
    </row>
    <row r="2308" spans="1:31" hidden="1" x14ac:dyDescent="0.3">
      <c r="A2308">
        <v>322674</v>
      </c>
      <c r="B2308" t="s">
        <v>261</v>
      </c>
      <c r="C2308" t="s">
        <v>554</v>
      </c>
      <c r="D2308" t="s">
        <v>628</v>
      </c>
      <c r="E2308" t="s">
        <v>65</v>
      </c>
      <c r="F2308">
        <v>34275</v>
      </c>
      <c r="G2308" t="s">
        <v>1002</v>
      </c>
      <c r="H2308" t="s">
        <v>1068</v>
      </c>
      <c r="I2308" t="s">
        <v>1087</v>
      </c>
      <c r="M2308" t="s">
        <v>5946</v>
      </c>
      <c r="N2308" t="s">
        <v>5946</v>
      </c>
      <c r="O2308" t="s">
        <v>1305</v>
      </c>
      <c r="P2308" t="s">
        <v>1366</v>
      </c>
      <c r="V2308" t="s">
        <v>1694</v>
      </c>
      <c r="AC2308" t="s">
        <v>1125</v>
      </c>
      <c r="AD2308" t="s">
        <v>1125</v>
      </c>
      <c r="AE2308" t="s">
        <v>1125</v>
      </c>
    </row>
    <row r="2309" spans="1:31" hidden="1" x14ac:dyDescent="0.3">
      <c r="A2309">
        <v>322628</v>
      </c>
      <c r="B2309" t="s">
        <v>1623</v>
      </c>
      <c r="C2309" t="s">
        <v>494</v>
      </c>
      <c r="D2309" t="s">
        <v>877</v>
      </c>
      <c r="E2309" t="s">
        <v>65</v>
      </c>
      <c r="F2309">
        <v>34252</v>
      </c>
      <c r="G2309" t="s">
        <v>1035</v>
      </c>
      <c r="H2309" t="s">
        <v>1065</v>
      </c>
      <c r="I2309" t="s">
        <v>1087</v>
      </c>
      <c r="J2309" t="s">
        <v>85</v>
      </c>
      <c r="L2309" t="s">
        <v>86</v>
      </c>
      <c r="M2309" t="s">
        <v>5947</v>
      </c>
      <c r="N2309" t="s">
        <v>5947</v>
      </c>
      <c r="O2309" t="s">
        <v>1462</v>
      </c>
      <c r="P2309" t="s">
        <v>1379</v>
      </c>
      <c r="V2309" t="s">
        <v>1597</v>
      </c>
    </row>
    <row r="2310" spans="1:31" hidden="1" x14ac:dyDescent="0.3">
      <c r="A2310">
        <v>322539</v>
      </c>
      <c r="B2310" t="s">
        <v>5948</v>
      </c>
      <c r="C2310" t="s">
        <v>208</v>
      </c>
      <c r="D2310" t="s">
        <v>2337</v>
      </c>
      <c r="E2310" t="s">
        <v>66</v>
      </c>
      <c r="F2310">
        <v>33664</v>
      </c>
      <c r="G2310" t="s">
        <v>1998</v>
      </c>
      <c r="H2310" t="s">
        <v>1065</v>
      </c>
      <c r="I2310" t="s">
        <v>1087</v>
      </c>
      <c r="J2310" t="s">
        <v>87</v>
      </c>
      <c r="L2310" t="s">
        <v>100</v>
      </c>
      <c r="M2310" t="s">
        <v>5949</v>
      </c>
      <c r="N2310" t="s">
        <v>5949</v>
      </c>
      <c r="O2310" t="s">
        <v>5950</v>
      </c>
      <c r="P2310" t="s">
        <v>1241</v>
      </c>
    </row>
    <row r="2311" spans="1:31" hidden="1" x14ac:dyDescent="0.3">
      <c r="A2311">
        <v>322522</v>
      </c>
      <c r="B2311" t="s">
        <v>5951</v>
      </c>
      <c r="C2311" t="s">
        <v>193</v>
      </c>
      <c r="D2311" t="s">
        <v>354</v>
      </c>
      <c r="E2311" t="s">
        <v>65</v>
      </c>
      <c r="F2311">
        <v>32184</v>
      </c>
      <c r="G2311" t="s">
        <v>84</v>
      </c>
      <c r="H2311" t="s">
        <v>1065</v>
      </c>
      <c r="I2311" t="s">
        <v>1087</v>
      </c>
      <c r="J2311" t="s">
        <v>85</v>
      </c>
      <c r="L2311" t="s">
        <v>84</v>
      </c>
      <c r="M2311" t="s">
        <v>5952</v>
      </c>
      <c r="N2311" t="s">
        <v>5952</v>
      </c>
      <c r="O2311" t="s">
        <v>4124</v>
      </c>
      <c r="P2311" t="s">
        <v>1246</v>
      </c>
    </row>
    <row r="2312" spans="1:31" hidden="1" x14ac:dyDescent="0.3">
      <c r="A2312">
        <v>322499</v>
      </c>
      <c r="B2312" t="s">
        <v>5953</v>
      </c>
      <c r="C2312" t="s">
        <v>201</v>
      </c>
      <c r="D2312" t="s">
        <v>630</v>
      </c>
      <c r="E2312" t="s">
        <v>65</v>
      </c>
      <c r="F2312">
        <v>34335</v>
      </c>
      <c r="G2312" t="s">
        <v>5954</v>
      </c>
      <c r="H2312" t="s">
        <v>1065</v>
      </c>
      <c r="I2312" t="s">
        <v>1087</v>
      </c>
      <c r="V2312" t="s">
        <v>1606</v>
      </c>
      <c r="AA2312" t="s">
        <v>1125</v>
      </c>
      <c r="AB2312" t="s">
        <v>1125</v>
      </c>
      <c r="AC2312" t="s">
        <v>1125</v>
      </c>
      <c r="AD2312" t="s">
        <v>1125</v>
      </c>
      <c r="AE2312" t="s">
        <v>1125</v>
      </c>
    </row>
    <row r="2313" spans="1:31" hidden="1" x14ac:dyDescent="0.3">
      <c r="A2313">
        <v>322487</v>
      </c>
      <c r="B2313" t="s">
        <v>5955</v>
      </c>
      <c r="C2313" t="s">
        <v>397</v>
      </c>
      <c r="D2313" t="s">
        <v>549</v>
      </c>
      <c r="E2313" t="s">
        <v>65</v>
      </c>
      <c r="H2313" t="s">
        <v>1065</v>
      </c>
      <c r="I2313" t="s">
        <v>1087</v>
      </c>
      <c r="V2313" t="s">
        <v>1694</v>
      </c>
      <c r="AA2313" t="s">
        <v>1125</v>
      </c>
      <c r="AB2313" t="s">
        <v>1125</v>
      </c>
      <c r="AC2313" t="s">
        <v>1125</v>
      </c>
      <c r="AD2313" t="s">
        <v>1125</v>
      </c>
      <c r="AE2313" t="s">
        <v>1125</v>
      </c>
    </row>
    <row r="2314" spans="1:31" hidden="1" x14ac:dyDescent="0.3">
      <c r="A2314">
        <v>322464</v>
      </c>
      <c r="B2314" t="s">
        <v>5956</v>
      </c>
      <c r="C2314" t="s">
        <v>506</v>
      </c>
      <c r="D2314" t="s">
        <v>533</v>
      </c>
      <c r="E2314" t="s">
        <v>65</v>
      </c>
      <c r="F2314">
        <v>33928</v>
      </c>
      <c r="G2314" t="s">
        <v>1248</v>
      </c>
      <c r="H2314" t="s">
        <v>1065</v>
      </c>
      <c r="I2314" t="s">
        <v>1087</v>
      </c>
      <c r="J2314" t="s">
        <v>87</v>
      </c>
      <c r="L2314" t="s">
        <v>84</v>
      </c>
    </row>
    <row r="2315" spans="1:31" hidden="1" x14ac:dyDescent="0.3">
      <c r="A2315">
        <v>322429</v>
      </c>
      <c r="B2315" t="s">
        <v>5957</v>
      </c>
      <c r="C2315" t="s">
        <v>201</v>
      </c>
      <c r="D2315" t="s">
        <v>5958</v>
      </c>
      <c r="E2315" t="s">
        <v>65</v>
      </c>
      <c r="F2315">
        <v>30112</v>
      </c>
      <c r="G2315" t="s">
        <v>1809</v>
      </c>
      <c r="H2315" t="s">
        <v>1065</v>
      </c>
      <c r="I2315" t="s">
        <v>1087</v>
      </c>
      <c r="M2315" t="s">
        <v>5959</v>
      </c>
      <c r="N2315" t="s">
        <v>1302</v>
      </c>
      <c r="O2315" t="s">
        <v>5960</v>
      </c>
      <c r="P2315" t="s">
        <v>1262</v>
      </c>
    </row>
    <row r="2316" spans="1:31" hidden="1" x14ac:dyDescent="0.3">
      <c r="A2316">
        <v>322420</v>
      </c>
      <c r="B2316" t="s">
        <v>546</v>
      </c>
      <c r="C2316" t="s">
        <v>194</v>
      </c>
      <c r="D2316" t="s">
        <v>5961</v>
      </c>
      <c r="E2316" t="s">
        <v>65</v>
      </c>
      <c r="F2316">
        <v>30493</v>
      </c>
      <c r="G2316" t="s">
        <v>96</v>
      </c>
      <c r="H2316" t="s">
        <v>1065</v>
      </c>
      <c r="I2316" t="s">
        <v>1087</v>
      </c>
      <c r="J2316" t="s">
        <v>85</v>
      </c>
      <c r="L2316" t="s">
        <v>84</v>
      </c>
    </row>
    <row r="2317" spans="1:31" hidden="1" x14ac:dyDescent="0.3">
      <c r="A2317">
        <v>322323</v>
      </c>
      <c r="B2317" t="s">
        <v>5962</v>
      </c>
      <c r="C2317" t="s">
        <v>258</v>
      </c>
      <c r="D2317" t="s">
        <v>303</v>
      </c>
      <c r="E2317" t="s">
        <v>65</v>
      </c>
      <c r="F2317">
        <v>32893</v>
      </c>
      <c r="G2317" t="s">
        <v>86</v>
      </c>
      <c r="H2317" t="s">
        <v>1068</v>
      </c>
      <c r="I2317" t="s">
        <v>1087</v>
      </c>
      <c r="J2317" t="s">
        <v>87</v>
      </c>
      <c r="L2317" t="s">
        <v>99</v>
      </c>
      <c r="M2317" t="s">
        <v>5963</v>
      </c>
      <c r="N2317" t="s">
        <v>5963</v>
      </c>
      <c r="O2317" t="s">
        <v>5564</v>
      </c>
      <c r="P2317" t="s">
        <v>1246</v>
      </c>
      <c r="V2317" t="s">
        <v>1597</v>
      </c>
    </row>
    <row r="2318" spans="1:31" hidden="1" x14ac:dyDescent="0.3">
      <c r="A2318">
        <v>322291</v>
      </c>
      <c r="B2318" t="s">
        <v>5964</v>
      </c>
      <c r="C2318" t="s">
        <v>330</v>
      </c>
      <c r="D2318" t="s">
        <v>5965</v>
      </c>
      <c r="E2318" t="s">
        <v>65</v>
      </c>
      <c r="F2318">
        <v>33979</v>
      </c>
      <c r="G2318" t="s">
        <v>5966</v>
      </c>
      <c r="H2318" t="s">
        <v>1065</v>
      </c>
      <c r="I2318" t="s">
        <v>1087</v>
      </c>
      <c r="J2318" t="s">
        <v>87</v>
      </c>
      <c r="L2318" t="s">
        <v>100</v>
      </c>
      <c r="M2318" t="s">
        <v>5967</v>
      </c>
      <c r="N2318" t="s">
        <v>5967</v>
      </c>
      <c r="O2318" t="s">
        <v>5968</v>
      </c>
      <c r="P2318" t="s">
        <v>2190</v>
      </c>
    </row>
    <row r="2319" spans="1:31" hidden="1" x14ac:dyDescent="0.3">
      <c r="A2319">
        <v>322244</v>
      </c>
      <c r="B2319" t="s">
        <v>5969</v>
      </c>
      <c r="C2319" t="s">
        <v>193</v>
      </c>
      <c r="D2319" t="s">
        <v>399</v>
      </c>
      <c r="E2319" t="s">
        <v>66</v>
      </c>
      <c r="F2319">
        <v>33691</v>
      </c>
      <c r="G2319" t="s">
        <v>84</v>
      </c>
      <c r="H2319" t="s">
        <v>1065</v>
      </c>
      <c r="I2319" t="s">
        <v>1087</v>
      </c>
      <c r="J2319" t="s">
        <v>87</v>
      </c>
      <c r="L2319" t="s">
        <v>84</v>
      </c>
      <c r="M2319" t="s">
        <v>5970</v>
      </c>
      <c r="N2319" t="s">
        <v>5970</v>
      </c>
      <c r="O2319" t="s">
        <v>1762</v>
      </c>
      <c r="P2319" t="s">
        <v>1241</v>
      </c>
    </row>
    <row r="2320" spans="1:31" hidden="1" x14ac:dyDescent="0.3">
      <c r="A2320">
        <v>322186</v>
      </c>
      <c r="B2320" t="s">
        <v>5971</v>
      </c>
      <c r="C2320" t="s">
        <v>201</v>
      </c>
      <c r="D2320" t="s">
        <v>3660</v>
      </c>
      <c r="E2320" t="s">
        <v>66</v>
      </c>
      <c r="F2320">
        <v>34081</v>
      </c>
      <c r="G2320" t="s">
        <v>84</v>
      </c>
      <c r="H2320" t="s">
        <v>1065</v>
      </c>
      <c r="I2320" t="s">
        <v>1087</v>
      </c>
      <c r="J2320" t="s">
        <v>87</v>
      </c>
      <c r="L2320" t="s">
        <v>84</v>
      </c>
      <c r="M2320" t="s">
        <v>5972</v>
      </c>
      <c r="N2320" t="s">
        <v>5972</v>
      </c>
      <c r="O2320" t="s">
        <v>1872</v>
      </c>
      <c r="P2320" t="s">
        <v>1242</v>
      </c>
    </row>
    <row r="2321" spans="1:31" hidden="1" x14ac:dyDescent="0.3">
      <c r="A2321">
        <v>322183</v>
      </c>
      <c r="B2321" t="s">
        <v>5973</v>
      </c>
      <c r="C2321" t="s">
        <v>287</v>
      </c>
      <c r="D2321" t="s">
        <v>5974</v>
      </c>
      <c r="E2321" t="s">
        <v>66</v>
      </c>
      <c r="F2321">
        <v>34542</v>
      </c>
      <c r="G2321" t="s">
        <v>1248</v>
      </c>
      <c r="H2321" t="s">
        <v>1065</v>
      </c>
      <c r="I2321" t="s">
        <v>1087</v>
      </c>
      <c r="J2321" t="s">
        <v>87</v>
      </c>
      <c r="L2321" t="s">
        <v>84</v>
      </c>
      <c r="M2321" t="s">
        <v>5975</v>
      </c>
      <c r="N2321" t="s">
        <v>5975</v>
      </c>
      <c r="O2321" t="s">
        <v>1474</v>
      </c>
      <c r="P2321" t="s">
        <v>1444</v>
      </c>
    </row>
    <row r="2322" spans="1:31" hidden="1" x14ac:dyDescent="0.3">
      <c r="A2322">
        <v>322099</v>
      </c>
      <c r="B2322" t="s">
        <v>5976</v>
      </c>
      <c r="C2322" t="s">
        <v>300</v>
      </c>
      <c r="D2322" t="s">
        <v>301</v>
      </c>
      <c r="E2322" t="s">
        <v>66</v>
      </c>
      <c r="F2322">
        <v>34727</v>
      </c>
      <c r="G2322" t="s">
        <v>84</v>
      </c>
      <c r="H2322" t="s">
        <v>1065</v>
      </c>
      <c r="I2322" t="s">
        <v>1087</v>
      </c>
      <c r="V2322" t="s">
        <v>1605</v>
      </c>
      <c r="AD2322" t="s">
        <v>1125</v>
      </c>
      <c r="AE2322" t="s">
        <v>1125</v>
      </c>
    </row>
    <row r="2323" spans="1:31" hidden="1" x14ac:dyDescent="0.3">
      <c r="A2323">
        <v>322091</v>
      </c>
      <c r="B2323" t="s">
        <v>5977</v>
      </c>
      <c r="C2323" t="s">
        <v>2137</v>
      </c>
      <c r="D2323" t="s">
        <v>299</v>
      </c>
      <c r="E2323" t="s">
        <v>66</v>
      </c>
      <c r="F2323">
        <v>33453</v>
      </c>
      <c r="G2323" t="s">
        <v>84</v>
      </c>
      <c r="H2323" t="s">
        <v>1065</v>
      </c>
      <c r="I2323" t="s">
        <v>1087</v>
      </c>
      <c r="J2323" t="s">
        <v>85</v>
      </c>
      <c r="L2323" t="s">
        <v>84</v>
      </c>
      <c r="M2323" t="s">
        <v>5978</v>
      </c>
      <c r="N2323" t="s">
        <v>5978</v>
      </c>
      <c r="O2323" t="s">
        <v>1347</v>
      </c>
      <c r="P2323" t="s">
        <v>1241</v>
      </c>
    </row>
    <row r="2324" spans="1:31" hidden="1" x14ac:dyDescent="0.3">
      <c r="A2324">
        <v>322059</v>
      </c>
      <c r="B2324" t="s">
        <v>5979</v>
      </c>
      <c r="C2324" t="s">
        <v>5980</v>
      </c>
      <c r="D2324" t="s">
        <v>540</v>
      </c>
      <c r="E2324" t="s">
        <v>65</v>
      </c>
      <c r="F2324">
        <v>27570</v>
      </c>
      <c r="G2324" t="s">
        <v>5981</v>
      </c>
      <c r="H2324" t="s">
        <v>1065</v>
      </c>
      <c r="I2324" t="s">
        <v>1087</v>
      </c>
      <c r="J2324" t="s">
        <v>87</v>
      </c>
      <c r="L2324" t="s">
        <v>94</v>
      </c>
      <c r="V2324" t="s">
        <v>1605</v>
      </c>
    </row>
    <row r="2325" spans="1:31" hidden="1" x14ac:dyDescent="0.3">
      <c r="A2325">
        <v>321976</v>
      </c>
      <c r="B2325" t="s">
        <v>5982</v>
      </c>
      <c r="C2325" t="s">
        <v>888</v>
      </c>
      <c r="D2325" t="s">
        <v>5983</v>
      </c>
      <c r="E2325" t="s">
        <v>66</v>
      </c>
      <c r="F2325">
        <v>31434</v>
      </c>
      <c r="G2325" t="s">
        <v>1020</v>
      </c>
      <c r="H2325" t="s">
        <v>1065</v>
      </c>
      <c r="I2325" t="s">
        <v>1087</v>
      </c>
      <c r="J2325" t="s">
        <v>87</v>
      </c>
      <c r="L2325" t="s">
        <v>86</v>
      </c>
    </row>
    <row r="2326" spans="1:31" hidden="1" x14ac:dyDescent="0.3">
      <c r="A2326">
        <v>321898</v>
      </c>
      <c r="B2326" t="s">
        <v>5984</v>
      </c>
      <c r="C2326" t="s">
        <v>261</v>
      </c>
      <c r="D2326" t="s">
        <v>765</v>
      </c>
      <c r="E2326" t="s">
        <v>66</v>
      </c>
      <c r="F2326">
        <v>32249</v>
      </c>
      <c r="G2326" t="s">
        <v>5985</v>
      </c>
      <c r="H2326" t="s">
        <v>1065</v>
      </c>
      <c r="I2326" t="s">
        <v>1087</v>
      </c>
      <c r="J2326" t="s">
        <v>87</v>
      </c>
      <c r="L2326" t="s">
        <v>86</v>
      </c>
      <c r="M2326" t="s">
        <v>5986</v>
      </c>
      <c r="N2326" t="s">
        <v>5986</v>
      </c>
      <c r="O2326" t="s">
        <v>2087</v>
      </c>
      <c r="P2326" t="s">
        <v>1242</v>
      </c>
      <c r="V2326" t="s">
        <v>1606</v>
      </c>
    </row>
    <row r="2327" spans="1:31" hidden="1" x14ac:dyDescent="0.3">
      <c r="A2327">
        <v>321894</v>
      </c>
      <c r="B2327" t="s">
        <v>5987</v>
      </c>
      <c r="C2327" t="s">
        <v>5157</v>
      </c>
      <c r="D2327" t="s">
        <v>2205</v>
      </c>
      <c r="E2327" t="s">
        <v>66</v>
      </c>
      <c r="F2327">
        <v>24838</v>
      </c>
      <c r="G2327" t="s">
        <v>84</v>
      </c>
      <c r="H2327" t="s">
        <v>1065</v>
      </c>
      <c r="I2327" t="s">
        <v>1087</v>
      </c>
      <c r="J2327" t="s">
        <v>85</v>
      </c>
      <c r="L2327" t="s">
        <v>84</v>
      </c>
      <c r="M2327" t="s">
        <v>5988</v>
      </c>
      <c r="N2327" t="s">
        <v>5988</v>
      </c>
      <c r="O2327" t="s">
        <v>5989</v>
      </c>
      <c r="P2327" t="s">
        <v>1241</v>
      </c>
    </row>
    <row r="2328" spans="1:31" hidden="1" x14ac:dyDescent="0.3">
      <c r="A2328">
        <v>321867</v>
      </c>
      <c r="B2328" t="s">
        <v>5990</v>
      </c>
      <c r="C2328" t="s">
        <v>1196</v>
      </c>
      <c r="D2328" t="s">
        <v>248</v>
      </c>
      <c r="E2328" t="s">
        <v>66</v>
      </c>
      <c r="F2328">
        <v>33654</v>
      </c>
      <c r="G2328" t="s">
        <v>84</v>
      </c>
      <c r="H2328" t="s">
        <v>1065</v>
      </c>
      <c r="I2328" t="s">
        <v>1087</v>
      </c>
      <c r="J2328" t="s">
        <v>87</v>
      </c>
      <c r="L2328" t="s">
        <v>84</v>
      </c>
      <c r="M2328" t="s">
        <v>5991</v>
      </c>
      <c r="N2328" t="s">
        <v>5991</v>
      </c>
      <c r="O2328" t="s">
        <v>1470</v>
      </c>
      <c r="P2328" t="s">
        <v>1496</v>
      </c>
      <c r="AE2328" t="s">
        <v>1125</v>
      </c>
    </row>
    <row r="2329" spans="1:31" hidden="1" x14ac:dyDescent="0.3">
      <c r="A2329">
        <v>321859</v>
      </c>
      <c r="B2329" t="s">
        <v>5992</v>
      </c>
      <c r="C2329" t="s">
        <v>193</v>
      </c>
      <c r="D2329" t="s">
        <v>1940</v>
      </c>
      <c r="E2329" t="s">
        <v>65</v>
      </c>
      <c r="H2329" t="s">
        <v>1065</v>
      </c>
      <c r="I2329" t="s">
        <v>1087</v>
      </c>
      <c r="Y2329" t="s">
        <v>1125</v>
      </c>
      <c r="AA2329" t="s">
        <v>1125</v>
      </c>
      <c r="AB2329" t="s">
        <v>1125</v>
      </c>
      <c r="AC2329" t="s">
        <v>1125</v>
      </c>
      <c r="AD2329" t="s">
        <v>1125</v>
      </c>
      <c r="AE2329" t="s">
        <v>1125</v>
      </c>
    </row>
    <row r="2330" spans="1:31" hidden="1" x14ac:dyDescent="0.3">
      <c r="A2330">
        <v>321842</v>
      </c>
      <c r="B2330" t="s">
        <v>5993</v>
      </c>
      <c r="C2330" t="s">
        <v>529</v>
      </c>
      <c r="D2330" t="s">
        <v>510</v>
      </c>
      <c r="E2330" t="s">
        <v>65</v>
      </c>
      <c r="H2330" t="s">
        <v>1065</v>
      </c>
      <c r="I2330" t="s">
        <v>1087</v>
      </c>
      <c r="V2330" t="s">
        <v>1694</v>
      </c>
      <c r="AA2330" t="s">
        <v>1125</v>
      </c>
      <c r="AB2330" t="s">
        <v>1125</v>
      </c>
      <c r="AC2330" t="s">
        <v>1125</v>
      </c>
      <c r="AD2330" t="s">
        <v>1125</v>
      </c>
      <c r="AE2330" t="s">
        <v>1125</v>
      </c>
    </row>
    <row r="2331" spans="1:31" hidden="1" x14ac:dyDescent="0.3">
      <c r="A2331">
        <v>321839</v>
      </c>
      <c r="B2331" t="s">
        <v>5994</v>
      </c>
      <c r="C2331" t="s">
        <v>1146</v>
      </c>
      <c r="D2331" t="s">
        <v>482</v>
      </c>
      <c r="E2331" t="s">
        <v>65</v>
      </c>
      <c r="F2331">
        <v>34004</v>
      </c>
      <c r="G2331" t="s">
        <v>84</v>
      </c>
      <c r="H2331" t="s">
        <v>1065</v>
      </c>
      <c r="I2331" t="s">
        <v>1087</v>
      </c>
      <c r="J2331" t="s">
        <v>87</v>
      </c>
      <c r="L2331" t="s">
        <v>84</v>
      </c>
      <c r="V2331" t="s">
        <v>1605</v>
      </c>
      <c r="AE2331" t="s">
        <v>1125</v>
      </c>
    </row>
    <row r="2332" spans="1:31" hidden="1" x14ac:dyDescent="0.3">
      <c r="A2332">
        <v>321767</v>
      </c>
      <c r="B2332" t="s">
        <v>5995</v>
      </c>
      <c r="C2332" t="s">
        <v>193</v>
      </c>
      <c r="D2332" t="s">
        <v>442</v>
      </c>
      <c r="E2332" t="s">
        <v>65</v>
      </c>
      <c r="F2332">
        <v>31072</v>
      </c>
      <c r="G2332" t="s">
        <v>5996</v>
      </c>
      <c r="H2332" t="s">
        <v>1065</v>
      </c>
      <c r="I2332" t="s">
        <v>1087</v>
      </c>
      <c r="J2332" t="s">
        <v>87</v>
      </c>
      <c r="L2332" t="s">
        <v>93</v>
      </c>
      <c r="V2332" t="s">
        <v>1605</v>
      </c>
      <c r="AE2332" t="s">
        <v>1125</v>
      </c>
    </row>
    <row r="2333" spans="1:31" hidden="1" x14ac:dyDescent="0.3">
      <c r="A2333">
        <v>321747</v>
      </c>
      <c r="B2333" t="s">
        <v>1709</v>
      </c>
      <c r="C2333" t="s">
        <v>379</v>
      </c>
      <c r="D2333" t="s">
        <v>195</v>
      </c>
      <c r="E2333" t="s">
        <v>65</v>
      </c>
      <c r="F2333">
        <v>31415</v>
      </c>
      <c r="G2333" t="s">
        <v>84</v>
      </c>
      <c r="H2333" t="s">
        <v>1065</v>
      </c>
      <c r="I2333" t="s">
        <v>1087</v>
      </c>
      <c r="J2333" t="s">
        <v>87</v>
      </c>
      <c r="L2333" t="s">
        <v>96</v>
      </c>
      <c r="M2333" t="s">
        <v>5997</v>
      </c>
      <c r="N2333" t="s">
        <v>5997</v>
      </c>
      <c r="O2333" t="s">
        <v>1500</v>
      </c>
      <c r="P2333" t="s">
        <v>1349</v>
      </c>
    </row>
    <row r="2334" spans="1:31" hidden="1" x14ac:dyDescent="0.3">
      <c r="A2334">
        <v>321718</v>
      </c>
      <c r="B2334" t="s">
        <v>5998</v>
      </c>
      <c r="C2334" t="s">
        <v>375</v>
      </c>
      <c r="D2334" t="s">
        <v>195</v>
      </c>
      <c r="E2334" t="s">
        <v>65</v>
      </c>
      <c r="F2334">
        <v>33633</v>
      </c>
      <c r="G2334" t="s">
        <v>1759</v>
      </c>
      <c r="H2334" t="s">
        <v>1065</v>
      </c>
      <c r="I2334" t="s">
        <v>1087</v>
      </c>
      <c r="J2334" t="s">
        <v>87</v>
      </c>
      <c r="L2334" t="s">
        <v>98</v>
      </c>
      <c r="M2334" t="s">
        <v>5999</v>
      </c>
      <c r="N2334" t="s">
        <v>5999</v>
      </c>
      <c r="O2334" t="s">
        <v>1990</v>
      </c>
      <c r="P2334" t="s">
        <v>1246</v>
      </c>
      <c r="V2334" t="s">
        <v>1694</v>
      </c>
    </row>
    <row r="2335" spans="1:31" hidden="1" x14ac:dyDescent="0.3">
      <c r="A2335">
        <v>321700</v>
      </c>
      <c r="B2335" t="s">
        <v>6000</v>
      </c>
      <c r="C2335" t="s">
        <v>314</v>
      </c>
      <c r="D2335" t="s">
        <v>6001</v>
      </c>
      <c r="E2335" t="s">
        <v>66</v>
      </c>
      <c r="F2335">
        <v>32986</v>
      </c>
      <c r="G2335" t="s">
        <v>100</v>
      </c>
      <c r="H2335" t="s">
        <v>1065</v>
      </c>
      <c r="I2335" t="s">
        <v>1087</v>
      </c>
      <c r="J2335" t="s">
        <v>87</v>
      </c>
      <c r="L2335" t="s">
        <v>100</v>
      </c>
      <c r="M2335" t="s">
        <v>6002</v>
      </c>
      <c r="N2335" t="s">
        <v>6002</v>
      </c>
      <c r="O2335" t="s">
        <v>6003</v>
      </c>
      <c r="P2335" t="s">
        <v>1247</v>
      </c>
      <c r="V2335" t="s">
        <v>1606</v>
      </c>
    </row>
    <row r="2336" spans="1:31" hidden="1" x14ac:dyDescent="0.3">
      <c r="A2336">
        <v>321673</v>
      </c>
      <c r="B2336" t="s">
        <v>6004</v>
      </c>
      <c r="C2336" t="s">
        <v>243</v>
      </c>
      <c r="D2336" t="s">
        <v>1940</v>
      </c>
      <c r="E2336" t="s">
        <v>66</v>
      </c>
      <c r="H2336" t="s">
        <v>1065</v>
      </c>
      <c r="I2336" t="s">
        <v>1087</v>
      </c>
      <c r="AA2336" t="s">
        <v>1125</v>
      </c>
      <c r="AB2336" t="s">
        <v>1125</v>
      </c>
      <c r="AC2336" t="s">
        <v>1125</v>
      </c>
      <c r="AD2336" t="s">
        <v>1125</v>
      </c>
      <c r="AE2336" t="s">
        <v>1125</v>
      </c>
    </row>
    <row r="2337" spans="1:31" hidden="1" x14ac:dyDescent="0.3">
      <c r="A2337">
        <v>321640</v>
      </c>
      <c r="B2337" t="s">
        <v>6005</v>
      </c>
      <c r="C2337" t="s">
        <v>193</v>
      </c>
      <c r="D2337" t="s">
        <v>1612</v>
      </c>
      <c r="E2337" t="s">
        <v>65</v>
      </c>
      <c r="F2337">
        <v>33239</v>
      </c>
      <c r="G2337" t="s">
        <v>96</v>
      </c>
      <c r="H2337" t="s">
        <v>1065</v>
      </c>
      <c r="I2337" t="s">
        <v>1087</v>
      </c>
      <c r="J2337" t="s">
        <v>87</v>
      </c>
      <c r="L2337" t="s">
        <v>84</v>
      </c>
    </row>
    <row r="2338" spans="1:31" hidden="1" x14ac:dyDescent="0.3">
      <c r="A2338">
        <v>321596</v>
      </c>
      <c r="B2338" t="s">
        <v>6006</v>
      </c>
      <c r="C2338" t="s">
        <v>201</v>
      </c>
      <c r="D2338" t="s">
        <v>6007</v>
      </c>
      <c r="E2338" t="s">
        <v>65</v>
      </c>
      <c r="F2338">
        <v>33240</v>
      </c>
      <c r="G2338" t="s">
        <v>1678</v>
      </c>
      <c r="H2338" t="s">
        <v>1065</v>
      </c>
      <c r="I2338" t="s">
        <v>1087</v>
      </c>
      <c r="J2338" t="s">
        <v>87</v>
      </c>
      <c r="L2338" t="s">
        <v>100</v>
      </c>
    </row>
    <row r="2339" spans="1:31" hidden="1" x14ac:dyDescent="0.3">
      <c r="A2339">
        <v>321588</v>
      </c>
      <c r="B2339" t="s">
        <v>6008</v>
      </c>
      <c r="C2339" t="s">
        <v>251</v>
      </c>
      <c r="D2339" t="s">
        <v>441</v>
      </c>
      <c r="E2339" t="s">
        <v>66</v>
      </c>
      <c r="F2339">
        <v>30682</v>
      </c>
      <c r="G2339" t="s">
        <v>6009</v>
      </c>
      <c r="H2339" t="s">
        <v>1065</v>
      </c>
      <c r="I2339" t="s">
        <v>1087</v>
      </c>
      <c r="J2339" t="s">
        <v>87</v>
      </c>
      <c r="L2339" t="s">
        <v>100</v>
      </c>
      <c r="M2339" t="s">
        <v>6010</v>
      </c>
      <c r="N2339" t="s">
        <v>6010</v>
      </c>
      <c r="O2339" t="s">
        <v>1540</v>
      </c>
      <c r="P2339" t="s">
        <v>1353</v>
      </c>
      <c r="AE2339" t="s">
        <v>1125</v>
      </c>
    </row>
    <row r="2340" spans="1:31" hidden="1" x14ac:dyDescent="0.3">
      <c r="A2340">
        <v>321570</v>
      </c>
      <c r="B2340" t="s">
        <v>6011</v>
      </c>
      <c r="C2340" t="s">
        <v>193</v>
      </c>
      <c r="D2340" t="s">
        <v>729</v>
      </c>
      <c r="E2340" t="s">
        <v>65</v>
      </c>
      <c r="F2340">
        <v>33380</v>
      </c>
      <c r="G2340" t="s">
        <v>84</v>
      </c>
      <c r="H2340" t="s">
        <v>1065</v>
      </c>
      <c r="I2340" t="s">
        <v>1087</v>
      </c>
      <c r="J2340" t="s">
        <v>87</v>
      </c>
      <c r="L2340" t="s">
        <v>84</v>
      </c>
      <c r="M2340" t="s">
        <v>6012</v>
      </c>
      <c r="N2340" t="s">
        <v>6012</v>
      </c>
      <c r="O2340" t="s">
        <v>6013</v>
      </c>
      <c r="P2340" t="s">
        <v>5286</v>
      </c>
    </row>
    <row r="2341" spans="1:31" hidden="1" x14ac:dyDescent="0.3">
      <c r="A2341">
        <v>321553</v>
      </c>
      <c r="B2341" t="s">
        <v>6014</v>
      </c>
      <c r="C2341" t="s">
        <v>214</v>
      </c>
      <c r="D2341" t="s">
        <v>6015</v>
      </c>
      <c r="E2341" t="s">
        <v>66</v>
      </c>
      <c r="F2341">
        <v>31797</v>
      </c>
      <c r="G2341" t="s">
        <v>103</v>
      </c>
      <c r="H2341" t="s">
        <v>1065</v>
      </c>
      <c r="I2341" t="s">
        <v>1087</v>
      </c>
      <c r="J2341" t="s">
        <v>87</v>
      </c>
      <c r="L2341" t="s">
        <v>103</v>
      </c>
      <c r="M2341" t="s">
        <v>6016</v>
      </c>
      <c r="N2341" t="s">
        <v>6016</v>
      </c>
      <c r="O2341" t="s">
        <v>6017</v>
      </c>
      <c r="P2341" t="s">
        <v>1241</v>
      </c>
    </row>
    <row r="2342" spans="1:31" hidden="1" x14ac:dyDescent="0.3">
      <c r="A2342">
        <v>321535</v>
      </c>
      <c r="B2342" t="s">
        <v>6018</v>
      </c>
      <c r="C2342" t="s">
        <v>193</v>
      </c>
      <c r="D2342" t="s">
        <v>5472</v>
      </c>
      <c r="E2342" t="s">
        <v>65</v>
      </c>
      <c r="F2342">
        <v>33239</v>
      </c>
      <c r="G2342" t="s">
        <v>1248</v>
      </c>
      <c r="H2342" t="s">
        <v>1065</v>
      </c>
      <c r="I2342" t="s">
        <v>1087</v>
      </c>
      <c r="J2342" t="s">
        <v>87</v>
      </c>
      <c r="L2342" t="s">
        <v>84</v>
      </c>
      <c r="M2342" t="s">
        <v>6019</v>
      </c>
      <c r="N2342" t="s">
        <v>6019</v>
      </c>
      <c r="O2342" t="s">
        <v>6020</v>
      </c>
      <c r="P2342" t="s">
        <v>2289</v>
      </c>
    </row>
    <row r="2343" spans="1:31" hidden="1" x14ac:dyDescent="0.3">
      <c r="A2343">
        <v>321516</v>
      </c>
      <c r="B2343" t="s">
        <v>6021</v>
      </c>
      <c r="C2343" t="s">
        <v>6022</v>
      </c>
      <c r="D2343" t="s">
        <v>533</v>
      </c>
      <c r="E2343" t="s">
        <v>66</v>
      </c>
      <c r="H2343" t="s">
        <v>1065</v>
      </c>
      <c r="I2343" t="s">
        <v>1087</v>
      </c>
      <c r="V2343" t="s">
        <v>1606</v>
      </c>
      <c r="AD2343" t="s">
        <v>1125</v>
      </c>
      <c r="AE2343" t="s">
        <v>1125</v>
      </c>
    </row>
    <row r="2344" spans="1:31" hidden="1" x14ac:dyDescent="0.3">
      <c r="A2344">
        <v>321491</v>
      </c>
      <c r="B2344" t="s">
        <v>6023</v>
      </c>
      <c r="C2344" t="s">
        <v>1704</v>
      </c>
      <c r="D2344" t="s">
        <v>6024</v>
      </c>
      <c r="E2344" t="s">
        <v>66</v>
      </c>
      <c r="F2344">
        <v>35142</v>
      </c>
      <c r="G2344" t="s">
        <v>1248</v>
      </c>
      <c r="H2344" t="s">
        <v>1065</v>
      </c>
      <c r="I2344" t="s">
        <v>1087</v>
      </c>
      <c r="M2344" t="s">
        <v>6025</v>
      </c>
      <c r="N2344" t="s">
        <v>6025</v>
      </c>
      <c r="O2344" t="s">
        <v>6026</v>
      </c>
      <c r="P2344" t="s">
        <v>1241</v>
      </c>
      <c r="V2344" t="s">
        <v>1606</v>
      </c>
      <c r="AD2344" t="s">
        <v>1125</v>
      </c>
      <c r="AE2344" t="s">
        <v>1125</v>
      </c>
    </row>
    <row r="2345" spans="1:31" hidden="1" x14ac:dyDescent="0.3">
      <c r="A2345">
        <v>321444</v>
      </c>
      <c r="B2345" t="s">
        <v>6027</v>
      </c>
      <c r="C2345" t="s">
        <v>2144</v>
      </c>
      <c r="D2345" t="s">
        <v>281</v>
      </c>
      <c r="E2345" t="s">
        <v>66</v>
      </c>
      <c r="F2345">
        <v>31779</v>
      </c>
      <c r="G2345" t="s">
        <v>84</v>
      </c>
      <c r="H2345" t="s">
        <v>1065</v>
      </c>
      <c r="I2345" t="s">
        <v>1087</v>
      </c>
      <c r="J2345" t="s">
        <v>85</v>
      </c>
      <c r="L2345" t="s">
        <v>84</v>
      </c>
      <c r="V2345" t="s">
        <v>2146</v>
      </c>
      <c r="AE2345" t="s">
        <v>1125</v>
      </c>
    </row>
    <row r="2346" spans="1:31" hidden="1" x14ac:dyDescent="0.3">
      <c r="A2346">
        <v>321430</v>
      </c>
      <c r="B2346" t="s">
        <v>6028</v>
      </c>
      <c r="C2346" t="s">
        <v>2396</v>
      </c>
      <c r="D2346" t="s">
        <v>327</v>
      </c>
      <c r="E2346" t="s">
        <v>66</v>
      </c>
      <c r="F2346">
        <v>33611</v>
      </c>
      <c r="G2346" t="s">
        <v>6029</v>
      </c>
      <c r="H2346" t="s">
        <v>1065</v>
      </c>
      <c r="I2346" t="s">
        <v>1087</v>
      </c>
      <c r="J2346" t="s">
        <v>87</v>
      </c>
      <c r="L2346" t="s">
        <v>84</v>
      </c>
      <c r="V2346" t="s">
        <v>1605</v>
      </c>
    </row>
    <row r="2347" spans="1:31" hidden="1" x14ac:dyDescent="0.3">
      <c r="A2347">
        <v>321408</v>
      </c>
      <c r="B2347" t="s">
        <v>6030</v>
      </c>
      <c r="C2347" t="s">
        <v>344</v>
      </c>
      <c r="D2347" t="s">
        <v>197</v>
      </c>
      <c r="E2347" t="s">
        <v>65</v>
      </c>
      <c r="F2347">
        <v>29443</v>
      </c>
      <c r="G2347" t="s">
        <v>1017</v>
      </c>
      <c r="H2347" t="s">
        <v>1065</v>
      </c>
      <c r="I2347" t="s">
        <v>1087</v>
      </c>
      <c r="J2347" t="s">
        <v>87</v>
      </c>
      <c r="L2347" t="s">
        <v>84</v>
      </c>
      <c r="M2347" t="s">
        <v>6031</v>
      </c>
      <c r="N2347" t="s">
        <v>6031</v>
      </c>
      <c r="O2347" t="s">
        <v>2062</v>
      </c>
      <c r="P2347" t="s">
        <v>1242</v>
      </c>
    </row>
    <row r="2348" spans="1:31" hidden="1" x14ac:dyDescent="0.3">
      <c r="A2348">
        <v>321393</v>
      </c>
      <c r="B2348" t="s">
        <v>6032</v>
      </c>
      <c r="C2348" t="s">
        <v>194</v>
      </c>
      <c r="D2348" t="s">
        <v>987</v>
      </c>
      <c r="E2348" t="s">
        <v>65</v>
      </c>
      <c r="F2348">
        <v>33106</v>
      </c>
      <c r="G2348" t="s">
        <v>6033</v>
      </c>
      <c r="H2348" t="s">
        <v>1065</v>
      </c>
      <c r="I2348" t="s">
        <v>1087</v>
      </c>
      <c r="J2348" t="s">
        <v>87</v>
      </c>
      <c r="L2348" t="s">
        <v>86</v>
      </c>
      <c r="V2348" t="s">
        <v>1695</v>
      </c>
    </row>
    <row r="2349" spans="1:31" hidden="1" x14ac:dyDescent="0.3">
      <c r="A2349">
        <v>321310</v>
      </c>
      <c r="B2349" t="s">
        <v>2180</v>
      </c>
      <c r="C2349" t="s">
        <v>403</v>
      </c>
      <c r="D2349" t="s">
        <v>410</v>
      </c>
      <c r="E2349" t="s">
        <v>65</v>
      </c>
      <c r="F2349">
        <v>32341</v>
      </c>
      <c r="G2349" t="s">
        <v>1028</v>
      </c>
      <c r="H2349" t="s">
        <v>1065</v>
      </c>
      <c r="I2349" t="s">
        <v>1087</v>
      </c>
      <c r="J2349" t="s">
        <v>87</v>
      </c>
      <c r="L2349" t="s">
        <v>84</v>
      </c>
      <c r="M2349" t="s">
        <v>6034</v>
      </c>
      <c r="N2349" t="s">
        <v>6034</v>
      </c>
      <c r="O2349" t="s">
        <v>6035</v>
      </c>
      <c r="P2349" t="s">
        <v>2192</v>
      </c>
      <c r="V2349" t="s">
        <v>1606</v>
      </c>
    </row>
    <row r="2350" spans="1:31" hidden="1" x14ac:dyDescent="0.3">
      <c r="A2350">
        <v>321303</v>
      </c>
      <c r="B2350" t="s">
        <v>6036</v>
      </c>
      <c r="C2350" t="s">
        <v>371</v>
      </c>
      <c r="D2350" t="s">
        <v>6037</v>
      </c>
      <c r="E2350" t="s">
        <v>66</v>
      </c>
      <c r="F2350">
        <v>32878</v>
      </c>
      <c r="G2350" t="s">
        <v>1231</v>
      </c>
      <c r="H2350" t="s">
        <v>1065</v>
      </c>
      <c r="I2350" t="s">
        <v>1087</v>
      </c>
      <c r="J2350" t="s">
        <v>87</v>
      </c>
      <c r="L2350" t="s">
        <v>86</v>
      </c>
      <c r="M2350" t="s">
        <v>6038</v>
      </c>
      <c r="N2350" t="s">
        <v>6038</v>
      </c>
      <c r="O2350" t="s">
        <v>1358</v>
      </c>
      <c r="P2350" t="s">
        <v>1880</v>
      </c>
    </row>
    <row r="2351" spans="1:31" hidden="1" x14ac:dyDescent="0.3">
      <c r="A2351">
        <v>321290</v>
      </c>
      <c r="B2351" t="s">
        <v>6039</v>
      </c>
      <c r="C2351" t="s">
        <v>193</v>
      </c>
      <c r="D2351" t="s">
        <v>1670</v>
      </c>
      <c r="E2351" t="s">
        <v>66</v>
      </c>
      <c r="F2351">
        <v>31780</v>
      </c>
      <c r="G2351" t="s">
        <v>84</v>
      </c>
      <c r="H2351" t="s">
        <v>1065</v>
      </c>
      <c r="I2351" t="s">
        <v>1087</v>
      </c>
      <c r="J2351" t="s">
        <v>87</v>
      </c>
      <c r="L2351" t="s">
        <v>84</v>
      </c>
      <c r="M2351" t="s">
        <v>6040</v>
      </c>
      <c r="N2351" t="s">
        <v>6040</v>
      </c>
      <c r="O2351" t="s">
        <v>6041</v>
      </c>
      <c r="P2351" t="s">
        <v>1241</v>
      </c>
      <c r="V2351" t="s">
        <v>1694</v>
      </c>
    </row>
    <row r="2352" spans="1:31" hidden="1" x14ac:dyDescent="0.3">
      <c r="A2352">
        <v>321274</v>
      </c>
      <c r="B2352" t="s">
        <v>6042</v>
      </c>
      <c r="C2352" t="s">
        <v>2381</v>
      </c>
      <c r="D2352" t="s">
        <v>195</v>
      </c>
      <c r="E2352" t="s">
        <v>66</v>
      </c>
      <c r="F2352">
        <v>29244</v>
      </c>
      <c r="G2352" t="s">
        <v>84</v>
      </c>
      <c r="H2352" t="s">
        <v>1065</v>
      </c>
      <c r="I2352" t="s">
        <v>1087</v>
      </c>
      <c r="J2352" t="s">
        <v>87</v>
      </c>
      <c r="L2352" t="s">
        <v>84</v>
      </c>
      <c r="M2352" t="s">
        <v>6043</v>
      </c>
      <c r="N2352" t="s">
        <v>6043</v>
      </c>
      <c r="O2352" t="s">
        <v>1454</v>
      </c>
      <c r="P2352" t="s">
        <v>1241</v>
      </c>
      <c r="V2352" t="s">
        <v>1695</v>
      </c>
    </row>
    <row r="2353" spans="1:31" hidden="1" x14ac:dyDescent="0.3">
      <c r="A2353">
        <v>321272</v>
      </c>
      <c r="B2353" t="s">
        <v>6044</v>
      </c>
      <c r="C2353" t="s">
        <v>446</v>
      </c>
      <c r="D2353" t="s">
        <v>365</v>
      </c>
      <c r="E2353" t="s">
        <v>66</v>
      </c>
      <c r="F2353">
        <v>33075</v>
      </c>
      <c r="G2353" t="s">
        <v>84</v>
      </c>
      <c r="H2353" t="s">
        <v>1065</v>
      </c>
      <c r="I2353" t="s">
        <v>1087</v>
      </c>
      <c r="J2353" t="s">
        <v>87</v>
      </c>
      <c r="L2353" t="s">
        <v>99</v>
      </c>
      <c r="M2353" t="s">
        <v>6045</v>
      </c>
      <c r="N2353" t="s">
        <v>6045</v>
      </c>
      <c r="O2353" t="s">
        <v>1359</v>
      </c>
      <c r="P2353" t="s">
        <v>1283</v>
      </c>
      <c r="V2353" t="s">
        <v>1694</v>
      </c>
    </row>
    <row r="2354" spans="1:31" hidden="1" x14ac:dyDescent="0.3">
      <c r="A2354">
        <v>321259</v>
      </c>
      <c r="B2354" t="s">
        <v>6046</v>
      </c>
      <c r="C2354" t="s">
        <v>467</v>
      </c>
      <c r="D2354" t="s">
        <v>519</v>
      </c>
      <c r="E2354" t="s">
        <v>66</v>
      </c>
      <c r="F2354">
        <v>33841</v>
      </c>
      <c r="G2354" t="s">
        <v>84</v>
      </c>
      <c r="H2354" t="s">
        <v>1065</v>
      </c>
      <c r="I2354" t="s">
        <v>1087</v>
      </c>
      <c r="J2354" t="s">
        <v>85</v>
      </c>
      <c r="L2354" t="s">
        <v>84</v>
      </c>
      <c r="M2354" t="s">
        <v>6047</v>
      </c>
      <c r="N2354" t="s">
        <v>6047</v>
      </c>
      <c r="O2354" t="s">
        <v>1842</v>
      </c>
      <c r="P2354" t="s">
        <v>1772</v>
      </c>
    </row>
    <row r="2355" spans="1:31" hidden="1" x14ac:dyDescent="0.3">
      <c r="A2355">
        <v>321229</v>
      </c>
      <c r="B2355" t="s">
        <v>6048</v>
      </c>
      <c r="C2355" t="s">
        <v>556</v>
      </c>
      <c r="D2355" t="s">
        <v>6049</v>
      </c>
      <c r="E2355" t="s">
        <v>65</v>
      </c>
      <c r="F2355">
        <v>33695</v>
      </c>
      <c r="G2355" t="s">
        <v>1688</v>
      </c>
      <c r="H2355" t="s">
        <v>1065</v>
      </c>
      <c r="I2355" t="s">
        <v>1087</v>
      </c>
      <c r="M2355" t="s">
        <v>6050</v>
      </c>
      <c r="N2355" t="s">
        <v>6050</v>
      </c>
      <c r="O2355" t="s">
        <v>6051</v>
      </c>
      <c r="P2355" t="s">
        <v>1247</v>
      </c>
    </row>
    <row r="2356" spans="1:31" hidden="1" x14ac:dyDescent="0.3">
      <c r="A2356">
        <v>321193</v>
      </c>
      <c r="B2356" t="s">
        <v>6052</v>
      </c>
      <c r="C2356" t="s">
        <v>601</v>
      </c>
      <c r="D2356" t="s">
        <v>690</v>
      </c>
      <c r="E2356" t="s">
        <v>65</v>
      </c>
      <c r="F2356">
        <v>33359</v>
      </c>
      <c r="G2356" t="s">
        <v>93</v>
      </c>
      <c r="H2356" t="s">
        <v>1065</v>
      </c>
      <c r="I2356" t="s">
        <v>1087</v>
      </c>
      <c r="J2356" t="s">
        <v>87</v>
      </c>
      <c r="L2356" t="s">
        <v>93</v>
      </c>
      <c r="V2356" t="s">
        <v>1605</v>
      </c>
      <c r="AE2356" t="s">
        <v>1125</v>
      </c>
    </row>
    <row r="2357" spans="1:31" hidden="1" x14ac:dyDescent="0.3">
      <c r="A2357">
        <v>321160</v>
      </c>
      <c r="B2357" t="s">
        <v>6053</v>
      </c>
      <c r="C2357" t="s">
        <v>1674</v>
      </c>
      <c r="D2357" t="s">
        <v>1783</v>
      </c>
      <c r="E2357" t="s">
        <v>66</v>
      </c>
      <c r="F2357">
        <v>33271</v>
      </c>
      <c r="G2357" t="s">
        <v>1488</v>
      </c>
      <c r="H2357" t="s">
        <v>1065</v>
      </c>
      <c r="I2357" t="s">
        <v>1087</v>
      </c>
      <c r="J2357" t="s">
        <v>87</v>
      </c>
      <c r="L2357" t="s">
        <v>100</v>
      </c>
      <c r="V2357" t="s">
        <v>1605</v>
      </c>
    </row>
    <row r="2358" spans="1:31" hidden="1" x14ac:dyDescent="0.3">
      <c r="A2358">
        <v>321069</v>
      </c>
      <c r="B2358" t="s">
        <v>6054</v>
      </c>
      <c r="C2358" t="s">
        <v>971</v>
      </c>
      <c r="D2358" t="s">
        <v>253</v>
      </c>
      <c r="E2358" t="s">
        <v>65</v>
      </c>
      <c r="F2358">
        <v>34335</v>
      </c>
      <c r="G2358" t="s">
        <v>84</v>
      </c>
      <c r="H2358" t="s">
        <v>1065</v>
      </c>
      <c r="I2358" t="s">
        <v>1087</v>
      </c>
      <c r="J2358" t="s">
        <v>87</v>
      </c>
      <c r="L2358" t="s">
        <v>84</v>
      </c>
      <c r="V2358" t="s">
        <v>1606</v>
      </c>
    </row>
    <row r="2359" spans="1:31" hidden="1" x14ac:dyDescent="0.3">
      <c r="A2359">
        <v>320982</v>
      </c>
      <c r="B2359" t="s">
        <v>2214</v>
      </c>
      <c r="C2359" t="s">
        <v>238</v>
      </c>
      <c r="D2359" t="s">
        <v>248</v>
      </c>
      <c r="E2359" t="s">
        <v>65</v>
      </c>
      <c r="F2359">
        <v>32874</v>
      </c>
      <c r="G2359" t="s">
        <v>86</v>
      </c>
      <c r="H2359" t="s">
        <v>1065</v>
      </c>
      <c r="I2359" t="s">
        <v>1087</v>
      </c>
      <c r="J2359" t="s">
        <v>87</v>
      </c>
      <c r="L2359" t="s">
        <v>86</v>
      </c>
      <c r="M2359" t="s">
        <v>6055</v>
      </c>
      <c r="N2359" t="s">
        <v>6055</v>
      </c>
      <c r="O2359" t="s">
        <v>1470</v>
      </c>
      <c r="P2359" t="s">
        <v>1461</v>
      </c>
    </row>
    <row r="2360" spans="1:31" hidden="1" x14ac:dyDescent="0.3">
      <c r="A2360">
        <v>320805</v>
      </c>
      <c r="B2360" t="s">
        <v>6056</v>
      </c>
      <c r="C2360" t="s">
        <v>194</v>
      </c>
      <c r="D2360" t="s">
        <v>424</v>
      </c>
      <c r="E2360" t="s">
        <v>65</v>
      </c>
      <c r="F2360">
        <v>32948</v>
      </c>
      <c r="G2360" t="s">
        <v>84</v>
      </c>
      <c r="H2360" t="s">
        <v>1065</v>
      </c>
      <c r="I2360" t="s">
        <v>1087</v>
      </c>
      <c r="J2360" t="s">
        <v>87</v>
      </c>
      <c r="L2360" t="s">
        <v>84</v>
      </c>
      <c r="V2360" t="s">
        <v>1695</v>
      </c>
      <c r="AE2360" t="s">
        <v>1125</v>
      </c>
    </row>
    <row r="2361" spans="1:31" hidden="1" x14ac:dyDescent="0.3">
      <c r="A2361">
        <v>320796</v>
      </c>
      <c r="B2361" t="s">
        <v>1866</v>
      </c>
      <c r="C2361" t="s">
        <v>6057</v>
      </c>
      <c r="D2361" t="s">
        <v>265</v>
      </c>
      <c r="E2361" t="s">
        <v>65</v>
      </c>
      <c r="F2361">
        <v>32752</v>
      </c>
      <c r="G2361" t="s">
        <v>1847</v>
      </c>
      <c r="H2361" t="s">
        <v>1065</v>
      </c>
      <c r="I2361" t="s">
        <v>1087</v>
      </c>
      <c r="J2361" t="s">
        <v>87</v>
      </c>
      <c r="L2361" t="s">
        <v>99</v>
      </c>
      <c r="M2361" t="s">
        <v>6058</v>
      </c>
      <c r="N2361" t="s">
        <v>6058</v>
      </c>
      <c r="O2361" t="s">
        <v>1845</v>
      </c>
      <c r="P2361" t="s">
        <v>1273</v>
      </c>
    </row>
    <row r="2362" spans="1:31" hidden="1" x14ac:dyDescent="0.3">
      <c r="A2362">
        <v>320753</v>
      </c>
      <c r="B2362" t="s">
        <v>918</v>
      </c>
      <c r="C2362" t="s">
        <v>397</v>
      </c>
      <c r="D2362" t="s">
        <v>346</v>
      </c>
      <c r="E2362" t="s">
        <v>65</v>
      </c>
      <c r="H2362" t="s">
        <v>1065</v>
      </c>
      <c r="I2362" t="s">
        <v>1087</v>
      </c>
      <c r="V2362" t="s">
        <v>1694</v>
      </c>
      <c r="AA2362" t="s">
        <v>1125</v>
      </c>
      <c r="AB2362" t="s">
        <v>1125</v>
      </c>
      <c r="AC2362" t="s">
        <v>1125</v>
      </c>
      <c r="AD2362" t="s">
        <v>1125</v>
      </c>
      <c r="AE2362" t="s">
        <v>1125</v>
      </c>
    </row>
    <row r="2363" spans="1:31" hidden="1" x14ac:dyDescent="0.3">
      <c r="A2363">
        <v>320711</v>
      </c>
      <c r="B2363" t="s">
        <v>6059</v>
      </c>
      <c r="C2363" t="s">
        <v>6060</v>
      </c>
      <c r="D2363" t="s">
        <v>525</v>
      </c>
      <c r="E2363" t="s">
        <v>65</v>
      </c>
      <c r="F2363">
        <v>33792</v>
      </c>
      <c r="G2363" t="s">
        <v>84</v>
      </c>
      <c r="H2363" t="s">
        <v>1065</v>
      </c>
      <c r="I2363" t="s">
        <v>1087</v>
      </c>
      <c r="J2363" t="s">
        <v>85</v>
      </c>
      <c r="L2363" t="s">
        <v>84</v>
      </c>
      <c r="M2363" t="s">
        <v>6061</v>
      </c>
      <c r="N2363" t="s">
        <v>6061</v>
      </c>
      <c r="O2363" t="s">
        <v>2145</v>
      </c>
      <c r="P2363" t="s">
        <v>1247</v>
      </c>
    </row>
    <row r="2364" spans="1:31" hidden="1" x14ac:dyDescent="0.3">
      <c r="A2364">
        <v>320709</v>
      </c>
      <c r="B2364" t="s">
        <v>6062</v>
      </c>
      <c r="C2364" t="s">
        <v>194</v>
      </c>
      <c r="D2364" t="s">
        <v>435</v>
      </c>
      <c r="E2364" t="s">
        <v>65</v>
      </c>
      <c r="F2364">
        <v>31417</v>
      </c>
      <c r="G2364" t="s">
        <v>84</v>
      </c>
      <c r="H2364" t="s">
        <v>1065</v>
      </c>
      <c r="I2364" t="s">
        <v>1087</v>
      </c>
      <c r="J2364" t="s">
        <v>85</v>
      </c>
      <c r="L2364" t="s">
        <v>1098</v>
      </c>
      <c r="M2364" t="s">
        <v>6063</v>
      </c>
      <c r="N2364" t="s">
        <v>6063</v>
      </c>
      <c r="O2364" t="s">
        <v>1239</v>
      </c>
      <c r="P2364" t="s">
        <v>6064</v>
      </c>
    </row>
    <row r="2365" spans="1:31" hidden="1" x14ac:dyDescent="0.3">
      <c r="A2365">
        <v>320641</v>
      </c>
      <c r="B2365" t="s">
        <v>6065</v>
      </c>
      <c r="C2365" t="s">
        <v>242</v>
      </c>
      <c r="D2365" t="s">
        <v>252</v>
      </c>
      <c r="E2365" t="s">
        <v>66</v>
      </c>
      <c r="F2365">
        <v>30935</v>
      </c>
      <c r="G2365" t="s">
        <v>6066</v>
      </c>
      <c r="H2365" t="s">
        <v>1065</v>
      </c>
      <c r="I2365" t="s">
        <v>1087</v>
      </c>
      <c r="J2365" t="s">
        <v>87</v>
      </c>
      <c r="L2365" t="s">
        <v>84</v>
      </c>
      <c r="V2365" t="s">
        <v>1605</v>
      </c>
    </row>
    <row r="2366" spans="1:31" hidden="1" x14ac:dyDescent="0.3">
      <c r="A2366">
        <v>320631</v>
      </c>
      <c r="B2366" t="s">
        <v>6067</v>
      </c>
      <c r="C2366" t="s">
        <v>736</v>
      </c>
      <c r="D2366" t="s">
        <v>1600</v>
      </c>
      <c r="E2366" t="s">
        <v>66</v>
      </c>
      <c r="F2366">
        <v>34335</v>
      </c>
      <c r="G2366" t="s">
        <v>84</v>
      </c>
      <c r="H2366" t="s">
        <v>1065</v>
      </c>
      <c r="I2366" t="s">
        <v>1087</v>
      </c>
      <c r="J2366" t="s">
        <v>87</v>
      </c>
      <c r="L2366" t="s">
        <v>84</v>
      </c>
    </row>
    <row r="2367" spans="1:31" hidden="1" x14ac:dyDescent="0.3">
      <c r="A2367">
        <v>320624</v>
      </c>
      <c r="B2367" t="s">
        <v>6068</v>
      </c>
      <c r="C2367" t="s">
        <v>2391</v>
      </c>
      <c r="D2367" t="s">
        <v>346</v>
      </c>
      <c r="E2367" t="s">
        <v>66</v>
      </c>
      <c r="F2367">
        <v>31990</v>
      </c>
      <c r="G2367" t="s">
        <v>6069</v>
      </c>
      <c r="H2367" t="s">
        <v>1065</v>
      </c>
      <c r="I2367" t="s">
        <v>1087</v>
      </c>
      <c r="J2367" t="s">
        <v>87</v>
      </c>
      <c r="L2367" t="s">
        <v>86</v>
      </c>
      <c r="V2367" t="s">
        <v>1606</v>
      </c>
    </row>
    <row r="2368" spans="1:31" hidden="1" x14ac:dyDescent="0.3">
      <c r="A2368">
        <v>320582</v>
      </c>
      <c r="B2368" t="s">
        <v>6070</v>
      </c>
      <c r="C2368" t="s">
        <v>537</v>
      </c>
      <c r="D2368" t="s">
        <v>710</v>
      </c>
      <c r="E2368" t="s">
        <v>65</v>
      </c>
      <c r="F2368">
        <v>34142</v>
      </c>
      <c r="G2368" t="s">
        <v>84</v>
      </c>
      <c r="H2368" t="s">
        <v>1065</v>
      </c>
      <c r="I2368" t="s">
        <v>1087</v>
      </c>
      <c r="V2368" t="s">
        <v>1694</v>
      </c>
      <c r="AB2368" t="s">
        <v>1125</v>
      </c>
      <c r="AC2368" t="s">
        <v>1125</v>
      </c>
      <c r="AD2368" t="s">
        <v>1125</v>
      </c>
      <c r="AE2368" t="s">
        <v>1125</v>
      </c>
    </row>
    <row r="2369" spans="1:31" hidden="1" x14ac:dyDescent="0.3">
      <c r="A2369">
        <v>320475</v>
      </c>
      <c r="B2369" t="s">
        <v>6071</v>
      </c>
      <c r="C2369" t="s">
        <v>521</v>
      </c>
      <c r="D2369" t="s">
        <v>1679</v>
      </c>
      <c r="E2369" t="s">
        <v>65</v>
      </c>
      <c r="F2369">
        <v>32535</v>
      </c>
      <c r="G2369" t="s">
        <v>1015</v>
      </c>
      <c r="H2369" t="s">
        <v>1065</v>
      </c>
      <c r="I2369" t="s">
        <v>1087</v>
      </c>
      <c r="J2369" t="s">
        <v>87</v>
      </c>
      <c r="L2369" t="s">
        <v>99</v>
      </c>
      <c r="M2369" t="s">
        <v>6072</v>
      </c>
      <c r="N2369" t="s">
        <v>6072</v>
      </c>
      <c r="O2369" t="s">
        <v>1715</v>
      </c>
      <c r="P2369" t="s">
        <v>1273</v>
      </c>
    </row>
    <row r="2370" spans="1:31" hidden="1" x14ac:dyDescent="0.3">
      <c r="A2370">
        <v>320455</v>
      </c>
      <c r="B2370" t="s">
        <v>6073</v>
      </c>
      <c r="C2370" t="s">
        <v>1641</v>
      </c>
      <c r="D2370" t="s">
        <v>945</v>
      </c>
      <c r="E2370" t="s">
        <v>66</v>
      </c>
      <c r="F2370">
        <v>31245</v>
      </c>
      <c r="G2370" t="s">
        <v>84</v>
      </c>
      <c r="H2370" t="s">
        <v>1065</v>
      </c>
      <c r="I2370" t="s">
        <v>1087</v>
      </c>
      <c r="J2370" t="s">
        <v>87</v>
      </c>
      <c r="L2370" t="s">
        <v>84</v>
      </c>
      <c r="M2370" t="s">
        <v>6074</v>
      </c>
      <c r="N2370" t="s">
        <v>6074</v>
      </c>
      <c r="O2370" t="s">
        <v>6075</v>
      </c>
      <c r="P2370" t="s">
        <v>2135</v>
      </c>
    </row>
    <row r="2371" spans="1:31" hidden="1" x14ac:dyDescent="0.3">
      <c r="A2371">
        <v>320423</v>
      </c>
      <c r="B2371" t="s">
        <v>6076</v>
      </c>
      <c r="C2371" t="s">
        <v>311</v>
      </c>
      <c r="D2371" t="s">
        <v>868</v>
      </c>
      <c r="E2371" t="s">
        <v>65</v>
      </c>
      <c r="F2371">
        <v>33989</v>
      </c>
      <c r="G2371" t="s">
        <v>1001</v>
      </c>
      <c r="H2371" t="s">
        <v>1065</v>
      </c>
      <c r="I2371" t="s">
        <v>1087</v>
      </c>
      <c r="J2371" t="s">
        <v>87</v>
      </c>
      <c r="L2371" t="s">
        <v>86</v>
      </c>
      <c r="V2371" t="s">
        <v>1606</v>
      </c>
    </row>
    <row r="2372" spans="1:31" hidden="1" x14ac:dyDescent="0.3">
      <c r="A2372">
        <v>320403</v>
      </c>
      <c r="B2372" t="s">
        <v>6077</v>
      </c>
      <c r="C2372" t="s">
        <v>201</v>
      </c>
      <c r="D2372" t="s">
        <v>1612</v>
      </c>
      <c r="E2372" t="s">
        <v>65</v>
      </c>
      <c r="F2372">
        <v>32893</v>
      </c>
      <c r="G2372" t="s">
        <v>84</v>
      </c>
      <c r="H2372" t="s">
        <v>1065</v>
      </c>
      <c r="I2372" t="s">
        <v>1087</v>
      </c>
      <c r="J2372" t="s">
        <v>87</v>
      </c>
      <c r="L2372" t="s">
        <v>84</v>
      </c>
      <c r="M2372" t="s">
        <v>6078</v>
      </c>
      <c r="N2372" t="s">
        <v>6078</v>
      </c>
      <c r="O2372" t="s">
        <v>2164</v>
      </c>
      <c r="P2372" t="s">
        <v>1258</v>
      </c>
      <c r="AE2372" t="s">
        <v>1125</v>
      </c>
    </row>
    <row r="2373" spans="1:31" hidden="1" x14ac:dyDescent="0.3">
      <c r="A2373">
        <v>320399</v>
      </c>
      <c r="B2373" t="s">
        <v>6079</v>
      </c>
      <c r="C2373" t="s">
        <v>208</v>
      </c>
      <c r="D2373" t="s">
        <v>771</v>
      </c>
      <c r="E2373" t="s">
        <v>65</v>
      </c>
      <c r="F2373">
        <v>33772</v>
      </c>
      <c r="G2373" t="s">
        <v>86</v>
      </c>
      <c r="H2373" t="s">
        <v>1065</v>
      </c>
      <c r="I2373" t="s">
        <v>1087</v>
      </c>
      <c r="J2373" t="s">
        <v>87</v>
      </c>
      <c r="L2373" t="s">
        <v>84</v>
      </c>
      <c r="M2373" t="s">
        <v>6080</v>
      </c>
      <c r="N2373" t="s">
        <v>6080</v>
      </c>
      <c r="O2373" t="s">
        <v>6081</v>
      </c>
      <c r="P2373" t="s">
        <v>1249</v>
      </c>
    </row>
    <row r="2374" spans="1:31" hidden="1" x14ac:dyDescent="0.3">
      <c r="A2374">
        <v>320372</v>
      </c>
      <c r="B2374" t="s">
        <v>6082</v>
      </c>
      <c r="C2374" t="s">
        <v>1643</v>
      </c>
      <c r="D2374" t="s">
        <v>281</v>
      </c>
      <c r="E2374" t="s">
        <v>65</v>
      </c>
      <c r="F2374">
        <v>31827</v>
      </c>
      <c r="G2374" t="s">
        <v>84</v>
      </c>
      <c r="H2374" t="s">
        <v>1065</v>
      </c>
      <c r="I2374" t="s">
        <v>1087</v>
      </c>
      <c r="M2374" t="s">
        <v>6083</v>
      </c>
      <c r="N2374" t="s">
        <v>6083</v>
      </c>
      <c r="O2374" t="s">
        <v>1758</v>
      </c>
      <c r="P2374" t="s">
        <v>1240</v>
      </c>
      <c r="V2374" t="s">
        <v>1694</v>
      </c>
      <c r="AD2374" t="s">
        <v>1125</v>
      </c>
      <c r="AE2374" t="s">
        <v>1125</v>
      </c>
    </row>
    <row r="2375" spans="1:31" hidden="1" x14ac:dyDescent="0.3">
      <c r="A2375">
        <v>320336</v>
      </c>
      <c r="B2375" t="s">
        <v>6084</v>
      </c>
      <c r="C2375" t="s">
        <v>358</v>
      </c>
      <c r="D2375" t="s">
        <v>2421</v>
      </c>
      <c r="E2375" t="s">
        <v>65</v>
      </c>
      <c r="F2375">
        <v>33970</v>
      </c>
      <c r="G2375" t="s">
        <v>84</v>
      </c>
      <c r="H2375" t="s">
        <v>1065</v>
      </c>
      <c r="I2375" t="s">
        <v>1087</v>
      </c>
      <c r="J2375" t="s">
        <v>87</v>
      </c>
      <c r="L2375" t="s">
        <v>99</v>
      </c>
      <c r="M2375" t="s">
        <v>6085</v>
      </c>
      <c r="N2375" t="s">
        <v>6085</v>
      </c>
      <c r="O2375" t="s">
        <v>6086</v>
      </c>
      <c r="P2375" t="s">
        <v>1242</v>
      </c>
    </row>
    <row r="2376" spans="1:31" hidden="1" x14ac:dyDescent="0.3">
      <c r="A2376">
        <v>320334</v>
      </c>
      <c r="B2376" t="s">
        <v>6087</v>
      </c>
      <c r="C2376" t="s">
        <v>238</v>
      </c>
      <c r="D2376" t="s">
        <v>253</v>
      </c>
      <c r="E2376" t="s">
        <v>65</v>
      </c>
      <c r="F2376">
        <v>30003</v>
      </c>
      <c r="G2376" t="s">
        <v>1023</v>
      </c>
      <c r="H2376" t="s">
        <v>1065</v>
      </c>
      <c r="I2376" t="s">
        <v>1087</v>
      </c>
      <c r="M2376" t="s">
        <v>6088</v>
      </c>
      <c r="N2376" t="s">
        <v>6088</v>
      </c>
      <c r="O2376" t="s">
        <v>4545</v>
      </c>
      <c r="P2376" t="s">
        <v>1247</v>
      </c>
      <c r="V2376" t="s">
        <v>1694</v>
      </c>
    </row>
    <row r="2377" spans="1:31" hidden="1" x14ac:dyDescent="0.3">
      <c r="A2377">
        <v>320332</v>
      </c>
      <c r="B2377" t="s">
        <v>6089</v>
      </c>
      <c r="C2377" t="s">
        <v>1674</v>
      </c>
      <c r="D2377" t="s">
        <v>6090</v>
      </c>
      <c r="E2377" t="s">
        <v>65</v>
      </c>
      <c r="F2377">
        <v>33817</v>
      </c>
      <c r="G2377" t="s">
        <v>1489</v>
      </c>
      <c r="H2377" t="s">
        <v>1065</v>
      </c>
      <c r="I2377" t="s">
        <v>1087</v>
      </c>
      <c r="M2377" t="s">
        <v>6091</v>
      </c>
      <c r="N2377" t="s">
        <v>6091</v>
      </c>
      <c r="O2377" t="s">
        <v>6092</v>
      </c>
      <c r="P2377" t="s">
        <v>1240</v>
      </c>
      <c r="V2377" t="s">
        <v>1694</v>
      </c>
      <c r="AD2377" t="s">
        <v>1125</v>
      </c>
      <c r="AE2377" t="s">
        <v>1125</v>
      </c>
    </row>
    <row r="2378" spans="1:31" hidden="1" x14ac:dyDescent="0.3">
      <c r="A2378">
        <v>320327</v>
      </c>
      <c r="B2378" t="s">
        <v>516</v>
      </c>
      <c r="C2378" t="s">
        <v>286</v>
      </c>
      <c r="D2378" t="s">
        <v>1600</v>
      </c>
      <c r="E2378" t="s">
        <v>65</v>
      </c>
      <c r="F2378">
        <v>30397</v>
      </c>
      <c r="G2378" t="s">
        <v>84</v>
      </c>
      <c r="H2378" t="s">
        <v>1065</v>
      </c>
      <c r="I2378" t="s">
        <v>1087</v>
      </c>
      <c r="J2378" t="s">
        <v>85</v>
      </c>
      <c r="L2378" t="s">
        <v>84</v>
      </c>
      <c r="V2378" t="s">
        <v>1605</v>
      </c>
    </row>
    <row r="2379" spans="1:31" hidden="1" x14ac:dyDescent="0.3">
      <c r="A2379">
        <v>320304</v>
      </c>
      <c r="B2379" t="s">
        <v>6093</v>
      </c>
      <c r="C2379" t="s">
        <v>515</v>
      </c>
      <c r="D2379" t="s">
        <v>640</v>
      </c>
      <c r="E2379" t="s">
        <v>65</v>
      </c>
      <c r="F2379">
        <v>33254</v>
      </c>
      <c r="G2379" t="s">
        <v>84</v>
      </c>
      <c r="H2379" t="s">
        <v>1065</v>
      </c>
      <c r="I2379" t="s">
        <v>1087</v>
      </c>
      <c r="J2379" t="s">
        <v>87</v>
      </c>
      <c r="L2379" t="s">
        <v>84</v>
      </c>
      <c r="M2379" t="s">
        <v>6094</v>
      </c>
      <c r="N2379" t="s">
        <v>6094</v>
      </c>
      <c r="O2379" t="s">
        <v>2564</v>
      </c>
      <c r="P2379" t="s">
        <v>6095</v>
      </c>
    </row>
    <row r="2380" spans="1:31" hidden="1" x14ac:dyDescent="0.3">
      <c r="A2380">
        <v>320251</v>
      </c>
      <c r="B2380" t="s">
        <v>6096</v>
      </c>
      <c r="C2380" t="s">
        <v>341</v>
      </c>
      <c r="D2380" t="s">
        <v>6097</v>
      </c>
      <c r="E2380" t="s">
        <v>66</v>
      </c>
      <c r="F2380">
        <v>33608</v>
      </c>
      <c r="G2380" t="s">
        <v>1248</v>
      </c>
      <c r="H2380" t="s">
        <v>1065</v>
      </c>
      <c r="I2380" t="s">
        <v>1087</v>
      </c>
      <c r="J2380" t="s">
        <v>87</v>
      </c>
      <c r="L2380" t="s">
        <v>84</v>
      </c>
      <c r="M2380" t="s">
        <v>6098</v>
      </c>
      <c r="N2380" t="s">
        <v>6098</v>
      </c>
      <c r="O2380" t="s">
        <v>2165</v>
      </c>
      <c r="P2380" t="s">
        <v>1241</v>
      </c>
    </row>
    <row r="2381" spans="1:31" hidden="1" x14ac:dyDescent="0.3">
      <c r="A2381">
        <v>320244</v>
      </c>
      <c r="B2381" t="s">
        <v>6099</v>
      </c>
      <c r="C2381" t="s">
        <v>403</v>
      </c>
      <c r="D2381" t="s">
        <v>6100</v>
      </c>
      <c r="E2381" t="s">
        <v>65</v>
      </c>
      <c r="F2381">
        <v>33854</v>
      </c>
      <c r="G2381" t="s">
        <v>84</v>
      </c>
      <c r="H2381" t="s">
        <v>1065</v>
      </c>
      <c r="I2381" t="s">
        <v>1087</v>
      </c>
      <c r="M2381" t="s">
        <v>6101</v>
      </c>
      <c r="N2381" t="s">
        <v>6101</v>
      </c>
      <c r="O2381" t="s">
        <v>6102</v>
      </c>
      <c r="P2381" t="s">
        <v>1301</v>
      </c>
      <c r="AD2381" t="s">
        <v>1125</v>
      </c>
      <c r="AE2381" t="s">
        <v>1125</v>
      </c>
    </row>
    <row r="2382" spans="1:31" hidden="1" x14ac:dyDescent="0.3">
      <c r="A2382">
        <v>320241</v>
      </c>
      <c r="B2382" t="s">
        <v>6103</v>
      </c>
      <c r="C2382" t="s">
        <v>196</v>
      </c>
      <c r="D2382" t="s">
        <v>514</v>
      </c>
      <c r="E2382" t="s">
        <v>66</v>
      </c>
      <c r="F2382">
        <v>32905</v>
      </c>
      <c r="G2382" t="s">
        <v>6104</v>
      </c>
      <c r="H2382" t="s">
        <v>1065</v>
      </c>
      <c r="I2382" t="s">
        <v>1087</v>
      </c>
      <c r="J2382" t="s">
        <v>87</v>
      </c>
      <c r="L2382" t="s">
        <v>86</v>
      </c>
      <c r="M2382" t="s">
        <v>6105</v>
      </c>
      <c r="N2382" t="s">
        <v>6105</v>
      </c>
      <c r="O2382" t="s">
        <v>1277</v>
      </c>
      <c r="P2382" t="s">
        <v>1269</v>
      </c>
    </row>
    <row r="2383" spans="1:31" hidden="1" x14ac:dyDescent="0.3">
      <c r="A2383">
        <v>320213</v>
      </c>
      <c r="B2383" t="s">
        <v>6106</v>
      </c>
      <c r="C2383" t="s">
        <v>761</v>
      </c>
      <c r="D2383" t="s">
        <v>257</v>
      </c>
      <c r="E2383" t="s">
        <v>65</v>
      </c>
      <c r="F2383">
        <v>33800</v>
      </c>
      <c r="G2383" t="s">
        <v>96</v>
      </c>
      <c r="H2383" t="s">
        <v>1065</v>
      </c>
      <c r="I2383" t="s">
        <v>1087</v>
      </c>
      <c r="J2383" t="s">
        <v>87</v>
      </c>
      <c r="L2383" t="s">
        <v>84</v>
      </c>
      <c r="M2383" t="s">
        <v>6107</v>
      </c>
      <c r="N2383" t="s">
        <v>6107</v>
      </c>
      <c r="O2383" t="s">
        <v>1336</v>
      </c>
      <c r="P2383" t="s">
        <v>1251</v>
      </c>
    </row>
    <row r="2384" spans="1:31" hidden="1" x14ac:dyDescent="0.3">
      <c r="A2384">
        <v>320062</v>
      </c>
      <c r="B2384" t="s">
        <v>6108</v>
      </c>
      <c r="C2384" t="s">
        <v>196</v>
      </c>
      <c r="D2384" t="s">
        <v>252</v>
      </c>
      <c r="E2384" t="s">
        <v>65</v>
      </c>
      <c r="F2384">
        <v>29994</v>
      </c>
      <c r="G2384" t="s">
        <v>84</v>
      </c>
      <c r="H2384" t="s">
        <v>1068</v>
      </c>
      <c r="I2384" t="s">
        <v>1087</v>
      </c>
      <c r="J2384" t="s">
        <v>85</v>
      </c>
      <c r="L2384" t="s">
        <v>84</v>
      </c>
      <c r="V2384" t="s">
        <v>1605</v>
      </c>
    </row>
    <row r="2385" spans="1:31" hidden="1" x14ac:dyDescent="0.3">
      <c r="A2385">
        <v>320017</v>
      </c>
      <c r="B2385" t="s">
        <v>6109</v>
      </c>
      <c r="C2385" t="s">
        <v>258</v>
      </c>
      <c r="D2385" t="s">
        <v>248</v>
      </c>
      <c r="E2385" t="s">
        <v>65</v>
      </c>
      <c r="F2385">
        <v>32546</v>
      </c>
      <c r="G2385" t="s">
        <v>96</v>
      </c>
      <c r="H2385" t="s">
        <v>1065</v>
      </c>
      <c r="I2385" t="s">
        <v>1087</v>
      </c>
      <c r="J2385" t="s">
        <v>87</v>
      </c>
      <c r="L2385" t="s">
        <v>96</v>
      </c>
      <c r="M2385" t="s">
        <v>6110</v>
      </c>
      <c r="N2385" t="s">
        <v>6110</v>
      </c>
      <c r="O2385" t="s">
        <v>2707</v>
      </c>
      <c r="P2385" t="s">
        <v>1362</v>
      </c>
      <c r="V2385" t="s">
        <v>1597</v>
      </c>
    </row>
    <row r="2386" spans="1:31" hidden="1" x14ac:dyDescent="0.3">
      <c r="A2386">
        <v>320013</v>
      </c>
      <c r="B2386" t="s">
        <v>6111</v>
      </c>
      <c r="C2386" t="s">
        <v>238</v>
      </c>
      <c r="D2386" t="s">
        <v>1699</v>
      </c>
      <c r="E2386" t="s">
        <v>65</v>
      </c>
      <c r="F2386">
        <v>32998</v>
      </c>
      <c r="G2386" t="s">
        <v>1640</v>
      </c>
      <c r="H2386" t="s">
        <v>1065</v>
      </c>
      <c r="I2386" t="s">
        <v>1087</v>
      </c>
      <c r="J2386" t="s">
        <v>87</v>
      </c>
      <c r="L2386" t="s">
        <v>86</v>
      </c>
      <c r="M2386" t="s">
        <v>6112</v>
      </c>
      <c r="N2386" t="s">
        <v>6112</v>
      </c>
      <c r="O2386" t="s">
        <v>1915</v>
      </c>
      <c r="P2386" t="s">
        <v>1244</v>
      </c>
      <c r="V2386" t="s">
        <v>1606</v>
      </c>
    </row>
    <row r="2387" spans="1:31" hidden="1" x14ac:dyDescent="0.3">
      <c r="A2387">
        <v>319934</v>
      </c>
      <c r="B2387" t="s">
        <v>6113</v>
      </c>
      <c r="C2387" t="s">
        <v>6114</v>
      </c>
      <c r="D2387" t="s">
        <v>368</v>
      </c>
      <c r="E2387" t="s">
        <v>66</v>
      </c>
      <c r="F2387">
        <v>34335</v>
      </c>
      <c r="G2387" t="s">
        <v>84</v>
      </c>
      <c r="H2387" t="s">
        <v>1065</v>
      </c>
      <c r="I2387" t="s">
        <v>1087</v>
      </c>
      <c r="J2387" t="s">
        <v>87</v>
      </c>
      <c r="L2387" t="s">
        <v>84</v>
      </c>
      <c r="V2387" t="s">
        <v>1605</v>
      </c>
    </row>
    <row r="2388" spans="1:31" hidden="1" x14ac:dyDescent="0.3">
      <c r="A2388">
        <v>319876</v>
      </c>
      <c r="B2388" t="s">
        <v>6115</v>
      </c>
      <c r="C2388" t="s">
        <v>289</v>
      </c>
      <c r="D2388" t="s">
        <v>917</v>
      </c>
      <c r="E2388" t="s">
        <v>66</v>
      </c>
      <c r="F2388">
        <v>28849</v>
      </c>
      <c r="G2388" t="s">
        <v>98</v>
      </c>
      <c r="H2388" t="s">
        <v>1065</v>
      </c>
      <c r="I2388" t="s">
        <v>1087</v>
      </c>
      <c r="J2388" t="s">
        <v>190</v>
      </c>
      <c r="L2388" t="s">
        <v>98</v>
      </c>
      <c r="V2388" t="s">
        <v>1605</v>
      </c>
    </row>
    <row r="2389" spans="1:31" hidden="1" x14ac:dyDescent="0.3">
      <c r="A2389">
        <v>319875</v>
      </c>
      <c r="B2389" t="s">
        <v>6116</v>
      </c>
      <c r="C2389" t="s">
        <v>280</v>
      </c>
      <c r="D2389" t="s">
        <v>1599</v>
      </c>
      <c r="E2389" t="s">
        <v>65</v>
      </c>
      <c r="F2389">
        <v>29412</v>
      </c>
      <c r="G2389" t="s">
        <v>84</v>
      </c>
      <c r="H2389" t="s">
        <v>1065</v>
      </c>
      <c r="I2389" t="s">
        <v>1087</v>
      </c>
      <c r="J2389" t="s">
        <v>85</v>
      </c>
      <c r="L2389" t="s">
        <v>84</v>
      </c>
    </row>
    <row r="2390" spans="1:31" hidden="1" x14ac:dyDescent="0.3">
      <c r="A2390">
        <v>319873</v>
      </c>
      <c r="B2390" t="s">
        <v>6117</v>
      </c>
      <c r="C2390" t="s">
        <v>348</v>
      </c>
      <c r="D2390" t="s">
        <v>210</v>
      </c>
      <c r="E2390" t="s">
        <v>66</v>
      </c>
      <c r="F2390">
        <v>33453</v>
      </c>
      <c r="G2390" t="s">
        <v>84</v>
      </c>
      <c r="H2390" t="s">
        <v>1065</v>
      </c>
      <c r="I2390" t="s">
        <v>1087</v>
      </c>
      <c r="J2390" t="s">
        <v>87</v>
      </c>
      <c r="L2390" t="s">
        <v>84</v>
      </c>
      <c r="M2390" t="s">
        <v>6118</v>
      </c>
      <c r="N2390" t="s">
        <v>6118</v>
      </c>
      <c r="O2390" t="s">
        <v>1433</v>
      </c>
      <c r="P2390" t="s">
        <v>1271</v>
      </c>
      <c r="V2390" t="s">
        <v>1694</v>
      </c>
    </row>
    <row r="2391" spans="1:31" hidden="1" x14ac:dyDescent="0.3">
      <c r="A2391">
        <v>319868</v>
      </c>
      <c r="B2391" t="s">
        <v>6119</v>
      </c>
      <c r="C2391" t="s">
        <v>226</v>
      </c>
      <c r="D2391" t="s">
        <v>305</v>
      </c>
      <c r="E2391" t="s">
        <v>65</v>
      </c>
      <c r="F2391">
        <v>33765</v>
      </c>
      <c r="G2391" t="s">
        <v>84</v>
      </c>
      <c r="H2391" t="s">
        <v>1065</v>
      </c>
      <c r="I2391" t="s">
        <v>1087</v>
      </c>
      <c r="J2391" t="s">
        <v>87</v>
      </c>
      <c r="L2391" t="s">
        <v>84</v>
      </c>
      <c r="M2391" t="s">
        <v>6120</v>
      </c>
      <c r="N2391" t="s">
        <v>6120</v>
      </c>
      <c r="O2391" t="s">
        <v>1344</v>
      </c>
      <c r="P2391" t="s">
        <v>6121</v>
      </c>
    </row>
    <row r="2392" spans="1:31" hidden="1" x14ac:dyDescent="0.3">
      <c r="A2392">
        <v>319835</v>
      </c>
      <c r="B2392" t="s">
        <v>6122</v>
      </c>
      <c r="C2392" t="s">
        <v>439</v>
      </c>
      <c r="D2392" t="s">
        <v>1876</v>
      </c>
      <c r="E2392" t="s">
        <v>66</v>
      </c>
      <c r="F2392">
        <v>33745</v>
      </c>
      <c r="G2392" t="s">
        <v>84</v>
      </c>
      <c r="H2392" t="s">
        <v>1065</v>
      </c>
      <c r="I2392" t="s">
        <v>1087</v>
      </c>
      <c r="J2392" t="s">
        <v>87</v>
      </c>
      <c r="L2392" t="s">
        <v>99</v>
      </c>
    </row>
    <row r="2393" spans="1:31" hidden="1" x14ac:dyDescent="0.3">
      <c r="A2393">
        <v>319816</v>
      </c>
      <c r="B2393" t="s">
        <v>6123</v>
      </c>
      <c r="C2393" t="s">
        <v>586</v>
      </c>
      <c r="D2393" t="s">
        <v>727</v>
      </c>
      <c r="E2393" t="s">
        <v>66</v>
      </c>
      <c r="F2393">
        <v>33273</v>
      </c>
      <c r="G2393" t="s">
        <v>84</v>
      </c>
      <c r="H2393" t="s">
        <v>1065</v>
      </c>
      <c r="I2393" t="s">
        <v>1087</v>
      </c>
      <c r="J2393" t="s">
        <v>87</v>
      </c>
      <c r="L2393" t="s">
        <v>84</v>
      </c>
      <c r="M2393" t="s">
        <v>6124</v>
      </c>
      <c r="N2393" t="s">
        <v>6124</v>
      </c>
      <c r="O2393" t="s">
        <v>1851</v>
      </c>
      <c r="P2393" t="s">
        <v>1250</v>
      </c>
    </row>
    <row r="2394" spans="1:31" hidden="1" x14ac:dyDescent="0.3">
      <c r="A2394">
        <v>319797</v>
      </c>
      <c r="B2394" t="s">
        <v>6125</v>
      </c>
      <c r="C2394" t="s">
        <v>352</v>
      </c>
      <c r="D2394" t="s">
        <v>245</v>
      </c>
      <c r="E2394" t="s">
        <v>66</v>
      </c>
      <c r="F2394">
        <v>31287</v>
      </c>
      <c r="G2394" t="s">
        <v>84</v>
      </c>
      <c r="H2394" t="s">
        <v>1065</v>
      </c>
      <c r="I2394" t="s">
        <v>1087</v>
      </c>
      <c r="J2394" t="s">
        <v>87</v>
      </c>
      <c r="L2394" t="s">
        <v>84</v>
      </c>
      <c r="M2394" t="s">
        <v>6126</v>
      </c>
      <c r="N2394" t="s">
        <v>6126</v>
      </c>
      <c r="O2394" t="s">
        <v>6127</v>
      </c>
      <c r="P2394" t="s">
        <v>1379</v>
      </c>
    </row>
    <row r="2395" spans="1:31" hidden="1" x14ac:dyDescent="0.3">
      <c r="A2395">
        <v>319781</v>
      </c>
      <c r="B2395" t="s">
        <v>6128</v>
      </c>
      <c r="C2395" t="s">
        <v>409</v>
      </c>
      <c r="D2395" t="s">
        <v>848</v>
      </c>
      <c r="E2395" t="s">
        <v>65</v>
      </c>
      <c r="F2395">
        <v>33970</v>
      </c>
      <c r="G2395" t="s">
        <v>6129</v>
      </c>
      <c r="H2395" t="s">
        <v>1065</v>
      </c>
      <c r="I2395" t="s">
        <v>1087</v>
      </c>
      <c r="J2395" t="s">
        <v>85</v>
      </c>
      <c r="L2395" t="s">
        <v>96</v>
      </c>
      <c r="M2395" t="s">
        <v>6130</v>
      </c>
      <c r="N2395" t="s">
        <v>6130</v>
      </c>
      <c r="O2395" t="s">
        <v>6131</v>
      </c>
      <c r="P2395" t="s">
        <v>1298</v>
      </c>
    </row>
    <row r="2396" spans="1:31" hidden="1" x14ac:dyDescent="0.3">
      <c r="A2396">
        <v>319763</v>
      </c>
      <c r="B2396" t="s">
        <v>6132</v>
      </c>
      <c r="C2396" t="s">
        <v>5566</v>
      </c>
      <c r="D2396" t="s">
        <v>221</v>
      </c>
      <c r="E2396" t="s">
        <v>66</v>
      </c>
      <c r="H2396" t="s">
        <v>1065</v>
      </c>
      <c r="I2396" t="s">
        <v>1087</v>
      </c>
      <c r="V2396" t="s">
        <v>1694</v>
      </c>
      <c r="AA2396" t="s">
        <v>1125</v>
      </c>
      <c r="AB2396" t="s">
        <v>1125</v>
      </c>
      <c r="AC2396" t="s">
        <v>1125</v>
      </c>
      <c r="AD2396" t="s">
        <v>1125</v>
      </c>
      <c r="AE2396" t="s">
        <v>1125</v>
      </c>
    </row>
    <row r="2397" spans="1:31" hidden="1" x14ac:dyDescent="0.3">
      <c r="A2397">
        <v>319748</v>
      </c>
      <c r="B2397" t="s">
        <v>6133</v>
      </c>
      <c r="C2397" t="s">
        <v>2217</v>
      </c>
      <c r="D2397" t="s">
        <v>1707</v>
      </c>
      <c r="E2397" t="s">
        <v>66</v>
      </c>
      <c r="F2397">
        <v>30164</v>
      </c>
      <c r="G2397" t="s">
        <v>84</v>
      </c>
      <c r="H2397" t="s">
        <v>1065</v>
      </c>
      <c r="I2397" t="s">
        <v>1087</v>
      </c>
      <c r="J2397" t="s">
        <v>85</v>
      </c>
      <c r="L2397" t="s">
        <v>84</v>
      </c>
      <c r="M2397" t="s">
        <v>6134</v>
      </c>
      <c r="N2397" t="s">
        <v>6134</v>
      </c>
      <c r="O2397" t="s">
        <v>6135</v>
      </c>
      <c r="P2397" t="s">
        <v>1241</v>
      </c>
    </row>
    <row r="2398" spans="1:31" hidden="1" x14ac:dyDescent="0.3">
      <c r="A2398">
        <v>319746</v>
      </c>
      <c r="B2398" t="s">
        <v>6136</v>
      </c>
      <c r="C2398" t="s">
        <v>2274</v>
      </c>
      <c r="D2398" t="s">
        <v>257</v>
      </c>
      <c r="E2398" t="s">
        <v>66</v>
      </c>
      <c r="H2398" t="s">
        <v>1065</v>
      </c>
      <c r="I2398" t="s">
        <v>1087</v>
      </c>
      <c r="V2398" t="s">
        <v>1694</v>
      </c>
      <c r="W2398" t="s">
        <v>1125</v>
      </c>
      <c r="Z2398" t="s">
        <v>1125</v>
      </c>
      <c r="AA2398" t="s">
        <v>1125</v>
      </c>
      <c r="AB2398" t="s">
        <v>1125</v>
      </c>
      <c r="AC2398" t="s">
        <v>1125</v>
      </c>
      <c r="AD2398" t="s">
        <v>1125</v>
      </c>
      <c r="AE2398" t="s">
        <v>1125</v>
      </c>
    </row>
    <row r="2399" spans="1:31" hidden="1" x14ac:dyDescent="0.3">
      <c r="A2399">
        <v>319737</v>
      </c>
      <c r="B2399" t="s">
        <v>6137</v>
      </c>
      <c r="C2399" t="s">
        <v>193</v>
      </c>
      <c r="D2399" t="s">
        <v>6138</v>
      </c>
      <c r="E2399" t="s">
        <v>66</v>
      </c>
      <c r="F2399">
        <v>33811</v>
      </c>
      <c r="G2399" t="s">
        <v>2263</v>
      </c>
      <c r="H2399" t="s">
        <v>1065</v>
      </c>
      <c r="I2399" t="s">
        <v>1087</v>
      </c>
      <c r="J2399" t="s">
        <v>87</v>
      </c>
      <c r="L2399" t="s">
        <v>86</v>
      </c>
      <c r="M2399" t="s">
        <v>6139</v>
      </c>
      <c r="N2399" t="s">
        <v>6139</v>
      </c>
      <c r="O2399" t="s">
        <v>6140</v>
      </c>
      <c r="P2399" t="s">
        <v>1241</v>
      </c>
    </row>
    <row r="2400" spans="1:31" hidden="1" x14ac:dyDescent="0.3">
      <c r="A2400">
        <v>319729</v>
      </c>
      <c r="B2400" t="s">
        <v>6141</v>
      </c>
      <c r="C2400" t="s">
        <v>193</v>
      </c>
      <c r="D2400" t="s">
        <v>716</v>
      </c>
      <c r="E2400" t="s">
        <v>66</v>
      </c>
      <c r="F2400">
        <v>28970</v>
      </c>
      <c r="G2400" t="s">
        <v>84</v>
      </c>
      <c r="H2400" t="s">
        <v>1065</v>
      </c>
      <c r="I2400" t="s">
        <v>1087</v>
      </c>
      <c r="J2400" t="s">
        <v>87</v>
      </c>
      <c r="L2400" t="s">
        <v>84</v>
      </c>
      <c r="M2400" t="s">
        <v>6142</v>
      </c>
      <c r="N2400" t="s">
        <v>6142</v>
      </c>
      <c r="O2400" t="s">
        <v>6143</v>
      </c>
      <c r="P2400" t="s">
        <v>1241</v>
      </c>
    </row>
    <row r="2401" spans="1:31" hidden="1" x14ac:dyDescent="0.3">
      <c r="A2401">
        <v>319684</v>
      </c>
      <c r="B2401" t="s">
        <v>6144</v>
      </c>
      <c r="C2401" t="s">
        <v>193</v>
      </c>
      <c r="D2401" t="s">
        <v>715</v>
      </c>
      <c r="E2401" t="s">
        <v>66</v>
      </c>
      <c r="F2401">
        <v>30596</v>
      </c>
      <c r="G2401" t="s">
        <v>6145</v>
      </c>
      <c r="H2401" t="s">
        <v>1065</v>
      </c>
      <c r="I2401" t="s">
        <v>1087</v>
      </c>
      <c r="J2401" t="s">
        <v>87</v>
      </c>
      <c r="L2401" t="s">
        <v>86</v>
      </c>
      <c r="V2401" t="s">
        <v>1605</v>
      </c>
    </row>
    <row r="2402" spans="1:31" hidden="1" x14ac:dyDescent="0.3">
      <c r="A2402">
        <v>319680</v>
      </c>
      <c r="B2402" t="s">
        <v>6146</v>
      </c>
      <c r="C2402" t="s">
        <v>294</v>
      </c>
      <c r="D2402" t="s">
        <v>1613</v>
      </c>
      <c r="E2402" t="s">
        <v>66</v>
      </c>
      <c r="F2402">
        <v>31357</v>
      </c>
      <c r="G2402" t="s">
        <v>6147</v>
      </c>
      <c r="H2402" t="s">
        <v>1065</v>
      </c>
      <c r="I2402" t="s">
        <v>1087</v>
      </c>
      <c r="J2402" t="s">
        <v>87</v>
      </c>
      <c r="L2402" t="s">
        <v>95</v>
      </c>
      <c r="V2402" t="s">
        <v>1605</v>
      </c>
    </row>
    <row r="2403" spans="1:31" hidden="1" x14ac:dyDescent="0.3">
      <c r="A2403">
        <v>319653</v>
      </c>
      <c r="B2403" t="s">
        <v>6148</v>
      </c>
      <c r="C2403" t="s">
        <v>6149</v>
      </c>
      <c r="D2403" t="s">
        <v>660</v>
      </c>
      <c r="E2403" t="s">
        <v>66</v>
      </c>
      <c r="F2403">
        <v>33332</v>
      </c>
      <c r="G2403" t="s">
        <v>1002</v>
      </c>
      <c r="H2403" t="s">
        <v>1065</v>
      </c>
      <c r="I2403" t="s">
        <v>1087</v>
      </c>
      <c r="J2403" t="s">
        <v>87</v>
      </c>
      <c r="L2403" t="s">
        <v>86</v>
      </c>
      <c r="M2403" t="s">
        <v>6150</v>
      </c>
      <c r="N2403" t="s">
        <v>6150</v>
      </c>
      <c r="O2403" t="s">
        <v>1816</v>
      </c>
      <c r="P2403" t="s">
        <v>1247</v>
      </c>
      <c r="V2403" t="s">
        <v>1695</v>
      </c>
    </row>
    <row r="2404" spans="1:31" hidden="1" x14ac:dyDescent="0.3">
      <c r="A2404">
        <v>319643</v>
      </c>
      <c r="B2404" t="s">
        <v>6151</v>
      </c>
      <c r="C2404" t="s">
        <v>1764</v>
      </c>
      <c r="D2404" t="s">
        <v>640</v>
      </c>
      <c r="E2404" t="s">
        <v>66</v>
      </c>
      <c r="F2404">
        <v>28089</v>
      </c>
      <c r="G2404" t="s">
        <v>84</v>
      </c>
      <c r="H2404" t="s">
        <v>1065</v>
      </c>
      <c r="I2404" t="s">
        <v>1087</v>
      </c>
      <c r="J2404" t="s">
        <v>87</v>
      </c>
      <c r="L2404" t="s">
        <v>84</v>
      </c>
      <c r="M2404" t="s">
        <v>6152</v>
      </c>
      <c r="N2404" t="s">
        <v>6152</v>
      </c>
      <c r="O2404" t="s">
        <v>1270</v>
      </c>
      <c r="P2404" t="s">
        <v>1425</v>
      </c>
    </row>
    <row r="2405" spans="1:31" hidden="1" x14ac:dyDescent="0.3">
      <c r="A2405">
        <v>319583</v>
      </c>
      <c r="B2405" t="s">
        <v>1747</v>
      </c>
      <c r="C2405" t="s">
        <v>379</v>
      </c>
      <c r="D2405" t="s">
        <v>510</v>
      </c>
      <c r="E2405" t="s">
        <v>66</v>
      </c>
      <c r="F2405">
        <v>32554</v>
      </c>
      <c r="G2405" t="s">
        <v>98</v>
      </c>
      <c r="H2405" t="s">
        <v>1065</v>
      </c>
      <c r="I2405" t="s">
        <v>1087</v>
      </c>
      <c r="J2405" t="s">
        <v>87</v>
      </c>
      <c r="L2405" t="s">
        <v>98</v>
      </c>
      <c r="M2405" t="s">
        <v>6153</v>
      </c>
      <c r="N2405" t="s">
        <v>6153</v>
      </c>
      <c r="O2405" t="s">
        <v>1524</v>
      </c>
      <c r="P2405" t="s">
        <v>1447</v>
      </c>
      <c r="V2405" t="s">
        <v>1694</v>
      </c>
    </row>
    <row r="2406" spans="1:31" hidden="1" x14ac:dyDescent="0.3">
      <c r="A2406">
        <v>319541</v>
      </c>
      <c r="B2406" t="s">
        <v>6154</v>
      </c>
      <c r="C2406" t="s">
        <v>193</v>
      </c>
      <c r="D2406" t="s">
        <v>338</v>
      </c>
      <c r="E2406" t="s">
        <v>65</v>
      </c>
      <c r="F2406">
        <v>31566</v>
      </c>
      <c r="G2406" t="s">
        <v>1193</v>
      </c>
      <c r="H2406" t="s">
        <v>1065</v>
      </c>
      <c r="I2406" t="s">
        <v>1087</v>
      </c>
      <c r="J2406" t="s">
        <v>87</v>
      </c>
      <c r="L2406" t="s">
        <v>84</v>
      </c>
      <c r="M2406" t="s">
        <v>6155</v>
      </c>
      <c r="N2406" t="s">
        <v>6155</v>
      </c>
      <c r="O2406" t="s">
        <v>1408</v>
      </c>
      <c r="P2406" t="s">
        <v>1496</v>
      </c>
      <c r="V2406" t="s">
        <v>1695</v>
      </c>
    </row>
    <row r="2407" spans="1:31" hidden="1" x14ac:dyDescent="0.3">
      <c r="A2407">
        <v>319534</v>
      </c>
      <c r="B2407" t="s">
        <v>6156</v>
      </c>
      <c r="C2407" t="s">
        <v>193</v>
      </c>
      <c r="E2407" t="s">
        <v>65</v>
      </c>
      <c r="H2407" t="s">
        <v>1065</v>
      </c>
      <c r="I2407" t="s">
        <v>1087</v>
      </c>
    </row>
    <row r="2408" spans="1:31" hidden="1" x14ac:dyDescent="0.3">
      <c r="A2408">
        <v>319457</v>
      </c>
      <c r="B2408" t="s">
        <v>6157</v>
      </c>
      <c r="C2408" t="s">
        <v>397</v>
      </c>
      <c r="D2408" t="s">
        <v>334</v>
      </c>
      <c r="E2408" t="s">
        <v>65</v>
      </c>
      <c r="F2408">
        <v>32734</v>
      </c>
      <c r="G2408" t="s">
        <v>84</v>
      </c>
      <c r="H2408" t="s">
        <v>1065</v>
      </c>
      <c r="I2408" t="s">
        <v>1087</v>
      </c>
      <c r="J2408" t="s">
        <v>87</v>
      </c>
      <c r="L2408" t="s">
        <v>84</v>
      </c>
      <c r="M2408" t="s">
        <v>6158</v>
      </c>
      <c r="N2408" t="s">
        <v>6158</v>
      </c>
      <c r="O2408" t="s">
        <v>2293</v>
      </c>
      <c r="P2408" t="s">
        <v>1447</v>
      </c>
    </row>
    <row r="2409" spans="1:31" hidden="1" x14ac:dyDescent="0.3">
      <c r="A2409">
        <v>319426</v>
      </c>
      <c r="B2409" t="s">
        <v>6159</v>
      </c>
      <c r="C2409" t="s">
        <v>2040</v>
      </c>
      <c r="D2409" t="s">
        <v>356</v>
      </c>
      <c r="E2409" t="s">
        <v>66</v>
      </c>
      <c r="F2409">
        <v>33615</v>
      </c>
      <c r="G2409" t="s">
        <v>84</v>
      </c>
      <c r="H2409" t="s">
        <v>1065</v>
      </c>
      <c r="I2409" t="s">
        <v>1087</v>
      </c>
      <c r="J2409" t="s">
        <v>87</v>
      </c>
      <c r="L2409" t="s">
        <v>84</v>
      </c>
      <c r="M2409" t="s">
        <v>6160</v>
      </c>
      <c r="N2409" t="s">
        <v>6160</v>
      </c>
      <c r="O2409" t="s">
        <v>1731</v>
      </c>
      <c r="P2409" t="s">
        <v>6161</v>
      </c>
    </row>
    <row r="2410" spans="1:31" hidden="1" x14ac:dyDescent="0.3">
      <c r="A2410">
        <v>319343</v>
      </c>
      <c r="B2410" t="s">
        <v>6162</v>
      </c>
      <c r="C2410" t="s">
        <v>428</v>
      </c>
      <c r="D2410" t="s">
        <v>549</v>
      </c>
      <c r="E2410" t="s">
        <v>65</v>
      </c>
      <c r="F2410">
        <v>32874</v>
      </c>
      <c r="G2410" t="s">
        <v>84</v>
      </c>
      <c r="H2410" t="s">
        <v>1065</v>
      </c>
      <c r="I2410" t="s">
        <v>1087</v>
      </c>
      <c r="J2410" t="s">
        <v>87</v>
      </c>
      <c r="L2410" t="s">
        <v>84</v>
      </c>
      <c r="M2410" t="s">
        <v>6163</v>
      </c>
      <c r="N2410" t="s">
        <v>6163</v>
      </c>
      <c r="O2410" t="s">
        <v>2380</v>
      </c>
      <c r="P2410" t="s">
        <v>1240</v>
      </c>
    </row>
    <row r="2411" spans="1:31" hidden="1" x14ac:dyDescent="0.3">
      <c r="A2411">
        <v>319342</v>
      </c>
      <c r="B2411" t="s">
        <v>6164</v>
      </c>
      <c r="C2411" t="s">
        <v>201</v>
      </c>
      <c r="D2411" t="s">
        <v>292</v>
      </c>
      <c r="E2411" t="s">
        <v>65</v>
      </c>
      <c r="F2411">
        <v>31778</v>
      </c>
      <c r="G2411" t="s">
        <v>84</v>
      </c>
      <c r="H2411" t="s">
        <v>1065</v>
      </c>
      <c r="I2411" t="s">
        <v>1087</v>
      </c>
      <c r="J2411" t="s">
        <v>87</v>
      </c>
      <c r="L2411" t="s">
        <v>102</v>
      </c>
      <c r="M2411" t="s">
        <v>6165</v>
      </c>
      <c r="N2411" t="s">
        <v>6165</v>
      </c>
      <c r="O2411" t="s">
        <v>1389</v>
      </c>
      <c r="P2411" t="s">
        <v>1240</v>
      </c>
    </row>
    <row r="2412" spans="1:31" hidden="1" x14ac:dyDescent="0.3">
      <c r="A2412">
        <v>319331</v>
      </c>
      <c r="B2412" t="s">
        <v>6166</v>
      </c>
      <c r="C2412" t="s">
        <v>413</v>
      </c>
      <c r="D2412" t="s">
        <v>424</v>
      </c>
      <c r="E2412" t="s">
        <v>65</v>
      </c>
      <c r="F2412">
        <v>33463</v>
      </c>
      <c r="G2412" t="s">
        <v>1640</v>
      </c>
      <c r="H2412" t="s">
        <v>1065</v>
      </c>
      <c r="I2412" t="s">
        <v>1087</v>
      </c>
      <c r="J2412" t="s">
        <v>87</v>
      </c>
      <c r="L2412" t="s">
        <v>86</v>
      </c>
      <c r="M2412" t="s">
        <v>6167</v>
      </c>
      <c r="N2412" t="s">
        <v>6167</v>
      </c>
      <c r="O2412" t="s">
        <v>6168</v>
      </c>
      <c r="P2412" t="s">
        <v>1399</v>
      </c>
    </row>
    <row r="2413" spans="1:31" hidden="1" x14ac:dyDescent="0.3">
      <c r="A2413">
        <v>319308</v>
      </c>
      <c r="B2413" t="s">
        <v>6169</v>
      </c>
      <c r="C2413" t="s">
        <v>409</v>
      </c>
      <c r="D2413" t="s">
        <v>317</v>
      </c>
      <c r="E2413" t="s">
        <v>66</v>
      </c>
      <c r="H2413" t="s">
        <v>1065</v>
      </c>
      <c r="I2413" t="s">
        <v>1087</v>
      </c>
      <c r="V2413" t="s">
        <v>1694</v>
      </c>
      <c r="AA2413" t="s">
        <v>1125</v>
      </c>
      <c r="AB2413" t="s">
        <v>1125</v>
      </c>
      <c r="AC2413" t="s">
        <v>1125</v>
      </c>
      <c r="AD2413" t="s">
        <v>1125</v>
      </c>
      <c r="AE2413" t="s">
        <v>1125</v>
      </c>
    </row>
    <row r="2414" spans="1:31" hidden="1" x14ac:dyDescent="0.3">
      <c r="A2414">
        <v>319282</v>
      </c>
      <c r="B2414" t="s">
        <v>6170</v>
      </c>
      <c r="C2414" t="s">
        <v>233</v>
      </c>
      <c r="D2414" t="s">
        <v>2351</v>
      </c>
      <c r="E2414" t="s">
        <v>65</v>
      </c>
      <c r="F2414">
        <v>33604</v>
      </c>
      <c r="G2414" t="s">
        <v>6171</v>
      </c>
      <c r="H2414" t="s">
        <v>1065</v>
      </c>
      <c r="I2414" t="s">
        <v>1087</v>
      </c>
      <c r="J2414" t="s">
        <v>87</v>
      </c>
      <c r="L2414" t="s">
        <v>84</v>
      </c>
      <c r="M2414" t="s">
        <v>6172</v>
      </c>
      <c r="N2414" t="s">
        <v>6172</v>
      </c>
      <c r="O2414" t="s">
        <v>6173</v>
      </c>
      <c r="P2414" t="s">
        <v>1240</v>
      </c>
    </row>
    <row r="2415" spans="1:31" hidden="1" x14ac:dyDescent="0.3">
      <c r="A2415">
        <v>319270</v>
      </c>
      <c r="B2415" t="s">
        <v>6174</v>
      </c>
      <c r="C2415" t="s">
        <v>258</v>
      </c>
      <c r="D2415" t="s">
        <v>500</v>
      </c>
      <c r="E2415" t="s">
        <v>65</v>
      </c>
      <c r="F2415">
        <v>32951</v>
      </c>
      <c r="G2415" t="s">
        <v>96</v>
      </c>
      <c r="H2415" t="s">
        <v>1065</v>
      </c>
      <c r="I2415" t="s">
        <v>1087</v>
      </c>
      <c r="J2415" t="s">
        <v>87</v>
      </c>
      <c r="L2415" t="s">
        <v>96</v>
      </c>
      <c r="M2415" t="s">
        <v>6175</v>
      </c>
      <c r="N2415" t="s">
        <v>6175</v>
      </c>
      <c r="O2415" t="s">
        <v>6176</v>
      </c>
      <c r="P2415" t="s">
        <v>1307</v>
      </c>
    </row>
    <row r="2416" spans="1:31" hidden="1" x14ac:dyDescent="0.3">
      <c r="A2416">
        <v>319251</v>
      </c>
      <c r="B2416" t="s">
        <v>6177</v>
      </c>
      <c r="C2416" t="s">
        <v>467</v>
      </c>
      <c r="D2416" t="s">
        <v>197</v>
      </c>
      <c r="E2416" t="s">
        <v>65</v>
      </c>
      <c r="F2416">
        <v>30133</v>
      </c>
      <c r="G2416" t="s">
        <v>6178</v>
      </c>
      <c r="H2416" t="s">
        <v>1065</v>
      </c>
      <c r="I2416" t="s">
        <v>1087</v>
      </c>
      <c r="J2416" t="s">
        <v>87</v>
      </c>
      <c r="L2416" t="s">
        <v>98</v>
      </c>
      <c r="M2416" t="s">
        <v>6179</v>
      </c>
      <c r="N2416" t="s">
        <v>6179</v>
      </c>
      <c r="O2416" t="s">
        <v>2062</v>
      </c>
      <c r="P2416" t="s">
        <v>2540</v>
      </c>
      <c r="V2416" t="s">
        <v>1606</v>
      </c>
      <c r="AE2416" t="s">
        <v>1125</v>
      </c>
    </row>
    <row r="2417" spans="1:31" hidden="1" x14ac:dyDescent="0.3">
      <c r="A2417">
        <v>319185</v>
      </c>
      <c r="B2417" t="s">
        <v>6180</v>
      </c>
      <c r="C2417" t="s">
        <v>499</v>
      </c>
      <c r="D2417" t="s">
        <v>993</v>
      </c>
      <c r="E2417" t="s">
        <v>66</v>
      </c>
      <c r="F2417">
        <v>32694</v>
      </c>
      <c r="G2417" t="s">
        <v>84</v>
      </c>
      <c r="H2417" t="s">
        <v>1065</v>
      </c>
      <c r="I2417" t="s">
        <v>1087</v>
      </c>
      <c r="J2417" t="s">
        <v>87</v>
      </c>
      <c r="L2417" t="s">
        <v>86</v>
      </c>
      <c r="M2417" t="s">
        <v>6181</v>
      </c>
      <c r="N2417" t="s">
        <v>6181</v>
      </c>
      <c r="O2417" t="s">
        <v>1364</v>
      </c>
      <c r="P2417" t="s">
        <v>1241</v>
      </c>
    </row>
    <row r="2418" spans="1:31" hidden="1" x14ac:dyDescent="0.3">
      <c r="A2418">
        <v>319139</v>
      </c>
      <c r="B2418" t="s">
        <v>6182</v>
      </c>
      <c r="C2418" t="s">
        <v>220</v>
      </c>
      <c r="D2418" t="s">
        <v>2329</v>
      </c>
      <c r="E2418" t="s">
        <v>65</v>
      </c>
      <c r="F2418">
        <v>33936</v>
      </c>
      <c r="G2418" t="s">
        <v>84</v>
      </c>
      <c r="H2418" t="s">
        <v>1065</v>
      </c>
      <c r="I2418" t="s">
        <v>1087</v>
      </c>
      <c r="J2418" t="s">
        <v>87</v>
      </c>
      <c r="L2418" t="s">
        <v>84</v>
      </c>
      <c r="M2418" t="s">
        <v>6183</v>
      </c>
      <c r="N2418" t="s">
        <v>6183</v>
      </c>
      <c r="O2418" t="s">
        <v>2098</v>
      </c>
      <c r="P2418" t="s">
        <v>1241</v>
      </c>
    </row>
    <row r="2419" spans="1:31" hidden="1" x14ac:dyDescent="0.3">
      <c r="A2419">
        <v>319104</v>
      </c>
      <c r="B2419" t="s">
        <v>6184</v>
      </c>
      <c r="C2419" t="s">
        <v>311</v>
      </c>
      <c r="D2419" t="s">
        <v>327</v>
      </c>
      <c r="E2419" t="s">
        <v>65</v>
      </c>
      <c r="F2419">
        <v>33849</v>
      </c>
      <c r="G2419" t="s">
        <v>84</v>
      </c>
      <c r="H2419" t="s">
        <v>1065</v>
      </c>
      <c r="I2419" t="s">
        <v>1087</v>
      </c>
      <c r="J2419" t="s">
        <v>87</v>
      </c>
      <c r="L2419" t="s">
        <v>99</v>
      </c>
      <c r="M2419" t="s">
        <v>6185</v>
      </c>
      <c r="N2419" t="s">
        <v>6185</v>
      </c>
      <c r="O2419" t="s">
        <v>1368</v>
      </c>
      <c r="P2419" t="s">
        <v>1246</v>
      </c>
    </row>
    <row r="2420" spans="1:31" hidden="1" x14ac:dyDescent="0.3">
      <c r="A2420">
        <v>319082</v>
      </c>
      <c r="B2420" t="s">
        <v>1181</v>
      </c>
      <c r="C2420" t="s">
        <v>2130</v>
      </c>
      <c r="D2420" t="s">
        <v>202</v>
      </c>
      <c r="E2420" t="s">
        <v>65</v>
      </c>
      <c r="F2420">
        <v>30682</v>
      </c>
      <c r="G2420" t="s">
        <v>1182</v>
      </c>
      <c r="H2420" t="s">
        <v>1065</v>
      </c>
      <c r="I2420" t="s">
        <v>1087</v>
      </c>
      <c r="J2420" t="s">
        <v>87</v>
      </c>
      <c r="L2420" t="s">
        <v>84</v>
      </c>
    </row>
    <row r="2421" spans="1:31" hidden="1" x14ac:dyDescent="0.3">
      <c r="A2421">
        <v>319059</v>
      </c>
      <c r="B2421" t="s">
        <v>6186</v>
      </c>
      <c r="C2421" t="s">
        <v>5057</v>
      </c>
      <c r="D2421" t="s">
        <v>370</v>
      </c>
      <c r="E2421" t="s">
        <v>65</v>
      </c>
      <c r="F2421">
        <v>33314</v>
      </c>
      <c r="G2421" t="s">
        <v>100</v>
      </c>
      <c r="H2421" t="s">
        <v>1065</v>
      </c>
      <c r="I2421" t="s">
        <v>1087</v>
      </c>
      <c r="J2421" t="s">
        <v>87</v>
      </c>
      <c r="L2421" t="s">
        <v>100</v>
      </c>
      <c r="M2421" t="s">
        <v>6187</v>
      </c>
      <c r="N2421" t="s">
        <v>6187</v>
      </c>
      <c r="O2421" t="s">
        <v>1274</v>
      </c>
      <c r="P2421" t="s">
        <v>1240</v>
      </c>
      <c r="V2421" t="s">
        <v>1694</v>
      </c>
    </row>
    <row r="2422" spans="1:31" hidden="1" x14ac:dyDescent="0.3">
      <c r="A2422">
        <v>319020</v>
      </c>
      <c r="B2422" t="s">
        <v>2188</v>
      </c>
      <c r="C2422" t="s">
        <v>1785</v>
      </c>
      <c r="D2422" t="s">
        <v>304</v>
      </c>
      <c r="E2422" t="s">
        <v>65</v>
      </c>
      <c r="F2422">
        <v>32467</v>
      </c>
      <c r="G2422" t="s">
        <v>1508</v>
      </c>
      <c r="H2422" t="s">
        <v>1065</v>
      </c>
      <c r="I2422" t="s">
        <v>1087</v>
      </c>
      <c r="M2422" t="s">
        <v>6188</v>
      </c>
      <c r="N2422" t="s">
        <v>6188</v>
      </c>
      <c r="O2422" t="s">
        <v>1354</v>
      </c>
      <c r="P2422" t="s">
        <v>1307</v>
      </c>
      <c r="AD2422" t="s">
        <v>1125</v>
      </c>
      <c r="AE2422" t="s">
        <v>1125</v>
      </c>
    </row>
    <row r="2423" spans="1:31" hidden="1" x14ac:dyDescent="0.3">
      <c r="A2423">
        <v>319008</v>
      </c>
      <c r="B2423" t="s">
        <v>496</v>
      </c>
      <c r="C2423" t="s">
        <v>497</v>
      </c>
      <c r="D2423" t="s">
        <v>1216</v>
      </c>
      <c r="E2423" t="s">
        <v>65</v>
      </c>
      <c r="F2423">
        <v>33305</v>
      </c>
      <c r="G2423" t="s">
        <v>1006</v>
      </c>
      <c r="H2423" t="s">
        <v>1065</v>
      </c>
      <c r="I2423" t="s">
        <v>1087</v>
      </c>
      <c r="J2423" t="s">
        <v>87</v>
      </c>
      <c r="L2423" t="s">
        <v>99</v>
      </c>
      <c r="M2423" t="s">
        <v>6189</v>
      </c>
      <c r="N2423" t="s">
        <v>6189</v>
      </c>
      <c r="O2423" t="s">
        <v>1545</v>
      </c>
      <c r="P2423" t="s">
        <v>1241</v>
      </c>
      <c r="V2423" t="s">
        <v>1597</v>
      </c>
    </row>
    <row r="2424" spans="1:31" hidden="1" x14ac:dyDescent="0.3">
      <c r="A2424">
        <v>318983</v>
      </c>
      <c r="B2424" t="s">
        <v>6190</v>
      </c>
      <c r="C2424" t="s">
        <v>979</v>
      </c>
      <c r="D2424" t="s">
        <v>727</v>
      </c>
      <c r="E2424" t="s">
        <v>65</v>
      </c>
      <c r="F2424">
        <v>33989</v>
      </c>
      <c r="G2424" t="s">
        <v>1051</v>
      </c>
      <c r="H2424" t="s">
        <v>1065</v>
      </c>
      <c r="I2424" t="s">
        <v>1087</v>
      </c>
      <c r="J2424" t="s">
        <v>87</v>
      </c>
      <c r="L2424" t="s">
        <v>86</v>
      </c>
      <c r="M2424" t="s">
        <v>6191</v>
      </c>
      <c r="N2424" t="s">
        <v>6191</v>
      </c>
      <c r="O2424" t="s">
        <v>2042</v>
      </c>
      <c r="P2424" t="s">
        <v>1241</v>
      </c>
    </row>
    <row r="2425" spans="1:31" hidden="1" x14ac:dyDescent="0.3">
      <c r="A2425">
        <v>318959</v>
      </c>
      <c r="B2425" t="s">
        <v>6192</v>
      </c>
      <c r="C2425" t="s">
        <v>208</v>
      </c>
      <c r="D2425" t="s">
        <v>223</v>
      </c>
      <c r="E2425" t="s">
        <v>65</v>
      </c>
      <c r="F2425">
        <v>30818</v>
      </c>
      <c r="G2425" t="s">
        <v>84</v>
      </c>
      <c r="H2425" t="s">
        <v>1065</v>
      </c>
      <c r="I2425" t="s">
        <v>1087</v>
      </c>
      <c r="M2425" t="s">
        <v>6193</v>
      </c>
      <c r="N2425" t="s">
        <v>6193</v>
      </c>
      <c r="O2425" t="s">
        <v>1419</v>
      </c>
      <c r="P2425" t="s">
        <v>1432</v>
      </c>
      <c r="AD2425" t="s">
        <v>1125</v>
      </c>
      <c r="AE2425" t="s">
        <v>1125</v>
      </c>
    </row>
    <row r="2426" spans="1:31" hidden="1" x14ac:dyDescent="0.3">
      <c r="A2426">
        <v>318918</v>
      </c>
      <c r="B2426" t="s">
        <v>6194</v>
      </c>
      <c r="C2426" t="s">
        <v>1785</v>
      </c>
      <c r="D2426" t="s">
        <v>245</v>
      </c>
      <c r="E2426" t="s">
        <v>65</v>
      </c>
      <c r="F2426">
        <v>33240</v>
      </c>
      <c r="G2426" t="s">
        <v>1508</v>
      </c>
      <c r="H2426" t="s">
        <v>1065</v>
      </c>
      <c r="I2426" t="s">
        <v>1087</v>
      </c>
      <c r="M2426" t="s">
        <v>6195</v>
      </c>
      <c r="N2426" t="s">
        <v>6195</v>
      </c>
      <c r="O2426" t="s">
        <v>1987</v>
      </c>
      <c r="P2426" t="s">
        <v>1247</v>
      </c>
    </row>
    <row r="2427" spans="1:31" hidden="1" x14ac:dyDescent="0.3">
      <c r="A2427">
        <v>318898</v>
      </c>
      <c r="B2427" t="s">
        <v>6196</v>
      </c>
      <c r="C2427" t="s">
        <v>364</v>
      </c>
      <c r="D2427" t="s">
        <v>292</v>
      </c>
      <c r="I2427" t="s">
        <v>1087</v>
      </c>
      <c r="V2427" t="s">
        <v>1605</v>
      </c>
      <c r="AE2427" t="s">
        <v>1125</v>
      </c>
    </row>
    <row r="2428" spans="1:31" hidden="1" x14ac:dyDescent="0.3">
      <c r="A2428">
        <v>318874</v>
      </c>
      <c r="B2428" t="s">
        <v>6197</v>
      </c>
      <c r="C2428" t="s">
        <v>358</v>
      </c>
      <c r="D2428" t="s">
        <v>430</v>
      </c>
      <c r="E2428" t="s">
        <v>66</v>
      </c>
      <c r="F2428">
        <v>31634</v>
      </c>
      <c r="G2428" t="s">
        <v>6198</v>
      </c>
      <c r="H2428" t="s">
        <v>1065</v>
      </c>
      <c r="I2428" t="s">
        <v>1087</v>
      </c>
      <c r="J2428" t="s">
        <v>85</v>
      </c>
      <c r="L2428" t="s">
        <v>94</v>
      </c>
      <c r="V2428" t="s">
        <v>1605</v>
      </c>
      <c r="AE2428" t="s">
        <v>1125</v>
      </c>
    </row>
    <row r="2429" spans="1:31" hidden="1" x14ac:dyDescent="0.3">
      <c r="A2429">
        <v>318857</v>
      </c>
      <c r="B2429" t="s">
        <v>6199</v>
      </c>
      <c r="C2429" t="s">
        <v>340</v>
      </c>
      <c r="D2429" t="s">
        <v>1602</v>
      </c>
      <c r="E2429" t="s">
        <v>65</v>
      </c>
      <c r="F2429">
        <v>33361</v>
      </c>
      <c r="G2429" t="s">
        <v>84</v>
      </c>
      <c r="H2429" t="s">
        <v>1065</v>
      </c>
      <c r="I2429" t="s">
        <v>1087</v>
      </c>
      <c r="J2429" t="s">
        <v>87</v>
      </c>
      <c r="L2429" t="s">
        <v>84</v>
      </c>
      <c r="V2429" t="s">
        <v>1605</v>
      </c>
    </row>
    <row r="2430" spans="1:31" hidden="1" x14ac:dyDescent="0.3">
      <c r="A2430">
        <v>318834</v>
      </c>
      <c r="B2430" t="s">
        <v>6200</v>
      </c>
      <c r="C2430" t="s">
        <v>330</v>
      </c>
      <c r="D2430" t="s">
        <v>887</v>
      </c>
      <c r="E2430" t="s">
        <v>65</v>
      </c>
      <c r="F2430">
        <v>32940</v>
      </c>
      <c r="G2430" t="s">
        <v>84</v>
      </c>
      <c r="H2430" t="s">
        <v>1065</v>
      </c>
      <c r="I2430" t="s">
        <v>1087</v>
      </c>
      <c r="J2430" t="s">
        <v>85</v>
      </c>
      <c r="L2430" t="s">
        <v>84</v>
      </c>
      <c r="V2430" t="s">
        <v>1694</v>
      </c>
    </row>
    <row r="2431" spans="1:31" hidden="1" x14ac:dyDescent="0.3">
      <c r="A2431">
        <v>318775</v>
      </c>
      <c r="B2431" t="s">
        <v>6201</v>
      </c>
      <c r="C2431" t="s">
        <v>258</v>
      </c>
      <c r="D2431" t="s">
        <v>886</v>
      </c>
      <c r="E2431" t="s">
        <v>65</v>
      </c>
      <c r="F2431">
        <v>30951</v>
      </c>
      <c r="G2431" t="s">
        <v>96</v>
      </c>
      <c r="H2431" t="s">
        <v>1065</v>
      </c>
      <c r="I2431" t="s">
        <v>1087</v>
      </c>
      <c r="J2431" t="s">
        <v>87</v>
      </c>
      <c r="L2431" t="s">
        <v>96</v>
      </c>
      <c r="M2431" t="s">
        <v>6202</v>
      </c>
      <c r="N2431" t="s">
        <v>6202</v>
      </c>
      <c r="O2431" t="s">
        <v>6203</v>
      </c>
      <c r="P2431" t="s">
        <v>6204</v>
      </c>
    </row>
    <row r="2432" spans="1:31" hidden="1" x14ac:dyDescent="0.3">
      <c r="A2432">
        <v>318698</v>
      </c>
      <c r="B2432" t="s">
        <v>2372</v>
      </c>
      <c r="C2432" t="s">
        <v>492</v>
      </c>
      <c r="D2432" t="s">
        <v>4843</v>
      </c>
      <c r="E2432" t="s">
        <v>65</v>
      </c>
      <c r="F2432">
        <v>33272</v>
      </c>
      <c r="G2432" t="s">
        <v>1248</v>
      </c>
      <c r="H2432" t="s">
        <v>1065</v>
      </c>
      <c r="I2432" t="s">
        <v>1087</v>
      </c>
      <c r="J2432" t="s">
        <v>85</v>
      </c>
      <c r="L2432" t="s">
        <v>84</v>
      </c>
      <c r="M2432" t="s">
        <v>6205</v>
      </c>
      <c r="N2432" t="s">
        <v>6205</v>
      </c>
      <c r="O2432" t="s">
        <v>6206</v>
      </c>
      <c r="P2432" t="s">
        <v>1345</v>
      </c>
    </row>
    <row r="2433" spans="1:31" hidden="1" x14ac:dyDescent="0.3">
      <c r="A2433">
        <v>318692</v>
      </c>
      <c r="B2433" t="s">
        <v>6207</v>
      </c>
      <c r="C2433" t="s">
        <v>208</v>
      </c>
      <c r="D2433" t="s">
        <v>985</v>
      </c>
      <c r="E2433" t="s">
        <v>65</v>
      </c>
      <c r="F2433">
        <v>33610</v>
      </c>
      <c r="G2433" t="s">
        <v>6208</v>
      </c>
      <c r="H2433" t="s">
        <v>1065</v>
      </c>
      <c r="I2433" t="s">
        <v>1087</v>
      </c>
      <c r="J2433" t="s">
        <v>87</v>
      </c>
      <c r="L2433" t="s">
        <v>84</v>
      </c>
      <c r="M2433" t="s">
        <v>6209</v>
      </c>
      <c r="N2433" t="s">
        <v>6209</v>
      </c>
      <c r="O2433" t="s">
        <v>6210</v>
      </c>
      <c r="P2433" t="s">
        <v>1247</v>
      </c>
      <c r="V2433" t="s">
        <v>1606</v>
      </c>
    </row>
    <row r="2434" spans="1:31" hidden="1" x14ac:dyDescent="0.3">
      <c r="A2434">
        <v>318661</v>
      </c>
      <c r="B2434" t="s">
        <v>6211</v>
      </c>
      <c r="C2434" t="s">
        <v>285</v>
      </c>
      <c r="D2434" t="s">
        <v>334</v>
      </c>
      <c r="E2434" t="s">
        <v>66</v>
      </c>
      <c r="F2434">
        <v>32436</v>
      </c>
      <c r="G2434" t="s">
        <v>1002</v>
      </c>
      <c r="H2434" t="s">
        <v>1065</v>
      </c>
      <c r="I2434" t="s">
        <v>1087</v>
      </c>
      <c r="J2434" t="s">
        <v>87</v>
      </c>
      <c r="L2434" t="s">
        <v>84</v>
      </c>
      <c r="M2434" t="s">
        <v>6212</v>
      </c>
      <c r="N2434" t="s">
        <v>6212</v>
      </c>
      <c r="O2434" t="s">
        <v>3836</v>
      </c>
      <c r="P2434" t="s">
        <v>1246</v>
      </c>
    </row>
    <row r="2435" spans="1:31" hidden="1" x14ac:dyDescent="0.3">
      <c r="A2435">
        <v>318644</v>
      </c>
      <c r="B2435" t="s">
        <v>6213</v>
      </c>
      <c r="C2435" t="s">
        <v>426</v>
      </c>
      <c r="D2435" t="s">
        <v>346</v>
      </c>
      <c r="E2435" t="s">
        <v>65</v>
      </c>
      <c r="F2435">
        <v>22046</v>
      </c>
      <c r="G2435" t="s">
        <v>1169</v>
      </c>
      <c r="H2435" t="s">
        <v>1065</v>
      </c>
      <c r="I2435" t="s">
        <v>1087</v>
      </c>
      <c r="J2435" t="s">
        <v>87</v>
      </c>
      <c r="L2435" t="s">
        <v>84</v>
      </c>
      <c r="M2435" t="s">
        <v>6214</v>
      </c>
      <c r="N2435" t="s">
        <v>6214</v>
      </c>
      <c r="O2435" t="s">
        <v>6215</v>
      </c>
      <c r="P2435" t="s">
        <v>1242</v>
      </c>
      <c r="V2435" t="s">
        <v>1606</v>
      </c>
    </row>
    <row r="2436" spans="1:31" hidden="1" x14ac:dyDescent="0.3">
      <c r="A2436">
        <v>318618</v>
      </c>
      <c r="B2436" t="s">
        <v>6216</v>
      </c>
      <c r="C2436" t="s">
        <v>403</v>
      </c>
      <c r="D2436" t="s">
        <v>381</v>
      </c>
      <c r="E2436" t="s">
        <v>66</v>
      </c>
      <c r="F2436">
        <v>33723</v>
      </c>
      <c r="G2436" t="s">
        <v>1827</v>
      </c>
      <c r="H2436" t="s">
        <v>1065</v>
      </c>
      <c r="I2436" t="s">
        <v>1087</v>
      </c>
      <c r="J2436" t="s">
        <v>87</v>
      </c>
      <c r="L2436" t="s">
        <v>84</v>
      </c>
      <c r="V2436" t="s">
        <v>1605</v>
      </c>
    </row>
    <row r="2437" spans="1:31" hidden="1" x14ac:dyDescent="0.3">
      <c r="A2437">
        <v>318593</v>
      </c>
      <c r="B2437" t="s">
        <v>6217</v>
      </c>
      <c r="C2437" t="s">
        <v>203</v>
      </c>
      <c r="D2437" t="s">
        <v>215</v>
      </c>
      <c r="E2437" t="s">
        <v>65</v>
      </c>
      <c r="F2437">
        <v>32674</v>
      </c>
      <c r="G2437" t="s">
        <v>84</v>
      </c>
      <c r="H2437" t="s">
        <v>1065</v>
      </c>
      <c r="I2437" t="s">
        <v>1087</v>
      </c>
      <c r="J2437" t="s">
        <v>87</v>
      </c>
      <c r="L2437" t="s">
        <v>84</v>
      </c>
      <c r="M2437" t="s">
        <v>6218</v>
      </c>
      <c r="N2437" t="s">
        <v>6218</v>
      </c>
      <c r="O2437" t="s">
        <v>2048</v>
      </c>
      <c r="P2437" t="s">
        <v>1241</v>
      </c>
    </row>
    <row r="2438" spans="1:31" hidden="1" x14ac:dyDescent="0.3">
      <c r="A2438">
        <v>318591</v>
      </c>
      <c r="B2438" t="s">
        <v>6219</v>
      </c>
      <c r="C2438" t="s">
        <v>1996</v>
      </c>
      <c r="D2438" t="s">
        <v>6220</v>
      </c>
      <c r="E2438" t="s">
        <v>66</v>
      </c>
      <c r="F2438">
        <v>31797</v>
      </c>
      <c r="G2438" t="s">
        <v>6221</v>
      </c>
      <c r="H2438" t="s">
        <v>1065</v>
      </c>
      <c r="I2438" t="s">
        <v>1087</v>
      </c>
      <c r="J2438" t="s">
        <v>85</v>
      </c>
      <c r="L2438" t="s">
        <v>86</v>
      </c>
      <c r="V2438" t="s">
        <v>1695</v>
      </c>
    </row>
    <row r="2439" spans="1:31" hidden="1" x14ac:dyDescent="0.3">
      <c r="A2439">
        <v>318559</v>
      </c>
      <c r="B2439" t="s">
        <v>6222</v>
      </c>
      <c r="C2439" t="s">
        <v>258</v>
      </c>
      <c r="D2439" t="s">
        <v>6223</v>
      </c>
      <c r="E2439" t="s">
        <v>65</v>
      </c>
      <c r="F2439">
        <v>33605</v>
      </c>
      <c r="G2439" t="s">
        <v>84</v>
      </c>
      <c r="H2439" t="s">
        <v>1065</v>
      </c>
      <c r="I2439" t="s">
        <v>1087</v>
      </c>
      <c r="M2439" t="s">
        <v>6224</v>
      </c>
      <c r="N2439" t="s">
        <v>6224</v>
      </c>
      <c r="O2439" t="s">
        <v>6225</v>
      </c>
      <c r="P2439" t="s">
        <v>1353</v>
      </c>
      <c r="AD2439" t="s">
        <v>1125</v>
      </c>
      <c r="AE2439" t="s">
        <v>1125</v>
      </c>
    </row>
    <row r="2440" spans="1:31" hidden="1" x14ac:dyDescent="0.3">
      <c r="A2440">
        <v>318556</v>
      </c>
      <c r="B2440" t="s">
        <v>6226</v>
      </c>
      <c r="C2440" t="s">
        <v>203</v>
      </c>
      <c r="D2440" t="s">
        <v>346</v>
      </c>
      <c r="E2440" t="s">
        <v>65</v>
      </c>
      <c r="F2440">
        <v>33312</v>
      </c>
      <c r="G2440" t="s">
        <v>100</v>
      </c>
      <c r="H2440" t="s">
        <v>1065</v>
      </c>
      <c r="I2440" t="s">
        <v>1087</v>
      </c>
      <c r="J2440" t="s">
        <v>87</v>
      </c>
      <c r="L2440" t="s">
        <v>100</v>
      </c>
      <c r="M2440" t="s">
        <v>6227</v>
      </c>
      <c r="N2440" t="s">
        <v>6227</v>
      </c>
      <c r="O2440" t="s">
        <v>1383</v>
      </c>
      <c r="P2440" t="s">
        <v>1755</v>
      </c>
      <c r="V2440" t="s">
        <v>1606</v>
      </c>
      <c r="AE2440" t="s">
        <v>1125</v>
      </c>
    </row>
    <row r="2441" spans="1:31" hidden="1" x14ac:dyDescent="0.3">
      <c r="A2441">
        <v>318544</v>
      </c>
      <c r="B2441" t="s">
        <v>261</v>
      </c>
      <c r="C2441" t="s">
        <v>270</v>
      </c>
      <c r="D2441" t="s">
        <v>1658</v>
      </c>
      <c r="E2441" t="s">
        <v>65</v>
      </c>
      <c r="F2441">
        <v>33253</v>
      </c>
      <c r="G2441" t="s">
        <v>1611</v>
      </c>
      <c r="H2441" t="s">
        <v>1065</v>
      </c>
      <c r="I2441" t="s">
        <v>1087</v>
      </c>
      <c r="J2441" t="s">
        <v>87</v>
      </c>
      <c r="L2441" t="s">
        <v>84</v>
      </c>
      <c r="M2441" t="s">
        <v>6228</v>
      </c>
      <c r="N2441" t="s">
        <v>6228</v>
      </c>
      <c r="O2441" t="s">
        <v>4343</v>
      </c>
      <c r="P2441" t="s">
        <v>1355</v>
      </c>
    </row>
    <row r="2442" spans="1:31" hidden="1" x14ac:dyDescent="0.3">
      <c r="A2442">
        <v>318460</v>
      </c>
      <c r="B2442" t="s">
        <v>6229</v>
      </c>
      <c r="C2442" t="s">
        <v>487</v>
      </c>
      <c r="D2442" t="s">
        <v>325</v>
      </c>
      <c r="E2442" t="s">
        <v>65</v>
      </c>
      <c r="F2442">
        <v>29250</v>
      </c>
      <c r="G2442" t="s">
        <v>1410</v>
      </c>
      <c r="H2442" t="s">
        <v>1065</v>
      </c>
      <c r="I2442" t="s">
        <v>1087</v>
      </c>
      <c r="J2442" t="s">
        <v>85</v>
      </c>
      <c r="L2442" t="s">
        <v>93</v>
      </c>
    </row>
    <row r="2443" spans="1:31" hidden="1" x14ac:dyDescent="0.3">
      <c r="A2443">
        <v>318342</v>
      </c>
      <c r="B2443" t="s">
        <v>6230</v>
      </c>
      <c r="C2443" t="s">
        <v>294</v>
      </c>
      <c r="D2443" t="s">
        <v>773</v>
      </c>
      <c r="E2443" t="s">
        <v>66</v>
      </c>
      <c r="F2443">
        <v>32138</v>
      </c>
      <c r="G2443" t="s">
        <v>6231</v>
      </c>
      <c r="H2443" t="s">
        <v>1065</v>
      </c>
      <c r="I2443" t="s">
        <v>1087</v>
      </c>
      <c r="J2443" t="s">
        <v>87</v>
      </c>
      <c r="L2443" t="s">
        <v>94</v>
      </c>
      <c r="M2443" t="s">
        <v>6232</v>
      </c>
      <c r="N2443" t="s">
        <v>6232</v>
      </c>
      <c r="O2443" t="s">
        <v>6233</v>
      </c>
      <c r="P2443" t="s">
        <v>1246</v>
      </c>
    </row>
    <row r="2444" spans="1:31" hidden="1" x14ac:dyDescent="0.3">
      <c r="A2444">
        <v>318018</v>
      </c>
      <c r="B2444" t="s">
        <v>6234</v>
      </c>
      <c r="C2444" t="s">
        <v>251</v>
      </c>
      <c r="D2444" t="s">
        <v>1876</v>
      </c>
      <c r="E2444" t="s">
        <v>65</v>
      </c>
      <c r="F2444">
        <v>29647</v>
      </c>
      <c r="G2444" t="s">
        <v>84</v>
      </c>
      <c r="H2444" t="s">
        <v>1065</v>
      </c>
      <c r="I2444" t="s">
        <v>1087</v>
      </c>
      <c r="M2444" t="s">
        <v>6235</v>
      </c>
      <c r="N2444" t="s">
        <v>6235</v>
      </c>
      <c r="O2444" t="s">
        <v>6236</v>
      </c>
      <c r="P2444" t="s">
        <v>6237</v>
      </c>
    </row>
    <row r="2445" spans="1:31" hidden="1" x14ac:dyDescent="0.3">
      <c r="A2445">
        <v>317970</v>
      </c>
      <c r="B2445" t="s">
        <v>6238</v>
      </c>
      <c r="C2445" t="s">
        <v>583</v>
      </c>
      <c r="D2445" t="s">
        <v>202</v>
      </c>
      <c r="E2445" t="s">
        <v>65</v>
      </c>
      <c r="F2445">
        <v>29063</v>
      </c>
      <c r="G2445" t="s">
        <v>1028</v>
      </c>
      <c r="H2445" t="s">
        <v>1065</v>
      </c>
      <c r="I2445" t="s">
        <v>1087</v>
      </c>
      <c r="J2445" t="s">
        <v>87</v>
      </c>
      <c r="L2445" t="s">
        <v>84</v>
      </c>
      <c r="M2445" t="s">
        <v>6239</v>
      </c>
      <c r="N2445" t="s">
        <v>6239</v>
      </c>
      <c r="O2445" t="s">
        <v>1365</v>
      </c>
      <c r="P2445" t="s">
        <v>1241</v>
      </c>
    </row>
    <row r="2446" spans="1:31" hidden="1" x14ac:dyDescent="0.3">
      <c r="A2446">
        <v>317947</v>
      </c>
      <c r="B2446" t="s">
        <v>6240</v>
      </c>
      <c r="C2446" t="s">
        <v>300</v>
      </c>
      <c r="D2446" t="s">
        <v>2198</v>
      </c>
      <c r="E2446" t="s">
        <v>66</v>
      </c>
      <c r="F2446">
        <v>30912</v>
      </c>
      <c r="G2446" t="s">
        <v>6241</v>
      </c>
      <c r="H2446" t="s">
        <v>1065</v>
      </c>
      <c r="I2446" t="s">
        <v>1087</v>
      </c>
      <c r="J2446" t="s">
        <v>87</v>
      </c>
      <c r="L2446" t="s">
        <v>86</v>
      </c>
    </row>
    <row r="2447" spans="1:31" hidden="1" x14ac:dyDescent="0.3">
      <c r="A2447">
        <v>317925</v>
      </c>
      <c r="B2447" t="s">
        <v>6242</v>
      </c>
      <c r="C2447" t="s">
        <v>193</v>
      </c>
      <c r="D2447" t="s">
        <v>356</v>
      </c>
      <c r="E2447" t="s">
        <v>65</v>
      </c>
      <c r="F2447">
        <v>33263</v>
      </c>
      <c r="G2447" t="s">
        <v>1182</v>
      </c>
      <c r="H2447" t="s">
        <v>1065</v>
      </c>
      <c r="I2447" t="s">
        <v>1087</v>
      </c>
      <c r="J2447" t="s">
        <v>87</v>
      </c>
      <c r="L2447" t="s">
        <v>86</v>
      </c>
      <c r="M2447" t="s">
        <v>6243</v>
      </c>
      <c r="N2447" t="s">
        <v>6243</v>
      </c>
      <c r="O2447" t="s">
        <v>1465</v>
      </c>
      <c r="P2447" t="s">
        <v>1275</v>
      </c>
    </row>
    <row r="2448" spans="1:31" hidden="1" x14ac:dyDescent="0.3">
      <c r="A2448">
        <v>317537</v>
      </c>
      <c r="B2448" t="s">
        <v>6244</v>
      </c>
      <c r="C2448" t="s">
        <v>300</v>
      </c>
      <c r="D2448" t="s">
        <v>1617</v>
      </c>
      <c r="E2448" t="s">
        <v>65</v>
      </c>
      <c r="F2448">
        <v>32163</v>
      </c>
      <c r="G2448" t="s">
        <v>94</v>
      </c>
      <c r="H2448" t="s">
        <v>1065</v>
      </c>
      <c r="I2448" t="s">
        <v>1087</v>
      </c>
      <c r="J2448" t="s">
        <v>87</v>
      </c>
      <c r="L2448" t="s">
        <v>94</v>
      </c>
      <c r="M2448" t="s">
        <v>6245</v>
      </c>
      <c r="N2448" t="s">
        <v>6245</v>
      </c>
      <c r="O2448" t="s">
        <v>1656</v>
      </c>
      <c r="P2448" t="s">
        <v>1241</v>
      </c>
    </row>
    <row r="2449" spans="1:31" hidden="1" x14ac:dyDescent="0.3">
      <c r="A2449">
        <v>317494</v>
      </c>
      <c r="B2449" t="s">
        <v>6246</v>
      </c>
      <c r="C2449" t="s">
        <v>343</v>
      </c>
      <c r="D2449" t="s">
        <v>279</v>
      </c>
      <c r="E2449" t="s">
        <v>66</v>
      </c>
      <c r="F2449">
        <v>30736</v>
      </c>
      <c r="G2449" t="s">
        <v>84</v>
      </c>
      <c r="H2449" t="s">
        <v>1065</v>
      </c>
      <c r="I2449" t="s">
        <v>1087</v>
      </c>
      <c r="J2449" t="s">
        <v>87</v>
      </c>
      <c r="L2449" t="s">
        <v>84</v>
      </c>
      <c r="V2449" t="s">
        <v>1605</v>
      </c>
      <c r="AE2449" t="s">
        <v>1125</v>
      </c>
    </row>
    <row r="2450" spans="1:31" hidden="1" x14ac:dyDescent="0.3">
      <c r="A2450">
        <v>317449</v>
      </c>
      <c r="B2450" t="s">
        <v>6247</v>
      </c>
      <c r="C2450" t="s">
        <v>271</v>
      </c>
      <c r="D2450" t="s">
        <v>253</v>
      </c>
      <c r="E2450" t="s">
        <v>66</v>
      </c>
      <c r="F2450">
        <v>28083</v>
      </c>
      <c r="G2450" t="s">
        <v>84</v>
      </c>
      <c r="H2450" t="s">
        <v>1065</v>
      </c>
      <c r="I2450" t="s">
        <v>1087</v>
      </c>
      <c r="J2450" t="s">
        <v>87</v>
      </c>
      <c r="L2450" t="s">
        <v>84</v>
      </c>
      <c r="M2450" t="s">
        <v>6248</v>
      </c>
      <c r="N2450" t="s">
        <v>6248</v>
      </c>
      <c r="O2450" t="s">
        <v>1405</v>
      </c>
      <c r="P2450" t="s">
        <v>1242</v>
      </c>
    </row>
    <row r="2451" spans="1:31" hidden="1" x14ac:dyDescent="0.3">
      <c r="A2451">
        <v>317414</v>
      </c>
      <c r="B2451" t="s">
        <v>6249</v>
      </c>
      <c r="C2451" t="s">
        <v>201</v>
      </c>
      <c r="D2451" t="s">
        <v>6250</v>
      </c>
      <c r="E2451" t="s">
        <v>65</v>
      </c>
      <c r="F2451">
        <v>33756</v>
      </c>
      <c r="G2451" t="s">
        <v>1248</v>
      </c>
      <c r="H2451" t="s">
        <v>1065</v>
      </c>
      <c r="I2451" t="s">
        <v>1087</v>
      </c>
      <c r="J2451" t="s">
        <v>87</v>
      </c>
      <c r="L2451" t="s">
        <v>84</v>
      </c>
      <c r="M2451" t="s">
        <v>6251</v>
      </c>
      <c r="N2451" t="s">
        <v>6251</v>
      </c>
      <c r="O2451" t="s">
        <v>6252</v>
      </c>
      <c r="P2451" t="s">
        <v>1246</v>
      </c>
    </row>
    <row r="2452" spans="1:31" hidden="1" x14ac:dyDescent="0.3">
      <c r="A2452">
        <v>317312</v>
      </c>
      <c r="B2452" t="s">
        <v>474</v>
      </c>
      <c r="C2452" t="s">
        <v>311</v>
      </c>
      <c r="D2452" t="s">
        <v>1788</v>
      </c>
      <c r="E2452" t="s">
        <v>65</v>
      </c>
      <c r="F2452">
        <v>28294</v>
      </c>
      <c r="G2452" t="s">
        <v>6033</v>
      </c>
      <c r="H2452" t="s">
        <v>1065</v>
      </c>
      <c r="I2452" t="s">
        <v>1087</v>
      </c>
      <c r="J2452" t="s">
        <v>87</v>
      </c>
      <c r="L2452" t="s">
        <v>86</v>
      </c>
    </row>
    <row r="2453" spans="1:31" hidden="1" x14ac:dyDescent="0.3">
      <c r="A2453">
        <v>317218</v>
      </c>
      <c r="B2453" t="s">
        <v>6253</v>
      </c>
      <c r="C2453" t="s">
        <v>1840</v>
      </c>
      <c r="D2453" t="s">
        <v>421</v>
      </c>
      <c r="E2453" t="s">
        <v>65</v>
      </c>
      <c r="F2453">
        <v>32874</v>
      </c>
      <c r="G2453" t="s">
        <v>86</v>
      </c>
      <c r="H2453" t="s">
        <v>1065</v>
      </c>
      <c r="I2453" t="s">
        <v>1087</v>
      </c>
      <c r="M2453" t="s">
        <v>6254</v>
      </c>
      <c r="N2453" t="s">
        <v>6254</v>
      </c>
      <c r="O2453" t="s">
        <v>1824</v>
      </c>
      <c r="P2453" t="s">
        <v>6255</v>
      </c>
      <c r="AE2453" t="s">
        <v>1125</v>
      </c>
    </row>
    <row r="2454" spans="1:31" hidden="1" x14ac:dyDescent="0.3">
      <c r="A2454">
        <v>317153</v>
      </c>
      <c r="B2454" t="s">
        <v>6256</v>
      </c>
      <c r="C2454" t="s">
        <v>566</v>
      </c>
      <c r="D2454" t="s">
        <v>478</v>
      </c>
      <c r="E2454" t="s">
        <v>65</v>
      </c>
      <c r="F2454">
        <v>33240</v>
      </c>
      <c r="G2454" t="s">
        <v>92</v>
      </c>
      <c r="H2454" t="s">
        <v>1065</v>
      </c>
      <c r="I2454" t="s">
        <v>1087</v>
      </c>
      <c r="J2454" t="s">
        <v>87</v>
      </c>
      <c r="L2454" t="s">
        <v>96</v>
      </c>
      <c r="M2454" t="s">
        <v>6257</v>
      </c>
      <c r="N2454" t="s">
        <v>6257</v>
      </c>
      <c r="O2454" t="s">
        <v>6258</v>
      </c>
      <c r="P2454" t="s">
        <v>1246</v>
      </c>
      <c r="AE2454" t="s">
        <v>1125</v>
      </c>
    </row>
    <row r="2455" spans="1:31" hidden="1" x14ac:dyDescent="0.3">
      <c r="A2455">
        <v>317149</v>
      </c>
      <c r="B2455" t="s">
        <v>6259</v>
      </c>
      <c r="C2455" t="s">
        <v>194</v>
      </c>
      <c r="D2455" t="s">
        <v>253</v>
      </c>
      <c r="E2455" t="s">
        <v>65</v>
      </c>
      <c r="F2455">
        <v>33573</v>
      </c>
      <c r="G2455" t="s">
        <v>93</v>
      </c>
      <c r="H2455" t="s">
        <v>1065</v>
      </c>
      <c r="I2455" t="s">
        <v>1087</v>
      </c>
      <c r="J2455" t="s">
        <v>87</v>
      </c>
      <c r="L2455" t="s">
        <v>86</v>
      </c>
      <c r="M2455" t="s">
        <v>6260</v>
      </c>
      <c r="N2455" t="s">
        <v>6260</v>
      </c>
      <c r="O2455" t="s">
        <v>1537</v>
      </c>
      <c r="P2455" t="s">
        <v>1247</v>
      </c>
    </row>
    <row r="2456" spans="1:31" hidden="1" x14ac:dyDescent="0.3">
      <c r="A2456">
        <v>317131</v>
      </c>
      <c r="B2456" t="s">
        <v>6261</v>
      </c>
      <c r="C2456" t="s">
        <v>470</v>
      </c>
      <c r="D2456" t="s">
        <v>363</v>
      </c>
      <c r="E2456" t="s">
        <v>65</v>
      </c>
      <c r="F2456">
        <v>33831</v>
      </c>
      <c r="G2456" t="s">
        <v>100</v>
      </c>
      <c r="H2456" t="s">
        <v>1065</v>
      </c>
      <c r="I2456" t="s">
        <v>1087</v>
      </c>
      <c r="J2456" t="s">
        <v>87</v>
      </c>
      <c r="L2456" t="s">
        <v>100</v>
      </c>
      <c r="M2456" t="s">
        <v>6262</v>
      </c>
      <c r="N2456" t="s">
        <v>6262</v>
      </c>
      <c r="O2456" t="s">
        <v>6263</v>
      </c>
      <c r="P2456" t="s">
        <v>1240</v>
      </c>
    </row>
    <row r="2457" spans="1:31" hidden="1" x14ac:dyDescent="0.3">
      <c r="A2457">
        <v>317095</v>
      </c>
      <c r="B2457" t="s">
        <v>6264</v>
      </c>
      <c r="C2457" t="s">
        <v>4758</v>
      </c>
      <c r="D2457" t="s">
        <v>578</v>
      </c>
      <c r="E2457" t="s">
        <v>65</v>
      </c>
      <c r="F2457">
        <v>31555</v>
      </c>
      <c r="G2457" t="s">
        <v>1000</v>
      </c>
      <c r="H2457" t="s">
        <v>1065</v>
      </c>
      <c r="I2457" t="s">
        <v>1087</v>
      </c>
      <c r="J2457" t="s">
        <v>87</v>
      </c>
      <c r="L2457" t="s">
        <v>94</v>
      </c>
    </row>
    <row r="2458" spans="1:31" hidden="1" x14ac:dyDescent="0.3">
      <c r="A2458">
        <v>317092</v>
      </c>
      <c r="B2458" t="s">
        <v>6265</v>
      </c>
      <c r="C2458" t="s">
        <v>684</v>
      </c>
      <c r="D2458" t="s">
        <v>451</v>
      </c>
      <c r="E2458" t="s">
        <v>65</v>
      </c>
      <c r="F2458">
        <v>33268</v>
      </c>
      <c r="G2458" t="s">
        <v>99</v>
      </c>
      <c r="H2458" t="s">
        <v>1065</v>
      </c>
      <c r="I2458" t="s">
        <v>1087</v>
      </c>
      <c r="J2458" t="s">
        <v>87</v>
      </c>
      <c r="L2458" t="s">
        <v>100</v>
      </c>
      <c r="M2458" t="s">
        <v>6266</v>
      </c>
      <c r="N2458" t="s">
        <v>6267</v>
      </c>
      <c r="O2458" t="s">
        <v>6268</v>
      </c>
      <c r="P2458" t="s">
        <v>1242</v>
      </c>
      <c r="V2458" t="s">
        <v>1694</v>
      </c>
    </row>
    <row r="2459" spans="1:31" hidden="1" x14ac:dyDescent="0.3">
      <c r="A2459">
        <v>317060</v>
      </c>
      <c r="B2459" t="s">
        <v>6269</v>
      </c>
      <c r="C2459" t="s">
        <v>282</v>
      </c>
      <c r="D2459" t="s">
        <v>216</v>
      </c>
      <c r="E2459" t="s">
        <v>66</v>
      </c>
      <c r="F2459">
        <v>30317</v>
      </c>
      <c r="G2459" t="s">
        <v>84</v>
      </c>
      <c r="H2459" t="s">
        <v>1065</v>
      </c>
      <c r="I2459" t="s">
        <v>1087</v>
      </c>
      <c r="J2459" t="s">
        <v>87</v>
      </c>
      <c r="L2459" t="s">
        <v>84</v>
      </c>
      <c r="M2459" t="s">
        <v>6270</v>
      </c>
      <c r="N2459" t="s">
        <v>6270</v>
      </c>
      <c r="O2459" t="s">
        <v>1338</v>
      </c>
      <c r="P2459" t="s">
        <v>5878</v>
      </c>
      <c r="V2459" t="s">
        <v>1694</v>
      </c>
    </row>
    <row r="2460" spans="1:31" hidden="1" x14ac:dyDescent="0.3">
      <c r="A2460">
        <v>317022</v>
      </c>
      <c r="B2460" t="s">
        <v>6271</v>
      </c>
      <c r="C2460" t="s">
        <v>284</v>
      </c>
      <c r="D2460" t="s">
        <v>246</v>
      </c>
      <c r="E2460" t="s">
        <v>65</v>
      </c>
      <c r="F2460">
        <v>33215</v>
      </c>
      <c r="G2460" t="s">
        <v>84</v>
      </c>
      <c r="H2460" t="s">
        <v>1065</v>
      </c>
      <c r="I2460" t="s">
        <v>1087</v>
      </c>
      <c r="J2460" t="s">
        <v>87</v>
      </c>
      <c r="L2460" t="s">
        <v>84</v>
      </c>
      <c r="M2460" t="s">
        <v>6272</v>
      </c>
      <c r="N2460" t="s">
        <v>6272</v>
      </c>
      <c r="O2460" t="s">
        <v>1387</v>
      </c>
      <c r="P2460" t="s">
        <v>1242</v>
      </c>
      <c r="V2460" t="s">
        <v>1694</v>
      </c>
      <c r="AE2460" t="s">
        <v>1125</v>
      </c>
    </row>
    <row r="2461" spans="1:31" hidden="1" x14ac:dyDescent="0.3">
      <c r="A2461">
        <v>317017</v>
      </c>
      <c r="B2461" t="s">
        <v>6273</v>
      </c>
      <c r="C2461" t="s">
        <v>524</v>
      </c>
      <c r="D2461" t="s">
        <v>1236</v>
      </c>
      <c r="E2461" t="s">
        <v>66</v>
      </c>
      <c r="F2461">
        <v>33251</v>
      </c>
      <c r="G2461" t="s">
        <v>84</v>
      </c>
      <c r="H2461" t="s">
        <v>1065</v>
      </c>
      <c r="I2461" t="s">
        <v>1087</v>
      </c>
      <c r="J2461" t="s">
        <v>85</v>
      </c>
      <c r="L2461" t="s">
        <v>84</v>
      </c>
      <c r="V2461" t="s">
        <v>1605</v>
      </c>
    </row>
    <row r="2462" spans="1:31" hidden="1" x14ac:dyDescent="0.3">
      <c r="A2462">
        <v>316996</v>
      </c>
      <c r="B2462" t="s">
        <v>6274</v>
      </c>
      <c r="C2462" t="s">
        <v>319</v>
      </c>
      <c r="D2462" t="s">
        <v>303</v>
      </c>
      <c r="E2462" t="s">
        <v>66</v>
      </c>
      <c r="F2462">
        <v>33239</v>
      </c>
      <c r="G2462" t="s">
        <v>84</v>
      </c>
      <c r="H2462" t="s">
        <v>1065</v>
      </c>
      <c r="I2462" t="s">
        <v>1087</v>
      </c>
      <c r="J2462" t="s">
        <v>87</v>
      </c>
      <c r="L2462" t="s">
        <v>84</v>
      </c>
      <c r="V2462" t="s">
        <v>1605</v>
      </c>
      <c r="AE2462" t="s">
        <v>1125</v>
      </c>
    </row>
    <row r="2463" spans="1:31" hidden="1" x14ac:dyDescent="0.3">
      <c r="A2463">
        <v>316990</v>
      </c>
      <c r="B2463" t="s">
        <v>6275</v>
      </c>
      <c r="C2463" t="s">
        <v>271</v>
      </c>
      <c r="D2463" t="s">
        <v>346</v>
      </c>
      <c r="E2463" t="s">
        <v>66</v>
      </c>
      <c r="F2463">
        <v>28642</v>
      </c>
      <c r="G2463" t="s">
        <v>98</v>
      </c>
      <c r="H2463" t="s">
        <v>1065</v>
      </c>
      <c r="I2463" t="s">
        <v>1087</v>
      </c>
      <c r="J2463" t="s">
        <v>87</v>
      </c>
      <c r="L2463" t="s">
        <v>98</v>
      </c>
      <c r="V2463" t="s">
        <v>1605</v>
      </c>
    </row>
    <row r="2464" spans="1:31" hidden="1" x14ac:dyDescent="0.3">
      <c r="A2464">
        <v>316979</v>
      </c>
      <c r="B2464" t="s">
        <v>6276</v>
      </c>
      <c r="C2464" t="s">
        <v>201</v>
      </c>
      <c r="D2464" t="s">
        <v>6277</v>
      </c>
      <c r="E2464" t="s">
        <v>66</v>
      </c>
      <c r="F2464">
        <v>31861</v>
      </c>
      <c r="G2464" t="s">
        <v>84</v>
      </c>
      <c r="H2464" t="s">
        <v>1065</v>
      </c>
      <c r="I2464" t="s">
        <v>1087</v>
      </c>
      <c r="J2464" t="s">
        <v>87</v>
      </c>
      <c r="L2464" t="s">
        <v>84</v>
      </c>
      <c r="V2464" t="s">
        <v>1605</v>
      </c>
    </row>
    <row r="2465" spans="1:31" hidden="1" x14ac:dyDescent="0.3">
      <c r="A2465">
        <v>316954</v>
      </c>
      <c r="B2465" t="s">
        <v>6278</v>
      </c>
      <c r="C2465" t="s">
        <v>196</v>
      </c>
      <c r="D2465" t="s">
        <v>6279</v>
      </c>
      <c r="E2465" t="s">
        <v>65</v>
      </c>
      <c r="F2465">
        <v>28185</v>
      </c>
      <c r="G2465" t="s">
        <v>6280</v>
      </c>
      <c r="H2465" t="s">
        <v>1065</v>
      </c>
      <c r="I2465" t="s">
        <v>1087</v>
      </c>
      <c r="V2465" t="s">
        <v>1605</v>
      </c>
      <c r="AD2465" t="s">
        <v>1125</v>
      </c>
      <c r="AE2465" t="s">
        <v>1125</v>
      </c>
    </row>
    <row r="2466" spans="1:31" hidden="1" x14ac:dyDescent="0.3">
      <c r="A2466">
        <v>316951</v>
      </c>
      <c r="B2466" t="s">
        <v>6281</v>
      </c>
      <c r="C2466" t="s">
        <v>462</v>
      </c>
      <c r="D2466" t="s">
        <v>213</v>
      </c>
      <c r="E2466" t="s">
        <v>66</v>
      </c>
      <c r="F2466">
        <v>32669</v>
      </c>
      <c r="G2466" t="s">
        <v>84</v>
      </c>
      <c r="H2466" t="s">
        <v>1065</v>
      </c>
      <c r="I2466" t="s">
        <v>1087</v>
      </c>
      <c r="J2466" t="s">
        <v>87</v>
      </c>
      <c r="L2466" t="s">
        <v>84</v>
      </c>
      <c r="M2466" t="s">
        <v>6282</v>
      </c>
      <c r="N2466" t="s">
        <v>6282</v>
      </c>
      <c r="O2466" t="s">
        <v>1348</v>
      </c>
      <c r="P2466" t="s">
        <v>1266</v>
      </c>
      <c r="V2466" t="s">
        <v>1597</v>
      </c>
    </row>
    <row r="2467" spans="1:31" hidden="1" x14ac:dyDescent="0.3">
      <c r="A2467">
        <v>316941</v>
      </c>
      <c r="B2467" t="s">
        <v>6283</v>
      </c>
      <c r="C2467" t="s">
        <v>6284</v>
      </c>
      <c r="D2467" t="s">
        <v>197</v>
      </c>
      <c r="E2467" t="s">
        <v>65</v>
      </c>
      <c r="F2467">
        <v>29247</v>
      </c>
      <c r="G2467" t="s">
        <v>6285</v>
      </c>
      <c r="H2467" t="s">
        <v>1065</v>
      </c>
      <c r="I2467" t="s">
        <v>1087</v>
      </c>
      <c r="J2467" t="s">
        <v>87</v>
      </c>
      <c r="L2467" t="s">
        <v>95</v>
      </c>
      <c r="M2467" t="s">
        <v>6286</v>
      </c>
      <c r="N2467" t="s">
        <v>6286</v>
      </c>
      <c r="O2467" t="s">
        <v>2062</v>
      </c>
      <c r="P2467" t="s">
        <v>1247</v>
      </c>
    </row>
    <row r="2468" spans="1:31" hidden="1" x14ac:dyDescent="0.3">
      <c r="A2468">
        <v>316939</v>
      </c>
      <c r="B2468" t="s">
        <v>6287</v>
      </c>
      <c r="C2468" t="s">
        <v>306</v>
      </c>
      <c r="D2468" t="s">
        <v>1899</v>
      </c>
      <c r="E2468" t="s">
        <v>65</v>
      </c>
      <c r="F2468">
        <v>33014</v>
      </c>
      <c r="G2468" t="s">
        <v>84</v>
      </c>
      <c r="H2468" t="s">
        <v>1065</v>
      </c>
      <c r="I2468" t="s">
        <v>1087</v>
      </c>
      <c r="M2468" t="s">
        <v>6288</v>
      </c>
      <c r="N2468" t="s">
        <v>6288</v>
      </c>
      <c r="O2468" t="s">
        <v>6289</v>
      </c>
      <c r="P2468" t="s">
        <v>1241</v>
      </c>
      <c r="V2468" t="s">
        <v>1606</v>
      </c>
      <c r="AD2468" t="s">
        <v>1125</v>
      </c>
      <c r="AE2468" t="s">
        <v>1125</v>
      </c>
    </row>
    <row r="2469" spans="1:31" hidden="1" x14ac:dyDescent="0.3">
      <c r="A2469">
        <v>316733</v>
      </c>
      <c r="B2469" t="s">
        <v>6290</v>
      </c>
      <c r="C2469" t="s">
        <v>459</v>
      </c>
      <c r="D2469" t="s">
        <v>435</v>
      </c>
      <c r="E2469" t="s">
        <v>65</v>
      </c>
      <c r="F2469">
        <v>29830</v>
      </c>
      <c r="G2469" t="s">
        <v>84</v>
      </c>
      <c r="H2469" t="s">
        <v>1065</v>
      </c>
      <c r="I2469" t="s">
        <v>1087</v>
      </c>
      <c r="J2469" t="s">
        <v>87</v>
      </c>
      <c r="L2469" t="s">
        <v>84</v>
      </c>
      <c r="M2469" t="s">
        <v>6291</v>
      </c>
      <c r="N2469" t="s">
        <v>6291</v>
      </c>
      <c r="O2469" t="s">
        <v>1239</v>
      </c>
      <c r="P2469" t="s">
        <v>1275</v>
      </c>
    </row>
    <row r="2470" spans="1:31" hidden="1" x14ac:dyDescent="0.3">
      <c r="A2470">
        <v>316632</v>
      </c>
      <c r="B2470" t="s">
        <v>6292</v>
      </c>
      <c r="C2470" t="s">
        <v>258</v>
      </c>
      <c r="D2470" t="s">
        <v>456</v>
      </c>
      <c r="E2470" t="s">
        <v>65</v>
      </c>
      <c r="F2470">
        <v>27439</v>
      </c>
      <c r="G2470" t="s">
        <v>84</v>
      </c>
      <c r="H2470" t="s">
        <v>1065</v>
      </c>
      <c r="I2470" t="s">
        <v>1087</v>
      </c>
      <c r="M2470" t="s">
        <v>6293</v>
      </c>
      <c r="N2470" t="s">
        <v>6293</v>
      </c>
      <c r="O2470" t="s">
        <v>6294</v>
      </c>
      <c r="P2470" t="s">
        <v>1252</v>
      </c>
      <c r="V2470" t="s">
        <v>1694</v>
      </c>
    </row>
    <row r="2471" spans="1:31" hidden="1" x14ac:dyDescent="0.3">
      <c r="A2471">
        <v>316479</v>
      </c>
      <c r="B2471" t="s">
        <v>6295</v>
      </c>
      <c r="C2471" t="s">
        <v>334</v>
      </c>
      <c r="D2471" t="s">
        <v>6296</v>
      </c>
      <c r="E2471" t="s">
        <v>65</v>
      </c>
      <c r="F2471">
        <v>32875</v>
      </c>
      <c r="G2471" t="s">
        <v>6297</v>
      </c>
      <c r="H2471" t="s">
        <v>1065</v>
      </c>
      <c r="I2471" t="s">
        <v>1087</v>
      </c>
      <c r="J2471" t="s">
        <v>85</v>
      </c>
      <c r="L2471" t="s">
        <v>84</v>
      </c>
      <c r="V2471" t="s">
        <v>1605</v>
      </c>
    </row>
    <row r="2472" spans="1:31" hidden="1" x14ac:dyDescent="0.3">
      <c r="A2472">
        <v>316475</v>
      </c>
      <c r="B2472" t="s">
        <v>6298</v>
      </c>
      <c r="C2472" t="s">
        <v>196</v>
      </c>
      <c r="D2472" t="s">
        <v>6299</v>
      </c>
      <c r="E2472" t="s">
        <v>65</v>
      </c>
      <c r="F2472">
        <v>35256</v>
      </c>
      <c r="G2472" t="s">
        <v>6300</v>
      </c>
      <c r="H2472" t="s">
        <v>1065</v>
      </c>
      <c r="I2472" t="s">
        <v>1087</v>
      </c>
      <c r="J2472" t="s">
        <v>87</v>
      </c>
      <c r="L2472" t="s">
        <v>95</v>
      </c>
      <c r="M2472" t="s">
        <v>6301</v>
      </c>
      <c r="N2472" t="s">
        <v>6301</v>
      </c>
      <c r="O2472" t="s">
        <v>6302</v>
      </c>
      <c r="P2472" t="s">
        <v>1273</v>
      </c>
    </row>
    <row r="2473" spans="1:31" hidden="1" x14ac:dyDescent="0.3">
      <c r="A2473">
        <v>316442</v>
      </c>
      <c r="B2473" t="s">
        <v>6303</v>
      </c>
      <c r="C2473" t="s">
        <v>193</v>
      </c>
      <c r="D2473" t="s">
        <v>6304</v>
      </c>
      <c r="E2473" t="s">
        <v>65</v>
      </c>
      <c r="H2473" t="s">
        <v>1065</v>
      </c>
      <c r="I2473" t="s">
        <v>1087</v>
      </c>
      <c r="V2473" t="s">
        <v>1694</v>
      </c>
      <c r="AA2473" t="s">
        <v>1125</v>
      </c>
      <c r="AB2473" t="s">
        <v>1125</v>
      </c>
      <c r="AC2473" t="s">
        <v>1125</v>
      </c>
      <c r="AD2473" t="s">
        <v>1125</v>
      </c>
      <c r="AE2473" t="s">
        <v>1125</v>
      </c>
    </row>
    <row r="2474" spans="1:31" hidden="1" x14ac:dyDescent="0.3">
      <c r="A2474">
        <v>316432</v>
      </c>
      <c r="B2474" t="s">
        <v>6305</v>
      </c>
      <c r="C2474" t="s">
        <v>876</v>
      </c>
      <c r="D2474" t="s">
        <v>887</v>
      </c>
      <c r="E2474" t="s">
        <v>65</v>
      </c>
      <c r="F2474">
        <v>30833</v>
      </c>
      <c r="G2474" t="s">
        <v>84</v>
      </c>
      <c r="H2474" t="s">
        <v>1065</v>
      </c>
      <c r="I2474" t="s">
        <v>1087</v>
      </c>
      <c r="J2474" t="s">
        <v>87</v>
      </c>
      <c r="L2474" t="s">
        <v>84</v>
      </c>
      <c r="V2474" t="s">
        <v>1694</v>
      </c>
    </row>
    <row r="2475" spans="1:31" hidden="1" x14ac:dyDescent="0.3">
      <c r="A2475">
        <v>316265</v>
      </c>
      <c r="B2475" t="s">
        <v>6306</v>
      </c>
      <c r="C2475" t="s">
        <v>1637</v>
      </c>
      <c r="D2475" t="s">
        <v>1661</v>
      </c>
      <c r="E2475" t="s">
        <v>66</v>
      </c>
      <c r="F2475">
        <v>32648</v>
      </c>
      <c r="G2475" t="s">
        <v>84</v>
      </c>
      <c r="H2475" t="s">
        <v>1065</v>
      </c>
      <c r="I2475" t="s">
        <v>1087</v>
      </c>
      <c r="J2475" t="s">
        <v>87</v>
      </c>
      <c r="L2475" t="s">
        <v>84</v>
      </c>
      <c r="M2475" t="s">
        <v>6307</v>
      </c>
      <c r="N2475" t="s">
        <v>6307</v>
      </c>
      <c r="O2475" t="s">
        <v>2120</v>
      </c>
      <c r="P2475" t="s">
        <v>1273</v>
      </c>
    </row>
    <row r="2476" spans="1:31" hidden="1" x14ac:dyDescent="0.3">
      <c r="A2476">
        <v>316217</v>
      </c>
      <c r="B2476" t="s">
        <v>6308</v>
      </c>
      <c r="C2476" t="s">
        <v>193</v>
      </c>
      <c r="D2476" t="s">
        <v>207</v>
      </c>
      <c r="E2476" t="s">
        <v>66</v>
      </c>
      <c r="F2476">
        <v>32638</v>
      </c>
      <c r="G2476" t="s">
        <v>1827</v>
      </c>
      <c r="H2476" t="s">
        <v>1065</v>
      </c>
      <c r="I2476" t="s">
        <v>1087</v>
      </c>
      <c r="J2476" t="s">
        <v>87</v>
      </c>
      <c r="L2476" t="s">
        <v>84</v>
      </c>
      <c r="M2476" t="s">
        <v>6309</v>
      </c>
      <c r="N2476" t="s">
        <v>6309</v>
      </c>
      <c r="O2476" t="s">
        <v>1886</v>
      </c>
      <c r="P2476" t="s">
        <v>1432</v>
      </c>
    </row>
    <row r="2477" spans="1:31" hidden="1" x14ac:dyDescent="0.3">
      <c r="A2477">
        <v>316160</v>
      </c>
      <c r="B2477" t="s">
        <v>6310</v>
      </c>
      <c r="C2477" t="s">
        <v>258</v>
      </c>
      <c r="D2477" t="s">
        <v>223</v>
      </c>
      <c r="E2477" t="s">
        <v>65</v>
      </c>
      <c r="F2477">
        <v>31817</v>
      </c>
      <c r="G2477" t="s">
        <v>84</v>
      </c>
      <c r="H2477" t="s">
        <v>1065</v>
      </c>
      <c r="I2477" t="s">
        <v>1087</v>
      </c>
      <c r="J2477" t="s">
        <v>85</v>
      </c>
      <c r="L2477" t="s">
        <v>84</v>
      </c>
      <c r="M2477" t="s">
        <v>6311</v>
      </c>
      <c r="N2477" t="s">
        <v>6311</v>
      </c>
      <c r="O2477" t="s">
        <v>1364</v>
      </c>
      <c r="P2477" t="s">
        <v>1249</v>
      </c>
    </row>
    <row r="2478" spans="1:31" hidden="1" x14ac:dyDescent="0.3">
      <c r="A2478">
        <v>316126</v>
      </c>
      <c r="B2478" t="s">
        <v>6312</v>
      </c>
      <c r="C2478" t="s">
        <v>311</v>
      </c>
      <c r="D2478" t="s">
        <v>421</v>
      </c>
      <c r="E2478" t="s">
        <v>65</v>
      </c>
      <c r="F2478">
        <v>32565</v>
      </c>
      <c r="G2478" t="s">
        <v>84</v>
      </c>
      <c r="H2478" t="s">
        <v>1065</v>
      </c>
      <c r="I2478" t="s">
        <v>1087</v>
      </c>
      <c r="J2478" t="s">
        <v>87</v>
      </c>
      <c r="L2478" t="s">
        <v>86</v>
      </c>
      <c r="M2478" t="s">
        <v>6313</v>
      </c>
      <c r="N2478" t="s">
        <v>6313</v>
      </c>
      <c r="O2478" t="s">
        <v>1376</v>
      </c>
      <c r="P2478" t="s">
        <v>1317</v>
      </c>
      <c r="V2478" t="s">
        <v>1694</v>
      </c>
    </row>
    <row r="2479" spans="1:31" hidden="1" x14ac:dyDescent="0.3">
      <c r="A2479">
        <v>316102</v>
      </c>
      <c r="B2479" t="s">
        <v>6314</v>
      </c>
      <c r="C2479" t="s">
        <v>193</v>
      </c>
      <c r="D2479" t="s">
        <v>2329</v>
      </c>
      <c r="E2479" t="s">
        <v>65</v>
      </c>
      <c r="F2479">
        <v>32626</v>
      </c>
      <c r="G2479" t="s">
        <v>1248</v>
      </c>
      <c r="H2479" t="s">
        <v>1065</v>
      </c>
      <c r="I2479" t="s">
        <v>1087</v>
      </c>
      <c r="J2479" t="s">
        <v>87</v>
      </c>
      <c r="L2479" t="s">
        <v>84</v>
      </c>
      <c r="M2479" t="s">
        <v>6315</v>
      </c>
      <c r="N2479" t="s">
        <v>6315</v>
      </c>
      <c r="O2479" t="s">
        <v>6316</v>
      </c>
      <c r="P2479" t="s">
        <v>6317</v>
      </c>
    </row>
    <row r="2480" spans="1:31" hidden="1" x14ac:dyDescent="0.3">
      <c r="A2480">
        <v>316096</v>
      </c>
      <c r="B2480" t="s">
        <v>6318</v>
      </c>
      <c r="C2480" t="s">
        <v>193</v>
      </c>
      <c r="D2480" t="s">
        <v>241</v>
      </c>
      <c r="E2480" t="s">
        <v>65</v>
      </c>
      <c r="F2480">
        <v>32612</v>
      </c>
      <c r="G2480" t="s">
        <v>84</v>
      </c>
      <c r="H2480" t="s">
        <v>1065</v>
      </c>
      <c r="I2480" t="s">
        <v>1087</v>
      </c>
      <c r="J2480" t="s">
        <v>87</v>
      </c>
      <c r="L2480" t="s">
        <v>84</v>
      </c>
      <c r="V2480" t="s">
        <v>1605</v>
      </c>
      <c r="AE2480" t="s">
        <v>1125</v>
      </c>
    </row>
    <row r="2481" spans="1:31" hidden="1" x14ac:dyDescent="0.3">
      <c r="A2481">
        <v>316002</v>
      </c>
      <c r="B2481" t="s">
        <v>6319</v>
      </c>
      <c r="C2481" t="s">
        <v>330</v>
      </c>
      <c r="D2481" t="s">
        <v>489</v>
      </c>
      <c r="E2481" t="s">
        <v>65</v>
      </c>
      <c r="F2481">
        <v>32303</v>
      </c>
      <c r="G2481" t="s">
        <v>84</v>
      </c>
      <c r="H2481" t="s">
        <v>1065</v>
      </c>
      <c r="I2481" t="s">
        <v>1087</v>
      </c>
      <c r="M2481" t="s">
        <v>6320</v>
      </c>
      <c r="N2481" t="s">
        <v>6320</v>
      </c>
      <c r="O2481" t="s">
        <v>2089</v>
      </c>
      <c r="P2481" t="s">
        <v>1258</v>
      </c>
      <c r="V2481" t="s">
        <v>1694</v>
      </c>
      <c r="AD2481" t="s">
        <v>1125</v>
      </c>
      <c r="AE2481" t="s">
        <v>1125</v>
      </c>
    </row>
    <row r="2482" spans="1:31" hidden="1" x14ac:dyDescent="0.3">
      <c r="A2482">
        <v>315989</v>
      </c>
      <c r="B2482" t="s">
        <v>6321</v>
      </c>
      <c r="C2482" t="s">
        <v>211</v>
      </c>
      <c r="D2482" t="s">
        <v>578</v>
      </c>
      <c r="E2482" t="s">
        <v>66</v>
      </c>
      <c r="F2482">
        <v>33253</v>
      </c>
      <c r="G2482" t="s">
        <v>6322</v>
      </c>
      <c r="H2482" t="s">
        <v>1065</v>
      </c>
      <c r="I2482" t="s">
        <v>1087</v>
      </c>
      <c r="J2482" t="s">
        <v>87</v>
      </c>
      <c r="L2482" t="s">
        <v>86</v>
      </c>
      <c r="M2482" t="s">
        <v>6323</v>
      </c>
      <c r="N2482" t="s">
        <v>6323</v>
      </c>
      <c r="O2482" t="s">
        <v>1398</v>
      </c>
      <c r="P2482" t="s">
        <v>6324</v>
      </c>
      <c r="V2482" t="s">
        <v>1606</v>
      </c>
      <c r="AE2482" t="s">
        <v>1125</v>
      </c>
    </row>
    <row r="2483" spans="1:31" hidden="1" x14ac:dyDescent="0.3">
      <c r="A2483">
        <v>315964</v>
      </c>
      <c r="B2483" t="s">
        <v>6325</v>
      </c>
      <c r="C2483" t="s">
        <v>1704</v>
      </c>
      <c r="D2483" t="s">
        <v>234</v>
      </c>
      <c r="E2483" t="s">
        <v>65</v>
      </c>
      <c r="F2483">
        <v>32978</v>
      </c>
      <c r="G2483" t="s">
        <v>100</v>
      </c>
      <c r="H2483" t="s">
        <v>1065</v>
      </c>
      <c r="I2483" t="s">
        <v>1087</v>
      </c>
      <c r="J2483" t="s">
        <v>87</v>
      </c>
      <c r="L2483" t="s">
        <v>100</v>
      </c>
      <c r="M2483" t="s">
        <v>6326</v>
      </c>
      <c r="N2483" t="s">
        <v>6326</v>
      </c>
      <c r="O2483" t="s">
        <v>1292</v>
      </c>
      <c r="P2483" t="s">
        <v>1378</v>
      </c>
    </row>
    <row r="2484" spans="1:31" hidden="1" x14ac:dyDescent="0.3">
      <c r="A2484">
        <v>315938</v>
      </c>
      <c r="B2484" t="s">
        <v>6327</v>
      </c>
      <c r="C2484" t="s">
        <v>1171</v>
      </c>
      <c r="D2484" t="s">
        <v>514</v>
      </c>
      <c r="E2484" t="s">
        <v>65</v>
      </c>
      <c r="F2484">
        <v>28891</v>
      </c>
      <c r="G2484" t="s">
        <v>2187</v>
      </c>
      <c r="H2484" t="s">
        <v>1065</v>
      </c>
      <c r="I2484" t="s">
        <v>1087</v>
      </c>
      <c r="J2484" t="s">
        <v>85</v>
      </c>
      <c r="L2484" t="s">
        <v>98</v>
      </c>
      <c r="M2484" t="s">
        <v>6328</v>
      </c>
      <c r="N2484" t="s">
        <v>6328</v>
      </c>
      <c r="O2484" t="s">
        <v>1803</v>
      </c>
      <c r="P2484" t="s">
        <v>4053</v>
      </c>
      <c r="V2484" t="s">
        <v>1694</v>
      </c>
    </row>
    <row r="2485" spans="1:31" hidden="1" x14ac:dyDescent="0.3">
      <c r="A2485">
        <v>315916</v>
      </c>
      <c r="B2485" t="s">
        <v>6329</v>
      </c>
      <c r="C2485" t="s">
        <v>6330</v>
      </c>
      <c r="D2485" t="s">
        <v>451</v>
      </c>
      <c r="E2485" t="s">
        <v>65</v>
      </c>
      <c r="H2485" t="s">
        <v>1065</v>
      </c>
      <c r="I2485" t="s">
        <v>1087</v>
      </c>
      <c r="V2485" t="s">
        <v>1694</v>
      </c>
      <c r="AA2485" t="s">
        <v>1125</v>
      </c>
      <c r="AB2485" t="s">
        <v>1125</v>
      </c>
      <c r="AC2485" t="s">
        <v>1125</v>
      </c>
      <c r="AD2485" t="s">
        <v>1125</v>
      </c>
      <c r="AE2485" t="s">
        <v>1125</v>
      </c>
    </row>
    <row r="2486" spans="1:31" hidden="1" x14ac:dyDescent="0.3">
      <c r="A2486">
        <v>315791</v>
      </c>
      <c r="B2486" t="s">
        <v>6331</v>
      </c>
      <c r="C2486" t="s">
        <v>201</v>
      </c>
      <c r="D2486" t="s">
        <v>721</v>
      </c>
      <c r="E2486" t="s">
        <v>66</v>
      </c>
      <c r="F2486">
        <v>30834</v>
      </c>
      <c r="G2486" t="s">
        <v>84</v>
      </c>
      <c r="H2486" t="s">
        <v>1065</v>
      </c>
      <c r="I2486" t="s">
        <v>1087</v>
      </c>
      <c r="J2486" t="s">
        <v>87</v>
      </c>
      <c r="L2486" t="s">
        <v>84</v>
      </c>
      <c r="M2486" t="s">
        <v>6332</v>
      </c>
      <c r="N2486" t="s">
        <v>6332</v>
      </c>
      <c r="O2486" t="s">
        <v>6333</v>
      </c>
      <c r="P2486" t="s">
        <v>1241</v>
      </c>
      <c r="AE2486" t="s">
        <v>1125</v>
      </c>
    </row>
    <row r="2487" spans="1:31" hidden="1" x14ac:dyDescent="0.3">
      <c r="A2487">
        <v>315738</v>
      </c>
      <c r="B2487" t="s">
        <v>6334</v>
      </c>
      <c r="C2487" t="s">
        <v>311</v>
      </c>
      <c r="D2487" t="s">
        <v>209</v>
      </c>
      <c r="E2487" t="s">
        <v>65</v>
      </c>
      <c r="F2487">
        <v>32522</v>
      </c>
      <c r="G2487" t="s">
        <v>1001</v>
      </c>
      <c r="H2487" t="s">
        <v>1065</v>
      </c>
      <c r="I2487" t="s">
        <v>1087</v>
      </c>
      <c r="J2487" t="s">
        <v>87</v>
      </c>
      <c r="L2487" t="s">
        <v>84</v>
      </c>
      <c r="M2487" t="s">
        <v>6335</v>
      </c>
      <c r="N2487" t="s">
        <v>6335</v>
      </c>
      <c r="O2487" t="s">
        <v>6336</v>
      </c>
      <c r="P2487" t="s">
        <v>1241</v>
      </c>
      <c r="V2487" t="s">
        <v>1597</v>
      </c>
      <c r="AE2487" t="s">
        <v>1125</v>
      </c>
    </row>
    <row r="2488" spans="1:31" hidden="1" x14ac:dyDescent="0.3">
      <c r="A2488">
        <v>315716</v>
      </c>
      <c r="B2488" t="s">
        <v>6337</v>
      </c>
      <c r="C2488" t="s">
        <v>434</v>
      </c>
      <c r="D2488" t="s">
        <v>248</v>
      </c>
      <c r="E2488" t="s">
        <v>65</v>
      </c>
      <c r="F2488">
        <v>31472</v>
      </c>
      <c r="G2488" t="s">
        <v>1488</v>
      </c>
      <c r="H2488" t="s">
        <v>1065</v>
      </c>
      <c r="I2488" t="s">
        <v>1087</v>
      </c>
      <c r="J2488" t="s">
        <v>87</v>
      </c>
      <c r="L2488" t="s">
        <v>100</v>
      </c>
      <c r="M2488" t="s">
        <v>6338</v>
      </c>
      <c r="N2488" t="s">
        <v>6338</v>
      </c>
      <c r="O2488" t="s">
        <v>1243</v>
      </c>
      <c r="P2488" t="s">
        <v>1273</v>
      </c>
    </row>
    <row r="2489" spans="1:31" hidden="1" x14ac:dyDescent="0.3">
      <c r="A2489">
        <v>315679</v>
      </c>
      <c r="B2489" t="s">
        <v>6339</v>
      </c>
      <c r="C2489" t="s">
        <v>194</v>
      </c>
      <c r="D2489" t="s">
        <v>714</v>
      </c>
      <c r="E2489" t="s">
        <v>65</v>
      </c>
      <c r="F2489">
        <v>28934</v>
      </c>
      <c r="G2489" t="s">
        <v>93</v>
      </c>
      <c r="H2489" t="s">
        <v>1065</v>
      </c>
      <c r="I2489" t="s">
        <v>1087</v>
      </c>
      <c r="J2489" t="s">
        <v>85</v>
      </c>
      <c r="L2489" t="s">
        <v>93</v>
      </c>
      <c r="M2489" t="s">
        <v>6340</v>
      </c>
      <c r="N2489" t="s">
        <v>6340</v>
      </c>
      <c r="O2489" t="s">
        <v>1416</v>
      </c>
      <c r="P2489" t="s">
        <v>1417</v>
      </c>
      <c r="V2489" t="s">
        <v>1606</v>
      </c>
      <c r="AE2489" t="s">
        <v>1125</v>
      </c>
    </row>
    <row r="2490" spans="1:31" hidden="1" x14ac:dyDescent="0.3">
      <c r="A2490">
        <v>315650</v>
      </c>
      <c r="B2490" t="s">
        <v>6341</v>
      </c>
      <c r="C2490" t="s">
        <v>196</v>
      </c>
      <c r="D2490" t="s">
        <v>2419</v>
      </c>
      <c r="E2490" t="s">
        <v>65</v>
      </c>
      <c r="F2490">
        <v>25506</v>
      </c>
      <c r="G2490" t="s">
        <v>1248</v>
      </c>
      <c r="H2490" t="s">
        <v>1065</v>
      </c>
      <c r="I2490" t="s">
        <v>1087</v>
      </c>
      <c r="J2490" t="s">
        <v>87</v>
      </c>
      <c r="L2490" t="s">
        <v>84</v>
      </c>
      <c r="M2490" t="s">
        <v>6342</v>
      </c>
      <c r="N2490" t="s">
        <v>6342</v>
      </c>
      <c r="O2490" t="s">
        <v>6343</v>
      </c>
      <c r="P2490" t="s">
        <v>1388</v>
      </c>
    </row>
    <row r="2491" spans="1:31" hidden="1" x14ac:dyDescent="0.3">
      <c r="A2491">
        <v>315496</v>
      </c>
      <c r="B2491" t="s">
        <v>6344</v>
      </c>
      <c r="C2491" t="s">
        <v>364</v>
      </c>
      <c r="D2491" t="s">
        <v>438</v>
      </c>
      <c r="E2491" t="s">
        <v>66</v>
      </c>
      <c r="F2491">
        <v>32395</v>
      </c>
      <c r="G2491" t="s">
        <v>1150</v>
      </c>
      <c r="H2491" t="s">
        <v>1065</v>
      </c>
      <c r="I2491" t="s">
        <v>1087</v>
      </c>
      <c r="J2491" t="s">
        <v>87</v>
      </c>
      <c r="L2491" t="s">
        <v>86</v>
      </c>
      <c r="M2491" t="s">
        <v>6345</v>
      </c>
      <c r="N2491" t="s">
        <v>6345</v>
      </c>
      <c r="O2491" t="s">
        <v>6346</v>
      </c>
      <c r="P2491" t="s">
        <v>2115</v>
      </c>
    </row>
    <row r="2492" spans="1:31" hidden="1" x14ac:dyDescent="0.3">
      <c r="A2492">
        <v>315431</v>
      </c>
      <c r="B2492" t="s">
        <v>6347</v>
      </c>
      <c r="C2492" t="s">
        <v>403</v>
      </c>
      <c r="D2492" t="s">
        <v>555</v>
      </c>
      <c r="E2492" t="s">
        <v>65</v>
      </c>
      <c r="F2492">
        <v>32277</v>
      </c>
      <c r="G2492" t="s">
        <v>98</v>
      </c>
      <c r="H2492" t="s">
        <v>1065</v>
      </c>
      <c r="I2492" t="s">
        <v>1087</v>
      </c>
      <c r="J2492" t="s">
        <v>87</v>
      </c>
      <c r="L2492" t="s">
        <v>98</v>
      </c>
      <c r="M2492" t="s">
        <v>6348</v>
      </c>
      <c r="N2492" t="s">
        <v>6348</v>
      </c>
      <c r="O2492" t="s">
        <v>6349</v>
      </c>
      <c r="P2492" t="s">
        <v>1256</v>
      </c>
      <c r="V2492" t="s">
        <v>1597</v>
      </c>
    </row>
    <row r="2493" spans="1:31" hidden="1" x14ac:dyDescent="0.3">
      <c r="A2493">
        <v>315175</v>
      </c>
      <c r="B2493" t="s">
        <v>6350</v>
      </c>
      <c r="C2493" t="s">
        <v>437</v>
      </c>
      <c r="D2493" t="s">
        <v>1627</v>
      </c>
      <c r="E2493" t="s">
        <v>65</v>
      </c>
      <c r="F2493">
        <v>31417</v>
      </c>
      <c r="G2493" t="s">
        <v>92</v>
      </c>
      <c r="H2493" t="s">
        <v>1065</v>
      </c>
      <c r="I2493" t="s">
        <v>1087</v>
      </c>
      <c r="J2493" t="s">
        <v>87</v>
      </c>
      <c r="L2493" t="s">
        <v>92</v>
      </c>
      <c r="V2493" t="s">
        <v>1605</v>
      </c>
    </row>
    <row r="2494" spans="1:31" hidden="1" x14ac:dyDescent="0.3">
      <c r="A2494">
        <v>315174</v>
      </c>
      <c r="B2494" t="s">
        <v>6351</v>
      </c>
      <c r="C2494" t="s">
        <v>6352</v>
      </c>
      <c r="D2494" t="s">
        <v>751</v>
      </c>
      <c r="E2494" t="s">
        <v>65</v>
      </c>
      <c r="F2494">
        <v>31522</v>
      </c>
      <c r="G2494" t="s">
        <v>6353</v>
      </c>
      <c r="H2494" t="s">
        <v>1065</v>
      </c>
      <c r="I2494" t="s">
        <v>1087</v>
      </c>
      <c r="J2494" t="s">
        <v>85</v>
      </c>
      <c r="L2494" t="s">
        <v>98</v>
      </c>
      <c r="M2494" t="s">
        <v>6354</v>
      </c>
      <c r="N2494" t="s">
        <v>6354</v>
      </c>
      <c r="O2494" t="s">
        <v>2063</v>
      </c>
      <c r="P2494" t="s">
        <v>6355</v>
      </c>
      <c r="V2494" t="s">
        <v>1606</v>
      </c>
    </row>
    <row r="2495" spans="1:31" hidden="1" x14ac:dyDescent="0.3">
      <c r="A2495">
        <v>315048</v>
      </c>
      <c r="B2495" t="s">
        <v>6356</v>
      </c>
      <c r="C2495" t="s">
        <v>282</v>
      </c>
      <c r="D2495" t="s">
        <v>6357</v>
      </c>
      <c r="E2495" t="s">
        <v>65</v>
      </c>
      <c r="F2495">
        <v>28783</v>
      </c>
      <c r="G2495" t="s">
        <v>998</v>
      </c>
      <c r="H2495" t="s">
        <v>1065</v>
      </c>
      <c r="I2495" t="s">
        <v>1087</v>
      </c>
      <c r="J2495" t="s">
        <v>85</v>
      </c>
      <c r="L2495" t="s">
        <v>86</v>
      </c>
      <c r="V2495" t="s">
        <v>1694</v>
      </c>
    </row>
    <row r="2496" spans="1:31" hidden="1" x14ac:dyDescent="0.3">
      <c r="A2496">
        <v>315035</v>
      </c>
      <c r="B2496" t="s">
        <v>2408</v>
      </c>
      <c r="C2496" t="s">
        <v>601</v>
      </c>
      <c r="D2496" t="s">
        <v>954</v>
      </c>
      <c r="E2496" t="s">
        <v>65</v>
      </c>
      <c r="F2496">
        <v>32706</v>
      </c>
      <c r="G2496" t="s">
        <v>6358</v>
      </c>
      <c r="H2496" t="s">
        <v>1065</v>
      </c>
      <c r="I2496" t="s">
        <v>1087</v>
      </c>
      <c r="J2496" t="s">
        <v>87</v>
      </c>
      <c r="L2496" t="s">
        <v>96</v>
      </c>
      <c r="V2496" t="s">
        <v>1712</v>
      </c>
    </row>
    <row r="2497" spans="1:31" hidden="1" x14ac:dyDescent="0.3">
      <c r="A2497">
        <v>315012</v>
      </c>
      <c r="B2497" t="s">
        <v>6359</v>
      </c>
      <c r="C2497" t="s">
        <v>411</v>
      </c>
      <c r="D2497" t="s">
        <v>640</v>
      </c>
      <c r="E2497" t="s">
        <v>65</v>
      </c>
      <c r="F2497">
        <v>32264</v>
      </c>
      <c r="G2497" t="s">
        <v>96</v>
      </c>
      <c r="H2497" t="s">
        <v>1065</v>
      </c>
      <c r="I2497" t="s">
        <v>1087</v>
      </c>
      <c r="J2497" t="s">
        <v>85</v>
      </c>
      <c r="L2497" t="s">
        <v>96</v>
      </c>
      <c r="M2497" t="s">
        <v>6360</v>
      </c>
      <c r="N2497" t="s">
        <v>6360</v>
      </c>
      <c r="O2497" t="s">
        <v>2564</v>
      </c>
      <c r="P2497" t="s">
        <v>1242</v>
      </c>
      <c r="V2497" t="s">
        <v>1694</v>
      </c>
    </row>
    <row r="2498" spans="1:31" hidden="1" x14ac:dyDescent="0.3">
      <c r="A2498">
        <v>314802</v>
      </c>
      <c r="B2498" t="s">
        <v>6361</v>
      </c>
      <c r="C2498" t="s">
        <v>1674</v>
      </c>
      <c r="D2498" t="s">
        <v>864</v>
      </c>
      <c r="E2498" t="s">
        <v>65</v>
      </c>
      <c r="F2498">
        <v>23452</v>
      </c>
      <c r="G2498" t="s">
        <v>6362</v>
      </c>
      <c r="H2498" t="s">
        <v>1065</v>
      </c>
      <c r="I2498" t="s">
        <v>1087</v>
      </c>
      <c r="M2498" t="s">
        <v>6363</v>
      </c>
      <c r="N2498" t="s">
        <v>6363</v>
      </c>
      <c r="O2498" t="s">
        <v>1960</v>
      </c>
      <c r="P2498" t="s">
        <v>1296</v>
      </c>
      <c r="V2498" t="s">
        <v>1694</v>
      </c>
      <c r="AC2498" t="s">
        <v>1125</v>
      </c>
      <c r="AD2498" t="s">
        <v>1125</v>
      </c>
      <c r="AE2498" t="s">
        <v>1125</v>
      </c>
    </row>
    <row r="2499" spans="1:31" hidden="1" x14ac:dyDescent="0.3">
      <c r="A2499">
        <v>314791</v>
      </c>
      <c r="B2499" t="s">
        <v>2342</v>
      </c>
      <c r="C2499" t="s">
        <v>543</v>
      </c>
      <c r="D2499" t="s">
        <v>6364</v>
      </c>
      <c r="E2499" t="s">
        <v>65</v>
      </c>
      <c r="F2499">
        <v>24446</v>
      </c>
      <c r="G2499" t="s">
        <v>99</v>
      </c>
      <c r="H2499" t="s">
        <v>1065</v>
      </c>
      <c r="I2499" t="s">
        <v>1087</v>
      </c>
      <c r="V2499" t="s">
        <v>1605</v>
      </c>
      <c r="AD2499" t="s">
        <v>1125</v>
      </c>
      <c r="AE2499" t="s">
        <v>1125</v>
      </c>
    </row>
    <row r="2500" spans="1:31" hidden="1" x14ac:dyDescent="0.3">
      <c r="A2500">
        <v>314731</v>
      </c>
      <c r="B2500" t="s">
        <v>6365</v>
      </c>
      <c r="C2500" t="s">
        <v>314</v>
      </c>
      <c r="D2500" t="s">
        <v>6366</v>
      </c>
      <c r="E2500" t="s">
        <v>65</v>
      </c>
      <c r="F2500">
        <v>27814</v>
      </c>
      <c r="G2500" t="s">
        <v>103</v>
      </c>
      <c r="H2500" t="s">
        <v>1065</v>
      </c>
      <c r="I2500" t="s">
        <v>1087</v>
      </c>
      <c r="V2500" t="s">
        <v>1605</v>
      </c>
      <c r="AD2500" t="s">
        <v>1125</v>
      </c>
      <c r="AE2500" t="s">
        <v>1125</v>
      </c>
    </row>
    <row r="2501" spans="1:31" hidden="1" x14ac:dyDescent="0.3">
      <c r="A2501">
        <v>314563</v>
      </c>
      <c r="B2501" t="s">
        <v>6367</v>
      </c>
      <c r="C2501" t="s">
        <v>203</v>
      </c>
      <c r="D2501" t="s">
        <v>5727</v>
      </c>
      <c r="E2501" t="s">
        <v>65</v>
      </c>
      <c r="F2501">
        <v>24431</v>
      </c>
      <c r="G2501" t="s">
        <v>6368</v>
      </c>
      <c r="H2501" t="s">
        <v>1065</v>
      </c>
      <c r="I2501" t="s">
        <v>1087</v>
      </c>
      <c r="J2501" t="s">
        <v>87</v>
      </c>
      <c r="L2501" t="s">
        <v>94</v>
      </c>
      <c r="M2501" t="s">
        <v>6369</v>
      </c>
      <c r="N2501" t="s">
        <v>6369</v>
      </c>
      <c r="O2501" t="s">
        <v>6370</v>
      </c>
      <c r="P2501" t="s">
        <v>1249</v>
      </c>
    </row>
    <row r="2502" spans="1:31" hidden="1" x14ac:dyDescent="0.3">
      <c r="A2502">
        <v>314169</v>
      </c>
      <c r="B2502" t="s">
        <v>6371</v>
      </c>
      <c r="C2502" t="s">
        <v>4763</v>
      </c>
      <c r="D2502" t="s">
        <v>248</v>
      </c>
      <c r="E2502" t="s">
        <v>66</v>
      </c>
      <c r="F2502">
        <v>28885</v>
      </c>
      <c r="G2502" t="s">
        <v>84</v>
      </c>
      <c r="H2502" t="s">
        <v>1065</v>
      </c>
      <c r="I2502" t="s">
        <v>1087</v>
      </c>
      <c r="J2502" t="s">
        <v>87</v>
      </c>
      <c r="L2502" t="s">
        <v>93</v>
      </c>
      <c r="V2502" t="s">
        <v>1605</v>
      </c>
      <c r="AE2502" t="s">
        <v>1125</v>
      </c>
    </row>
    <row r="2503" spans="1:31" hidden="1" x14ac:dyDescent="0.3">
      <c r="A2503">
        <v>314147</v>
      </c>
      <c r="B2503" t="s">
        <v>6372</v>
      </c>
      <c r="C2503" t="s">
        <v>193</v>
      </c>
      <c r="D2503" t="s">
        <v>6373</v>
      </c>
      <c r="E2503" t="s">
        <v>65</v>
      </c>
      <c r="F2503">
        <v>31423</v>
      </c>
      <c r="G2503" t="s">
        <v>1040</v>
      </c>
      <c r="H2503" t="s">
        <v>1065</v>
      </c>
      <c r="I2503" t="s">
        <v>1087</v>
      </c>
      <c r="J2503" t="s">
        <v>87</v>
      </c>
      <c r="L2503" t="s">
        <v>103</v>
      </c>
      <c r="M2503" t="s">
        <v>6374</v>
      </c>
      <c r="N2503" t="s">
        <v>6374</v>
      </c>
      <c r="O2503" t="s">
        <v>2163</v>
      </c>
      <c r="P2503" t="s">
        <v>1241</v>
      </c>
      <c r="V2503" t="s">
        <v>1605</v>
      </c>
      <c r="AE2503" t="s">
        <v>1125</v>
      </c>
    </row>
    <row r="2504" spans="1:31" hidden="1" x14ac:dyDescent="0.3">
      <c r="A2504">
        <v>313923</v>
      </c>
      <c r="B2504" t="s">
        <v>6375</v>
      </c>
      <c r="C2504" t="s">
        <v>194</v>
      </c>
      <c r="D2504" t="s">
        <v>708</v>
      </c>
      <c r="E2504" t="s">
        <v>65</v>
      </c>
      <c r="F2504">
        <v>31597</v>
      </c>
      <c r="G2504" t="s">
        <v>93</v>
      </c>
      <c r="H2504" t="s">
        <v>1065</v>
      </c>
      <c r="I2504" t="s">
        <v>1087</v>
      </c>
      <c r="J2504" t="s">
        <v>87</v>
      </c>
      <c r="L2504" t="s">
        <v>93</v>
      </c>
      <c r="V2504" t="s">
        <v>1713</v>
      </c>
    </row>
    <row r="2505" spans="1:31" hidden="1" x14ac:dyDescent="0.3">
      <c r="A2505">
        <v>313850</v>
      </c>
      <c r="B2505" t="s">
        <v>6376</v>
      </c>
      <c r="C2505" t="s">
        <v>258</v>
      </c>
      <c r="D2505" t="s">
        <v>2406</v>
      </c>
      <c r="E2505" t="s">
        <v>65</v>
      </c>
      <c r="F2505">
        <v>32509</v>
      </c>
      <c r="G2505" t="s">
        <v>6377</v>
      </c>
      <c r="H2505" t="s">
        <v>1065</v>
      </c>
      <c r="I2505" t="s">
        <v>1087</v>
      </c>
      <c r="J2505" t="s">
        <v>85</v>
      </c>
      <c r="L2505" t="s">
        <v>84</v>
      </c>
      <c r="M2505" t="s">
        <v>6378</v>
      </c>
      <c r="N2505" t="s">
        <v>6378</v>
      </c>
      <c r="O2505" t="s">
        <v>6379</v>
      </c>
      <c r="P2505" t="s">
        <v>1240</v>
      </c>
      <c r="V2505" t="s">
        <v>1606</v>
      </c>
    </row>
    <row r="2506" spans="1:31" hidden="1" x14ac:dyDescent="0.3">
      <c r="A2506">
        <v>313821</v>
      </c>
      <c r="B2506" t="s">
        <v>6380</v>
      </c>
      <c r="C2506" t="s">
        <v>428</v>
      </c>
      <c r="D2506" t="s">
        <v>6381</v>
      </c>
      <c r="E2506" t="s">
        <v>66</v>
      </c>
      <c r="F2506">
        <v>32438</v>
      </c>
      <c r="G2506" t="s">
        <v>6382</v>
      </c>
      <c r="H2506" t="s">
        <v>1065</v>
      </c>
      <c r="I2506" t="s">
        <v>1087</v>
      </c>
      <c r="J2506" t="s">
        <v>85</v>
      </c>
      <c r="L2506" t="s">
        <v>86</v>
      </c>
      <c r="M2506" t="s">
        <v>6383</v>
      </c>
      <c r="N2506" t="s">
        <v>6383</v>
      </c>
      <c r="O2506" t="s">
        <v>4932</v>
      </c>
      <c r="P2506" t="s">
        <v>1241</v>
      </c>
    </row>
    <row r="2507" spans="1:31" hidden="1" x14ac:dyDescent="0.3">
      <c r="A2507">
        <v>313678</v>
      </c>
      <c r="B2507" t="s">
        <v>6384</v>
      </c>
      <c r="C2507" t="s">
        <v>6385</v>
      </c>
      <c r="D2507" t="s">
        <v>399</v>
      </c>
      <c r="E2507" t="s">
        <v>66</v>
      </c>
      <c r="F2507">
        <v>30042</v>
      </c>
      <c r="G2507" t="s">
        <v>86</v>
      </c>
      <c r="H2507" t="s">
        <v>1065</v>
      </c>
      <c r="I2507" t="s">
        <v>1087</v>
      </c>
      <c r="M2507" t="s">
        <v>6386</v>
      </c>
      <c r="N2507" t="s">
        <v>6386</v>
      </c>
      <c r="O2507" t="s">
        <v>2341</v>
      </c>
      <c r="P2507" t="s">
        <v>1273</v>
      </c>
      <c r="V2507" t="s">
        <v>1606</v>
      </c>
      <c r="AD2507" t="s">
        <v>1125</v>
      </c>
      <c r="AE2507" t="s">
        <v>1125</v>
      </c>
    </row>
    <row r="2508" spans="1:31" hidden="1" x14ac:dyDescent="0.3">
      <c r="A2508">
        <v>313612</v>
      </c>
      <c r="B2508" t="s">
        <v>6387</v>
      </c>
      <c r="C2508" t="s">
        <v>201</v>
      </c>
      <c r="D2508" t="s">
        <v>4827</v>
      </c>
      <c r="E2508" t="s">
        <v>65</v>
      </c>
      <c r="H2508" t="s">
        <v>1065</v>
      </c>
      <c r="I2508" t="s">
        <v>1087</v>
      </c>
      <c r="AA2508" t="s">
        <v>1125</v>
      </c>
      <c r="AB2508" t="s">
        <v>1125</v>
      </c>
      <c r="AC2508" t="s">
        <v>1125</v>
      </c>
      <c r="AD2508" t="s">
        <v>1125</v>
      </c>
      <c r="AE2508" t="s">
        <v>1125</v>
      </c>
    </row>
    <row r="2509" spans="1:31" hidden="1" x14ac:dyDescent="0.3">
      <c r="A2509">
        <v>313496</v>
      </c>
      <c r="B2509" t="s">
        <v>6388</v>
      </c>
      <c r="C2509" t="s">
        <v>379</v>
      </c>
      <c r="D2509" t="s">
        <v>611</v>
      </c>
      <c r="E2509" t="s">
        <v>66</v>
      </c>
      <c r="F2509">
        <v>31608</v>
      </c>
      <c r="G2509" t="s">
        <v>93</v>
      </c>
      <c r="H2509" t="s">
        <v>1065</v>
      </c>
      <c r="I2509" t="s">
        <v>1087</v>
      </c>
      <c r="J2509" t="s">
        <v>87</v>
      </c>
      <c r="L2509" t="s">
        <v>93</v>
      </c>
      <c r="M2509" t="s">
        <v>6389</v>
      </c>
      <c r="N2509" t="s">
        <v>6389</v>
      </c>
      <c r="O2509" t="s">
        <v>1396</v>
      </c>
      <c r="P2509" t="s">
        <v>1241</v>
      </c>
      <c r="V2509" t="s">
        <v>1606</v>
      </c>
      <c r="AE2509" t="s">
        <v>1125</v>
      </c>
    </row>
    <row r="2510" spans="1:31" hidden="1" x14ac:dyDescent="0.3">
      <c r="A2510">
        <v>313463</v>
      </c>
      <c r="B2510" t="s">
        <v>6390</v>
      </c>
      <c r="C2510" t="s">
        <v>2233</v>
      </c>
      <c r="D2510" t="s">
        <v>1613</v>
      </c>
      <c r="E2510" t="s">
        <v>65</v>
      </c>
      <c r="F2510">
        <v>32143</v>
      </c>
      <c r="G2510" t="s">
        <v>84</v>
      </c>
      <c r="H2510" t="s">
        <v>1065</v>
      </c>
      <c r="I2510" t="s">
        <v>1087</v>
      </c>
      <c r="J2510" t="s">
        <v>87</v>
      </c>
      <c r="L2510" t="s">
        <v>84</v>
      </c>
      <c r="M2510" t="s">
        <v>6391</v>
      </c>
      <c r="N2510" t="s">
        <v>6391</v>
      </c>
      <c r="O2510" t="s">
        <v>6392</v>
      </c>
      <c r="P2510" t="s">
        <v>1335</v>
      </c>
    </row>
    <row r="2511" spans="1:31" hidden="1" x14ac:dyDescent="0.3">
      <c r="A2511">
        <v>313245</v>
      </c>
      <c r="B2511" t="s">
        <v>6393</v>
      </c>
      <c r="C2511" t="s">
        <v>201</v>
      </c>
      <c r="D2511" t="s">
        <v>223</v>
      </c>
      <c r="E2511" t="s">
        <v>65</v>
      </c>
      <c r="F2511">
        <v>31499</v>
      </c>
      <c r="G2511" t="s">
        <v>84</v>
      </c>
      <c r="H2511" t="s">
        <v>1065</v>
      </c>
      <c r="I2511" t="s">
        <v>1087</v>
      </c>
      <c r="J2511" t="s">
        <v>87</v>
      </c>
      <c r="L2511" t="s">
        <v>100</v>
      </c>
      <c r="M2511" t="s">
        <v>6394</v>
      </c>
      <c r="N2511" t="s">
        <v>6394</v>
      </c>
      <c r="O2511" t="s">
        <v>1374</v>
      </c>
      <c r="P2511" t="s">
        <v>1273</v>
      </c>
      <c r="AE2511" t="s">
        <v>1125</v>
      </c>
    </row>
    <row r="2512" spans="1:31" hidden="1" x14ac:dyDescent="0.3">
      <c r="A2512">
        <v>313097</v>
      </c>
      <c r="B2512" t="s">
        <v>6395</v>
      </c>
      <c r="C2512" t="s">
        <v>847</v>
      </c>
      <c r="D2512" t="s">
        <v>451</v>
      </c>
      <c r="E2512" t="s">
        <v>65</v>
      </c>
      <c r="F2512">
        <v>30392</v>
      </c>
      <c r="G2512" t="s">
        <v>1033</v>
      </c>
      <c r="H2512" t="s">
        <v>1065</v>
      </c>
      <c r="I2512" t="s">
        <v>1087</v>
      </c>
      <c r="J2512" t="s">
        <v>87</v>
      </c>
      <c r="L2512" t="s">
        <v>94</v>
      </c>
      <c r="V2512" t="s">
        <v>1710</v>
      </c>
    </row>
    <row r="2513" spans="1:31" hidden="1" x14ac:dyDescent="0.3">
      <c r="A2513">
        <v>313067</v>
      </c>
      <c r="B2513" t="s">
        <v>6396</v>
      </c>
      <c r="C2513" t="s">
        <v>423</v>
      </c>
      <c r="D2513" t="s">
        <v>6397</v>
      </c>
      <c r="E2513" t="s">
        <v>66</v>
      </c>
      <c r="F2513">
        <v>29225</v>
      </c>
      <c r="G2513" t="s">
        <v>1022</v>
      </c>
      <c r="H2513" t="s">
        <v>1065</v>
      </c>
      <c r="I2513" t="s">
        <v>1087</v>
      </c>
      <c r="J2513" t="s">
        <v>1940</v>
      </c>
      <c r="L2513" t="s">
        <v>1940</v>
      </c>
      <c r="M2513" t="s">
        <v>6398</v>
      </c>
      <c r="N2513" t="s">
        <v>6398</v>
      </c>
      <c r="O2513" t="s">
        <v>6399</v>
      </c>
      <c r="P2513" t="s">
        <v>1378</v>
      </c>
      <c r="V2513" t="s">
        <v>1694</v>
      </c>
    </row>
    <row r="2514" spans="1:31" hidden="1" x14ac:dyDescent="0.3">
      <c r="A2514">
        <v>312937</v>
      </c>
      <c r="B2514" t="s">
        <v>6400</v>
      </c>
      <c r="C2514" t="s">
        <v>196</v>
      </c>
      <c r="D2514" t="s">
        <v>6401</v>
      </c>
      <c r="E2514" t="s">
        <v>65</v>
      </c>
      <c r="F2514">
        <v>31413</v>
      </c>
      <c r="G2514" t="s">
        <v>997</v>
      </c>
      <c r="I2514" t="s">
        <v>1087</v>
      </c>
      <c r="V2514" t="s">
        <v>1694</v>
      </c>
      <c r="AB2514" t="s">
        <v>1125</v>
      </c>
      <c r="AC2514" t="s">
        <v>1125</v>
      </c>
      <c r="AD2514" t="s">
        <v>1125</v>
      </c>
      <c r="AE2514" t="s">
        <v>1125</v>
      </c>
    </row>
    <row r="2515" spans="1:31" hidden="1" x14ac:dyDescent="0.3">
      <c r="A2515">
        <v>312722</v>
      </c>
      <c r="B2515" t="s">
        <v>6402</v>
      </c>
      <c r="C2515" t="s">
        <v>294</v>
      </c>
      <c r="D2515" t="s">
        <v>420</v>
      </c>
      <c r="E2515" t="s">
        <v>66</v>
      </c>
      <c r="H2515" t="s">
        <v>1065</v>
      </c>
      <c r="I2515" t="s">
        <v>1087</v>
      </c>
      <c r="V2515" t="s">
        <v>1606</v>
      </c>
      <c r="Z2515" t="s">
        <v>1125</v>
      </c>
      <c r="AA2515" t="s">
        <v>1125</v>
      </c>
      <c r="AB2515" t="s">
        <v>1125</v>
      </c>
      <c r="AC2515" t="s">
        <v>1125</v>
      </c>
      <c r="AD2515" t="s">
        <v>1125</v>
      </c>
      <c r="AE2515" t="s">
        <v>1125</v>
      </c>
    </row>
    <row r="2516" spans="1:31" hidden="1" x14ac:dyDescent="0.3">
      <c r="A2516">
        <v>312703</v>
      </c>
      <c r="B2516" t="s">
        <v>6403</v>
      </c>
      <c r="C2516" t="s">
        <v>311</v>
      </c>
      <c r="D2516" t="s">
        <v>322</v>
      </c>
      <c r="E2516" t="s">
        <v>66</v>
      </c>
      <c r="F2516">
        <v>32156</v>
      </c>
      <c r="G2516" t="s">
        <v>84</v>
      </c>
      <c r="H2516" t="s">
        <v>1065</v>
      </c>
      <c r="I2516" t="s">
        <v>1087</v>
      </c>
      <c r="J2516" t="s">
        <v>87</v>
      </c>
      <c r="L2516" t="s">
        <v>84</v>
      </c>
      <c r="V2516" t="s">
        <v>2146</v>
      </c>
    </row>
    <row r="2517" spans="1:31" hidden="1" x14ac:dyDescent="0.3">
      <c r="A2517">
        <v>312640</v>
      </c>
      <c r="B2517" t="s">
        <v>6404</v>
      </c>
      <c r="C2517" t="s">
        <v>203</v>
      </c>
      <c r="D2517" t="s">
        <v>419</v>
      </c>
      <c r="E2517" t="s">
        <v>66</v>
      </c>
      <c r="F2517">
        <v>29635</v>
      </c>
      <c r="G2517" t="s">
        <v>98</v>
      </c>
      <c r="H2517" t="s">
        <v>1065</v>
      </c>
      <c r="I2517" t="s">
        <v>1087</v>
      </c>
      <c r="J2517" t="s">
        <v>87</v>
      </c>
      <c r="L2517" t="s">
        <v>98</v>
      </c>
      <c r="V2517" t="s">
        <v>1597</v>
      </c>
    </row>
    <row r="2518" spans="1:31" hidden="1" x14ac:dyDescent="0.3">
      <c r="A2518">
        <v>312528</v>
      </c>
      <c r="B2518" t="s">
        <v>6405</v>
      </c>
      <c r="C2518" t="s">
        <v>194</v>
      </c>
      <c r="D2518" t="s">
        <v>2574</v>
      </c>
      <c r="E2518" t="s">
        <v>65</v>
      </c>
      <c r="F2518">
        <v>29920</v>
      </c>
      <c r="G2518" t="s">
        <v>4385</v>
      </c>
      <c r="H2518" t="s">
        <v>1065</v>
      </c>
      <c r="I2518" t="s">
        <v>1087</v>
      </c>
      <c r="J2518" t="s">
        <v>87</v>
      </c>
      <c r="L2518" t="s">
        <v>96</v>
      </c>
      <c r="M2518" t="s">
        <v>6406</v>
      </c>
      <c r="N2518" t="s">
        <v>6406</v>
      </c>
      <c r="O2518" t="s">
        <v>6407</v>
      </c>
      <c r="P2518" t="s">
        <v>1262</v>
      </c>
      <c r="V2518" t="s">
        <v>1695</v>
      </c>
    </row>
    <row r="2519" spans="1:31" hidden="1" x14ac:dyDescent="0.3">
      <c r="A2519">
        <v>312377</v>
      </c>
      <c r="B2519" t="s">
        <v>6408</v>
      </c>
      <c r="C2519" t="s">
        <v>2285</v>
      </c>
      <c r="D2519" t="s">
        <v>1769</v>
      </c>
      <c r="E2519" t="s">
        <v>65</v>
      </c>
      <c r="F2519">
        <v>26301</v>
      </c>
      <c r="G2519" t="s">
        <v>2080</v>
      </c>
      <c r="H2519" t="s">
        <v>1065</v>
      </c>
      <c r="I2519" t="s">
        <v>1087</v>
      </c>
      <c r="J2519" t="s">
        <v>85</v>
      </c>
      <c r="L2519" t="s">
        <v>98</v>
      </c>
      <c r="M2519" t="s">
        <v>6409</v>
      </c>
      <c r="N2519" t="s">
        <v>6409</v>
      </c>
      <c r="O2519" t="s">
        <v>1415</v>
      </c>
      <c r="P2519" t="s">
        <v>1247</v>
      </c>
      <c r="V2519" t="s">
        <v>1606</v>
      </c>
      <c r="AE2519" t="s">
        <v>1125</v>
      </c>
    </row>
    <row r="2520" spans="1:31" hidden="1" x14ac:dyDescent="0.3">
      <c r="A2520">
        <v>312316</v>
      </c>
      <c r="B2520" t="s">
        <v>6410</v>
      </c>
      <c r="C2520" t="s">
        <v>1167</v>
      </c>
      <c r="E2520" t="s">
        <v>66</v>
      </c>
      <c r="F2520">
        <v>32143</v>
      </c>
      <c r="G2520" t="s">
        <v>1002</v>
      </c>
      <c r="H2520" t="s">
        <v>1065</v>
      </c>
      <c r="I2520" t="s">
        <v>1087</v>
      </c>
      <c r="M2520" t="s">
        <v>6411</v>
      </c>
      <c r="N2520" t="s">
        <v>6411</v>
      </c>
      <c r="O2520" t="s">
        <v>6412</v>
      </c>
      <c r="P2520" t="s">
        <v>6413</v>
      </c>
      <c r="V2520" t="s">
        <v>1694</v>
      </c>
      <c r="AD2520" t="s">
        <v>1125</v>
      </c>
      <c r="AE2520" t="s">
        <v>1125</v>
      </c>
    </row>
    <row r="2521" spans="1:31" hidden="1" x14ac:dyDescent="0.3">
      <c r="A2521">
        <v>312251</v>
      </c>
      <c r="B2521" t="s">
        <v>6414</v>
      </c>
      <c r="C2521" t="s">
        <v>413</v>
      </c>
      <c r="D2521" t="s">
        <v>379</v>
      </c>
      <c r="E2521" t="s">
        <v>66</v>
      </c>
      <c r="F2521">
        <v>31243</v>
      </c>
      <c r="G2521" t="s">
        <v>1023</v>
      </c>
      <c r="H2521" t="s">
        <v>1065</v>
      </c>
      <c r="I2521" t="s">
        <v>1087</v>
      </c>
      <c r="J2521" t="s">
        <v>85</v>
      </c>
      <c r="L2521" t="s">
        <v>86</v>
      </c>
      <c r="V2521" t="s">
        <v>1605</v>
      </c>
    </row>
    <row r="2522" spans="1:31" hidden="1" x14ac:dyDescent="0.3">
      <c r="A2522">
        <v>312122</v>
      </c>
      <c r="B2522" t="s">
        <v>6415</v>
      </c>
      <c r="C2522" t="s">
        <v>569</v>
      </c>
      <c r="D2522" t="s">
        <v>725</v>
      </c>
      <c r="E2522" t="s">
        <v>66</v>
      </c>
      <c r="F2522">
        <v>25082</v>
      </c>
      <c r="G2522" t="s">
        <v>84</v>
      </c>
      <c r="H2522" t="s">
        <v>1065</v>
      </c>
      <c r="I2522" t="s">
        <v>1087</v>
      </c>
      <c r="J2522" t="s">
        <v>87</v>
      </c>
      <c r="L2522" t="s">
        <v>84</v>
      </c>
      <c r="V2522" t="s">
        <v>1605</v>
      </c>
      <c r="AE2522" t="s">
        <v>1125</v>
      </c>
    </row>
    <row r="2523" spans="1:31" hidden="1" x14ac:dyDescent="0.3">
      <c r="A2523">
        <v>312092</v>
      </c>
      <c r="B2523" t="s">
        <v>6416</v>
      </c>
      <c r="C2523" t="s">
        <v>201</v>
      </c>
      <c r="D2523" t="s">
        <v>381</v>
      </c>
      <c r="E2523" t="s">
        <v>66</v>
      </c>
      <c r="F2523">
        <v>31003</v>
      </c>
      <c r="G2523" t="s">
        <v>1248</v>
      </c>
      <c r="H2523" t="s">
        <v>1065</v>
      </c>
      <c r="I2523" t="s">
        <v>1087</v>
      </c>
      <c r="J2523" t="s">
        <v>87</v>
      </c>
      <c r="L2523" t="s">
        <v>84</v>
      </c>
      <c r="V2523" t="s">
        <v>1605</v>
      </c>
    </row>
    <row r="2524" spans="1:31" hidden="1" x14ac:dyDescent="0.3">
      <c r="A2524">
        <v>312083</v>
      </c>
      <c r="B2524" t="s">
        <v>6417</v>
      </c>
      <c r="C2524" t="s">
        <v>278</v>
      </c>
      <c r="D2524" t="s">
        <v>577</v>
      </c>
      <c r="E2524" t="s">
        <v>65</v>
      </c>
      <c r="F2524">
        <v>29254</v>
      </c>
      <c r="G2524" t="s">
        <v>1002</v>
      </c>
      <c r="H2524" t="s">
        <v>1065</v>
      </c>
      <c r="I2524" t="s">
        <v>1087</v>
      </c>
      <c r="J2524" t="s">
        <v>87</v>
      </c>
      <c r="L2524" t="s">
        <v>86</v>
      </c>
      <c r="M2524" t="s">
        <v>6418</v>
      </c>
      <c r="N2524" t="s">
        <v>6418</v>
      </c>
      <c r="O2524" t="s">
        <v>1981</v>
      </c>
      <c r="P2524" t="s">
        <v>1247</v>
      </c>
    </row>
    <row r="2525" spans="1:31" hidden="1" x14ac:dyDescent="0.3">
      <c r="A2525">
        <v>312054</v>
      </c>
      <c r="B2525" t="s">
        <v>6419</v>
      </c>
      <c r="C2525" t="s">
        <v>193</v>
      </c>
      <c r="D2525" t="s">
        <v>972</v>
      </c>
      <c r="E2525" t="s">
        <v>65</v>
      </c>
      <c r="F2525">
        <v>28668</v>
      </c>
      <c r="G2525" t="s">
        <v>84</v>
      </c>
      <c r="H2525" t="s">
        <v>1065</v>
      </c>
      <c r="I2525" t="s">
        <v>1087</v>
      </c>
      <c r="M2525" t="s">
        <v>6420</v>
      </c>
      <c r="N2525" t="s">
        <v>6420</v>
      </c>
      <c r="O2525" t="s">
        <v>2194</v>
      </c>
      <c r="P2525" t="s">
        <v>6421</v>
      </c>
      <c r="V2525" t="s">
        <v>1597</v>
      </c>
      <c r="AC2525" t="s">
        <v>1125</v>
      </c>
      <c r="AD2525" t="s">
        <v>1125</v>
      </c>
      <c r="AE2525" t="s">
        <v>1125</v>
      </c>
    </row>
    <row r="2526" spans="1:31" hidden="1" x14ac:dyDescent="0.3">
      <c r="A2526">
        <v>311929</v>
      </c>
      <c r="B2526" t="s">
        <v>6422</v>
      </c>
      <c r="C2526" t="s">
        <v>409</v>
      </c>
      <c r="D2526" t="s">
        <v>328</v>
      </c>
      <c r="E2526" t="s">
        <v>66</v>
      </c>
      <c r="F2526">
        <v>29366</v>
      </c>
      <c r="G2526" t="s">
        <v>1951</v>
      </c>
      <c r="H2526" t="s">
        <v>1065</v>
      </c>
      <c r="I2526" t="s">
        <v>1087</v>
      </c>
      <c r="J2526" t="s">
        <v>87</v>
      </c>
      <c r="L2526" t="s">
        <v>84</v>
      </c>
      <c r="V2526" t="s">
        <v>1605</v>
      </c>
    </row>
    <row r="2527" spans="1:31" hidden="1" x14ac:dyDescent="0.3">
      <c r="A2527">
        <v>311918</v>
      </c>
      <c r="B2527" t="s">
        <v>6423</v>
      </c>
      <c r="C2527" t="s">
        <v>885</v>
      </c>
      <c r="D2527" t="s">
        <v>431</v>
      </c>
      <c r="E2527" t="s">
        <v>66</v>
      </c>
      <c r="F2527">
        <v>30614</v>
      </c>
      <c r="G2527" t="s">
        <v>84</v>
      </c>
      <c r="H2527" t="s">
        <v>1065</v>
      </c>
      <c r="I2527" t="s">
        <v>1087</v>
      </c>
      <c r="J2527" t="s">
        <v>87</v>
      </c>
      <c r="L2527" t="s">
        <v>84</v>
      </c>
      <c r="V2527" t="s">
        <v>1695</v>
      </c>
      <c r="AE2527" t="s">
        <v>1125</v>
      </c>
    </row>
    <row r="2528" spans="1:31" hidden="1" x14ac:dyDescent="0.3">
      <c r="A2528">
        <v>311770</v>
      </c>
      <c r="B2528" t="s">
        <v>6424</v>
      </c>
      <c r="C2528" t="s">
        <v>411</v>
      </c>
      <c r="D2528" t="s">
        <v>6425</v>
      </c>
      <c r="E2528" t="s">
        <v>65</v>
      </c>
      <c r="H2528" t="s">
        <v>1065</v>
      </c>
      <c r="I2528" t="s">
        <v>1087</v>
      </c>
      <c r="V2528" t="s">
        <v>1606</v>
      </c>
      <c r="AD2528" t="s">
        <v>1125</v>
      </c>
      <c r="AE2528" t="s">
        <v>1125</v>
      </c>
    </row>
    <row r="2529" spans="1:31" hidden="1" x14ac:dyDescent="0.3">
      <c r="A2529">
        <v>311650</v>
      </c>
      <c r="B2529" t="s">
        <v>6426</v>
      </c>
      <c r="C2529" t="s">
        <v>351</v>
      </c>
      <c r="D2529" t="s">
        <v>406</v>
      </c>
      <c r="E2529" t="s">
        <v>66</v>
      </c>
      <c r="F2529">
        <v>32172</v>
      </c>
      <c r="G2529" t="s">
        <v>1018</v>
      </c>
      <c r="H2529" t="s">
        <v>1065</v>
      </c>
      <c r="I2529" t="s">
        <v>1087</v>
      </c>
      <c r="J2529" t="s">
        <v>87</v>
      </c>
      <c r="L2529" t="s">
        <v>86</v>
      </c>
      <c r="V2529" t="s">
        <v>1606</v>
      </c>
      <c r="AE2529" t="s">
        <v>1125</v>
      </c>
    </row>
    <row r="2530" spans="1:31" hidden="1" x14ac:dyDescent="0.3">
      <c r="A2530">
        <v>311553</v>
      </c>
      <c r="B2530" t="s">
        <v>6427</v>
      </c>
      <c r="C2530" t="s">
        <v>403</v>
      </c>
      <c r="D2530" t="s">
        <v>404</v>
      </c>
      <c r="E2530" t="s">
        <v>66</v>
      </c>
      <c r="F2530">
        <v>31417</v>
      </c>
      <c r="G2530" t="s">
        <v>1015</v>
      </c>
      <c r="H2530" t="s">
        <v>1065</v>
      </c>
      <c r="I2530" t="s">
        <v>1087</v>
      </c>
      <c r="J2530" t="s">
        <v>87</v>
      </c>
      <c r="L2530" t="s">
        <v>100</v>
      </c>
      <c r="V2530" t="s">
        <v>1695</v>
      </c>
    </row>
    <row r="2531" spans="1:31" hidden="1" x14ac:dyDescent="0.3">
      <c r="A2531">
        <v>311259</v>
      </c>
      <c r="B2531" t="s">
        <v>6428</v>
      </c>
      <c r="C2531" t="s">
        <v>283</v>
      </c>
      <c r="D2531" t="s">
        <v>592</v>
      </c>
      <c r="E2531" t="s">
        <v>65</v>
      </c>
      <c r="F2531">
        <v>31486</v>
      </c>
      <c r="G2531" t="s">
        <v>1000</v>
      </c>
      <c r="H2531" t="s">
        <v>1065</v>
      </c>
      <c r="I2531" t="s">
        <v>1087</v>
      </c>
      <c r="J2531" t="s">
        <v>87</v>
      </c>
      <c r="L2531" t="s">
        <v>99</v>
      </c>
      <c r="M2531" t="s">
        <v>6429</v>
      </c>
      <c r="N2531" t="s">
        <v>6429</v>
      </c>
      <c r="O2531" t="s">
        <v>6430</v>
      </c>
      <c r="P2531" t="s">
        <v>6431</v>
      </c>
    </row>
    <row r="2532" spans="1:31" hidden="1" x14ac:dyDescent="0.3">
      <c r="A2532">
        <v>311168</v>
      </c>
      <c r="B2532" t="s">
        <v>6432</v>
      </c>
      <c r="C2532" t="s">
        <v>226</v>
      </c>
      <c r="D2532" t="s">
        <v>6433</v>
      </c>
      <c r="E2532" t="s">
        <v>65</v>
      </c>
      <c r="F2532">
        <v>31533</v>
      </c>
      <c r="G2532" t="s">
        <v>1012</v>
      </c>
      <c r="I2532" t="s">
        <v>1087</v>
      </c>
      <c r="V2532" t="s">
        <v>2146</v>
      </c>
      <c r="AD2532" t="s">
        <v>1125</v>
      </c>
      <c r="AE2532" t="s">
        <v>1125</v>
      </c>
    </row>
    <row r="2533" spans="1:31" hidden="1" x14ac:dyDescent="0.3">
      <c r="A2533">
        <v>311113</v>
      </c>
      <c r="B2533" t="s">
        <v>6434</v>
      </c>
      <c r="C2533" t="s">
        <v>6435</v>
      </c>
      <c r="D2533" t="s">
        <v>363</v>
      </c>
      <c r="E2533" t="s">
        <v>65</v>
      </c>
      <c r="F2533">
        <v>31853</v>
      </c>
      <c r="G2533" t="s">
        <v>96</v>
      </c>
      <c r="H2533" t="s">
        <v>1065</v>
      </c>
      <c r="I2533" t="s">
        <v>1087</v>
      </c>
      <c r="J2533" t="s">
        <v>87</v>
      </c>
      <c r="L2533" t="s">
        <v>96</v>
      </c>
      <c r="M2533" t="s">
        <v>6436</v>
      </c>
      <c r="N2533" t="s">
        <v>6436</v>
      </c>
      <c r="O2533" t="s">
        <v>6437</v>
      </c>
      <c r="P2533" t="s">
        <v>1307</v>
      </c>
      <c r="V2533" t="s">
        <v>1694</v>
      </c>
    </row>
    <row r="2534" spans="1:31" hidden="1" x14ac:dyDescent="0.3">
      <c r="A2534">
        <v>310970</v>
      </c>
      <c r="B2534" t="s">
        <v>6438</v>
      </c>
      <c r="C2534" t="s">
        <v>417</v>
      </c>
      <c r="D2534" t="s">
        <v>1663</v>
      </c>
      <c r="E2534" t="s">
        <v>65</v>
      </c>
      <c r="F2534">
        <v>29707</v>
      </c>
      <c r="G2534" t="s">
        <v>1009</v>
      </c>
      <c r="H2534" t="s">
        <v>1065</v>
      </c>
      <c r="I2534" t="s">
        <v>1087</v>
      </c>
      <c r="J2534" t="s">
        <v>87</v>
      </c>
      <c r="L2534" t="s">
        <v>84</v>
      </c>
      <c r="V2534" t="s">
        <v>1597</v>
      </c>
    </row>
    <row r="2535" spans="1:31" hidden="1" x14ac:dyDescent="0.3">
      <c r="A2535">
        <v>310767</v>
      </c>
      <c r="B2535" t="s">
        <v>1168</v>
      </c>
      <c r="C2535" t="s">
        <v>394</v>
      </c>
      <c r="D2535" t="s">
        <v>1658</v>
      </c>
      <c r="E2535" t="s">
        <v>65</v>
      </c>
      <c r="F2535">
        <v>31086</v>
      </c>
      <c r="G2535" t="s">
        <v>84</v>
      </c>
      <c r="H2535" t="s">
        <v>1065</v>
      </c>
      <c r="I2535" t="s">
        <v>1087</v>
      </c>
      <c r="J2535" t="s">
        <v>85</v>
      </c>
      <c r="L2535" t="s">
        <v>86</v>
      </c>
      <c r="M2535" t="s">
        <v>6439</v>
      </c>
      <c r="N2535" t="s">
        <v>6439</v>
      </c>
      <c r="O2535" t="s">
        <v>1664</v>
      </c>
      <c r="P2535" t="s">
        <v>1242</v>
      </c>
    </row>
    <row r="2536" spans="1:31" hidden="1" x14ac:dyDescent="0.3">
      <c r="A2536">
        <v>310749</v>
      </c>
      <c r="B2536" t="s">
        <v>6440</v>
      </c>
      <c r="C2536" t="s">
        <v>289</v>
      </c>
      <c r="D2536" t="s">
        <v>232</v>
      </c>
      <c r="E2536" t="s">
        <v>65</v>
      </c>
      <c r="F2536">
        <v>20519</v>
      </c>
      <c r="G2536" t="s">
        <v>1815</v>
      </c>
      <c r="H2536" t="s">
        <v>1065</v>
      </c>
      <c r="I2536" t="s">
        <v>1087</v>
      </c>
      <c r="J2536" t="s">
        <v>85</v>
      </c>
      <c r="L2536" t="s">
        <v>84</v>
      </c>
      <c r="V2536" t="s">
        <v>1606</v>
      </c>
    </row>
    <row r="2537" spans="1:31" hidden="1" x14ac:dyDescent="0.3">
      <c r="A2537">
        <v>310679</v>
      </c>
      <c r="B2537" t="s">
        <v>261</v>
      </c>
      <c r="C2537" t="s">
        <v>194</v>
      </c>
      <c r="D2537" t="s">
        <v>666</v>
      </c>
      <c r="E2537" t="s">
        <v>65</v>
      </c>
      <c r="F2537">
        <v>31625</v>
      </c>
      <c r="G2537" t="s">
        <v>94</v>
      </c>
      <c r="H2537" t="s">
        <v>1065</v>
      </c>
      <c r="I2537" t="s">
        <v>1087</v>
      </c>
      <c r="J2537" t="s">
        <v>87</v>
      </c>
      <c r="L2537" t="s">
        <v>84</v>
      </c>
    </row>
    <row r="2538" spans="1:31" hidden="1" x14ac:dyDescent="0.3">
      <c r="A2538">
        <v>310649</v>
      </c>
      <c r="B2538" t="s">
        <v>6441</v>
      </c>
      <c r="C2538" t="s">
        <v>193</v>
      </c>
      <c r="D2538" t="s">
        <v>538</v>
      </c>
      <c r="E2538" t="s">
        <v>65</v>
      </c>
      <c r="F2538">
        <v>30935</v>
      </c>
      <c r="G2538" t="s">
        <v>1414</v>
      </c>
      <c r="H2538" t="s">
        <v>1065</v>
      </c>
      <c r="I2538" t="s">
        <v>1087</v>
      </c>
      <c r="M2538" t="s">
        <v>6442</v>
      </c>
      <c r="N2538" t="s">
        <v>6442</v>
      </c>
      <c r="O2538" t="s">
        <v>2101</v>
      </c>
      <c r="P2538" t="s">
        <v>1241</v>
      </c>
      <c r="V2538" t="s">
        <v>1606</v>
      </c>
      <c r="AD2538" t="s">
        <v>1125</v>
      </c>
      <c r="AE2538" t="s">
        <v>1125</v>
      </c>
    </row>
    <row r="2539" spans="1:31" hidden="1" x14ac:dyDescent="0.3">
      <c r="A2539">
        <v>310635</v>
      </c>
      <c r="B2539" t="s">
        <v>6443</v>
      </c>
      <c r="C2539" t="s">
        <v>194</v>
      </c>
      <c r="D2539" t="s">
        <v>1202</v>
      </c>
      <c r="E2539" t="s">
        <v>65</v>
      </c>
      <c r="F2539">
        <v>31048</v>
      </c>
      <c r="G2539" t="s">
        <v>84</v>
      </c>
      <c r="H2539" t="s">
        <v>1065</v>
      </c>
      <c r="I2539" t="s">
        <v>1087</v>
      </c>
      <c r="J2539" t="s">
        <v>87</v>
      </c>
      <c r="L2539" t="s">
        <v>84</v>
      </c>
      <c r="M2539" t="s">
        <v>6444</v>
      </c>
      <c r="N2539" t="s">
        <v>6444</v>
      </c>
      <c r="O2539" t="s">
        <v>6445</v>
      </c>
      <c r="P2539" t="s">
        <v>1240</v>
      </c>
      <c r="V2539" t="s">
        <v>1695</v>
      </c>
    </row>
    <row r="2540" spans="1:31" hidden="1" x14ac:dyDescent="0.3">
      <c r="A2540">
        <v>310561</v>
      </c>
      <c r="B2540" t="s">
        <v>6446</v>
      </c>
      <c r="C2540" t="s">
        <v>392</v>
      </c>
      <c r="D2540" t="s">
        <v>367</v>
      </c>
      <c r="E2540" t="s">
        <v>65</v>
      </c>
      <c r="F2540">
        <v>30351</v>
      </c>
      <c r="G2540" t="s">
        <v>84</v>
      </c>
      <c r="H2540" t="s">
        <v>1065</v>
      </c>
      <c r="I2540" t="s">
        <v>1087</v>
      </c>
      <c r="J2540" t="s">
        <v>87</v>
      </c>
      <c r="L2540" t="s">
        <v>84</v>
      </c>
      <c r="M2540" t="s">
        <v>6447</v>
      </c>
      <c r="N2540" t="s">
        <v>6447</v>
      </c>
      <c r="O2540" t="s">
        <v>6448</v>
      </c>
      <c r="P2540" t="s">
        <v>1247</v>
      </c>
      <c r="V2540" t="s">
        <v>1606</v>
      </c>
      <c r="AE2540" t="s">
        <v>1125</v>
      </c>
    </row>
    <row r="2541" spans="1:31" hidden="1" x14ac:dyDescent="0.3">
      <c r="A2541">
        <v>310558</v>
      </c>
      <c r="B2541" t="s">
        <v>6449</v>
      </c>
      <c r="C2541" t="s">
        <v>391</v>
      </c>
      <c r="D2541" t="s">
        <v>1617</v>
      </c>
      <c r="E2541" t="s">
        <v>65</v>
      </c>
      <c r="F2541">
        <v>25934</v>
      </c>
      <c r="G2541" t="s">
        <v>84</v>
      </c>
      <c r="H2541" t="s">
        <v>1065</v>
      </c>
      <c r="I2541" t="s">
        <v>1087</v>
      </c>
      <c r="V2541" t="s">
        <v>1606</v>
      </c>
      <c r="AC2541" t="s">
        <v>1125</v>
      </c>
      <c r="AD2541" t="s">
        <v>1125</v>
      </c>
      <c r="AE2541" t="s">
        <v>1125</v>
      </c>
    </row>
    <row r="2542" spans="1:31" hidden="1" x14ac:dyDescent="0.3">
      <c r="A2542">
        <v>310509</v>
      </c>
      <c r="B2542" t="s">
        <v>6450</v>
      </c>
      <c r="C2542" t="s">
        <v>1160</v>
      </c>
      <c r="D2542" t="s">
        <v>974</v>
      </c>
      <c r="E2542" t="s">
        <v>65</v>
      </c>
      <c r="F2542">
        <v>31515</v>
      </c>
      <c r="G2542" t="s">
        <v>84</v>
      </c>
      <c r="H2542" t="s">
        <v>1065</v>
      </c>
      <c r="I2542" t="s">
        <v>1087</v>
      </c>
      <c r="J2542" t="s">
        <v>87</v>
      </c>
      <c r="L2542" t="s">
        <v>84</v>
      </c>
      <c r="M2542" t="s">
        <v>6451</v>
      </c>
      <c r="N2542" t="s">
        <v>6451</v>
      </c>
      <c r="O2542" t="s">
        <v>6452</v>
      </c>
      <c r="P2542" t="s">
        <v>6453</v>
      </c>
      <c r="V2542" t="s">
        <v>1695</v>
      </c>
    </row>
    <row r="2543" spans="1:31" hidden="1" x14ac:dyDescent="0.3">
      <c r="A2543">
        <v>310460</v>
      </c>
      <c r="B2543" t="s">
        <v>6454</v>
      </c>
      <c r="C2543" t="s">
        <v>390</v>
      </c>
      <c r="D2543" t="s">
        <v>694</v>
      </c>
      <c r="E2543" t="s">
        <v>65</v>
      </c>
      <c r="F2543">
        <v>29318</v>
      </c>
      <c r="G2543" t="s">
        <v>84</v>
      </c>
      <c r="H2543" t="s">
        <v>1065</v>
      </c>
      <c r="I2543" t="s">
        <v>1087</v>
      </c>
      <c r="J2543" t="s">
        <v>87</v>
      </c>
      <c r="L2543" t="s">
        <v>84</v>
      </c>
      <c r="M2543" t="s">
        <v>6455</v>
      </c>
      <c r="N2543" t="s">
        <v>6455</v>
      </c>
      <c r="O2543" t="s">
        <v>6456</v>
      </c>
      <c r="P2543" t="s">
        <v>1249</v>
      </c>
    </row>
    <row r="2544" spans="1:31" hidden="1" x14ac:dyDescent="0.3">
      <c r="A2544">
        <v>310326</v>
      </c>
      <c r="B2544" t="s">
        <v>6457</v>
      </c>
      <c r="C2544" t="s">
        <v>6458</v>
      </c>
      <c r="D2544" t="s">
        <v>389</v>
      </c>
      <c r="E2544" t="s">
        <v>65</v>
      </c>
      <c r="F2544">
        <v>28187</v>
      </c>
      <c r="G2544" t="s">
        <v>92</v>
      </c>
      <c r="H2544" t="s">
        <v>1065</v>
      </c>
      <c r="I2544" t="s">
        <v>1087</v>
      </c>
      <c r="J2544" t="s">
        <v>87</v>
      </c>
      <c r="L2544" t="s">
        <v>103</v>
      </c>
      <c r="M2544" t="s">
        <v>6459</v>
      </c>
      <c r="N2544" t="s">
        <v>6459</v>
      </c>
      <c r="O2544" t="s">
        <v>6460</v>
      </c>
      <c r="P2544" t="s">
        <v>1241</v>
      </c>
    </row>
    <row r="2545" spans="1:31" hidden="1" x14ac:dyDescent="0.3">
      <c r="A2545">
        <v>310184</v>
      </c>
      <c r="B2545" t="s">
        <v>6461</v>
      </c>
      <c r="C2545" t="s">
        <v>311</v>
      </c>
      <c r="D2545" t="s">
        <v>207</v>
      </c>
      <c r="E2545" t="s">
        <v>65</v>
      </c>
      <c r="F2545">
        <v>30888</v>
      </c>
      <c r="G2545" t="s">
        <v>84</v>
      </c>
      <c r="H2545" t="s">
        <v>1065</v>
      </c>
      <c r="I2545" t="s">
        <v>1087</v>
      </c>
      <c r="J2545" t="s">
        <v>87</v>
      </c>
      <c r="L2545" t="s">
        <v>84</v>
      </c>
      <c r="M2545" t="s">
        <v>6462</v>
      </c>
      <c r="N2545" t="s">
        <v>6462</v>
      </c>
      <c r="O2545" t="s">
        <v>2012</v>
      </c>
      <c r="P2545" t="s">
        <v>1378</v>
      </c>
      <c r="V2545" t="s">
        <v>1694</v>
      </c>
    </row>
    <row r="2546" spans="1:31" hidden="1" x14ac:dyDescent="0.3">
      <c r="A2546">
        <v>310065</v>
      </c>
      <c r="B2546" t="s">
        <v>6463</v>
      </c>
      <c r="C2546" t="s">
        <v>283</v>
      </c>
      <c r="D2546" t="s">
        <v>385</v>
      </c>
      <c r="E2546" t="s">
        <v>65</v>
      </c>
      <c r="F2546">
        <v>31230</v>
      </c>
      <c r="G2546" t="s">
        <v>1649</v>
      </c>
      <c r="H2546" t="s">
        <v>1065</v>
      </c>
      <c r="I2546" t="s">
        <v>1087</v>
      </c>
      <c r="J2546" t="s">
        <v>87</v>
      </c>
      <c r="L2546" t="s">
        <v>100</v>
      </c>
      <c r="V2546" t="s">
        <v>1605</v>
      </c>
      <c r="AE2546" t="s">
        <v>1125</v>
      </c>
    </row>
    <row r="2547" spans="1:31" hidden="1" x14ac:dyDescent="0.3">
      <c r="A2547">
        <v>309790</v>
      </c>
      <c r="B2547" t="s">
        <v>6464</v>
      </c>
      <c r="C2547" t="s">
        <v>226</v>
      </c>
      <c r="D2547" t="s">
        <v>1617</v>
      </c>
      <c r="E2547" t="s">
        <v>65</v>
      </c>
      <c r="F2547">
        <v>31440</v>
      </c>
      <c r="G2547" t="s">
        <v>84</v>
      </c>
      <c r="H2547" t="s">
        <v>1065</v>
      </c>
      <c r="I2547" t="s">
        <v>1087</v>
      </c>
      <c r="J2547" t="s">
        <v>87</v>
      </c>
      <c r="L2547" t="s">
        <v>84</v>
      </c>
      <c r="M2547" t="s">
        <v>6465</v>
      </c>
      <c r="N2547" t="s">
        <v>6465</v>
      </c>
      <c r="O2547" t="s">
        <v>1675</v>
      </c>
      <c r="P2547" t="s">
        <v>3959</v>
      </c>
      <c r="V2547" t="s">
        <v>1694</v>
      </c>
    </row>
    <row r="2548" spans="1:31" hidden="1" x14ac:dyDescent="0.3">
      <c r="A2548">
        <v>309769</v>
      </c>
      <c r="B2548" t="s">
        <v>380</v>
      </c>
      <c r="C2548" t="s">
        <v>196</v>
      </c>
      <c r="D2548" t="s">
        <v>299</v>
      </c>
      <c r="E2548" t="s">
        <v>65</v>
      </c>
      <c r="F2548">
        <v>30552</v>
      </c>
      <c r="G2548" t="s">
        <v>4714</v>
      </c>
      <c r="H2548" t="s">
        <v>1065</v>
      </c>
      <c r="I2548" t="s">
        <v>1087</v>
      </c>
      <c r="J2548" t="s">
        <v>87</v>
      </c>
      <c r="L2548" t="s">
        <v>84</v>
      </c>
      <c r="M2548" t="s">
        <v>6466</v>
      </c>
      <c r="N2548" t="s">
        <v>6466</v>
      </c>
      <c r="O2548" t="s">
        <v>1726</v>
      </c>
      <c r="P2548" t="s">
        <v>1369</v>
      </c>
    </row>
    <row r="2549" spans="1:31" hidden="1" x14ac:dyDescent="0.3">
      <c r="A2549">
        <v>309732</v>
      </c>
      <c r="B2549" t="s">
        <v>6467</v>
      </c>
      <c r="C2549" t="s">
        <v>379</v>
      </c>
      <c r="D2549" t="s">
        <v>346</v>
      </c>
      <c r="E2549" t="s">
        <v>65</v>
      </c>
      <c r="F2549">
        <v>31361</v>
      </c>
      <c r="G2549" t="s">
        <v>1630</v>
      </c>
      <c r="H2549" t="s">
        <v>1065</v>
      </c>
      <c r="I2549" t="s">
        <v>1087</v>
      </c>
      <c r="J2549" t="s">
        <v>87</v>
      </c>
      <c r="L2549" t="s">
        <v>86</v>
      </c>
      <c r="M2549" t="s">
        <v>6468</v>
      </c>
      <c r="N2549" t="s">
        <v>6468</v>
      </c>
      <c r="O2549" t="s">
        <v>1342</v>
      </c>
      <c r="P2549" t="s">
        <v>1240</v>
      </c>
    </row>
    <row r="2550" spans="1:31" hidden="1" x14ac:dyDescent="0.3">
      <c r="A2550">
        <v>309668</v>
      </c>
      <c r="B2550" t="s">
        <v>6469</v>
      </c>
      <c r="C2550" t="s">
        <v>6470</v>
      </c>
      <c r="D2550" t="s">
        <v>502</v>
      </c>
      <c r="E2550" t="s">
        <v>66</v>
      </c>
      <c r="F2550">
        <v>31916</v>
      </c>
      <c r="G2550" t="s">
        <v>84</v>
      </c>
      <c r="H2550" t="s">
        <v>1065</v>
      </c>
      <c r="I2550" t="s">
        <v>1087</v>
      </c>
      <c r="J2550" t="s">
        <v>87</v>
      </c>
      <c r="L2550" t="s">
        <v>84</v>
      </c>
      <c r="M2550" t="s">
        <v>6471</v>
      </c>
      <c r="N2550" t="s">
        <v>6471</v>
      </c>
      <c r="O2550" t="s">
        <v>6472</v>
      </c>
      <c r="P2550" t="s">
        <v>1361</v>
      </c>
    </row>
    <row r="2551" spans="1:31" hidden="1" x14ac:dyDescent="0.3">
      <c r="A2551">
        <v>309517</v>
      </c>
      <c r="B2551" t="s">
        <v>6473</v>
      </c>
      <c r="C2551" t="s">
        <v>376</v>
      </c>
      <c r="D2551" t="s">
        <v>6474</v>
      </c>
      <c r="E2551" t="s">
        <v>65</v>
      </c>
      <c r="F2551">
        <v>31598</v>
      </c>
      <c r="G2551" t="s">
        <v>93</v>
      </c>
      <c r="H2551" t="s">
        <v>1065</v>
      </c>
      <c r="I2551" t="s">
        <v>1087</v>
      </c>
      <c r="J2551" t="s">
        <v>87</v>
      </c>
      <c r="L2551" t="s">
        <v>93</v>
      </c>
      <c r="M2551" t="s">
        <v>6475</v>
      </c>
      <c r="N2551" t="s">
        <v>6475</v>
      </c>
      <c r="O2551" t="s">
        <v>6476</v>
      </c>
      <c r="P2551" t="s">
        <v>6477</v>
      </c>
    </row>
    <row r="2552" spans="1:31" hidden="1" x14ac:dyDescent="0.3">
      <c r="A2552">
        <v>309494</v>
      </c>
      <c r="B2552" t="s">
        <v>6478</v>
      </c>
      <c r="C2552" t="s">
        <v>270</v>
      </c>
      <c r="D2552" t="s">
        <v>6479</v>
      </c>
      <c r="E2552" t="s">
        <v>66</v>
      </c>
      <c r="F2552">
        <v>25204</v>
      </c>
      <c r="G2552" t="s">
        <v>1248</v>
      </c>
      <c r="H2552" t="s">
        <v>1065</v>
      </c>
      <c r="I2552" t="s">
        <v>1087</v>
      </c>
      <c r="J2552" t="s">
        <v>87</v>
      </c>
      <c r="L2552" t="s">
        <v>84</v>
      </c>
      <c r="M2552" t="s">
        <v>6480</v>
      </c>
      <c r="N2552" t="s">
        <v>6480</v>
      </c>
      <c r="O2552" t="s">
        <v>6481</v>
      </c>
      <c r="P2552" t="s">
        <v>1430</v>
      </c>
      <c r="V2552" t="s">
        <v>1694</v>
      </c>
    </row>
    <row r="2553" spans="1:31" hidden="1" x14ac:dyDescent="0.3">
      <c r="A2553">
        <v>309290</v>
      </c>
      <c r="B2553" t="s">
        <v>6482</v>
      </c>
      <c r="C2553" t="s">
        <v>590</v>
      </c>
      <c r="D2553" t="s">
        <v>256</v>
      </c>
      <c r="E2553" t="s">
        <v>65</v>
      </c>
      <c r="F2553">
        <v>31119</v>
      </c>
      <c r="G2553" t="s">
        <v>84</v>
      </c>
      <c r="H2553" t="s">
        <v>1065</v>
      </c>
      <c r="I2553" t="s">
        <v>1087</v>
      </c>
      <c r="J2553" t="s">
        <v>87</v>
      </c>
      <c r="K2553">
        <v>2004</v>
      </c>
      <c r="L2553" t="s">
        <v>95</v>
      </c>
      <c r="M2553" t="s">
        <v>6483</v>
      </c>
      <c r="N2553" t="s">
        <v>6483</v>
      </c>
      <c r="O2553" t="s">
        <v>6484</v>
      </c>
      <c r="P2553" t="s">
        <v>1349</v>
      </c>
    </row>
    <row r="2554" spans="1:31" hidden="1" x14ac:dyDescent="0.3">
      <c r="A2554">
        <v>309027</v>
      </c>
      <c r="B2554" t="s">
        <v>6485</v>
      </c>
      <c r="C2554" t="s">
        <v>605</v>
      </c>
      <c r="D2554" t="s">
        <v>216</v>
      </c>
      <c r="E2554" t="s">
        <v>65</v>
      </c>
      <c r="F2554">
        <v>31549</v>
      </c>
      <c r="G2554" t="s">
        <v>84</v>
      </c>
      <c r="H2554" t="s">
        <v>1065</v>
      </c>
      <c r="I2554" t="s">
        <v>1087</v>
      </c>
      <c r="J2554" t="s">
        <v>87</v>
      </c>
      <c r="L2554" t="s">
        <v>84</v>
      </c>
      <c r="V2554" t="s">
        <v>1606</v>
      </c>
    </row>
    <row r="2555" spans="1:31" hidden="1" x14ac:dyDescent="0.3">
      <c r="A2555">
        <v>309013</v>
      </c>
      <c r="B2555" t="s">
        <v>6486</v>
      </c>
      <c r="C2555" t="s">
        <v>193</v>
      </c>
      <c r="D2555" t="s">
        <v>195</v>
      </c>
      <c r="E2555" t="s">
        <v>65</v>
      </c>
      <c r="H2555" t="s">
        <v>1065</v>
      </c>
      <c r="I2555" t="s">
        <v>1087</v>
      </c>
      <c r="V2555" t="s">
        <v>1694</v>
      </c>
      <c r="AB2555" t="s">
        <v>1125</v>
      </c>
      <c r="AC2555" t="s">
        <v>1125</v>
      </c>
      <c r="AD2555" t="s">
        <v>1125</v>
      </c>
      <c r="AE2555" t="s">
        <v>1125</v>
      </c>
    </row>
    <row r="2556" spans="1:31" hidden="1" x14ac:dyDescent="0.3">
      <c r="A2556">
        <v>308883</v>
      </c>
      <c r="B2556" t="s">
        <v>6487</v>
      </c>
      <c r="C2556" t="s">
        <v>193</v>
      </c>
      <c r="D2556" t="s">
        <v>649</v>
      </c>
      <c r="E2556" t="s">
        <v>65</v>
      </c>
      <c r="F2556">
        <v>28942</v>
      </c>
      <c r="G2556" t="s">
        <v>84</v>
      </c>
      <c r="H2556" t="s">
        <v>1065</v>
      </c>
      <c r="I2556" t="s">
        <v>1087</v>
      </c>
      <c r="J2556" t="s">
        <v>85</v>
      </c>
      <c r="L2556" t="s">
        <v>84</v>
      </c>
      <c r="M2556" t="s">
        <v>6488</v>
      </c>
      <c r="N2556" t="s">
        <v>6488</v>
      </c>
      <c r="O2556" t="s">
        <v>1569</v>
      </c>
      <c r="P2556" t="s">
        <v>1369</v>
      </c>
    </row>
    <row r="2557" spans="1:31" hidden="1" x14ac:dyDescent="0.3">
      <c r="A2557">
        <v>308860</v>
      </c>
      <c r="B2557" t="s">
        <v>6489</v>
      </c>
      <c r="C2557" t="s">
        <v>206</v>
      </c>
      <c r="D2557" t="s">
        <v>788</v>
      </c>
      <c r="E2557" t="s">
        <v>65</v>
      </c>
      <c r="F2557">
        <v>31173</v>
      </c>
      <c r="G2557" t="s">
        <v>98</v>
      </c>
      <c r="H2557" t="s">
        <v>1065</v>
      </c>
      <c r="I2557" t="s">
        <v>1087</v>
      </c>
      <c r="J2557" t="s">
        <v>87</v>
      </c>
      <c r="L2557" t="s">
        <v>98</v>
      </c>
    </row>
    <row r="2558" spans="1:31" hidden="1" x14ac:dyDescent="0.3">
      <c r="A2558">
        <v>308843</v>
      </c>
      <c r="B2558" t="s">
        <v>6490</v>
      </c>
      <c r="C2558" t="s">
        <v>6491</v>
      </c>
      <c r="D2558" t="s">
        <v>215</v>
      </c>
      <c r="E2558" t="s">
        <v>65</v>
      </c>
      <c r="F2558">
        <v>31930</v>
      </c>
      <c r="G2558" t="s">
        <v>98</v>
      </c>
      <c r="H2558" t="s">
        <v>1065</v>
      </c>
      <c r="I2558" t="s">
        <v>1087</v>
      </c>
      <c r="J2558" t="s">
        <v>87</v>
      </c>
      <c r="L2558" t="s">
        <v>98</v>
      </c>
      <c r="V2558" t="s">
        <v>1605</v>
      </c>
      <c r="AE2558" t="s">
        <v>1125</v>
      </c>
    </row>
    <row r="2559" spans="1:31" hidden="1" x14ac:dyDescent="0.3">
      <c r="A2559">
        <v>308576</v>
      </c>
      <c r="B2559" t="s">
        <v>6492</v>
      </c>
      <c r="C2559" t="s">
        <v>6493</v>
      </c>
      <c r="D2559" t="s">
        <v>6494</v>
      </c>
      <c r="E2559" t="s">
        <v>65</v>
      </c>
      <c r="F2559">
        <v>31640</v>
      </c>
      <c r="G2559" t="s">
        <v>6495</v>
      </c>
      <c r="H2559" t="s">
        <v>1065</v>
      </c>
      <c r="I2559" t="s">
        <v>1087</v>
      </c>
      <c r="M2559" t="s">
        <v>6496</v>
      </c>
      <c r="N2559" t="s">
        <v>6496</v>
      </c>
      <c r="O2559" t="s">
        <v>6497</v>
      </c>
      <c r="P2559" t="s">
        <v>1258</v>
      </c>
      <c r="V2559" t="s">
        <v>1694</v>
      </c>
    </row>
    <row r="2560" spans="1:31" hidden="1" x14ac:dyDescent="0.3">
      <c r="A2560">
        <v>308574</v>
      </c>
      <c r="B2560" t="s">
        <v>6498</v>
      </c>
      <c r="C2560" t="s">
        <v>313</v>
      </c>
      <c r="D2560" t="s">
        <v>363</v>
      </c>
      <c r="E2560" t="s">
        <v>65</v>
      </c>
      <c r="F2560">
        <v>31512</v>
      </c>
      <c r="G2560" t="s">
        <v>86</v>
      </c>
      <c r="H2560" t="s">
        <v>1065</v>
      </c>
      <c r="I2560" t="s">
        <v>1087</v>
      </c>
      <c r="J2560" t="s">
        <v>87</v>
      </c>
      <c r="L2560" t="s">
        <v>86</v>
      </c>
      <c r="M2560" t="s">
        <v>6499</v>
      </c>
      <c r="N2560" t="s">
        <v>6499</v>
      </c>
      <c r="O2560" t="s">
        <v>6500</v>
      </c>
      <c r="P2560" t="s">
        <v>6501</v>
      </c>
    </row>
    <row r="2561" spans="1:31" hidden="1" x14ac:dyDescent="0.3">
      <c r="A2561">
        <v>308572</v>
      </c>
      <c r="B2561" t="s">
        <v>6502</v>
      </c>
      <c r="C2561" t="s">
        <v>201</v>
      </c>
      <c r="D2561" t="s">
        <v>362</v>
      </c>
      <c r="E2561" t="s">
        <v>65</v>
      </c>
      <c r="F2561">
        <v>30840</v>
      </c>
      <c r="G2561" t="s">
        <v>84</v>
      </c>
      <c r="H2561" t="s">
        <v>1065</v>
      </c>
      <c r="I2561" t="s">
        <v>1087</v>
      </c>
      <c r="J2561" t="s">
        <v>87</v>
      </c>
      <c r="L2561" t="s">
        <v>84</v>
      </c>
      <c r="M2561" t="s">
        <v>6503</v>
      </c>
      <c r="N2561" t="s">
        <v>6503</v>
      </c>
      <c r="O2561" t="s">
        <v>5245</v>
      </c>
      <c r="P2561" t="s">
        <v>1241</v>
      </c>
    </row>
    <row r="2562" spans="1:31" hidden="1" x14ac:dyDescent="0.3">
      <c r="A2562">
        <v>308528</v>
      </c>
      <c r="B2562" t="s">
        <v>6504</v>
      </c>
      <c r="C2562" t="s">
        <v>361</v>
      </c>
      <c r="D2562" t="s">
        <v>2351</v>
      </c>
      <c r="E2562" t="s">
        <v>66</v>
      </c>
      <c r="F2562">
        <v>32066</v>
      </c>
      <c r="G2562" t="s">
        <v>1020</v>
      </c>
      <c r="H2562" t="s">
        <v>1065</v>
      </c>
      <c r="I2562" t="s">
        <v>1087</v>
      </c>
      <c r="J2562" t="s">
        <v>87</v>
      </c>
      <c r="L2562" t="s">
        <v>86</v>
      </c>
      <c r="V2562" t="s">
        <v>1695</v>
      </c>
    </row>
    <row r="2563" spans="1:31" hidden="1" x14ac:dyDescent="0.3">
      <c r="A2563">
        <v>308474</v>
      </c>
      <c r="B2563" t="s">
        <v>6505</v>
      </c>
      <c r="C2563" t="s">
        <v>270</v>
      </c>
      <c r="D2563" t="s">
        <v>1602</v>
      </c>
      <c r="E2563" t="s">
        <v>65</v>
      </c>
      <c r="F2563">
        <v>29671</v>
      </c>
      <c r="G2563" t="s">
        <v>84</v>
      </c>
      <c r="H2563" t="s">
        <v>1065</v>
      </c>
      <c r="I2563" t="s">
        <v>1087</v>
      </c>
      <c r="J2563" t="s">
        <v>87</v>
      </c>
      <c r="L2563" t="s">
        <v>84</v>
      </c>
      <c r="V2563" t="s">
        <v>1605</v>
      </c>
      <c r="AE2563" t="s">
        <v>1125</v>
      </c>
    </row>
    <row r="2564" spans="1:31" hidden="1" x14ac:dyDescent="0.3">
      <c r="A2564">
        <v>308461</v>
      </c>
      <c r="B2564" t="s">
        <v>6506</v>
      </c>
      <c r="C2564" t="s">
        <v>320</v>
      </c>
      <c r="D2564" t="s">
        <v>820</v>
      </c>
      <c r="E2564" t="s">
        <v>65</v>
      </c>
      <c r="F2564">
        <v>31512</v>
      </c>
      <c r="G2564" t="s">
        <v>1002</v>
      </c>
      <c r="H2564" t="s">
        <v>1065</v>
      </c>
      <c r="I2564" t="s">
        <v>1087</v>
      </c>
      <c r="J2564" t="s">
        <v>87</v>
      </c>
      <c r="L2564" t="s">
        <v>84</v>
      </c>
      <c r="M2564" t="s">
        <v>6507</v>
      </c>
      <c r="N2564" t="s">
        <v>6507</v>
      </c>
      <c r="O2564" t="s">
        <v>5222</v>
      </c>
      <c r="P2564" t="s">
        <v>6508</v>
      </c>
      <c r="V2564" t="s">
        <v>1606</v>
      </c>
    </row>
    <row r="2565" spans="1:31" hidden="1" x14ac:dyDescent="0.3">
      <c r="A2565">
        <v>308402</v>
      </c>
      <c r="B2565" t="s">
        <v>6509</v>
      </c>
      <c r="C2565" t="s">
        <v>225</v>
      </c>
      <c r="D2565" t="s">
        <v>775</v>
      </c>
      <c r="E2565" t="s">
        <v>65</v>
      </c>
      <c r="F2565">
        <v>30108</v>
      </c>
      <c r="G2565" t="s">
        <v>84</v>
      </c>
      <c r="H2565" t="s">
        <v>1065</v>
      </c>
      <c r="I2565" t="s">
        <v>1087</v>
      </c>
      <c r="J2565" t="s">
        <v>87</v>
      </c>
      <c r="L2565" t="s">
        <v>84</v>
      </c>
      <c r="M2565" t="s">
        <v>6510</v>
      </c>
      <c r="N2565" t="s">
        <v>6510</v>
      </c>
      <c r="O2565" t="s">
        <v>1276</v>
      </c>
      <c r="P2565" t="s">
        <v>1323</v>
      </c>
      <c r="V2565" t="s">
        <v>1597</v>
      </c>
    </row>
    <row r="2566" spans="1:31" hidden="1" x14ac:dyDescent="0.3">
      <c r="A2566">
        <v>308302</v>
      </c>
      <c r="B2566" t="s">
        <v>6511</v>
      </c>
      <c r="C2566" t="s">
        <v>271</v>
      </c>
      <c r="D2566" t="s">
        <v>248</v>
      </c>
      <c r="E2566" t="s">
        <v>65</v>
      </c>
      <c r="F2566">
        <v>30776</v>
      </c>
      <c r="G2566" t="s">
        <v>2222</v>
      </c>
      <c r="H2566" t="s">
        <v>1065</v>
      </c>
      <c r="I2566" t="s">
        <v>1087</v>
      </c>
      <c r="J2566" t="s">
        <v>87</v>
      </c>
      <c r="L2566" t="s">
        <v>86</v>
      </c>
      <c r="V2566" t="s">
        <v>1605</v>
      </c>
    </row>
    <row r="2567" spans="1:31" hidden="1" x14ac:dyDescent="0.3">
      <c r="A2567">
        <v>308245</v>
      </c>
      <c r="B2567" t="s">
        <v>6512</v>
      </c>
      <c r="C2567" t="s">
        <v>264</v>
      </c>
      <c r="D2567" t="s">
        <v>419</v>
      </c>
      <c r="E2567" t="s">
        <v>65</v>
      </c>
      <c r="F2567">
        <v>30225</v>
      </c>
      <c r="G2567" t="s">
        <v>98</v>
      </c>
      <c r="H2567" t="s">
        <v>1065</v>
      </c>
      <c r="I2567" t="s">
        <v>1087</v>
      </c>
      <c r="J2567" t="s">
        <v>87</v>
      </c>
      <c r="L2567" t="s">
        <v>98</v>
      </c>
      <c r="V2567" t="s">
        <v>1713</v>
      </c>
    </row>
    <row r="2568" spans="1:31" hidden="1" x14ac:dyDescent="0.3">
      <c r="A2568">
        <v>308239</v>
      </c>
      <c r="B2568" t="s">
        <v>6513</v>
      </c>
      <c r="C2568" t="s">
        <v>307</v>
      </c>
      <c r="D2568" t="s">
        <v>1617</v>
      </c>
      <c r="E2568" t="s">
        <v>65</v>
      </c>
      <c r="H2568" t="s">
        <v>1065</v>
      </c>
      <c r="I2568" t="s">
        <v>1087</v>
      </c>
      <c r="V2568" t="s">
        <v>1606</v>
      </c>
      <c r="AD2568" t="s">
        <v>1125</v>
      </c>
      <c r="AE2568" t="s">
        <v>1125</v>
      </c>
    </row>
    <row r="2569" spans="1:31" hidden="1" x14ac:dyDescent="0.3">
      <c r="A2569">
        <v>308146</v>
      </c>
      <c r="B2569" t="s">
        <v>6514</v>
      </c>
      <c r="C2569" t="s">
        <v>242</v>
      </c>
      <c r="D2569" t="s">
        <v>819</v>
      </c>
      <c r="E2569" t="s">
        <v>65</v>
      </c>
      <c r="H2569" t="s">
        <v>1065</v>
      </c>
      <c r="I2569" t="s">
        <v>1087</v>
      </c>
      <c r="V2569" t="s">
        <v>1597</v>
      </c>
      <c r="AA2569" t="s">
        <v>1125</v>
      </c>
      <c r="AB2569" t="s">
        <v>1125</v>
      </c>
      <c r="AC2569" t="s">
        <v>1125</v>
      </c>
      <c r="AD2569" t="s">
        <v>1125</v>
      </c>
      <c r="AE2569" t="s">
        <v>1125</v>
      </c>
    </row>
    <row r="2570" spans="1:31" hidden="1" x14ac:dyDescent="0.3">
      <c r="A2570">
        <v>308042</v>
      </c>
      <c r="B2570" t="s">
        <v>6515</v>
      </c>
      <c r="C2570" t="s">
        <v>408</v>
      </c>
      <c r="D2570" t="s">
        <v>549</v>
      </c>
      <c r="E2570" t="s">
        <v>65</v>
      </c>
      <c r="H2570" t="s">
        <v>1065</v>
      </c>
      <c r="I2570" t="s">
        <v>1087</v>
      </c>
      <c r="V2570" t="s">
        <v>1694</v>
      </c>
      <c r="X2570" t="s">
        <v>1125</v>
      </c>
      <c r="Y2570" t="s">
        <v>1125</v>
      </c>
      <c r="AA2570" t="s">
        <v>1125</v>
      </c>
      <c r="AB2570" t="s">
        <v>1125</v>
      </c>
      <c r="AC2570" t="s">
        <v>1125</v>
      </c>
      <c r="AD2570" t="s">
        <v>1125</v>
      </c>
      <c r="AE2570" t="s">
        <v>1125</v>
      </c>
    </row>
    <row r="2571" spans="1:31" hidden="1" x14ac:dyDescent="0.3">
      <c r="A2571">
        <v>308000</v>
      </c>
      <c r="B2571" t="s">
        <v>6516</v>
      </c>
      <c r="C2571" t="s">
        <v>351</v>
      </c>
      <c r="D2571" t="s">
        <v>2337</v>
      </c>
      <c r="E2571" t="s">
        <v>66</v>
      </c>
      <c r="F2571">
        <v>27445</v>
      </c>
      <c r="G2571" t="s">
        <v>6517</v>
      </c>
      <c r="H2571" t="s">
        <v>1065</v>
      </c>
      <c r="I2571" t="s">
        <v>1087</v>
      </c>
      <c r="J2571" t="s">
        <v>87</v>
      </c>
      <c r="L2571" t="s">
        <v>86</v>
      </c>
      <c r="V2571" t="s">
        <v>1605</v>
      </c>
      <c r="AE2571" t="s">
        <v>1125</v>
      </c>
    </row>
    <row r="2572" spans="1:31" hidden="1" x14ac:dyDescent="0.3">
      <c r="A2572">
        <v>307967</v>
      </c>
      <c r="B2572" t="s">
        <v>6518</v>
      </c>
      <c r="C2572" t="s">
        <v>193</v>
      </c>
      <c r="D2572" t="s">
        <v>1152</v>
      </c>
      <c r="E2572" t="s">
        <v>65</v>
      </c>
      <c r="F2572">
        <v>31759</v>
      </c>
      <c r="G2572" t="s">
        <v>95</v>
      </c>
      <c r="H2572" t="s">
        <v>1065</v>
      </c>
      <c r="I2572" t="s">
        <v>1087</v>
      </c>
      <c r="V2572" t="s">
        <v>1606</v>
      </c>
      <c r="AD2572" t="s">
        <v>1125</v>
      </c>
      <c r="AE2572" t="s">
        <v>1125</v>
      </c>
    </row>
    <row r="2573" spans="1:31" hidden="1" x14ac:dyDescent="0.3">
      <c r="A2573">
        <v>307961</v>
      </c>
      <c r="B2573" t="s">
        <v>6519</v>
      </c>
      <c r="C2573" t="s">
        <v>300</v>
      </c>
      <c r="D2573" t="s">
        <v>1679</v>
      </c>
      <c r="E2573" t="s">
        <v>65</v>
      </c>
      <c r="F2573">
        <v>32053</v>
      </c>
      <c r="G2573" t="s">
        <v>6520</v>
      </c>
      <c r="H2573" t="s">
        <v>1065</v>
      </c>
      <c r="I2573" t="s">
        <v>1087</v>
      </c>
      <c r="J2573" t="s">
        <v>85</v>
      </c>
      <c r="L2573" t="s">
        <v>96</v>
      </c>
      <c r="M2573" t="s">
        <v>6521</v>
      </c>
      <c r="N2573" t="s">
        <v>6521</v>
      </c>
      <c r="O2573" t="s">
        <v>2331</v>
      </c>
      <c r="P2573" t="s">
        <v>1241</v>
      </c>
      <c r="V2573" t="s">
        <v>1713</v>
      </c>
    </row>
    <row r="2574" spans="1:31" hidden="1" x14ac:dyDescent="0.3">
      <c r="A2574">
        <v>307920</v>
      </c>
      <c r="B2574" t="s">
        <v>6522</v>
      </c>
      <c r="C2574" t="s">
        <v>6523</v>
      </c>
      <c r="D2574" t="s">
        <v>770</v>
      </c>
      <c r="E2574" t="s">
        <v>66</v>
      </c>
      <c r="F2574">
        <v>31732</v>
      </c>
      <c r="G2574" t="s">
        <v>84</v>
      </c>
      <c r="H2574" t="s">
        <v>1065</v>
      </c>
      <c r="I2574" t="s">
        <v>1087</v>
      </c>
      <c r="V2574" t="s">
        <v>1694</v>
      </c>
      <c r="AB2574" t="s">
        <v>1125</v>
      </c>
      <c r="AC2574" t="s">
        <v>1125</v>
      </c>
      <c r="AD2574" t="s">
        <v>1125</v>
      </c>
      <c r="AE2574" t="s">
        <v>1125</v>
      </c>
    </row>
    <row r="2575" spans="1:31" hidden="1" x14ac:dyDescent="0.3">
      <c r="A2575">
        <v>307755</v>
      </c>
      <c r="B2575" t="s">
        <v>6524</v>
      </c>
      <c r="C2575" t="s">
        <v>258</v>
      </c>
      <c r="D2575" t="s">
        <v>6525</v>
      </c>
      <c r="E2575" t="s">
        <v>65</v>
      </c>
      <c r="F2575">
        <v>30755</v>
      </c>
      <c r="G2575" t="s">
        <v>84</v>
      </c>
      <c r="H2575" t="s">
        <v>1065</v>
      </c>
      <c r="I2575" t="s">
        <v>1087</v>
      </c>
      <c r="J2575" t="s">
        <v>87</v>
      </c>
      <c r="L2575" t="s">
        <v>84</v>
      </c>
      <c r="V2575" t="s">
        <v>1605</v>
      </c>
      <c r="AE2575" t="s">
        <v>1125</v>
      </c>
    </row>
    <row r="2576" spans="1:31" hidden="1" x14ac:dyDescent="0.3">
      <c r="A2576">
        <v>307684</v>
      </c>
      <c r="B2576" t="s">
        <v>683</v>
      </c>
      <c r="C2576" t="s">
        <v>193</v>
      </c>
      <c r="D2576" t="s">
        <v>729</v>
      </c>
      <c r="E2576" t="s">
        <v>65</v>
      </c>
      <c r="F2576">
        <v>31142</v>
      </c>
      <c r="G2576" t="s">
        <v>84</v>
      </c>
      <c r="H2576" t="s">
        <v>1065</v>
      </c>
      <c r="I2576" t="s">
        <v>1087</v>
      </c>
      <c r="J2576" t="s">
        <v>85</v>
      </c>
      <c r="L2576" t="s">
        <v>84</v>
      </c>
      <c r="M2576" t="s">
        <v>6526</v>
      </c>
      <c r="N2576" t="s">
        <v>6526</v>
      </c>
      <c r="O2576" t="s">
        <v>2314</v>
      </c>
      <c r="P2576" t="s">
        <v>1273</v>
      </c>
    </row>
    <row r="2577" spans="1:31" hidden="1" x14ac:dyDescent="0.3">
      <c r="A2577">
        <v>307655</v>
      </c>
      <c r="B2577" t="s">
        <v>6527</v>
      </c>
      <c r="C2577" t="s">
        <v>258</v>
      </c>
      <c r="D2577" t="s">
        <v>933</v>
      </c>
      <c r="E2577" t="s">
        <v>65</v>
      </c>
      <c r="F2577">
        <v>31072</v>
      </c>
      <c r="G2577" t="s">
        <v>6528</v>
      </c>
      <c r="H2577" t="s">
        <v>1065</v>
      </c>
      <c r="I2577" t="s">
        <v>1087</v>
      </c>
      <c r="J2577" t="s">
        <v>87</v>
      </c>
      <c r="L2577" t="s">
        <v>96</v>
      </c>
    </row>
    <row r="2578" spans="1:31" hidden="1" x14ac:dyDescent="0.3">
      <c r="A2578">
        <v>307601</v>
      </c>
      <c r="B2578" t="s">
        <v>6529</v>
      </c>
      <c r="C2578" t="s">
        <v>349</v>
      </c>
      <c r="D2578" t="s">
        <v>322</v>
      </c>
      <c r="E2578" t="s">
        <v>65</v>
      </c>
      <c r="F2578">
        <v>31561</v>
      </c>
      <c r="G2578" t="s">
        <v>93</v>
      </c>
      <c r="H2578" t="s">
        <v>1065</v>
      </c>
      <c r="I2578" t="s">
        <v>1087</v>
      </c>
      <c r="J2578" t="s">
        <v>85</v>
      </c>
      <c r="L2578" t="s">
        <v>93</v>
      </c>
      <c r="M2578" t="s">
        <v>6530</v>
      </c>
      <c r="N2578" t="s">
        <v>6530</v>
      </c>
      <c r="O2578" t="s">
        <v>1261</v>
      </c>
      <c r="P2578" t="s">
        <v>6531</v>
      </c>
      <c r="V2578" t="s">
        <v>1606</v>
      </c>
    </row>
    <row r="2579" spans="1:31" hidden="1" x14ac:dyDescent="0.3">
      <c r="A2579">
        <v>307541</v>
      </c>
      <c r="B2579" t="s">
        <v>6532</v>
      </c>
      <c r="C2579" t="s">
        <v>319</v>
      </c>
      <c r="D2579" t="s">
        <v>269</v>
      </c>
      <c r="E2579" t="s">
        <v>65</v>
      </c>
      <c r="F2579">
        <v>31778</v>
      </c>
      <c r="G2579" t="s">
        <v>100</v>
      </c>
      <c r="H2579" t="s">
        <v>1065</v>
      </c>
      <c r="I2579" t="s">
        <v>1087</v>
      </c>
      <c r="J2579" t="s">
        <v>87</v>
      </c>
      <c r="L2579" t="s">
        <v>84</v>
      </c>
      <c r="V2579" t="s">
        <v>1605</v>
      </c>
      <c r="AE2579" t="s">
        <v>1125</v>
      </c>
    </row>
    <row r="2580" spans="1:31" hidden="1" x14ac:dyDescent="0.3">
      <c r="A2580">
        <v>307501</v>
      </c>
      <c r="B2580" t="s">
        <v>6533</v>
      </c>
      <c r="C2580" t="s">
        <v>348</v>
      </c>
      <c r="D2580" t="s">
        <v>253</v>
      </c>
      <c r="I2580" t="s">
        <v>1087</v>
      </c>
      <c r="M2580" t="s">
        <v>6534</v>
      </c>
      <c r="N2580" t="s">
        <v>6534</v>
      </c>
      <c r="O2580" t="s">
        <v>1381</v>
      </c>
      <c r="P2580" t="s">
        <v>1240</v>
      </c>
      <c r="AE2580" t="s">
        <v>1125</v>
      </c>
    </row>
    <row r="2581" spans="1:31" hidden="1" x14ac:dyDescent="0.3">
      <c r="A2581">
        <v>307404</v>
      </c>
      <c r="B2581" t="s">
        <v>6535</v>
      </c>
      <c r="C2581" t="s">
        <v>238</v>
      </c>
      <c r="D2581" t="s">
        <v>356</v>
      </c>
      <c r="E2581" t="s">
        <v>65</v>
      </c>
      <c r="F2581">
        <v>26576</v>
      </c>
      <c r="G2581" t="s">
        <v>84</v>
      </c>
      <c r="H2581" t="s">
        <v>1065</v>
      </c>
      <c r="I2581" t="s">
        <v>1087</v>
      </c>
      <c r="J2581" t="s">
        <v>87</v>
      </c>
      <c r="L2581" t="s">
        <v>84</v>
      </c>
      <c r="M2581" t="s">
        <v>6536</v>
      </c>
      <c r="N2581" t="s">
        <v>6536</v>
      </c>
      <c r="O2581" t="s">
        <v>1731</v>
      </c>
      <c r="P2581" t="s">
        <v>1553</v>
      </c>
    </row>
    <row r="2582" spans="1:31" hidden="1" x14ac:dyDescent="0.3">
      <c r="A2582">
        <v>307192</v>
      </c>
      <c r="B2582" t="s">
        <v>6537</v>
      </c>
      <c r="C2582" t="s">
        <v>193</v>
      </c>
      <c r="D2582" t="s">
        <v>344</v>
      </c>
      <c r="E2582" t="s">
        <v>65</v>
      </c>
      <c r="F2582">
        <v>29645</v>
      </c>
      <c r="G2582" t="s">
        <v>84</v>
      </c>
      <c r="H2582" t="s">
        <v>1065</v>
      </c>
      <c r="I2582" t="s">
        <v>1087</v>
      </c>
      <c r="J2582" t="s">
        <v>87</v>
      </c>
      <c r="L2582" t="s">
        <v>84</v>
      </c>
      <c r="M2582" t="s">
        <v>6538</v>
      </c>
      <c r="N2582" t="s">
        <v>6538</v>
      </c>
      <c r="O2582" t="s">
        <v>1412</v>
      </c>
      <c r="P2582" t="s">
        <v>1413</v>
      </c>
      <c r="V2582" t="s">
        <v>1606</v>
      </c>
      <c r="AE2582" t="s">
        <v>1125</v>
      </c>
    </row>
    <row r="2583" spans="1:31" hidden="1" x14ac:dyDescent="0.3">
      <c r="A2583">
        <v>306955</v>
      </c>
      <c r="B2583" t="s">
        <v>6539</v>
      </c>
      <c r="C2583" t="s">
        <v>469</v>
      </c>
      <c r="D2583" t="s">
        <v>1676</v>
      </c>
      <c r="E2583" t="s">
        <v>65</v>
      </c>
      <c r="F2583">
        <v>31628</v>
      </c>
      <c r="G2583" t="s">
        <v>84</v>
      </c>
      <c r="H2583" t="s">
        <v>1065</v>
      </c>
      <c r="I2583" t="s">
        <v>1087</v>
      </c>
      <c r="M2583" t="s">
        <v>6540</v>
      </c>
      <c r="N2583" t="s">
        <v>6540</v>
      </c>
      <c r="O2583" t="s">
        <v>2089</v>
      </c>
      <c r="P2583" t="s">
        <v>1241</v>
      </c>
      <c r="V2583" t="s">
        <v>1606</v>
      </c>
      <c r="AE2583" t="s">
        <v>1125</v>
      </c>
    </row>
    <row r="2584" spans="1:31" hidden="1" x14ac:dyDescent="0.3">
      <c r="A2584">
        <v>306719</v>
      </c>
      <c r="B2584" t="s">
        <v>6541</v>
      </c>
      <c r="C2584" t="s">
        <v>302</v>
      </c>
      <c r="D2584" t="s">
        <v>213</v>
      </c>
      <c r="E2584" t="s">
        <v>66</v>
      </c>
      <c r="F2584">
        <v>28228</v>
      </c>
      <c r="G2584" t="s">
        <v>1000</v>
      </c>
      <c r="H2584" t="s">
        <v>1065</v>
      </c>
      <c r="I2584" t="s">
        <v>1087</v>
      </c>
      <c r="J2584" t="s">
        <v>85</v>
      </c>
      <c r="L2584" t="s">
        <v>94</v>
      </c>
      <c r="V2584" t="s">
        <v>1605</v>
      </c>
      <c r="AE2584" t="s">
        <v>1125</v>
      </c>
    </row>
    <row r="2585" spans="1:31" hidden="1" x14ac:dyDescent="0.3">
      <c r="A2585">
        <v>306701</v>
      </c>
      <c r="B2585" t="s">
        <v>6542</v>
      </c>
      <c r="C2585" t="s">
        <v>196</v>
      </c>
      <c r="D2585" t="s">
        <v>381</v>
      </c>
      <c r="E2585" t="s">
        <v>65</v>
      </c>
      <c r="F2585">
        <v>29261</v>
      </c>
      <c r="G2585" t="s">
        <v>101</v>
      </c>
      <c r="H2585" t="s">
        <v>1065</v>
      </c>
      <c r="I2585" t="s">
        <v>1087</v>
      </c>
      <c r="J2585" t="s">
        <v>87</v>
      </c>
      <c r="L2585" t="s">
        <v>101</v>
      </c>
      <c r="V2585" t="s">
        <v>1605</v>
      </c>
      <c r="AE2585" t="s">
        <v>1125</v>
      </c>
    </row>
    <row r="2586" spans="1:31" hidden="1" x14ac:dyDescent="0.3">
      <c r="A2586">
        <v>306544</v>
      </c>
      <c r="B2586" t="s">
        <v>6543</v>
      </c>
      <c r="C2586" t="s">
        <v>321</v>
      </c>
      <c r="D2586" t="s">
        <v>6544</v>
      </c>
      <c r="E2586" t="s">
        <v>65</v>
      </c>
      <c r="F2586">
        <v>31780</v>
      </c>
      <c r="G2586" t="s">
        <v>2272</v>
      </c>
      <c r="H2586" t="s">
        <v>1065</v>
      </c>
      <c r="I2586" t="s">
        <v>1087</v>
      </c>
      <c r="J2586" t="s">
        <v>87</v>
      </c>
      <c r="L2586" t="s">
        <v>86</v>
      </c>
      <c r="V2586" t="s">
        <v>2146</v>
      </c>
      <c r="AE2586" t="s">
        <v>1125</v>
      </c>
    </row>
    <row r="2587" spans="1:31" hidden="1" x14ac:dyDescent="0.3">
      <c r="A2587">
        <v>306524</v>
      </c>
      <c r="B2587" t="s">
        <v>6545</v>
      </c>
      <c r="C2587" t="s">
        <v>314</v>
      </c>
      <c r="D2587" t="s">
        <v>197</v>
      </c>
      <c r="E2587" t="s">
        <v>65</v>
      </c>
      <c r="F2587">
        <v>32057</v>
      </c>
      <c r="G2587" t="s">
        <v>84</v>
      </c>
      <c r="H2587" t="s">
        <v>1065</v>
      </c>
      <c r="I2587" t="s">
        <v>1087</v>
      </c>
      <c r="J2587" t="s">
        <v>87</v>
      </c>
      <c r="L2587" t="s">
        <v>84</v>
      </c>
      <c r="M2587" t="s">
        <v>6546</v>
      </c>
      <c r="N2587" t="s">
        <v>6546</v>
      </c>
      <c r="O2587" t="s">
        <v>2062</v>
      </c>
      <c r="P2587" t="s">
        <v>1241</v>
      </c>
      <c r="V2587" t="s">
        <v>1695</v>
      </c>
      <c r="AE2587" t="s">
        <v>1125</v>
      </c>
    </row>
    <row r="2588" spans="1:31" hidden="1" x14ac:dyDescent="0.3">
      <c r="A2588">
        <v>306511</v>
      </c>
      <c r="B2588" t="s">
        <v>6547</v>
      </c>
      <c r="C2588" t="s">
        <v>492</v>
      </c>
      <c r="D2588" t="s">
        <v>931</v>
      </c>
      <c r="E2588" t="s">
        <v>65</v>
      </c>
      <c r="F2588">
        <v>29635</v>
      </c>
      <c r="G2588" t="s">
        <v>1010</v>
      </c>
      <c r="H2588" t="s">
        <v>1065</v>
      </c>
      <c r="I2588" t="s">
        <v>1087</v>
      </c>
      <c r="J2588" t="s">
        <v>87</v>
      </c>
      <c r="L2588" t="s">
        <v>100</v>
      </c>
      <c r="V2588" t="s">
        <v>1694</v>
      </c>
      <c r="AE2588" t="s">
        <v>1125</v>
      </c>
    </row>
    <row r="2589" spans="1:31" hidden="1" x14ac:dyDescent="0.3">
      <c r="A2589">
        <v>306489</v>
      </c>
      <c r="B2589" t="s">
        <v>6548</v>
      </c>
      <c r="C2589" t="s">
        <v>6549</v>
      </c>
      <c r="D2589" t="s">
        <v>6550</v>
      </c>
      <c r="E2589" t="s">
        <v>66</v>
      </c>
      <c r="F2589">
        <v>30317</v>
      </c>
      <c r="G2589" t="s">
        <v>84</v>
      </c>
      <c r="H2589" t="s">
        <v>1065</v>
      </c>
      <c r="I2589" t="s">
        <v>1087</v>
      </c>
      <c r="AD2589" t="s">
        <v>1125</v>
      </c>
      <c r="AE2589" t="s">
        <v>1125</v>
      </c>
    </row>
    <row r="2590" spans="1:31" hidden="1" x14ac:dyDescent="0.3">
      <c r="A2590">
        <v>306421</v>
      </c>
      <c r="B2590" t="s">
        <v>6551</v>
      </c>
      <c r="C2590" t="s">
        <v>196</v>
      </c>
      <c r="D2590" t="s">
        <v>385</v>
      </c>
      <c r="E2590" t="s">
        <v>66</v>
      </c>
      <c r="F2590">
        <v>31413</v>
      </c>
      <c r="G2590" t="s">
        <v>6552</v>
      </c>
      <c r="H2590" t="s">
        <v>1065</v>
      </c>
      <c r="I2590" t="s">
        <v>1087</v>
      </c>
      <c r="J2590" t="s">
        <v>87</v>
      </c>
      <c r="L2590" t="s">
        <v>96</v>
      </c>
      <c r="M2590" t="s">
        <v>6553</v>
      </c>
      <c r="N2590" t="s">
        <v>6553</v>
      </c>
      <c r="O2590" t="s">
        <v>2062</v>
      </c>
      <c r="P2590" t="s">
        <v>1241</v>
      </c>
      <c r="V2590" t="s">
        <v>1606</v>
      </c>
      <c r="AE2590" t="s">
        <v>1125</v>
      </c>
    </row>
    <row r="2591" spans="1:31" hidden="1" x14ac:dyDescent="0.3">
      <c r="A2591">
        <v>306410</v>
      </c>
      <c r="B2591" t="s">
        <v>6554</v>
      </c>
      <c r="C2591" t="s">
        <v>314</v>
      </c>
      <c r="D2591" t="s">
        <v>204</v>
      </c>
      <c r="E2591" t="s">
        <v>66</v>
      </c>
      <c r="F2591">
        <v>31413</v>
      </c>
      <c r="G2591" t="s">
        <v>84</v>
      </c>
      <c r="H2591" t="s">
        <v>1065</v>
      </c>
      <c r="I2591" t="s">
        <v>1087</v>
      </c>
      <c r="J2591" t="s">
        <v>87</v>
      </c>
      <c r="L2591" t="s">
        <v>84</v>
      </c>
      <c r="V2591" t="s">
        <v>1605</v>
      </c>
    </row>
    <row r="2592" spans="1:31" hidden="1" x14ac:dyDescent="0.3">
      <c r="A2592">
        <v>306334</v>
      </c>
      <c r="B2592" t="s">
        <v>6555</v>
      </c>
      <c r="C2592" t="s">
        <v>233</v>
      </c>
      <c r="D2592" t="s">
        <v>265</v>
      </c>
      <c r="E2592" t="s">
        <v>65</v>
      </c>
      <c r="F2592">
        <v>29857</v>
      </c>
      <c r="G2592" t="s">
        <v>1009</v>
      </c>
      <c r="H2592" t="s">
        <v>1065</v>
      </c>
      <c r="I2592" t="s">
        <v>1087</v>
      </c>
      <c r="J2592" t="s">
        <v>87</v>
      </c>
      <c r="L2592" t="s">
        <v>102</v>
      </c>
      <c r="V2592" t="s">
        <v>1605</v>
      </c>
    </row>
    <row r="2593" spans="1:31" hidden="1" x14ac:dyDescent="0.3">
      <c r="A2593">
        <v>306232</v>
      </c>
      <c r="B2593" t="s">
        <v>6556</v>
      </c>
      <c r="C2593" t="s">
        <v>665</v>
      </c>
      <c r="D2593" t="s">
        <v>223</v>
      </c>
      <c r="E2593" t="s">
        <v>65</v>
      </c>
      <c r="F2593">
        <v>28871</v>
      </c>
      <c r="G2593" t="s">
        <v>84</v>
      </c>
      <c r="H2593" t="s">
        <v>1065</v>
      </c>
      <c r="I2593" t="s">
        <v>1087</v>
      </c>
      <c r="J2593" t="s">
        <v>85</v>
      </c>
      <c r="L2593" t="s">
        <v>84</v>
      </c>
      <c r="P2593" t="s">
        <v>1246</v>
      </c>
      <c r="AE2593" t="s">
        <v>1125</v>
      </c>
    </row>
    <row r="2594" spans="1:31" hidden="1" x14ac:dyDescent="0.3">
      <c r="A2594">
        <v>306197</v>
      </c>
      <c r="B2594" t="s">
        <v>6557</v>
      </c>
      <c r="C2594" t="s">
        <v>6558</v>
      </c>
      <c r="D2594" t="s">
        <v>6559</v>
      </c>
      <c r="E2594" t="s">
        <v>65</v>
      </c>
      <c r="F2594">
        <v>31611</v>
      </c>
      <c r="G2594" t="s">
        <v>84</v>
      </c>
      <c r="H2594" t="s">
        <v>1065</v>
      </c>
      <c r="I2594" t="s">
        <v>1087</v>
      </c>
      <c r="V2594" t="s">
        <v>1694</v>
      </c>
      <c r="AD2594" t="s">
        <v>1125</v>
      </c>
      <c r="AE2594" t="s">
        <v>1125</v>
      </c>
    </row>
    <row r="2595" spans="1:31" hidden="1" x14ac:dyDescent="0.3">
      <c r="A2595">
        <v>306174</v>
      </c>
      <c r="B2595" t="s">
        <v>6560</v>
      </c>
      <c r="C2595" t="s">
        <v>337</v>
      </c>
      <c r="D2595" t="s">
        <v>274</v>
      </c>
      <c r="E2595" t="s">
        <v>66</v>
      </c>
      <c r="F2595">
        <v>30597</v>
      </c>
      <c r="G2595" t="s">
        <v>6561</v>
      </c>
      <c r="H2595" t="s">
        <v>1065</v>
      </c>
      <c r="I2595" t="s">
        <v>1087</v>
      </c>
      <c r="M2595" t="s">
        <v>6562</v>
      </c>
      <c r="N2595" t="s">
        <v>6562</v>
      </c>
      <c r="O2595" t="s">
        <v>1761</v>
      </c>
      <c r="P2595" t="s">
        <v>6563</v>
      </c>
    </row>
    <row r="2596" spans="1:31" hidden="1" x14ac:dyDescent="0.3">
      <c r="A2596">
        <v>306069</v>
      </c>
      <c r="B2596" t="s">
        <v>956</v>
      </c>
      <c r="C2596" t="s">
        <v>193</v>
      </c>
      <c r="D2596" t="s">
        <v>557</v>
      </c>
      <c r="E2596" t="s">
        <v>66</v>
      </c>
      <c r="F2596">
        <v>31104</v>
      </c>
      <c r="G2596" t="s">
        <v>1651</v>
      </c>
      <c r="H2596" t="s">
        <v>1065</v>
      </c>
      <c r="I2596" t="s">
        <v>1087</v>
      </c>
      <c r="J2596" t="s">
        <v>87</v>
      </c>
      <c r="L2596" t="s">
        <v>84</v>
      </c>
      <c r="M2596" t="s">
        <v>6564</v>
      </c>
      <c r="N2596" t="s">
        <v>1288</v>
      </c>
      <c r="O2596" t="s">
        <v>6565</v>
      </c>
      <c r="P2596" t="s">
        <v>1349</v>
      </c>
    </row>
    <row r="2597" spans="1:31" hidden="1" x14ac:dyDescent="0.3">
      <c r="A2597">
        <v>305951</v>
      </c>
      <c r="B2597" t="s">
        <v>6566</v>
      </c>
      <c r="C2597" t="s">
        <v>196</v>
      </c>
      <c r="D2597" t="s">
        <v>355</v>
      </c>
      <c r="E2597" t="s">
        <v>65</v>
      </c>
      <c r="F2597">
        <v>30774</v>
      </c>
      <c r="G2597" t="s">
        <v>6567</v>
      </c>
      <c r="H2597" t="s">
        <v>1065</v>
      </c>
      <c r="I2597" t="s">
        <v>1087</v>
      </c>
      <c r="J2597" t="s">
        <v>87</v>
      </c>
      <c r="L2597" t="s">
        <v>102</v>
      </c>
      <c r="M2597" t="s">
        <v>6568</v>
      </c>
      <c r="N2597" t="s">
        <v>6568</v>
      </c>
      <c r="O2597" t="s">
        <v>6569</v>
      </c>
      <c r="P2597" t="s">
        <v>1241</v>
      </c>
      <c r="V2597" t="s">
        <v>1694</v>
      </c>
    </row>
    <row r="2598" spans="1:31" hidden="1" x14ac:dyDescent="0.3">
      <c r="A2598">
        <v>305738</v>
      </c>
      <c r="B2598" t="s">
        <v>6570</v>
      </c>
      <c r="C2598" t="s">
        <v>503</v>
      </c>
      <c r="D2598" t="s">
        <v>649</v>
      </c>
      <c r="E2598" t="s">
        <v>65</v>
      </c>
      <c r="F2598">
        <v>31635</v>
      </c>
      <c r="G2598" t="s">
        <v>84</v>
      </c>
      <c r="H2598" t="s">
        <v>1065</v>
      </c>
      <c r="I2598" t="s">
        <v>1087</v>
      </c>
      <c r="J2598" t="s">
        <v>85</v>
      </c>
      <c r="L2598" t="s">
        <v>86</v>
      </c>
      <c r="V2598" t="s">
        <v>1605</v>
      </c>
      <c r="AE2598" t="s">
        <v>1125</v>
      </c>
    </row>
    <row r="2599" spans="1:31" hidden="1" x14ac:dyDescent="0.3">
      <c r="A2599">
        <v>305702</v>
      </c>
      <c r="B2599" t="s">
        <v>6571</v>
      </c>
      <c r="C2599" t="s">
        <v>193</v>
      </c>
      <c r="D2599" t="s">
        <v>325</v>
      </c>
      <c r="E2599" t="s">
        <v>65</v>
      </c>
      <c r="F2599">
        <v>29393</v>
      </c>
      <c r="G2599" t="s">
        <v>94</v>
      </c>
      <c r="H2599" t="s">
        <v>1065</v>
      </c>
      <c r="I2599" t="s">
        <v>1087</v>
      </c>
      <c r="J2599" t="s">
        <v>87</v>
      </c>
      <c r="L2599" t="s">
        <v>94</v>
      </c>
      <c r="M2599" t="s">
        <v>6572</v>
      </c>
      <c r="N2599" t="s">
        <v>6572</v>
      </c>
      <c r="O2599" t="s">
        <v>1468</v>
      </c>
      <c r="P2599" t="s">
        <v>1241</v>
      </c>
    </row>
    <row r="2600" spans="1:31" hidden="1" x14ac:dyDescent="0.3">
      <c r="A2600">
        <v>305667</v>
      </c>
      <c r="B2600" t="s">
        <v>6573</v>
      </c>
      <c r="C2600" t="s">
        <v>6574</v>
      </c>
      <c r="D2600" t="s">
        <v>269</v>
      </c>
      <c r="E2600" t="s">
        <v>65</v>
      </c>
      <c r="F2600">
        <v>28359</v>
      </c>
      <c r="G2600" t="s">
        <v>6575</v>
      </c>
      <c r="H2600" t="s">
        <v>1065</v>
      </c>
      <c r="I2600" t="s">
        <v>1087</v>
      </c>
      <c r="J2600" t="s">
        <v>87</v>
      </c>
      <c r="L2600" t="s">
        <v>94</v>
      </c>
      <c r="M2600" t="s">
        <v>6576</v>
      </c>
      <c r="N2600" t="s">
        <v>6576</v>
      </c>
      <c r="O2600" t="s">
        <v>4463</v>
      </c>
      <c r="P2600" t="s">
        <v>1241</v>
      </c>
      <c r="V2600" t="s">
        <v>1694</v>
      </c>
    </row>
    <row r="2601" spans="1:31" hidden="1" x14ac:dyDescent="0.3">
      <c r="A2601">
        <v>305658</v>
      </c>
      <c r="B2601" t="s">
        <v>6577</v>
      </c>
      <c r="C2601" t="s">
        <v>294</v>
      </c>
      <c r="D2601" t="s">
        <v>6578</v>
      </c>
      <c r="E2601" t="s">
        <v>65</v>
      </c>
      <c r="F2601">
        <v>31342</v>
      </c>
      <c r="G2601" t="s">
        <v>95</v>
      </c>
      <c r="H2601" t="s">
        <v>1065</v>
      </c>
      <c r="I2601" t="s">
        <v>1087</v>
      </c>
      <c r="J2601" t="s">
        <v>87</v>
      </c>
      <c r="L2601" t="s">
        <v>95</v>
      </c>
    </row>
    <row r="2602" spans="1:31" hidden="1" x14ac:dyDescent="0.3">
      <c r="A2602">
        <v>305516</v>
      </c>
      <c r="B2602" t="s">
        <v>6579</v>
      </c>
      <c r="C2602" t="s">
        <v>194</v>
      </c>
      <c r="D2602" t="s">
        <v>519</v>
      </c>
      <c r="E2602" t="s">
        <v>66</v>
      </c>
      <c r="H2602" t="s">
        <v>1065</v>
      </c>
      <c r="I2602" t="s">
        <v>1087</v>
      </c>
      <c r="V2602" t="s">
        <v>1606</v>
      </c>
      <c r="AD2602" t="s">
        <v>1125</v>
      </c>
      <c r="AE2602" t="s">
        <v>1125</v>
      </c>
    </row>
    <row r="2603" spans="1:31" hidden="1" x14ac:dyDescent="0.3">
      <c r="A2603">
        <v>305508</v>
      </c>
      <c r="B2603" t="s">
        <v>6580</v>
      </c>
      <c r="C2603" t="s">
        <v>284</v>
      </c>
      <c r="D2603" t="s">
        <v>253</v>
      </c>
      <c r="E2603" t="s">
        <v>65</v>
      </c>
      <c r="F2603">
        <v>29587</v>
      </c>
      <c r="G2603" t="s">
        <v>100</v>
      </c>
      <c r="H2603" t="s">
        <v>1065</v>
      </c>
      <c r="I2603" t="s">
        <v>1087</v>
      </c>
      <c r="J2603" t="s">
        <v>87</v>
      </c>
      <c r="L2603" t="s">
        <v>100</v>
      </c>
      <c r="M2603" t="s">
        <v>6581</v>
      </c>
      <c r="N2603" t="s">
        <v>6581</v>
      </c>
      <c r="O2603" t="s">
        <v>1405</v>
      </c>
      <c r="P2603" t="s">
        <v>1246</v>
      </c>
    </row>
    <row r="2604" spans="1:31" hidden="1" x14ac:dyDescent="0.3">
      <c r="A2604">
        <v>305461</v>
      </c>
      <c r="B2604" t="s">
        <v>6582</v>
      </c>
      <c r="C2604" t="s">
        <v>320</v>
      </c>
      <c r="D2604" t="s">
        <v>223</v>
      </c>
      <c r="E2604" t="s">
        <v>66</v>
      </c>
      <c r="F2604">
        <v>31595</v>
      </c>
      <c r="G2604" t="s">
        <v>1154</v>
      </c>
      <c r="H2604" t="s">
        <v>1065</v>
      </c>
      <c r="I2604" t="s">
        <v>1087</v>
      </c>
      <c r="J2604" t="s">
        <v>87</v>
      </c>
      <c r="L2604" t="s">
        <v>100</v>
      </c>
      <c r="M2604" t="s">
        <v>1363</v>
      </c>
      <c r="N2604" t="s">
        <v>6583</v>
      </c>
      <c r="O2604" t="s">
        <v>6584</v>
      </c>
      <c r="P2604" t="s">
        <v>1364</v>
      </c>
      <c r="V2604" t="s">
        <v>1606</v>
      </c>
    </row>
    <row r="2605" spans="1:31" hidden="1" x14ac:dyDescent="0.3">
      <c r="A2605">
        <v>305442</v>
      </c>
      <c r="B2605" t="s">
        <v>6585</v>
      </c>
      <c r="C2605" t="s">
        <v>319</v>
      </c>
      <c r="D2605" t="s">
        <v>241</v>
      </c>
      <c r="E2605" t="s">
        <v>66</v>
      </c>
      <c r="F2605">
        <v>31486</v>
      </c>
      <c r="G2605" t="s">
        <v>1002</v>
      </c>
      <c r="H2605" t="s">
        <v>1065</v>
      </c>
      <c r="I2605" t="s">
        <v>1087</v>
      </c>
      <c r="J2605" t="s">
        <v>87</v>
      </c>
      <c r="L2605" t="s">
        <v>86</v>
      </c>
      <c r="V2605" t="s">
        <v>1605</v>
      </c>
      <c r="AE2605" t="s">
        <v>1125</v>
      </c>
    </row>
    <row r="2606" spans="1:31" hidden="1" x14ac:dyDescent="0.3">
      <c r="A2606">
        <v>305317</v>
      </c>
      <c r="B2606" t="s">
        <v>6586</v>
      </c>
      <c r="C2606" t="s">
        <v>1153</v>
      </c>
      <c r="D2606" t="s">
        <v>317</v>
      </c>
      <c r="E2606" t="s">
        <v>66</v>
      </c>
      <c r="F2606">
        <v>29704</v>
      </c>
      <c r="G2606" t="s">
        <v>84</v>
      </c>
      <c r="H2606" t="s">
        <v>1065</v>
      </c>
      <c r="I2606" t="s">
        <v>1087</v>
      </c>
      <c r="J2606" t="s">
        <v>87</v>
      </c>
      <c r="L2606" t="s">
        <v>84</v>
      </c>
      <c r="V2606" t="s">
        <v>1605</v>
      </c>
    </row>
    <row r="2607" spans="1:31" hidden="1" x14ac:dyDescent="0.3">
      <c r="A2607">
        <v>305314</v>
      </c>
      <c r="B2607" t="s">
        <v>6587</v>
      </c>
      <c r="C2607" t="s">
        <v>348</v>
      </c>
      <c r="D2607" t="s">
        <v>6588</v>
      </c>
      <c r="E2607" t="s">
        <v>66</v>
      </c>
      <c r="F2607">
        <v>25974</v>
      </c>
      <c r="G2607" t="s">
        <v>1245</v>
      </c>
      <c r="H2607" t="s">
        <v>1065</v>
      </c>
      <c r="I2607" t="s">
        <v>1087</v>
      </c>
      <c r="J2607" t="s">
        <v>87</v>
      </c>
      <c r="L2607" t="s">
        <v>84</v>
      </c>
      <c r="M2607" t="s">
        <v>6589</v>
      </c>
      <c r="N2607" t="s">
        <v>6589</v>
      </c>
      <c r="O2607" t="s">
        <v>1727</v>
      </c>
      <c r="P2607" t="s">
        <v>1273</v>
      </c>
    </row>
    <row r="2608" spans="1:31" hidden="1" x14ac:dyDescent="0.3">
      <c r="A2608">
        <v>305282</v>
      </c>
      <c r="B2608" t="s">
        <v>6590</v>
      </c>
      <c r="C2608" t="s">
        <v>330</v>
      </c>
      <c r="D2608" t="s">
        <v>2271</v>
      </c>
      <c r="E2608" t="s">
        <v>66</v>
      </c>
      <c r="F2608">
        <v>31439</v>
      </c>
      <c r="G2608" t="s">
        <v>84</v>
      </c>
      <c r="H2608" t="s">
        <v>1065</v>
      </c>
      <c r="I2608" t="s">
        <v>1087</v>
      </c>
      <c r="J2608" t="s">
        <v>87</v>
      </c>
      <c r="L2608" t="s">
        <v>84</v>
      </c>
      <c r="M2608" t="s">
        <v>6591</v>
      </c>
      <c r="N2608" t="s">
        <v>6591</v>
      </c>
      <c r="O2608" t="s">
        <v>1859</v>
      </c>
      <c r="P2608" t="s">
        <v>1241</v>
      </c>
    </row>
    <row r="2609" spans="1:31" hidden="1" x14ac:dyDescent="0.3">
      <c r="A2609">
        <v>305255</v>
      </c>
      <c r="B2609" t="s">
        <v>6592</v>
      </c>
      <c r="C2609" t="s">
        <v>242</v>
      </c>
      <c r="D2609" t="s">
        <v>250</v>
      </c>
      <c r="E2609" t="s">
        <v>66</v>
      </c>
      <c r="F2609">
        <v>31638</v>
      </c>
      <c r="G2609" t="s">
        <v>84</v>
      </c>
      <c r="H2609" t="s">
        <v>1065</v>
      </c>
      <c r="I2609" t="s">
        <v>1087</v>
      </c>
      <c r="J2609" t="s">
        <v>87</v>
      </c>
      <c r="L2609" t="s">
        <v>84</v>
      </c>
      <c r="V2609" t="s">
        <v>1605</v>
      </c>
      <c r="AE2609" t="s">
        <v>1125</v>
      </c>
    </row>
    <row r="2610" spans="1:31" hidden="1" x14ac:dyDescent="0.3">
      <c r="A2610">
        <v>305136</v>
      </c>
      <c r="B2610" t="s">
        <v>6593</v>
      </c>
      <c r="C2610" t="s">
        <v>193</v>
      </c>
      <c r="D2610" t="s">
        <v>6594</v>
      </c>
      <c r="E2610" t="s">
        <v>66</v>
      </c>
      <c r="F2610">
        <v>30829</v>
      </c>
      <c r="G2610" t="s">
        <v>84</v>
      </c>
      <c r="H2610" t="s">
        <v>1065</v>
      </c>
      <c r="I2610" t="s">
        <v>1087</v>
      </c>
      <c r="J2610" t="s">
        <v>87</v>
      </c>
      <c r="L2610" t="s">
        <v>84</v>
      </c>
      <c r="M2610" t="s">
        <v>6595</v>
      </c>
      <c r="N2610" t="s">
        <v>1322</v>
      </c>
      <c r="O2610" t="s">
        <v>6596</v>
      </c>
      <c r="P2610" t="s">
        <v>1323</v>
      </c>
      <c r="V2610" t="s">
        <v>1713</v>
      </c>
    </row>
    <row r="2611" spans="1:31" hidden="1" x14ac:dyDescent="0.3">
      <c r="A2611">
        <v>304956</v>
      </c>
      <c r="B2611" t="s">
        <v>6597</v>
      </c>
      <c r="C2611" t="s">
        <v>201</v>
      </c>
      <c r="D2611" t="s">
        <v>6598</v>
      </c>
      <c r="E2611" t="s">
        <v>66</v>
      </c>
      <c r="F2611">
        <v>31398</v>
      </c>
      <c r="G2611" t="s">
        <v>84</v>
      </c>
      <c r="H2611" t="s">
        <v>1065</v>
      </c>
      <c r="I2611" t="s">
        <v>1087</v>
      </c>
      <c r="J2611" t="s">
        <v>87</v>
      </c>
      <c r="L2611" t="s">
        <v>86</v>
      </c>
      <c r="M2611" t="s">
        <v>6599</v>
      </c>
      <c r="N2611" t="s">
        <v>6599</v>
      </c>
      <c r="O2611" t="s">
        <v>6600</v>
      </c>
      <c r="P2611" t="s">
        <v>1241</v>
      </c>
    </row>
    <row r="2612" spans="1:31" hidden="1" x14ac:dyDescent="0.3">
      <c r="A2612">
        <v>304938</v>
      </c>
      <c r="B2612" t="s">
        <v>6601</v>
      </c>
      <c r="C2612" t="s">
        <v>6602</v>
      </c>
      <c r="D2612" t="s">
        <v>309</v>
      </c>
      <c r="E2612" t="s">
        <v>66</v>
      </c>
      <c r="F2612">
        <v>29956</v>
      </c>
      <c r="G2612" t="s">
        <v>1197</v>
      </c>
      <c r="H2612" t="s">
        <v>1065</v>
      </c>
      <c r="I2612" t="s">
        <v>1087</v>
      </c>
      <c r="J2612" t="s">
        <v>87</v>
      </c>
      <c r="L2612" t="s">
        <v>101</v>
      </c>
      <c r="M2612" t="s">
        <v>6603</v>
      </c>
      <c r="N2612" t="s">
        <v>6604</v>
      </c>
      <c r="O2612" t="s">
        <v>6605</v>
      </c>
      <c r="P2612" t="s">
        <v>1241</v>
      </c>
      <c r="V2612" t="s">
        <v>1606</v>
      </c>
    </row>
    <row r="2613" spans="1:31" hidden="1" x14ac:dyDescent="0.3">
      <c r="A2613">
        <v>304937</v>
      </c>
      <c r="B2613" t="s">
        <v>6606</v>
      </c>
      <c r="C2613" t="s">
        <v>298</v>
      </c>
      <c r="D2613" t="s">
        <v>308</v>
      </c>
      <c r="E2613" t="s">
        <v>66</v>
      </c>
      <c r="F2613">
        <v>28510</v>
      </c>
      <c r="G2613" t="s">
        <v>1248</v>
      </c>
      <c r="H2613" t="s">
        <v>1065</v>
      </c>
      <c r="I2613" t="s">
        <v>1087</v>
      </c>
      <c r="J2613" t="s">
        <v>87</v>
      </c>
      <c r="L2613" t="s">
        <v>84</v>
      </c>
      <c r="M2613" t="s">
        <v>6607</v>
      </c>
      <c r="N2613" t="s">
        <v>6607</v>
      </c>
      <c r="O2613" t="s">
        <v>6608</v>
      </c>
      <c r="P2613" t="s">
        <v>5431</v>
      </c>
      <c r="V2613" t="s">
        <v>1694</v>
      </c>
    </row>
    <row r="2614" spans="1:31" hidden="1" x14ac:dyDescent="0.3">
      <c r="A2614">
        <v>304855</v>
      </c>
      <c r="B2614" t="s">
        <v>1837</v>
      </c>
      <c r="C2614" t="s">
        <v>203</v>
      </c>
      <c r="D2614" t="s">
        <v>339</v>
      </c>
      <c r="E2614" t="s">
        <v>65</v>
      </c>
      <c r="F2614">
        <v>32145</v>
      </c>
      <c r="G2614" t="s">
        <v>84</v>
      </c>
      <c r="H2614" t="s">
        <v>1065</v>
      </c>
      <c r="I2614" t="s">
        <v>1087</v>
      </c>
      <c r="J2614" t="s">
        <v>87</v>
      </c>
      <c r="L2614" t="s">
        <v>84</v>
      </c>
      <c r="V2614" t="s">
        <v>1605</v>
      </c>
      <c r="AE2614" t="s">
        <v>1125</v>
      </c>
    </row>
    <row r="2615" spans="1:31" hidden="1" x14ac:dyDescent="0.3">
      <c r="A2615">
        <v>304798</v>
      </c>
      <c r="B2615" t="s">
        <v>6609</v>
      </c>
      <c r="C2615" t="s">
        <v>258</v>
      </c>
      <c r="D2615" t="s">
        <v>6610</v>
      </c>
      <c r="E2615" t="s">
        <v>65</v>
      </c>
      <c r="F2615">
        <v>30747</v>
      </c>
      <c r="G2615" t="s">
        <v>1002</v>
      </c>
      <c r="H2615" t="s">
        <v>1065</v>
      </c>
      <c r="I2615" t="s">
        <v>1087</v>
      </c>
      <c r="J2615" t="s">
        <v>87</v>
      </c>
      <c r="L2615" t="s">
        <v>98</v>
      </c>
      <c r="M2615" t="s">
        <v>6611</v>
      </c>
      <c r="N2615" t="s">
        <v>6611</v>
      </c>
      <c r="O2615" t="s">
        <v>6612</v>
      </c>
      <c r="P2615" t="s">
        <v>1241</v>
      </c>
      <c r="AE2615" t="s">
        <v>1125</v>
      </c>
    </row>
    <row r="2616" spans="1:31" hidden="1" x14ac:dyDescent="0.3">
      <c r="A2616">
        <v>304791</v>
      </c>
      <c r="B2616" t="s">
        <v>6613</v>
      </c>
      <c r="C2616" t="s">
        <v>306</v>
      </c>
      <c r="D2616" t="s">
        <v>721</v>
      </c>
      <c r="E2616" t="s">
        <v>65</v>
      </c>
      <c r="F2616">
        <v>29891</v>
      </c>
      <c r="G2616" t="s">
        <v>1200</v>
      </c>
      <c r="H2616" t="s">
        <v>1065</v>
      </c>
      <c r="I2616" t="s">
        <v>1087</v>
      </c>
      <c r="J2616" t="s">
        <v>85</v>
      </c>
      <c r="L2616" t="s">
        <v>84</v>
      </c>
      <c r="V2616" t="s">
        <v>1694</v>
      </c>
    </row>
    <row r="2617" spans="1:31" hidden="1" x14ac:dyDescent="0.3">
      <c r="A2617">
        <v>304667</v>
      </c>
      <c r="B2617" t="s">
        <v>6614</v>
      </c>
      <c r="C2617" t="s">
        <v>258</v>
      </c>
      <c r="D2617" t="s">
        <v>305</v>
      </c>
      <c r="E2617" t="s">
        <v>66</v>
      </c>
      <c r="F2617">
        <v>30338</v>
      </c>
      <c r="G2617" t="s">
        <v>1151</v>
      </c>
      <c r="H2617" t="s">
        <v>1076</v>
      </c>
      <c r="I2617" t="s">
        <v>1087</v>
      </c>
      <c r="V2617" t="s">
        <v>1605</v>
      </c>
      <c r="AD2617" t="s">
        <v>1125</v>
      </c>
      <c r="AE2617" t="s">
        <v>1125</v>
      </c>
    </row>
    <row r="2618" spans="1:31" hidden="1" x14ac:dyDescent="0.3">
      <c r="A2618">
        <v>304608</v>
      </c>
      <c r="B2618" t="s">
        <v>6615</v>
      </c>
      <c r="C2618" t="s">
        <v>1691</v>
      </c>
      <c r="D2618" t="s">
        <v>299</v>
      </c>
      <c r="E2618" t="s">
        <v>66</v>
      </c>
      <c r="F2618">
        <v>31302</v>
      </c>
      <c r="G2618" t="s">
        <v>84</v>
      </c>
      <c r="H2618" t="s">
        <v>1065</v>
      </c>
      <c r="I2618" t="s">
        <v>1087</v>
      </c>
      <c r="J2618" t="s">
        <v>87</v>
      </c>
      <c r="L2618" t="s">
        <v>84</v>
      </c>
      <c r="M2618" t="s">
        <v>6616</v>
      </c>
      <c r="N2618" t="s">
        <v>6616</v>
      </c>
      <c r="O2618" t="s">
        <v>1474</v>
      </c>
      <c r="P2618" t="s">
        <v>1252</v>
      </c>
    </row>
    <row r="2619" spans="1:31" hidden="1" x14ac:dyDescent="0.3">
      <c r="A2619">
        <v>304541</v>
      </c>
      <c r="B2619" t="s">
        <v>6617</v>
      </c>
      <c r="C2619" t="s">
        <v>6618</v>
      </c>
      <c r="D2619" t="s">
        <v>303</v>
      </c>
      <c r="E2619" t="s">
        <v>66</v>
      </c>
      <c r="F2619">
        <v>28961</v>
      </c>
      <c r="G2619" t="s">
        <v>84</v>
      </c>
      <c r="H2619" t="s">
        <v>1065</v>
      </c>
      <c r="I2619" t="s">
        <v>1087</v>
      </c>
      <c r="V2619" t="s">
        <v>1606</v>
      </c>
      <c r="Z2619" t="s">
        <v>1125</v>
      </c>
      <c r="AA2619" t="s">
        <v>1125</v>
      </c>
      <c r="AB2619" t="s">
        <v>1125</v>
      </c>
      <c r="AC2619" t="s">
        <v>1125</v>
      </c>
      <c r="AD2619" t="s">
        <v>1125</v>
      </c>
      <c r="AE2619" t="s">
        <v>1125</v>
      </c>
    </row>
    <row r="2620" spans="1:31" hidden="1" x14ac:dyDescent="0.3">
      <c r="A2620">
        <v>304436</v>
      </c>
      <c r="B2620" t="s">
        <v>6619</v>
      </c>
      <c r="C2620" t="s">
        <v>193</v>
      </c>
      <c r="D2620" t="s">
        <v>1616</v>
      </c>
      <c r="E2620" t="s">
        <v>65</v>
      </c>
      <c r="F2620">
        <v>31246</v>
      </c>
      <c r="G2620" t="s">
        <v>6620</v>
      </c>
      <c r="H2620" t="s">
        <v>1065</v>
      </c>
      <c r="I2620" t="s">
        <v>1087</v>
      </c>
      <c r="J2620" t="s">
        <v>87</v>
      </c>
      <c r="L2620" t="s">
        <v>84</v>
      </c>
      <c r="V2620" t="s">
        <v>1605</v>
      </c>
      <c r="AE2620" t="s">
        <v>1125</v>
      </c>
    </row>
    <row r="2621" spans="1:31" hidden="1" x14ac:dyDescent="0.3">
      <c r="A2621">
        <v>304381</v>
      </c>
      <c r="B2621" t="s">
        <v>6621</v>
      </c>
      <c r="C2621" t="s">
        <v>233</v>
      </c>
      <c r="D2621" t="s">
        <v>694</v>
      </c>
      <c r="E2621" t="s">
        <v>65</v>
      </c>
      <c r="H2621" t="s">
        <v>1068</v>
      </c>
      <c r="I2621" t="s">
        <v>1087</v>
      </c>
      <c r="V2621" t="s">
        <v>1606</v>
      </c>
      <c r="AD2621" t="s">
        <v>1125</v>
      </c>
      <c r="AE2621" t="s">
        <v>1125</v>
      </c>
    </row>
    <row r="2622" spans="1:31" hidden="1" x14ac:dyDescent="0.3">
      <c r="A2622">
        <v>304343</v>
      </c>
      <c r="B2622" t="s">
        <v>6622</v>
      </c>
      <c r="C2622" t="s">
        <v>193</v>
      </c>
      <c r="D2622" t="s">
        <v>6623</v>
      </c>
      <c r="E2622" t="s">
        <v>65</v>
      </c>
      <c r="F2622">
        <v>31987</v>
      </c>
      <c r="G2622" t="s">
        <v>100</v>
      </c>
      <c r="H2622" t="s">
        <v>1065</v>
      </c>
      <c r="I2622" t="s">
        <v>1087</v>
      </c>
      <c r="M2622" t="s">
        <v>6624</v>
      </c>
      <c r="N2622" t="s">
        <v>6624</v>
      </c>
      <c r="O2622" t="s">
        <v>6625</v>
      </c>
      <c r="P2622" t="s">
        <v>1266</v>
      </c>
      <c r="V2622" t="s">
        <v>1694</v>
      </c>
      <c r="AD2622" t="s">
        <v>1125</v>
      </c>
      <c r="AE2622" t="s">
        <v>1125</v>
      </c>
    </row>
    <row r="2623" spans="1:31" hidden="1" x14ac:dyDescent="0.3">
      <c r="A2623">
        <v>304338</v>
      </c>
      <c r="B2623" t="s">
        <v>6626</v>
      </c>
      <c r="C2623" t="s">
        <v>298</v>
      </c>
      <c r="D2623" t="s">
        <v>299</v>
      </c>
      <c r="E2623" t="s">
        <v>65</v>
      </c>
      <c r="F2623">
        <v>31354</v>
      </c>
      <c r="G2623" t="s">
        <v>1042</v>
      </c>
      <c r="H2623" t="s">
        <v>1065</v>
      </c>
      <c r="I2623" t="s">
        <v>1087</v>
      </c>
      <c r="J2623" t="s">
        <v>85</v>
      </c>
      <c r="L2623" t="s">
        <v>100</v>
      </c>
      <c r="V2623" t="s">
        <v>1605</v>
      </c>
      <c r="AE2623" t="s">
        <v>1125</v>
      </c>
    </row>
    <row r="2624" spans="1:31" hidden="1" x14ac:dyDescent="0.3">
      <c r="A2624">
        <v>303969</v>
      </c>
      <c r="B2624" t="s">
        <v>6627</v>
      </c>
      <c r="C2624" t="s">
        <v>1604</v>
      </c>
      <c r="D2624" t="s">
        <v>245</v>
      </c>
      <c r="E2624" t="s">
        <v>65</v>
      </c>
      <c r="F2624">
        <v>31778</v>
      </c>
      <c r="G2624" t="s">
        <v>96</v>
      </c>
      <c r="H2624" t="s">
        <v>1065</v>
      </c>
      <c r="I2624" t="s">
        <v>1087</v>
      </c>
      <c r="J2624" t="s">
        <v>85</v>
      </c>
      <c r="L2624" t="s">
        <v>96</v>
      </c>
      <c r="V2624" t="s">
        <v>1713</v>
      </c>
    </row>
    <row r="2625" spans="1:31" hidden="1" x14ac:dyDescent="0.3">
      <c r="A2625">
        <v>303949</v>
      </c>
      <c r="B2625" t="s">
        <v>6628</v>
      </c>
      <c r="C2625" t="s">
        <v>196</v>
      </c>
      <c r="D2625" t="s">
        <v>363</v>
      </c>
      <c r="E2625" t="s">
        <v>65</v>
      </c>
      <c r="F2625">
        <v>29707</v>
      </c>
      <c r="G2625" t="s">
        <v>96</v>
      </c>
      <c r="H2625" t="s">
        <v>1065</v>
      </c>
      <c r="I2625" t="s">
        <v>1087</v>
      </c>
      <c r="J2625" t="s">
        <v>85</v>
      </c>
      <c r="L2625" t="s">
        <v>96</v>
      </c>
      <c r="V2625" t="s">
        <v>1606</v>
      </c>
      <c r="AE2625" t="s">
        <v>1125</v>
      </c>
    </row>
    <row r="2626" spans="1:31" hidden="1" x14ac:dyDescent="0.3">
      <c r="A2626">
        <v>303919</v>
      </c>
      <c r="B2626" t="s">
        <v>2178</v>
      </c>
      <c r="C2626" t="s">
        <v>203</v>
      </c>
      <c r="D2626" t="s">
        <v>292</v>
      </c>
      <c r="E2626" t="s">
        <v>65</v>
      </c>
      <c r="F2626">
        <v>29019</v>
      </c>
      <c r="G2626" t="s">
        <v>84</v>
      </c>
      <c r="H2626" t="s">
        <v>1065</v>
      </c>
      <c r="I2626" t="s">
        <v>1087</v>
      </c>
      <c r="J2626" t="s">
        <v>87</v>
      </c>
      <c r="L2626" t="s">
        <v>96</v>
      </c>
      <c r="V2626" t="s">
        <v>1605</v>
      </c>
    </row>
    <row r="2627" spans="1:31" hidden="1" x14ac:dyDescent="0.3">
      <c r="A2627">
        <v>303864</v>
      </c>
      <c r="B2627" t="s">
        <v>4959</v>
      </c>
      <c r="C2627" t="s">
        <v>201</v>
      </c>
      <c r="D2627" t="s">
        <v>879</v>
      </c>
      <c r="E2627" t="s">
        <v>65</v>
      </c>
      <c r="F2627">
        <v>30878</v>
      </c>
      <c r="G2627" t="s">
        <v>2183</v>
      </c>
      <c r="H2627" t="s">
        <v>1065</v>
      </c>
      <c r="I2627" t="s">
        <v>1087</v>
      </c>
      <c r="J2627" t="s">
        <v>87</v>
      </c>
      <c r="L2627" t="s">
        <v>95</v>
      </c>
      <c r="V2627" t="s">
        <v>1606</v>
      </c>
    </row>
    <row r="2628" spans="1:31" hidden="1" x14ac:dyDescent="0.3">
      <c r="A2628">
        <v>303751</v>
      </c>
      <c r="B2628" t="s">
        <v>6629</v>
      </c>
      <c r="C2628" t="s">
        <v>203</v>
      </c>
      <c r="D2628" t="s">
        <v>694</v>
      </c>
      <c r="E2628" t="s">
        <v>65</v>
      </c>
      <c r="F2628">
        <v>31308</v>
      </c>
      <c r="G2628" t="s">
        <v>84</v>
      </c>
      <c r="H2628" t="s">
        <v>1065</v>
      </c>
      <c r="I2628" t="s">
        <v>1087</v>
      </c>
      <c r="J2628" t="s">
        <v>87</v>
      </c>
      <c r="L2628" t="s">
        <v>86</v>
      </c>
      <c r="V2628" t="s">
        <v>1605</v>
      </c>
      <c r="AE2628" t="s">
        <v>1125</v>
      </c>
    </row>
    <row r="2629" spans="1:31" hidden="1" x14ac:dyDescent="0.3">
      <c r="A2629">
        <v>303654</v>
      </c>
      <c r="B2629" t="s">
        <v>6630</v>
      </c>
      <c r="C2629" t="s">
        <v>286</v>
      </c>
      <c r="D2629" t="s">
        <v>2094</v>
      </c>
      <c r="E2629" t="s">
        <v>65</v>
      </c>
      <c r="F2629">
        <v>31624</v>
      </c>
      <c r="G2629" t="s">
        <v>1248</v>
      </c>
      <c r="H2629" t="s">
        <v>1065</v>
      </c>
      <c r="I2629" t="s">
        <v>1087</v>
      </c>
      <c r="J2629" t="s">
        <v>85</v>
      </c>
      <c r="L2629" t="s">
        <v>84</v>
      </c>
      <c r="V2629" t="s">
        <v>1597</v>
      </c>
    </row>
    <row r="2630" spans="1:31" hidden="1" x14ac:dyDescent="0.3">
      <c r="A2630">
        <v>303643</v>
      </c>
      <c r="B2630" t="s">
        <v>6631</v>
      </c>
      <c r="C2630" t="s">
        <v>5577</v>
      </c>
      <c r="D2630" t="s">
        <v>1689</v>
      </c>
      <c r="E2630" t="s">
        <v>65</v>
      </c>
      <c r="F2630">
        <v>31618</v>
      </c>
      <c r="G2630" t="s">
        <v>92</v>
      </c>
      <c r="I2630" t="s">
        <v>1087</v>
      </c>
      <c r="V2630" t="s">
        <v>1712</v>
      </c>
    </row>
    <row r="2631" spans="1:31" hidden="1" x14ac:dyDescent="0.3">
      <c r="A2631">
        <v>303624</v>
      </c>
      <c r="B2631" t="s">
        <v>6632</v>
      </c>
      <c r="C2631" t="s">
        <v>285</v>
      </c>
      <c r="D2631" t="s">
        <v>6633</v>
      </c>
      <c r="E2631" t="s">
        <v>65</v>
      </c>
      <c r="F2631">
        <v>31456</v>
      </c>
      <c r="G2631" t="s">
        <v>98</v>
      </c>
      <c r="H2631" t="s">
        <v>1065</v>
      </c>
      <c r="I2631" t="s">
        <v>1087</v>
      </c>
      <c r="J2631" t="s">
        <v>87</v>
      </c>
      <c r="L2631" t="s">
        <v>98</v>
      </c>
      <c r="M2631" t="s">
        <v>6634</v>
      </c>
      <c r="N2631" t="s">
        <v>6634</v>
      </c>
      <c r="O2631" t="s">
        <v>6635</v>
      </c>
      <c r="P2631" t="s">
        <v>1247</v>
      </c>
    </row>
    <row r="2632" spans="1:31" hidden="1" x14ac:dyDescent="0.3">
      <c r="A2632">
        <v>303583</v>
      </c>
      <c r="B2632" t="s">
        <v>6636</v>
      </c>
      <c r="C2632" t="s">
        <v>284</v>
      </c>
      <c r="D2632" t="s">
        <v>2134</v>
      </c>
      <c r="E2632" t="s">
        <v>65</v>
      </c>
      <c r="F2632">
        <v>30584</v>
      </c>
      <c r="G2632" t="s">
        <v>1024</v>
      </c>
      <c r="H2632" t="s">
        <v>1065</v>
      </c>
      <c r="I2632" t="s">
        <v>1087</v>
      </c>
      <c r="M2632" t="s">
        <v>6637</v>
      </c>
      <c r="N2632" t="s">
        <v>6637</v>
      </c>
      <c r="O2632" t="s">
        <v>6638</v>
      </c>
      <c r="P2632" t="s">
        <v>1254</v>
      </c>
      <c r="V2632" t="s">
        <v>1606</v>
      </c>
      <c r="AD2632" t="s">
        <v>1125</v>
      </c>
      <c r="AE2632" t="s">
        <v>1125</v>
      </c>
    </row>
    <row r="2633" spans="1:31" hidden="1" x14ac:dyDescent="0.3">
      <c r="A2633">
        <v>303403</v>
      </c>
      <c r="B2633" t="s">
        <v>6639</v>
      </c>
      <c r="C2633" t="s">
        <v>58</v>
      </c>
      <c r="D2633" t="s">
        <v>525</v>
      </c>
      <c r="E2633" t="s">
        <v>65</v>
      </c>
      <c r="F2633">
        <v>32060</v>
      </c>
      <c r="G2633" t="s">
        <v>6640</v>
      </c>
      <c r="H2633" t="s">
        <v>1065</v>
      </c>
      <c r="I2633" t="s">
        <v>1087</v>
      </c>
      <c r="J2633" t="s">
        <v>85</v>
      </c>
      <c r="L2633" t="s">
        <v>95</v>
      </c>
      <c r="M2633" t="s">
        <v>6641</v>
      </c>
      <c r="N2633" t="s">
        <v>6641</v>
      </c>
      <c r="O2633" t="s">
        <v>1334</v>
      </c>
      <c r="P2633" t="s">
        <v>1273</v>
      </c>
    </row>
    <row r="2634" spans="1:31" hidden="1" x14ac:dyDescent="0.3">
      <c r="A2634">
        <v>303336</v>
      </c>
      <c r="B2634" t="s">
        <v>6642</v>
      </c>
      <c r="C2634" t="s">
        <v>282</v>
      </c>
      <c r="D2634" t="s">
        <v>2252</v>
      </c>
      <c r="E2634" t="s">
        <v>65</v>
      </c>
      <c r="F2634">
        <v>30988</v>
      </c>
      <c r="G2634" t="s">
        <v>98</v>
      </c>
      <c r="H2634" t="s">
        <v>1065</v>
      </c>
      <c r="I2634" t="s">
        <v>1087</v>
      </c>
      <c r="V2634" t="s">
        <v>1694</v>
      </c>
      <c r="AB2634" t="s">
        <v>1125</v>
      </c>
      <c r="AC2634" t="s">
        <v>1125</v>
      </c>
      <c r="AD2634" t="s">
        <v>1125</v>
      </c>
      <c r="AE2634" t="s">
        <v>1125</v>
      </c>
    </row>
    <row r="2635" spans="1:31" hidden="1" x14ac:dyDescent="0.3">
      <c r="A2635">
        <v>303332</v>
      </c>
      <c r="B2635" t="s">
        <v>6643</v>
      </c>
      <c r="C2635" t="s">
        <v>196</v>
      </c>
      <c r="D2635" t="s">
        <v>6644</v>
      </c>
      <c r="E2635" t="s">
        <v>65</v>
      </c>
      <c r="F2635">
        <v>29874</v>
      </c>
      <c r="G2635" t="s">
        <v>93</v>
      </c>
      <c r="H2635" t="s">
        <v>1065</v>
      </c>
      <c r="I2635" t="s">
        <v>1087</v>
      </c>
      <c r="J2635" t="s">
        <v>87</v>
      </c>
      <c r="L2635" t="s">
        <v>95</v>
      </c>
      <c r="V2635" t="s">
        <v>1605</v>
      </c>
      <c r="AE2635" t="s">
        <v>1125</v>
      </c>
    </row>
    <row r="2636" spans="1:31" hidden="1" x14ac:dyDescent="0.3">
      <c r="A2636">
        <v>303230</v>
      </c>
      <c r="B2636" t="s">
        <v>2223</v>
      </c>
      <c r="C2636" t="s">
        <v>276</v>
      </c>
      <c r="D2636" t="s">
        <v>277</v>
      </c>
      <c r="E2636" t="s">
        <v>65</v>
      </c>
      <c r="F2636">
        <v>30325</v>
      </c>
      <c r="G2636" t="s">
        <v>6645</v>
      </c>
      <c r="H2636" t="s">
        <v>1065</v>
      </c>
      <c r="I2636" t="s">
        <v>1087</v>
      </c>
      <c r="J2636" t="s">
        <v>87</v>
      </c>
      <c r="L2636" t="s">
        <v>96</v>
      </c>
      <c r="M2636" t="s">
        <v>6646</v>
      </c>
      <c r="N2636" t="s">
        <v>6646</v>
      </c>
      <c r="O2636" t="s">
        <v>6647</v>
      </c>
      <c r="P2636" t="s">
        <v>1262</v>
      </c>
      <c r="V2636" t="s">
        <v>1694</v>
      </c>
    </row>
    <row r="2637" spans="1:31" hidden="1" x14ac:dyDescent="0.3">
      <c r="A2637">
        <v>303055</v>
      </c>
      <c r="B2637" t="s">
        <v>6365</v>
      </c>
      <c r="C2637" t="s">
        <v>242</v>
      </c>
      <c r="D2637" t="s">
        <v>1671</v>
      </c>
      <c r="E2637" t="s">
        <v>65</v>
      </c>
      <c r="F2637">
        <v>28057</v>
      </c>
      <c r="G2637" t="s">
        <v>84</v>
      </c>
      <c r="H2637" t="s">
        <v>1065</v>
      </c>
      <c r="I2637" t="s">
        <v>1087</v>
      </c>
      <c r="J2637" t="s">
        <v>85</v>
      </c>
      <c r="L2637" t="s">
        <v>94</v>
      </c>
      <c r="M2637" t="s">
        <v>6648</v>
      </c>
      <c r="N2637" t="s">
        <v>6648</v>
      </c>
      <c r="O2637" t="s">
        <v>6649</v>
      </c>
      <c r="P2637" t="s">
        <v>1345</v>
      </c>
    </row>
    <row r="2638" spans="1:31" hidden="1" x14ac:dyDescent="0.3">
      <c r="A2638">
        <v>303007</v>
      </c>
      <c r="B2638" t="s">
        <v>6650</v>
      </c>
      <c r="C2638" t="s">
        <v>194</v>
      </c>
      <c r="D2638" t="s">
        <v>334</v>
      </c>
      <c r="E2638" t="s">
        <v>65</v>
      </c>
      <c r="F2638">
        <v>29760</v>
      </c>
      <c r="G2638" t="s">
        <v>84</v>
      </c>
      <c r="H2638" t="s">
        <v>1065</v>
      </c>
      <c r="I2638" t="s">
        <v>1087</v>
      </c>
      <c r="V2638" t="s">
        <v>1694</v>
      </c>
      <c r="AC2638" t="s">
        <v>1125</v>
      </c>
      <c r="AD2638" t="s">
        <v>1125</v>
      </c>
      <c r="AE2638" t="s">
        <v>1125</v>
      </c>
    </row>
    <row r="2639" spans="1:31" hidden="1" x14ac:dyDescent="0.3">
      <c r="A2639">
        <v>302917</v>
      </c>
      <c r="B2639" t="s">
        <v>6651</v>
      </c>
      <c r="C2639" t="s">
        <v>6652</v>
      </c>
      <c r="D2639" t="s">
        <v>234</v>
      </c>
      <c r="E2639" t="s">
        <v>65</v>
      </c>
      <c r="F2639">
        <v>29123</v>
      </c>
      <c r="G2639" t="s">
        <v>2240</v>
      </c>
      <c r="H2639" t="s">
        <v>1065</v>
      </c>
      <c r="I2639" t="s">
        <v>1087</v>
      </c>
      <c r="J2639" t="s">
        <v>87</v>
      </c>
      <c r="L2639" t="s">
        <v>95</v>
      </c>
      <c r="M2639" t="s">
        <v>6653</v>
      </c>
      <c r="N2639" t="s">
        <v>6653</v>
      </c>
      <c r="O2639" t="s">
        <v>6654</v>
      </c>
      <c r="P2639" t="s">
        <v>1250</v>
      </c>
    </row>
    <row r="2640" spans="1:31" hidden="1" x14ac:dyDescent="0.3">
      <c r="A2640">
        <v>302900</v>
      </c>
      <c r="B2640" t="s">
        <v>6655</v>
      </c>
      <c r="C2640" t="s">
        <v>193</v>
      </c>
      <c r="D2640" t="s">
        <v>354</v>
      </c>
      <c r="E2640" t="s">
        <v>65</v>
      </c>
      <c r="F2640">
        <v>30511</v>
      </c>
      <c r="G2640" t="s">
        <v>84</v>
      </c>
      <c r="H2640" t="s">
        <v>1065</v>
      </c>
      <c r="I2640" t="s">
        <v>1087</v>
      </c>
      <c r="J2640" t="s">
        <v>85</v>
      </c>
      <c r="L2640" t="s">
        <v>100</v>
      </c>
      <c r="M2640" t="s">
        <v>6656</v>
      </c>
      <c r="N2640" t="s">
        <v>6656</v>
      </c>
      <c r="O2640" t="s">
        <v>2313</v>
      </c>
      <c r="P2640" t="s">
        <v>1247</v>
      </c>
      <c r="V2640" t="s">
        <v>1694</v>
      </c>
    </row>
    <row r="2641" spans="1:31" hidden="1" x14ac:dyDescent="0.3">
      <c r="A2641">
        <v>302877</v>
      </c>
      <c r="B2641" t="s">
        <v>6657</v>
      </c>
      <c r="C2641" t="s">
        <v>270</v>
      </c>
      <c r="D2641" t="s">
        <v>1633</v>
      </c>
      <c r="E2641" t="s">
        <v>65</v>
      </c>
      <c r="F2641">
        <v>31872</v>
      </c>
      <c r="G2641" t="s">
        <v>1640</v>
      </c>
      <c r="H2641" t="s">
        <v>1065</v>
      </c>
      <c r="I2641" t="s">
        <v>1087</v>
      </c>
      <c r="M2641" t="s">
        <v>6658</v>
      </c>
      <c r="N2641" t="s">
        <v>6658</v>
      </c>
      <c r="O2641" t="s">
        <v>2791</v>
      </c>
      <c r="P2641" t="s">
        <v>1240</v>
      </c>
      <c r="AC2641" t="s">
        <v>1125</v>
      </c>
      <c r="AD2641" t="s">
        <v>1125</v>
      </c>
      <c r="AE2641" t="s">
        <v>1125</v>
      </c>
    </row>
    <row r="2642" spans="1:31" hidden="1" x14ac:dyDescent="0.3">
      <c r="A2642">
        <v>302853</v>
      </c>
      <c r="B2642" t="s">
        <v>6659</v>
      </c>
      <c r="C2642" t="s">
        <v>469</v>
      </c>
      <c r="D2642" t="s">
        <v>712</v>
      </c>
      <c r="E2642" t="s">
        <v>65</v>
      </c>
      <c r="F2642">
        <v>31223</v>
      </c>
      <c r="G2642" t="s">
        <v>84</v>
      </c>
      <c r="H2642" t="s">
        <v>1065</v>
      </c>
      <c r="I2642" t="s">
        <v>1087</v>
      </c>
      <c r="M2642" t="s">
        <v>6660</v>
      </c>
      <c r="N2642" t="s">
        <v>6660</v>
      </c>
      <c r="O2642" t="s">
        <v>6661</v>
      </c>
      <c r="P2642" t="s">
        <v>6662</v>
      </c>
      <c r="V2642" t="s">
        <v>1694</v>
      </c>
      <c r="AC2642" t="s">
        <v>1125</v>
      </c>
      <c r="AD2642" t="s">
        <v>1125</v>
      </c>
      <c r="AE2642" t="s">
        <v>1125</v>
      </c>
    </row>
    <row r="2643" spans="1:31" hidden="1" x14ac:dyDescent="0.3">
      <c r="A2643">
        <v>302809</v>
      </c>
      <c r="B2643" t="s">
        <v>6663</v>
      </c>
      <c r="C2643" t="s">
        <v>296</v>
      </c>
      <c r="D2643" t="s">
        <v>420</v>
      </c>
      <c r="E2643" t="s">
        <v>65</v>
      </c>
      <c r="F2643">
        <v>29677</v>
      </c>
      <c r="G2643" t="s">
        <v>93</v>
      </c>
      <c r="H2643" t="s">
        <v>1065</v>
      </c>
      <c r="I2643" t="s">
        <v>1087</v>
      </c>
      <c r="J2643" t="s">
        <v>87</v>
      </c>
      <c r="L2643" t="s">
        <v>93</v>
      </c>
      <c r="V2643" t="s">
        <v>1694</v>
      </c>
      <c r="AE2643" t="s">
        <v>1125</v>
      </c>
    </row>
    <row r="2644" spans="1:31" hidden="1" x14ac:dyDescent="0.3">
      <c r="A2644">
        <v>302779</v>
      </c>
      <c r="B2644" t="s">
        <v>6664</v>
      </c>
      <c r="C2644" t="s">
        <v>193</v>
      </c>
      <c r="D2644" t="s">
        <v>839</v>
      </c>
      <c r="E2644" t="s">
        <v>65</v>
      </c>
      <c r="F2644">
        <v>30956</v>
      </c>
      <c r="G2644" t="s">
        <v>1009</v>
      </c>
      <c r="H2644" t="s">
        <v>1065</v>
      </c>
      <c r="I2644" t="s">
        <v>1087</v>
      </c>
      <c r="J2644" t="s">
        <v>87</v>
      </c>
      <c r="L2644" t="s">
        <v>86</v>
      </c>
      <c r="V2644" t="s">
        <v>1605</v>
      </c>
    </row>
    <row r="2645" spans="1:31" hidden="1" x14ac:dyDescent="0.3">
      <c r="A2645">
        <v>302744</v>
      </c>
      <c r="B2645" t="s">
        <v>6665</v>
      </c>
      <c r="C2645" t="s">
        <v>267</v>
      </c>
      <c r="D2645" t="s">
        <v>1701</v>
      </c>
      <c r="E2645" t="s">
        <v>66</v>
      </c>
      <c r="F2645">
        <v>27749</v>
      </c>
      <c r="G2645" t="s">
        <v>84</v>
      </c>
      <c r="H2645" t="s">
        <v>1065</v>
      </c>
      <c r="I2645" t="s">
        <v>1087</v>
      </c>
      <c r="J2645" t="s">
        <v>85</v>
      </c>
      <c r="L2645" t="s">
        <v>84</v>
      </c>
      <c r="V2645" t="s">
        <v>1605</v>
      </c>
    </row>
    <row r="2646" spans="1:31" hidden="1" x14ac:dyDescent="0.3">
      <c r="A2646">
        <v>302689</v>
      </c>
      <c r="B2646" t="s">
        <v>6666</v>
      </c>
      <c r="C2646" t="s">
        <v>2423</v>
      </c>
      <c r="D2646" t="s">
        <v>6667</v>
      </c>
      <c r="E2646" t="s">
        <v>65</v>
      </c>
      <c r="F2646">
        <v>31994</v>
      </c>
      <c r="G2646" t="s">
        <v>84</v>
      </c>
      <c r="H2646" t="s">
        <v>1065</v>
      </c>
      <c r="I2646" t="s">
        <v>1087</v>
      </c>
      <c r="M2646" t="s">
        <v>6668</v>
      </c>
      <c r="N2646" t="s">
        <v>6669</v>
      </c>
      <c r="O2646" t="s">
        <v>6670</v>
      </c>
      <c r="P2646" t="s">
        <v>6671</v>
      </c>
      <c r="V2646" t="s">
        <v>1694</v>
      </c>
    </row>
    <row r="2647" spans="1:31" hidden="1" x14ac:dyDescent="0.3">
      <c r="A2647">
        <v>302489</v>
      </c>
      <c r="B2647" t="s">
        <v>6672</v>
      </c>
      <c r="C2647" t="s">
        <v>261</v>
      </c>
      <c r="D2647" t="s">
        <v>262</v>
      </c>
      <c r="E2647" t="s">
        <v>66</v>
      </c>
      <c r="F2647">
        <v>27175</v>
      </c>
      <c r="G2647" t="s">
        <v>1248</v>
      </c>
      <c r="H2647" t="s">
        <v>1065</v>
      </c>
      <c r="I2647" t="s">
        <v>1087</v>
      </c>
      <c r="J2647" t="s">
        <v>87</v>
      </c>
      <c r="L2647" t="s">
        <v>84</v>
      </c>
      <c r="M2647" t="s">
        <v>6673</v>
      </c>
      <c r="N2647" t="s">
        <v>6673</v>
      </c>
      <c r="O2647" t="s">
        <v>1529</v>
      </c>
      <c r="P2647" t="s">
        <v>1394</v>
      </c>
      <c r="V2647" t="s">
        <v>1597</v>
      </c>
    </row>
    <row r="2648" spans="1:31" hidden="1" x14ac:dyDescent="0.3">
      <c r="A2648">
        <v>302396</v>
      </c>
      <c r="B2648" t="s">
        <v>6674</v>
      </c>
      <c r="C2648" t="s">
        <v>371</v>
      </c>
      <c r="D2648" t="s">
        <v>1698</v>
      </c>
      <c r="E2648" t="s">
        <v>66</v>
      </c>
      <c r="F2648">
        <v>31574</v>
      </c>
      <c r="G2648" t="s">
        <v>84</v>
      </c>
      <c r="H2648" t="s">
        <v>1065</v>
      </c>
      <c r="I2648" t="s">
        <v>1087</v>
      </c>
      <c r="J2648" t="s">
        <v>87</v>
      </c>
      <c r="K2648">
        <v>2005</v>
      </c>
      <c r="L2648" t="s">
        <v>84</v>
      </c>
      <c r="M2648" t="s">
        <v>6675</v>
      </c>
      <c r="N2648" t="s">
        <v>6675</v>
      </c>
      <c r="O2648" t="s">
        <v>1669</v>
      </c>
      <c r="P2648" t="s">
        <v>1246</v>
      </c>
    </row>
    <row r="2649" spans="1:31" hidden="1" x14ac:dyDescent="0.3">
      <c r="A2649">
        <v>302283</v>
      </c>
      <c r="B2649" t="s">
        <v>6676</v>
      </c>
      <c r="C2649" t="s">
        <v>203</v>
      </c>
      <c r="D2649" t="s">
        <v>381</v>
      </c>
      <c r="E2649" t="s">
        <v>65</v>
      </c>
      <c r="F2649">
        <v>31500</v>
      </c>
      <c r="G2649" t="s">
        <v>1023</v>
      </c>
      <c r="H2649" t="s">
        <v>1065</v>
      </c>
      <c r="I2649" t="s">
        <v>1087</v>
      </c>
      <c r="J2649" t="s">
        <v>87</v>
      </c>
      <c r="L2649" t="s">
        <v>84</v>
      </c>
      <c r="M2649" t="s">
        <v>6677</v>
      </c>
      <c r="N2649" t="s">
        <v>6677</v>
      </c>
      <c r="O2649" t="s">
        <v>1477</v>
      </c>
      <c r="P2649" t="s">
        <v>1241</v>
      </c>
    </row>
    <row r="2650" spans="1:31" hidden="1" x14ac:dyDescent="0.3">
      <c r="A2650">
        <v>302256</v>
      </c>
      <c r="B2650" t="s">
        <v>6678</v>
      </c>
      <c r="C2650" t="s">
        <v>218</v>
      </c>
      <c r="D2650" t="s">
        <v>253</v>
      </c>
      <c r="E2650" t="s">
        <v>65</v>
      </c>
      <c r="F2650">
        <v>30243</v>
      </c>
      <c r="G2650" t="s">
        <v>96</v>
      </c>
      <c r="H2650" t="s">
        <v>1065</v>
      </c>
      <c r="I2650" t="s">
        <v>1087</v>
      </c>
      <c r="J2650" t="s">
        <v>85</v>
      </c>
      <c r="L2650" t="s">
        <v>96</v>
      </c>
      <c r="M2650" t="s">
        <v>6679</v>
      </c>
      <c r="N2650" t="s">
        <v>6679</v>
      </c>
      <c r="O2650" t="s">
        <v>1316</v>
      </c>
      <c r="P2650" t="s">
        <v>1246</v>
      </c>
      <c r="V2650" t="s">
        <v>1597</v>
      </c>
    </row>
    <row r="2651" spans="1:31" hidden="1" x14ac:dyDescent="0.3">
      <c r="A2651">
        <v>302172</v>
      </c>
      <c r="B2651" t="s">
        <v>6680</v>
      </c>
      <c r="C2651" t="s">
        <v>251</v>
      </c>
      <c r="D2651" t="s">
        <v>2353</v>
      </c>
      <c r="E2651" t="s">
        <v>65</v>
      </c>
      <c r="F2651">
        <v>28491</v>
      </c>
      <c r="G2651" t="s">
        <v>6681</v>
      </c>
      <c r="H2651" t="s">
        <v>1065</v>
      </c>
      <c r="I2651" t="s">
        <v>1087</v>
      </c>
      <c r="J2651" t="s">
        <v>87</v>
      </c>
      <c r="L2651" t="s">
        <v>84</v>
      </c>
      <c r="M2651" t="s">
        <v>6682</v>
      </c>
      <c r="N2651" t="s">
        <v>6682</v>
      </c>
      <c r="O2651" t="s">
        <v>6683</v>
      </c>
      <c r="P2651" t="s">
        <v>2287</v>
      </c>
    </row>
    <row r="2652" spans="1:31" hidden="1" x14ac:dyDescent="0.3">
      <c r="A2652">
        <v>301896</v>
      </c>
      <c r="B2652" t="s">
        <v>2262</v>
      </c>
      <c r="C2652" t="s">
        <v>387</v>
      </c>
      <c r="D2652" t="s">
        <v>334</v>
      </c>
      <c r="E2652" t="s">
        <v>65</v>
      </c>
      <c r="F2652">
        <v>31673</v>
      </c>
      <c r="G2652" t="s">
        <v>84</v>
      </c>
      <c r="H2652" t="s">
        <v>1065</v>
      </c>
      <c r="I2652" t="s">
        <v>1087</v>
      </c>
      <c r="J2652" t="s">
        <v>87</v>
      </c>
      <c r="L2652" t="s">
        <v>84</v>
      </c>
      <c r="V2652" t="s">
        <v>1606</v>
      </c>
      <c r="AE2652" t="s">
        <v>1125</v>
      </c>
    </row>
    <row r="2653" spans="1:31" hidden="1" x14ac:dyDescent="0.3">
      <c r="A2653">
        <v>301815</v>
      </c>
      <c r="B2653" t="s">
        <v>6684</v>
      </c>
      <c r="C2653" t="s">
        <v>193</v>
      </c>
      <c r="D2653" t="s">
        <v>245</v>
      </c>
      <c r="E2653" t="s">
        <v>65</v>
      </c>
      <c r="F2653">
        <v>27515</v>
      </c>
      <c r="G2653" t="s">
        <v>6685</v>
      </c>
      <c r="H2653" t="s">
        <v>1065</v>
      </c>
      <c r="I2653" t="s">
        <v>1087</v>
      </c>
      <c r="J2653" t="s">
        <v>87</v>
      </c>
      <c r="L2653" t="s">
        <v>86</v>
      </c>
      <c r="V2653" t="s">
        <v>1605</v>
      </c>
      <c r="AE2653" t="s">
        <v>1125</v>
      </c>
    </row>
    <row r="2654" spans="1:31" hidden="1" x14ac:dyDescent="0.3">
      <c r="A2654">
        <v>301814</v>
      </c>
      <c r="B2654" t="s">
        <v>6686</v>
      </c>
      <c r="C2654" t="s">
        <v>243</v>
      </c>
      <c r="D2654" t="s">
        <v>244</v>
      </c>
      <c r="E2654" t="s">
        <v>65</v>
      </c>
      <c r="F2654">
        <v>30830</v>
      </c>
      <c r="G2654" t="s">
        <v>84</v>
      </c>
      <c r="H2654" t="s">
        <v>1065</v>
      </c>
      <c r="I2654" t="s">
        <v>1087</v>
      </c>
      <c r="J2654" t="s">
        <v>87</v>
      </c>
      <c r="L2654" t="s">
        <v>95</v>
      </c>
      <c r="V2654" t="s">
        <v>1605</v>
      </c>
    </row>
    <row r="2655" spans="1:31" hidden="1" x14ac:dyDescent="0.3">
      <c r="A2655">
        <v>301807</v>
      </c>
      <c r="B2655" t="s">
        <v>6687</v>
      </c>
      <c r="C2655" t="s">
        <v>242</v>
      </c>
      <c r="D2655" t="s">
        <v>5235</v>
      </c>
      <c r="E2655" t="s">
        <v>65</v>
      </c>
      <c r="F2655">
        <v>29772</v>
      </c>
      <c r="G2655" t="s">
        <v>6688</v>
      </c>
      <c r="H2655" t="s">
        <v>1065</v>
      </c>
      <c r="I2655" t="s">
        <v>1087</v>
      </c>
      <c r="J2655" t="s">
        <v>87</v>
      </c>
      <c r="L2655" t="s">
        <v>84</v>
      </c>
      <c r="M2655" t="s">
        <v>6689</v>
      </c>
      <c r="N2655" t="s">
        <v>6689</v>
      </c>
      <c r="O2655" t="s">
        <v>1443</v>
      </c>
      <c r="P2655" t="s">
        <v>2248</v>
      </c>
      <c r="V2655" t="s">
        <v>1597</v>
      </c>
    </row>
    <row r="2656" spans="1:31" hidden="1" x14ac:dyDescent="0.3">
      <c r="A2656">
        <v>301776</v>
      </c>
      <c r="B2656" t="s">
        <v>6690</v>
      </c>
      <c r="C2656" t="s">
        <v>912</v>
      </c>
      <c r="D2656" t="s">
        <v>894</v>
      </c>
      <c r="E2656" t="s">
        <v>65</v>
      </c>
      <c r="H2656" t="s">
        <v>1065</v>
      </c>
      <c r="I2656" t="s">
        <v>1087</v>
      </c>
      <c r="V2656" t="s">
        <v>1694</v>
      </c>
      <c r="X2656" t="s">
        <v>1125</v>
      </c>
      <c r="Y2656" t="s">
        <v>1125</v>
      </c>
      <c r="AA2656" t="s">
        <v>1125</v>
      </c>
      <c r="AB2656" t="s">
        <v>1125</v>
      </c>
      <c r="AC2656" t="s">
        <v>1125</v>
      </c>
      <c r="AD2656" t="s">
        <v>1125</v>
      </c>
      <c r="AE2656" t="s">
        <v>1125</v>
      </c>
    </row>
    <row r="2657" spans="1:31" hidden="1" x14ac:dyDescent="0.3">
      <c r="A2657">
        <v>301735</v>
      </c>
      <c r="B2657" t="s">
        <v>6691</v>
      </c>
      <c r="C2657" t="s">
        <v>226</v>
      </c>
      <c r="D2657" t="s">
        <v>239</v>
      </c>
      <c r="E2657" t="s">
        <v>65</v>
      </c>
      <c r="F2657">
        <v>25842</v>
      </c>
      <c r="G2657" t="s">
        <v>6692</v>
      </c>
      <c r="H2657" t="s">
        <v>1065</v>
      </c>
      <c r="I2657" t="s">
        <v>1087</v>
      </c>
      <c r="J2657" t="s">
        <v>85</v>
      </c>
      <c r="L2657" t="s">
        <v>102</v>
      </c>
      <c r="M2657" t="s">
        <v>6693</v>
      </c>
      <c r="N2657" t="s">
        <v>6693</v>
      </c>
      <c r="O2657" t="s">
        <v>2312</v>
      </c>
      <c r="P2657" t="s">
        <v>1247</v>
      </c>
      <c r="V2657" t="s">
        <v>1606</v>
      </c>
    </row>
    <row r="2658" spans="1:31" hidden="1" x14ac:dyDescent="0.3">
      <c r="A2658">
        <v>301483</v>
      </c>
      <c r="B2658" t="s">
        <v>6694</v>
      </c>
      <c r="C2658" t="s">
        <v>6695</v>
      </c>
      <c r="D2658" t="s">
        <v>6696</v>
      </c>
      <c r="E2658" t="s">
        <v>65</v>
      </c>
      <c r="F2658">
        <v>31342</v>
      </c>
      <c r="G2658" t="s">
        <v>86</v>
      </c>
      <c r="H2658" t="s">
        <v>1065</v>
      </c>
      <c r="I2658" t="s">
        <v>1087</v>
      </c>
      <c r="J2658" t="s">
        <v>87</v>
      </c>
      <c r="L2658" t="s">
        <v>84</v>
      </c>
      <c r="M2658" t="s">
        <v>6697</v>
      </c>
      <c r="N2658" t="s">
        <v>6697</v>
      </c>
      <c r="O2658" t="s">
        <v>6698</v>
      </c>
      <c r="P2658" t="s">
        <v>1369</v>
      </c>
    </row>
    <row r="2659" spans="1:31" hidden="1" x14ac:dyDescent="0.3">
      <c r="A2659">
        <v>301367</v>
      </c>
      <c r="B2659" t="s">
        <v>6699</v>
      </c>
      <c r="C2659" t="s">
        <v>238</v>
      </c>
      <c r="D2659" t="s">
        <v>6700</v>
      </c>
      <c r="E2659" t="s">
        <v>65</v>
      </c>
      <c r="F2659">
        <v>30610</v>
      </c>
      <c r="G2659" t="s">
        <v>1025</v>
      </c>
      <c r="H2659" t="s">
        <v>1065</v>
      </c>
      <c r="I2659" t="s">
        <v>1087</v>
      </c>
      <c r="J2659" t="s">
        <v>85</v>
      </c>
      <c r="L2659" t="s">
        <v>102</v>
      </c>
      <c r="V2659" t="s">
        <v>1605</v>
      </c>
    </row>
    <row r="2660" spans="1:31" hidden="1" x14ac:dyDescent="0.3">
      <c r="A2660">
        <v>301327</v>
      </c>
      <c r="B2660" t="s">
        <v>6701</v>
      </c>
      <c r="C2660" t="s">
        <v>208</v>
      </c>
      <c r="D2660" t="s">
        <v>223</v>
      </c>
      <c r="E2660" t="s">
        <v>66</v>
      </c>
      <c r="F2660">
        <v>29595</v>
      </c>
      <c r="G2660" t="s">
        <v>84</v>
      </c>
      <c r="H2660" t="s">
        <v>1065</v>
      </c>
      <c r="I2660" t="s">
        <v>1087</v>
      </c>
      <c r="J2660" t="s">
        <v>87</v>
      </c>
      <c r="L2660" t="s">
        <v>84</v>
      </c>
      <c r="M2660" t="s">
        <v>6702</v>
      </c>
      <c r="N2660" t="s">
        <v>6702</v>
      </c>
      <c r="O2660" t="s">
        <v>1364</v>
      </c>
      <c r="P2660" t="s">
        <v>1241</v>
      </c>
      <c r="AE2660" t="s">
        <v>1125</v>
      </c>
    </row>
    <row r="2661" spans="1:31" hidden="1" x14ac:dyDescent="0.3">
      <c r="A2661">
        <v>301238</v>
      </c>
      <c r="B2661" t="s">
        <v>6703</v>
      </c>
      <c r="C2661" t="s">
        <v>229</v>
      </c>
      <c r="D2661" t="s">
        <v>6704</v>
      </c>
      <c r="E2661" t="s">
        <v>66</v>
      </c>
      <c r="F2661">
        <v>30949</v>
      </c>
      <c r="G2661" t="s">
        <v>84</v>
      </c>
      <c r="H2661" t="s">
        <v>1065</v>
      </c>
      <c r="I2661" t="s">
        <v>1087</v>
      </c>
      <c r="J2661" t="s">
        <v>87</v>
      </c>
      <c r="L2661" t="s">
        <v>84</v>
      </c>
      <c r="M2661" t="s">
        <v>6705</v>
      </c>
      <c r="N2661" t="s">
        <v>6705</v>
      </c>
      <c r="O2661" t="s">
        <v>6706</v>
      </c>
      <c r="P2661" t="s">
        <v>2161</v>
      </c>
      <c r="V2661" t="s">
        <v>1694</v>
      </c>
    </row>
    <row r="2662" spans="1:31" hidden="1" x14ac:dyDescent="0.3">
      <c r="A2662">
        <v>301200</v>
      </c>
      <c r="B2662" t="s">
        <v>6707</v>
      </c>
      <c r="C2662" t="s">
        <v>225</v>
      </c>
      <c r="D2662" t="s">
        <v>228</v>
      </c>
      <c r="E2662" t="s">
        <v>66</v>
      </c>
      <c r="F2662">
        <v>30487</v>
      </c>
      <c r="G2662" t="s">
        <v>6708</v>
      </c>
      <c r="H2662" t="s">
        <v>1065</v>
      </c>
      <c r="I2662" t="s">
        <v>1087</v>
      </c>
      <c r="J2662" t="s">
        <v>85</v>
      </c>
      <c r="L2662" t="s">
        <v>98</v>
      </c>
      <c r="V2662" t="s">
        <v>1597</v>
      </c>
    </row>
    <row r="2663" spans="1:31" hidden="1" x14ac:dyDescent="0.3">
      <c r="A2663">
        <v>301059</v>
      </c>
      <c r="B2663" t="s">
        <v>6709</v>
      </c>
      <c r="C2663" t="s">
        <v>224</v>
      </c>
      <c r="D2663" t="s">
        <v>1906</v>
      </c>
      <c r="E2663" t="s">
        <v>65</v>
      </c>
      <c r="F2663">
        <v>28731</v>
      </c>
      <c r="G2663" t="s">
        <v>84</v>
      </c>
      <c r="H2663" t="s">
        <v>1065</v>
      </c>
      <c r="I2663" t="s">
        <v>1087</v>
      </c>
      <c r="J2663" t="s">
        <v>87</v>
      </c>
      <c r="L2663" t="s">
        <v>84</v>
      </c>
      <c r="M2663" t="s">
        <v>6710</v>
      </c>
      <c r="N2663" t="s">
        <v>6710</v>
      </c>
      <c r="O2663" t="s">
        <v>1460</v>
      </c>
      <c r="P2663" t="s">
        <v>1251</v>
      </c>
      <c r="V2663" t="s">
        <v>1597</v>
      </c>
    </row>
    <row r="2664" spans="1:31" hidden="1" x14ac:dyDescent="0.3">
      <c r="A2664">
        <v>300951</v>
      </c>
      <c r="B2664" t="s">
        <v>6711</v>
      </c>
      <c r="C2664" t="s">
        <v>194</v>
      </c>
      <c r="D2664" t="s">
        <v>2169</v>
      </c>
      <c r="E2664" t="s">
        <v>66</v>
      </c>
      <c r="F2664">
        <v>30002</v>
      </c>
      <c r="G2664" t="s">
        <v>84</v>
      </c>
      <c r="H2664" t="s">
        <v>1065</v>
      </c>
      <c r="I2664" t="s">
        <v>1087</v>
      </c>
      <c r="J2664" t="s">
        <v>87</v>
      </c>
      <c r="L2664" t="s">
        <v>99</v>
      </c>
      <c r="V2664" t="s">
        <v>1605</v>
      </c>
      <c r="AE2664" t="s">
        <v>1125</v>
      </c>
    </row>
    <row r="2665" spans="1:31" hidden="1" x14ac:dyDescent="0.3">
      <c r="A2665">
        <v>300904</v>
      </c>
      <c r="B2665" t="s">
        <v>6712</v>
      </c>
      <c r="C2665" t="s">
        <v>1740</v>
      </c>
      <c r="D2665" t="s">
        <v>202</v>
      </c>
      <c r="E2665" t="s">
        <v>65</v>
      </c>
      <c r="H2665" t="s">
        <v>1065</v>
      </c>
      <c r="I2665" t="s">
        <v>1087</v>
      </c>
      <c r="V2665" t="s">
        <v>1606</v>
      </c>
      <c r="AD2665" t="s">
        <v>1125</v>
      </c>
      <c r="AE2665" t="s">
        <v>1125</v>
      </c>
    </row>
    <row r="2666" spans="1:31" hidden="1" x14ac:dyDescent="0.3">
      <c r="A2666">
        <v>300872</v>
      </c>
      <c r="B2666" t="s">
        <v>6713</v>
      </c>
      <c r="C2666" t="s">
        <v>1779</v>
      </c>
      <c r="D2666" t="s">
        <v>1600</v>
      </c>
      <c r="E2666" t="s">
        <v>66</v>
      </c>
      <c r="F2666">
        <v>28898</v>
      </c>
      <c r="G2666" t="s">
        <v>84</v>
      </c>
      <c r="H2666" t="s">
        <v>1065</v>
      </c>
      <c r="I2666" t="s">
        <v>1087</v>
      </c>
      <c r="J2666" t="s">
        <v>87</v>
      </c>
      <c r="L2666" t="s">
        <v>84</v>
      </c>
      <c r="M2666" t="s">
        <v>6714</v>
      </c>
      <c r="N2666" t="s">
        <v>6714</v>
      </c>
      <c r="O2666" t="s">
        <v>1662</v>
      </c>
      <c r="P2666" t="s">
        <v>1453</v>
      </c>
    </row>
    <row r="2667" spans="1:31" hidden="1" x14ac:dyDescent="0.3">
      <c r="A2667">
        <v>300843</v>
      </c>
      <c r="B2667" t="s">
        <v>6715</v>
      </c>
      <c r="C2667" t="s">
        <v>902</v>
      </c>
      <c r="D2667" t="s">
        <v>228</v>
      </c>
      <c r="E2667" t="s">
        <v>65</v>
      </c>
      <c r="F2667">
        <v>30476</v>
      </c>
      <c r="G2667" t="s">
        <v>1248</v>
      </c>
      <c r="H2667" t="s">
        <v>1065</v>
      </c>
      <c r="I2667" t="s">
        <v>1087</v>
      </c>
      <c r="J2667" t="s">
        <v>85</v>
      </c>
      <c r="L2667" t="s">
        <v>84</v>
      </c>
      <c r="V2667" t="s">
        <v>1606</v>
      </c>
      <c r="AE2667" t="s">
        <v>1125</v>
      </c>
    </row>
    <row r="2668" spans="1:31" hidden="1" x14ac:dyDescent="0.3">
      <c r="A2668">
        <v>300828</v>
      </c>
      <c r="B2668" t="s">
        <v>6716</v>
      </c>
      <c r="C2668" t="s">
        <v>2381</v>
      </c>
      <c r="D2668" t="s">
        <v>1700</v>
      </c>
      <c r="E2668" t="s">
        <v>66</v>
      </c>
      <c r="F2668">
        <v>31048</v>
      </c>
      <c r="G2668" t="s">
        <v>84</v>
      </c>
      <c r="H2668" t="s">
        <v>1065</v>
      </c>
      <c r="I2668" t="s">
        <v>1087</v>
      </c>
      <c r="J2668" t="s">
        <v>87</v>
      </c>
      <c r="L2668" t="s">
        <v>84</v>
      </c>
      <c r="M2668" t="s">
        <v>6717</v>
      </c>
      <c r="N2668" t="s">
        <v>6717</v>
      </c>
      <c r="O2668" t="s">
        <v>1939</v>
      </c>
      <c r="P2668" t="s">
        <v>1246</v>
      </c>
      <c r="V2668" t="s">
        <v>1597</v>
      </c>
    </row>
    <row r="2669" spans="1:31" hidden="1" x14ac:dyDescent="0.3">
      <c r="A2669">
        <v>300788</v>
      </c>
      <c r="B2669" t="s">
        <v>6718</v>
      </c>
      <c r="C2669" t="s">
        <v>193</v>
      </c>
      <c r="D2669" t="s">
        <v>578</v>
      </c>
      <c r="E2669" t="s">
        <v>65</v>
      </c>
      <c r="F2669">
        <v>29302</v>
      </c>
      <c r="G2669" t="s">
        <v>84</v>
      </c>
      <c r="H2669" t="s">
        <v>1065</v>
      </c>
      <c r="I2669" t="s">
        <v>1087</v>
      </c>
      <c r="J2669" t="s">
        <v>87</v>
      </c>
      <c r="L2669" t="s">
        <v>84</v>
      </c>
      <c r="V2669" t="s">
        <v>1694</v>
      </c>
    </row>
    <row r="2670" spans="1:31" hidden="1" x14ac:dyDescent="0.3">
      <c r="A2670">
        <v>300686</v>
      </c>
      <c r="B2670" t="s">
        <v>6719</v>
      </c>
      <c r="C2670" t="s">
        <v>214</v>
      </c>
      <c r="D2670" t="s">
        <v>216</v>
      </c>
      <c r="E2670" t="s">
        <v>65</v>
      </c>
      <c r="F2670">
        <v>30938</v>
      </c>
      <c r="G2670" t="s">
        <v>1002</v>
      </c>
      <c r="H2670" t="s">
        <v>1065</v>
      </c>
      <c r="I2670" t="s">
        <v>1087</v>
      </c>
      <c r="J2670" t="s">
        <v>87</v>
      </c>
      <c r="K2670">
        <v>2003</v>
      </c>
      <c r="L2670" t="s">
        <v>84</v>
      </c>
      <c r="V2670" t="s">
        <v>1694</v>
      </c>
    </row>
    <row r="2671" spans="1:31" hidden="1" x14ac:dyDescent="0.3">
      <c r="A2671">
        <v>300497</v>
      </c>
      <c r="B2671" t="s">
        <v>6720</v>
      </c>
      <c r="C2671" t="s">
        <v>201</v>
      </c>
      <c r="D2671" t="s">
        <v>210</v>
      </c>
      <c r="E2671" t="s">
        <v>66</v>
      </c>
      <c r="F2671">
        <v>31211</v>
      </c>
      <c r="G2671" t="s">
        <v>84</v>
      </c>
      <c r="H2671" t="s">
        <v>1065</v>
      </c>
      <c r="I2671" t="s">
        <v>1087</v>
      </c>
      <c r="J2671" t="s">
        <v>87</v>
      </c>
      <c r="L2671" t="s">
        <v>84</v>
      </c>
      <c r="V2671" t="s">
        <v>1605</v>
      </c>
      <c r="AE2671" t="s">
        <v>1125</v>
      </c>
    </row>
    <row r="2672" spans="1:31" hidden="1" x14ac:dyDescent="0.3">
      <c r="A2672">
        <v>300483</v>
      </c>
      <c r="B2672" t="s">
        <v>6721</v>
      </c>
      <c r="C2672" t="s">
        <v>214</v>
      </c>
      <c r="D2672" t="s">
        <v>6722</v>
      </c>
      <c r="E2672" t="s">
        <v>65</v>
      </c>
      <c r="F2672">
        <v>29076</v>
      </c>
      <c r="G2672" t="s">
        <v>84</v>
      </c>
      <c r="H2672" t="s">
        <v>1065</v>
      </c>
      <c r="I2672" t="s">
        <v>1087</v>
      </c>
      <c r="M2672" t="s">
        <v>6723</v>
      </c>
      <c r="N2672" t="s">
        <v>6723</v>
      </c>
      <c r="O2672" t="s">
        <v>6724</v>
      </c>
      <c r="P2672" t="s">
        <v>1247</v>
      </c>
      <c r="V2672" t="s">
        <v>1694</v>
      </c>
      <c r="AC2672" t="s">
        <v>1125</v>
      </c>
      <c r="AD2672" t="s">
        <v>1125</v>
      </c>
      <c r="AE2672" t="s">
        <v>1125</v>
      </c>
    </row>
    <row r="2673" spans="1:31" hidden="1" x14ac:dyDescent="0.3">
      <c r="A2673">
        <v>300471</v>
      </c>
      <c r="B2673" t="s">
        <v>6725</v>
      </c>
      <c r="C2673" t="s">
        <v>194</v>
      </c>
      <c r="D2673" t="s">
        <v>207</v>
      </c>
      <c r="E2673" t="s">
        <v>66</v>
      </c>
      <c r="F2673">
        <v>29957</v>
      </c>
      <c r="G2673" t="s">
        <v>84</v>
      </c>
      <c r="H2673" t="s">
        <v>1065</v>
      </c>
      <c r="I2673" t="s">
        <v>1087</v>
      </c>
      <c r="V2673" t="s">
        <v>1605</v>
      </c>
      <c r="AD2673" t="s">
        <v>1125</v>
      </c>
      <c r="AE2673" t="s">
        <v>1125</v>
      </c>
    </row>
    <row r="2674" spans="1:31" hidden="1" x14ac:dyDescent="0.3">
      <c r="A2674">
        <v>300441</v>
      </c>
      <c r="B2674" t="s">
        <v>6726</v>
      </c>
      <c r="C2674" t="s">
        <v>203</v>
      </c>
      <c r="D2674" t="s">
        <v>514</v>
      </c>
      <c r="E2674" t="s">
        <v>65</v>
      </c>
      <c r="F2674">
        <v>31256</v>
      </c>
      <c r="G2674" t="s">
        <v>5781</v>
      </c>
      <c r="H2674" t="s">
        <v>1065</v>
      </c>
      <c r="I2674" t="s">
        <v>1087</v>
      </c>
      <c r="V2674" t="s">
        <v>1605</v>
      </c>
      <c r="AD2674" t="s">
        <v>1125</v>
      </c>
      <c r="AE2674" t="s">
        <v>1125</v>
      </c>
    </row>
    <row r="2675" spans="1:31" hidden="1" x14ac:dyDescent="0.3">
      <c r="A2675">
        <v>300440</v>
      </c>
      <c r="B2675" t="s">
        <v>6727</v>
      </c>
      <c r="C2675" t="s">
        <v>428</v>
      </c>
      <c r="D2675" t="s">
        <v>734</v>
      </c>
      <c r="E2675" t="s">
        <v>65</v>
      </c>
      <c r="F2675">
        <v>29952</v>
      </c>
      <c r="G2675" t="s">
        <v>1410</v>
      </c>
      <c r="H2675" t="s">
        <v>1065</v>
      </c>
      <c r="I2675" t="s">
        <v>1087</v>
      </c>
      <c r="J2675" t="s">
        <v>87</v>
      </c>
      <c r="L2675" t="s">
        <v>93</v>
      </c>
      <c r="M2675" t="s">
        <v>6728</v>
      </c>
      <c r="N2675" t="s">
        <v>6728</v>
      </c>
      <c r="O2675" t="s">
        <v>6729</v>
      </c>
      <c r="P2675" t="s">
        <v>1244</v>
      </c>
      <c r="V2675" t="s">
        <v>1606</v>
      </c>
      <c r="AE2675" t="s">
        <v>1125</v>
      </c>
    </row>
    <row r="2676" spans="1:31" hidden="1" x14ac:dyDescent="0.3">
      <c r="A2676">
        <v>300317</v>
      </c>
      <c r="B2676" t="s">
        <v>6730</v>
      </c>
      <c r="C2676" t="s">
        <v>289</v>
      </c>
      <c r="D2676" t="s">
        <v>611</v>
      </c>
      <c r="E2676" t="s">
        <v>66</v>
      </c>
      <c r="F2676">
        <v>30753</v>
      </c>
      <c r="G2676" t="s">
        <v>84</v>
      </c>
      <c r="H2676" t="s">
        <v>1065</v>
      </c>
      <c r="I2676" t="s">
        <v>1087</v>
      </c>
      <c r="J2676" t="s">
        <v>85</v>
      </c>
      <c r="L2676" t="s">
        <v>84</v>
      </c>
      <c r="V2676" t="s">
        <v>1694</v>
      </c>
    </row>
    <row r="2677" spans="1:31" hidden="1" x14ac:dyDescent="0.3">
      <c r="A2677">
        <v>300301</v>
      </c>
      <c r="B2677" t="s">
        <v>6731</v>
      </c>
      <c r="C2677" t="s">
        <v>201</v>
      </c>
      <c r="D2677" t="s">
        <v>197</v>
      </c>
      <c r="E2677" t="s">
        <v>65</v>
      </c>
      <c r="F2677">
        <v>29113</v>
      </c>
      <c r="G2677" t="s">
        <v>1651</v>
      </c>
      <c r="H2677" t="s">
        <v>1065</v>
      </c>
      <c r="I2677" t="s">
        <v>1087</v>
      </c>
      <c r="J2677" t="s">
        <v>85</v>
      </c>
      <c r="L2677" t="s">
        <v>84</v>
      </c>
      <c r="M2677" t="s">
        <v>6732</v>
      </c>
      <c r="N2677" t="s">
        <v>6732</v>
      </c>
      <c r="O2677" t="s">
        <v>2062</v>
      </c>
      <c r="P2677" t="s">
        <v>1241</v>
      </c>
      <c r="V2677" t="s">
        <v>6733</v>
      </c>
    </row>
    <row r="2678" spans="1:31" hidden="1" x14ac:dyDescent="0.3">
      <c r="A2678">
        <v>300255</v>
      </c>
      <c r="B2678" t="s">
        <v>6734</v>
      </c>
      <c r="C2678" t="s">
        <v>6735</v>
      </c>
      <c r="D2678" t="s">
        <v>6736</v>
      </c>
      <c r="E2678" t="s">
        <v>65</v>
      </c>
      <c r="F2678">
        <v>30376</v>
      </c>
      <c r="G2678" t="s">
        <v>6737</v>
      </c>
      <c r="H2678" t="s">
        <v>1065</v>
      </c>
      <c r="I2678" t="s">
        <v>1087</v>
      </c>
      <c r="J2678" t="s">
        <v>87</v>
      </c>
      <c r="L2678" t="s">
        <v>96</v>
      </c>
      <c r="V2678" t="s">
        <v>1605</v>
      </c>
      <c r="AE2678" t="s">
        <v>1125</v>
      </c>
    </row>
    <row r="2679" spans="1:31" hidden="1" x14ac:dyDescent="0.3">
      <c r="A2679">
        <v>300177</v>
      </c>
      <c r="B2679" t="s">
        <v>6738</v>
      </c>
      <c r="C2679" t="s">
        <v>289</v>
      </c>
      <c r="D2679" t="s">
        <v>6739</v>
      </c>
      <c r="E2679" t="s">
        <v>65</v>
      </c>
      <c r="F2679">
        <v>30779</v>
      </c>
      <c r="G2679" t="s">
        <v>6740</v>
      </c>
      <c r="H2679" t="s">
        <v>1065</v>
      </c>
      <c r="I2679" t="s">
        <v>1087</v>
      </c>
      <c r="J2679" t="s">
        <v>87</v>
      </c>
      <c r="L2679" t="s">
        <v>86</v>
      </c>
      <c r="V2679" t="s">
        <v>1606</v>
      </c>
      <c r="AE2679" t="s">
        <v>1125</v>
      </c>
    </row>
    <row r="2680" spans="1:31" hidden="1" x14ac:dyDescent="0.3">
      <c r="A2680">
        <v>300459</v>
      </c>
      <c r="B2680" t="s">
        <v>9076</v>
      </c>
      <c r="C2680" t="s">
        <v>214</v>
      </c>
      <c r="D2680" t="s">
        <v>9077</v>
      </c>
      <c r="I2680" t="s">
        <v>1087</v>
      </c>
      <c r="V2680" t="s">
        <v>9056</v>
      </c>
      <c r="W2680" t="s">
        <v>1125</v>
      </c>
      <c r="X2680" t="s">
        <v>1125</v>
      </c>
      <c r="Y2680" t="s">
        <v>1125</v>
      </c>
      <c r="Z2680" t="s">
        <v>1125</v>
      </c>
      <c r="AA2680" t="s">
        <v>1125</v>
      </c>
      <c r="AB2680" t="s">
        <v>1125</v>
      </c>
      <c r="AC2680" t="s">
        <v>1125</v>
      </c>
      <c r="AD2680" t="s">
        <v>1125</v>
      </c>
      <c r="AE2680" t="s">
        <v>1125</v>
      </c>
    </row>
    <row r="2681" spans="1:31" hidden="1" x14ac:dyDescent="0.3">
      <c r="A2681">
        <v>301948</v>
      </c>
      <c r="B2681" t="s">
        <v>9078</v>
      </c>
      <c r="C2681" t="s">
        <v>268</v>
      </c>
      <c r="D2681" t="s">
        <v>205</v>
      </c>
      <c r="I2681" t="s">
        <v>1087</v>
      </c>
      <c r="V2681" t="s">
        <v>9056</v>
      </c>
      <c r="W2681" t="s">
        <v>1125</v>
      </c>
      <c r="X2681" t="s">
        <v>1125</v>
      </c>
      <c r="Y2681" t="s">
        <v>1125</v>
      </c>
      <c r="Z2681" t="s">
        <v>1125</v>
      </c>
      <c r="AA2681" t="s">
        <v>1125</v>
      </c>
      <c r="AB2681" t="s">
        <v>1125</v>
      </c>
      <c r="AC2681" t="s">
        <v>1125</v>
      </c>
      <c r="AD2681" t="s">
        <v>1125</v>
      </c>
      <c r="AE2681" t="s">
        <v>1125</v>
      </c>
    </row>
    <row r="2682" spans="1:31" hidden="1" x14ac:dyDescent="0.3">
      <c r="A2682">
        <v>306302</v>
      </c>
      <c r="B2682" t="s">
        <v>9079</v>
      </c>
      <c r="C2682" t="s">
        <v>467</v>
      </c>
      <c r="D2682" t="s">
        <v>9080</v>
      </c>
      <c r="I2682" t="s">
        <v>1087</v>
      </c>
      <c r="V2682" t="s">
        <v>9056</v>
      </c>
      <c r="W2682" t="s">
        <v>1125</v>
      </c>
      <c r="X2682" t="s">
        <v>1125</v>
      </c>
      <c r="Y2682" t="s">
        <v>1125</v>
      </c>
      <c r="Z2682" t="s">
        <v>1125</v>
      </c>
      <c r="AA2682" t="s">
        <v>1125</v>
      </c>
      <c r="AB2682" t="s">
        <v>1125</v>
      </c>
      <c r="AC2682" t="s">
        <v>1125</v>
      </c>
      <c r="AD2682" t="s">
        <v>1125</v>
      </c>
      <c r="AE2682" t="s">
        <v>1125</v>
      </c>
    </row>
    <row r="2683" spans="1:31" hidden="1" x14ac:dyDescent="0.3">
      <c r="A2683">
        <v>307106</v>
      </c>
      <c r="B2683" t="s">
        <v>9081</v>
      </c>
      <c r="C2683" t="s">
        <v>285</v>
      </c>
      <c r="D2683" t="s">
        <v>9082</v>
      </c>
      <c r="I2683" t="s">
        <v>1087</v>
      </c>
      <c r="V2683" t="s">
        <v>9056</v>
      </c>
      <c r="W2683" t="s">
        <v>1125</v>
      </c>
      <c r="X2683" t="s">
        <v>1125</v>
      </c>
      <c r="Y2683" t="s">
        <v>1125</v>
      </c>
      <c r="Z2683" t="s">
        <v>1125</v>
      </c>
      <c r="AA2683" t="s">
        <v>1125</v>
      </c>
      <c r="AB2683" t="s">
        <v>1125</v>
      </c>
      <c r="AC2683" t="s">
        <v>1125</v>
      </c>
      <c r="AD2683" t="s">
        <v>1125</v>
      </c>
      <c r="AE2683" t="s">
        <v>1125</v>
      </c>
    </row>
    <row r="2684" spans="1:31" hidden="1" x14ac:dyDescent="0.3">
      <c r="A2684">
        <v>309664</v>
      </c>
      <c r="B2684" t="s">
        <v>9084</v>
      </c>
      <c r="C2684" t="s">
        <v>313</v>
      </c>
      <c r="D2684" t="s">
        <v>317</v>
      </c>
      <c r="I2684" t="s">
        <v>1087</v>
      </c>
      <c r="V2684" t="s">
        <v>9056</v>
      </c>
      <c r="W2684" t="s">
        <v>1125</v>
      </c>
      <c r="X2684" t="s">
        <v>1125</v>
      </c>
      <c r="Y2684" t="s">
        <v>1125</v>
      </c>
      <c r="Z2684" t="s">
        <v>1125</v>
      </c>
      <c r="AA2684" t="s">
        <v>1125</v>
      </c>
      <c r="AB2684" t="s">
        <v>1125</v>
      </c>
      <c r="AC2684" t="s">
        <v>1125</v>
      </c>
      <c r="AD2684" t="s">
        <v>1125</v>
      </c>
      <c r="AE2684" t="s">
        <v>1125</v>
      </c>
    </row>
    <row r="2685" spans="1:31" hidden="1" x14ac:dyDescent="0.3">
      <c r="A2685">
        <v>309723</v>
      </c>
      <c r="B2685" t="s">
        <v>9085</v>
      </c>
      <c r="C2685" t="s">
        <v>429</v>
      </c>
      <c r="D2685" t="s">
        <v>9086</v>
      </c>
      <c r="I2685" t="s">
        <v>1087</v>
      </c>
      <c r="V2685" t="s">
        <v>9056</v>
      </c>
      <c r="W2685" t="s">
        <v>1125</v>
      </c>
      <c r="X2685" t="s">
        <v>1125</v>
      </c>
      <c r="Y2685" t="s">
        <v>1125</v>
      </c>
      <c r="Z2685" t="s">
        <v>1125</v>
      </c>
      <c r="AA2685" t="s">
        <v>1125</v>
      </c>
      <c r="AB2685" t="s">
        <v>1125</v>
      </c>
      <c r="AC2685" t="s">
        <v>1125</v>
      </c>
      <c r="AD2685" t="s">
        <v>1125</v>
      </c>
      <c r="AE2685" t="s">
        <v>1125</v>
      </c>
    </row>
    <row r="2686" spans="1:31" hidden="1" x14ac:dyDescent="0.3">
      <c r="A2686">
        <v>310492</v>
      </c>
      <c r="B2686" t="s">
        <v>9087</v>
      </c>
      <c r="C2686" t="s">
        <v>201</v>
      </c>
      <c r="D2686" t="s">
        <v>9088</v>
      </c>
      <c r="I2686" t="s">
        <v>1087</v>
      </c>
      <c r="V2686" t="s">
        <v>9056</v>
      </c>
      <c r="W2686" t="s">
        <v>1125</v>
      </c>
      <c r="X2686" t="s">
        <v>1125</v>
      </c>
      <c r="Y2686" t="s">
        <v>1125</v>
      </c>
      <c r="Z2686" t="s">
        <v>1125</v>
      </c>
      <c r="AA2686" t="s">
        <v>1125</v>
      </c>
      <c r="AB2686" t="s">
        <v>1125</v>
      </c>
      <c r="AC2686" t="s">
        <v>1125</v>
      </c>
      <c r="AD2686" t="s">
        <v>1125</v>
      </c>
      <c r="AE2686" t="s">
        <v>1125</v>
      </c>
    </row>
    <row r="2687" spans="1:31" hidden="1" x14ac:dyDescent="0.3">
      <c r="A2687">
        <v>313586</v>
      </c>
      <c r="B2687" t="s">
        <v>9089</v>
      </c>
      <c r="C2687" t="s">
        <v>201</v>
      </c>
      <c r="D2687" t="s">
        <v>9090</v>
      </c>
      <c r="I2687" t="s">
        <v>1087</v>
      </c>
      <c r="V2687" t="s">
        <v>9056</v>
      </c>
      <c r="W2687" t="s">
        <v>1125</v>
      </c>
      <c r="X2687" t="s">
        <v>1125</v>
      </c>
      <c r="Y2687" t="s">
        <v>1125</v>
      </c>
      <c r="Z2687" t="s">
        <v>1125</v>
      </c>
      <c r="AA2687" t="s">
        <v>1125</v>
      </c>
      <c r="AB2687" t="s">
        <v>1125</v>
      </c>
      <c r="AC2687" t="s">
        <v>1125</v>
      </c>
      <c r="AD2687" t="s">
        <v>1125</v>
      </c>
      <c r="AE2687" t="s">
        <v>1125</v>
      </c>
    </row>
    <row r="2688" spans="1:31" hidden="1" x14ac:dyDescent="0.3">
      <c r="A2688">
        <v>315940</v>
      </c>
      <c r="B2688" t="s">
        <v>9091</v>
      </c>
      <c r="C2688" t="s">
        <v>193</v>
      </c>
      <c r="D2688" t="s">
        <v>7450</v>
      </c>
      <c r="I2688" t="s">
        <v>1087</v>
      </c>
      <c r="V2688" t="s">
        <v>9056</v>
      </c>
      <c r="W2688" t="s">
        <v>1125</v>
      </c>
      <c r="X2688" t="s">
        <v>1125</v>
      </c>
      <c r="Y2688" t="s">
        <v>1125</v>
      </c>
      <c r="Z2688" t="s">
        <v>1125</v>
      </c>
      <c r="AA2688" t="s">
        <v>1125</v>
      </c>
      <c r="AB2688" t="s">
        <v>1125</v>
      </c>
      <c r="AC2688" t="s">
        <v>1125</v>
      </c>
      <c r="AD2688" t="s">
        <v>1125</v>
      </c>
      <c r="AE2688" t="s">
        <v>1125</v>
      </c>
    </row>
    <row r="2689" spans="1:31" hidden="1" x14ac:dyDescent="0.3">
      <c r="A2689">
        <v>317152</v>
      </c>
      <c r="B2689" t="s">
        <v>9092</v>
      </c>
      <c r="C2689" t="s">
        <v>193</v>
      </c>
      <c r="D2689" t="s">
        <v>9093</v>
      </c>
      <c r="I2689" t="s">
        <v>1087</v>
      </c>
      <c r="V2689" t="s">
        <v>9056</v>
      </c>
      <c r="W2689" t="s">
        <v>1125</v>
      </c>
      <c r="X2689" t="s">
        <v>1125</v>
      </c>
      <c r="Y2689" t="s">
        <v>1125</v>
      </c>
      <c r="Z2689" t="s">
        <v>1125</v>
      </c>
      <c r="AA2689" t="s">
        <v>1125</v>
      </c>
      <c r="AB2689" t="s">
        <v>1125</v>
      </c>
      <c r="AC2689" t="s">
        <v>1125</v>
      </c>
      <c r="AD2689" t="s">
        <v>1125</v>
      </c>
      <c r="AE2689" t="s">
        <v>1125</v>
      </c>
    </row>
    <row r="2690" spans="1:31" hidden="1" x14ac:dyDescent="0.3">
      <c r="A2690">
        <v>316170</v>
      </c>
      <c r="B2690" t="s">
        <v>9072</v>
      </c>
      <c r="C2690" t="s">
        <v>480</v>
      </c>
      <c r="D2690" t="s">
        <v>712</v>
      </c>
      <c r="I2690" t="s">
        <v>1087</v>
      </c>
      <c r="V2690" t="s">
        <v>9108</v>
      </c>
      <c r="Y2690" t="s">
        <v>1125</v>
      </c>
      <c r="Z2690" t="s">
        <v>1125</v>
      </c>
      <c r="AA2690" t="s">
        <v>1125</v>
      </c>
      <c r="AB2690" t="s">
        <v>1125</v>
      </c>
      <c r="AC2690" t="s">
        <v>1125</v>
      </c>
      <c r="AD2690" t="s">
        <v>1125</v>
      </c>
      <c r="AE2690" t="s">
        <v>1125</v>
      </c>
    </row>
    <row r="2691" spans="1:31" hidden="1" x14ac:dyDescent="0.3">
      <c r="A2691">
        <v>313771</v>
      </c>
      <c r="B2691" t="s">
        <v>9070</v>
      </c>
      <c r="C2691" t="s">
        <v>634</v>
      </c>
      <c r="D2691" t="s">
        <v>1940</v>
      </c>
      <c r="I2691" t="s">
        <v>1087</v>
      </c>
      <c r="V2691" t="s">
        <v>9108</v>
      </c>
      <c r="X2691" t="s">
        <v>1125</v>
      </c>
      <c r="Y2691" t="s">
        <v>1125</v>
      </c>
      <c r="Z2691" t="s">
        <v>1125</v>
      </c>
      <c r="AA2691" t="s">
        <v>1125</v>
      </c>
      <c r="AB2691" t="s">
        <v>1125</v>
      </c>
      <c r="AC2691" t="s">
        <v>1125</v>
      </c>
      <c r="AD2691" t="s">
        <v>1125</v>
      </c>
      <c r="AE2691" t="s">
        <v>1125</v>
      </c>
    </row>
    <row r="2692" spans="1:31" hidden="1" x14ac:dyDescent="0.3">
      <c r="A2692">
        <v>316268</v>
      </c>
      <c r="B2692" t="s">
        <v>9073</v>
      </c>
      <c r="C2692" t="s">
        <v>193</v>
      </c>
      <c r="D2692" t="s">
        <v>489</v>
      </c>
      <c r="I2692" t="s">
        <v>1087</v>
      </c>
      <c r="V2692" t="s">
        <v>9108</v>
      </c>
      <c r="Y2692" t="s">
        <v>1125</v>
      </c>
      <c r="Z2692" t="s">
        <v>1125</v>
      </c>
      <c r="AA2692" t="s">
        <v>1125</v>
      </c>
      <c r="AB2692" t="s">
        <v>1125</v>
      </c>
      <c r="AC2692" t="s">
        <v>1125</v>
      </c>
      <c r="AD2692" t="s">
        <v>1125</v>
      </c>
      <c r="AE2692" t="s">
        <v>1125</v>
      </c>
    </row>
    <row r="2693" spans="1:31" hidden="1" x14ac:dyDescent="0.3">
      <c r="A2693">
        <v>300476</v>
      </c>
      <c r="B2693" t="s">
        <v>9057</v>
      </c>
      <c r="C2693" t="s">
        <v>534</v>
      </c>
      <c r="D2693" t="s">
        <v>207</v>
      </c>
      <c r="I2693" t="s">
        <v>1087</v>
      </c>
      <c r="V2693" t="s">
        <v>9108</v>
      </c>
      <c r="AA2693" t="s">
        <v>1125</v>
      </c>
      <c r="AB2693" t="s">
        <v>1125</v>
      </c>
      <c r="AC2693" t="s">
        <v>1125</v>
      </c>
      <c r="AD2693" t="s">
        <v>1125</v>
      </c>
      <c r="AE2693" t="s">
        <v>1125</v>
      </c>
    </row>
    <row r="2694" spans="1:31" hidden="1" x14ac:dyDescent="0.3">
      <c r="A2694">
        <v>300597</v>
      </c>
      <c r="B2694" t="s">
        <v>911</v>
      </c>
      <c r="C2694" t="s">
        <v>233</v>
      </c>
      <c r="D2694" t="s">
        <v>9058</v>
      </c>
      <c r="I2694" t="s">
        <v>1087</v>
      </c>
      <c r="V2694" t="s">
        <v>9108</v>
      </c>
      <c r="AA2694" t="s">
        <v>1125</v>
      </c>
      <c r="AB2694" t="s">
        <v>1125</v>
      </c>
      <c r="AC2694" t="s">
        <v>1125</v>
      </c>
      <c r="AD2694" t="s">
        <v>1125</v>
      </c>
      <c r="AE2694" t="s">
        <v>1125</v>
      </c>
    </row>
    <row r="2695" spans="1:31" hidden="1" x14ac:dyDescent="0.3">
      <c r="A2695">
        <v>314021</v>
      </c>
      <c r="B2695" t="s">
        <v>9064</v>
      </c>
      <c r="C2695" t="s">
        <v>196</v>
      </c>
      <c r="D2695" t="s">
        <v>468</v>
      </c>
      <c r="I2695" t="s">
        <v>1087</v>
      </c>
      <c r="V2695" t="s">
        <v>9108</v>
      </c>
      <c r="AA2695" t="s">
        <v>1125</v>
      </c>
      <c r="AB2695" t="s">
        <v>1125</v>
      </c>
      <c r="AC2695" t="s">
        <v>1125</v>
      </c>
      <c r="AD2695" t="s">
        <v>1125</v>
      </c>
      <c r="AE2695" t="s">
        <v>1125</v>
      </c>
    </row>
    <row r="2696" spans="1:31" hidden="1" x14ac:dyDescent="0.3">
      <c r="A2696">
        <v>304687</v>
      </c>
      <c r="B2696" t="s">
        <v>9068</v>
      </c>
      <c r="C2696" t="s">
        <v>193</v>
      </c>
      <c r="D2696" t="s">
        <v>1599</v>
      </c>
      <c r="I2696" t="s">
        <v>1087</v>
      </c>
      <c r="V2696" t="s">
        <v>9108</v>
      </c>
      <c r="Z2696" t="s">
        <v>1125</v>
      </c>
      <c r="AA2696" t="s">
        <v>1125</v>
      </c>
      <c r="AB2696" t="s">
        <v>1125</v>
      </c>
      <c r="AC2696" t="s">
        <v>1125</v>
      </c>
      <c r="AD2696" t="s">
        <v>1125</v>
      </c>
      <c r="AE2696" t="s">
        <v>1125</v>
      </c>
    </row>
    <row r="2697" spans="1:31" hidden="1" x14ac:dyDescent="0.3">
      <c r="A2697">
        <v>302723</v>
      </c>
      <c r="B2697" t="s">
        <v>9059</v>
      </c>
      <c r="C2697" t="s">
        <v>193</v>
      </c>
      <c r="D2697" t="s">
        <v>195</v>
      </c>
      <c r="I2697" t="s">
        <v>1087</v>
      </c>
      <c r="V2697" t="s">
        <v>9108</v>
      </c>
      <c r="AB2697" t="s">
        <v>1125</v>
      </c>
      <c r="AC2697" t="s">
        <v>1125</v>
      </c>
      <c r="AD2697" t="s">
        <v>1125</v>
      </c>
      <c r="AE2697" t="s">
        <v>1125</v>
      </c>
    </row>
    <row r="2698" spans="1:31" hidden="1" x14ac:dyDescent="0.3">
      <c r="A2698">
        <v>306119</v>
      </c>
      <c r="B2698" t="s">
        <v>9069</v>
      </c>
      <c r="C2698" t="s">
        <v>333</v>
      </c>
      <c r="D2698" t="s">
        <v>1940</v>
      </c>
      <c r="I2698" t="s">
        <v>1087</v>
      </c>
      <c r="V2698" t="s">
        <v>9108</v>
      </c>
      <c r="AB2698" t="s">
        <v>1125</v>
      </c>
      <c r="AC2698" t="s">
        <v>1125</v>
      </c>
      <c r="AD2698" t="s">
        <v>1125</v>
      </c>
      <c r="AE2698" t="s">
        <v>1125</v>
      </c>
    </row>
    <row r="2699" spans="1:31" hidden="1" x14ac:dyDescent="0.3">
      <c r="A2699">
        <v>317087</v>
      </c>
      <c r="B2699" t="s">
        <v>9074</v>
      </c>
      <c r="C2699" t="s">
        <v>467</v>
      </c>
      <c r="D2699" t="s">
        <v>468</v>
      </c>
      <c r="I2699" t="s">
        <v>1087</v>
      </c>
      <c r="V2699" t="s">
        <v>9108</v>
      </c>
      <c r="AC2699" t="s">
        <v>1125</v>
      </c>
      <c r="AD2699" t="s">
        <v>1125</v>
      </c>
      <c r="AE2699" t="s">
        <v>1125</v>
      </c>
    </row>
    <row r="2700" spans="1:31" hidden="1" x14ac:dyDescent="0.3">
      <c r="A2700">
        <v>302970</v>
      </c>
      <c r="B2700" t="s">
        <v>9060</v>
      </c>
      <c r="C2700" t="s">
        <v>201</v>
      </c>
      <c r="D2700" t="s">
        <v>1642</v>
      </c>
      <c r="I2700" t="s">
        <v>1087</v>
      </c>
      <c r="V2700" t="s">
        <v>9108</v>
      </c>
      <c r="AB2700" t="s">
        <v>1125</v>
      </c>
      <c r="AC2700" t="s">
        <v>1125</v>
      </c>
      <c r="AD2700" t="s">
        <v>1125</v>
      </c>
      <c r="AE2700" t="s">
        <v>1125</v>
      </c>
    </row>
    <row r="2701" spans="1:31" hidden="1" x14ac:dyDescent="0.3">
      <c r="A2701">
        <v>304649</v>
      </c>
      <c r="B2701" t="s">
        <v>9067</v>
      </c>
      <c r="C2701" t="s">
        <v>194</v>
      </c>
      <c r="D2701" t="s">
        <v>1831</v>
      </c>
      <c r="I2701" t="s">
        <v>1087</v>
      </c>
      <c r="V2701" t="s">
        <v>9108</v>
      </c>
      <c r="AB2701" t="s">
        <v>1125</v>
      </c>
      <c r="AC2701" t="s">
        <v>1125</v>
      </c>
      <c r="AD2701" t="s">
        <v>1125</v>
      </c>
      <c r="AE2701" t="s">
        <v>1125</v>
      </c>
    </row>
    <row r="2702" spans="1:31" hidden="1" x14ac:dyDescent="0.3">
      <c r="A2702">
        <v>304734</v>
      </c>
      <c r="B2702" t="s">
        <v>9061</v>
      </c>
      <c r="C2702" t="s">
        <v>194</v>
      </c>
      <c r="D2702" t="s">
        <v>555</v>
      </c>
      <c r="I2702" t="s">
        <v>1087</v>
      </c>
      <c r="V2702" t="s">
        <v>9108</v>
      </c>
      <c r="AB2702" t="s">
        <v>1125</v>
      </c>
      <c r="AC2702" t="s">
        <v>1125</v>
      </c>
      <c r="AD2702" t="s">
        <v>1125</v>
      </c>
      <c r="AE2702" t="s">
        <v>1125</v>
      </c>
    </row>
    <row r="2703" spans="1:31" hidden="1" x14ac:dyDescent="0.3">
      <c r="A2703">
        <v>307623</v>
      </c>
      <c r="B2703" t="s">
        <v>9083</v>
      </c>
      <c r="C2703" t="s">
        <v>201</v>
      </c>
      <c r="D2703" t="s">
        <v>207</v>
      </c>
      <c r="I2703" t="s">
        <v>1087</v>
      </c>
      <c r="V2703" t="s">
        <v>9108</v>
      </c>
      <c r="AB2703" t="s">
        <v>1125</v>
      </c>
      <c r="AC2703" t="s">
        <v>1125</v>
      </c>
      <c r="AD2703" t="s">
        <v>1125</v>
      </c>
      <c r="AE2703" t="s">
        <v>1125</v>
      </c>
    </row>
    <row r="2704" spans="1:31" hidden="1" x14ac:dyDescent="0.3">
      <c r="A2704">
        <v>311855</v>
      </c>
      <c r="B2704" t="s">
        <v>9063</v>
      </c>
      <c r="C2704" t="s">
        <v>266</v>
      </c>
      <c r="D2704" t="s">
        <v>702</v>
      </c>
      <c r="I2704" t="s">
        <v>1087</v>
      </c>
      <c r="V2704" t="s">
        <v>9108</v>
      </c>
      <c r="AB2704" t="s">
        <v>1125</v>
      </c>
      <c r="AC2704" t="s">
        <v>1125</v>
      </c>
      <c r="AD2704" t="s">
        <v>1125</v>
      </c>
      <c r="AE2704" t="s">
        <v>1125</v>
      </c>
    </row>
    <row r="2705" spans="1:31" hidden="1" x14ac:dyDescent="0.3">
      <c r="A2705">
        <v>319651</v>
      </c>
      <c r="B2705" t="s">
        <v>9075</v>
      </c>
      <c r="C2705" t="s">
        <v>1754</v>
      </c>
      <c r="D2705" t="s">
        <v>1940</v>
      </c>
      <c r="I2705" t="s">
        <v>1087</v>
      </c>
      <c r="V2705" t="s">
        <v>9108</v>
      </c>
      <c r="AB2705" t="s">
        <v>1125</v>
      </c>
      <c r="AC2705" t="s">
        <v>1125</v>
      </c>
      <c r="AD2705" t="s">
        <v>1125</v>
      </c>
      <c r="AE2705" t="s">
        <v>1125</v>
      </c>
    </row>
    <row r="2706" spans="1:31" hidden="1" x14ac:dyDescent="0.3">
      <c r="A2706">
        <v>334948</v>
      </c>
      <c r="B2706" t="s">
        <v>9066</v>
      </c>
      <c r="C2706" t="s">
        <v>494</v>
      </c>
      <c r="D2706" t="s">
        <v>299</v>
      </c>
      <c r="I2706" t="s">
        <v>1087</v>
      </c>
      <c r="V2706" t="s">
        <v>9108</v>
      </c>
      <c r="AB2706" t="s">
        <v>1125</v>
      </c>
      <c r="AC2706" t="s">
        <v>1125</v>
      </c>
      <c r="AD2706" t="s">
        <v>1125</v>
      </c>
      <c r="AE2706" t="s">
        <v>1125</v>
      </c>
    </row>
    <row r="2707" spans="1:31" hidden="1" x14ac:dyDescent="0.3">
      <c r="A2707">
        <v>309466</v>
      </c>
      <c r="B2707" t="s">
        <v>9062</v>
      </c>
      <c r="C2707" t="s">
        <v>271</v>
      </c>
      <c r="D2707" t="s">
        <v>9055</v>
      </c>
      <c r="I2707" t="s">
        <v>1087</v>
      </c>
      <c r="V2707" t="s">
        <v>9108</v>
      </c>
      <c r="AC2707" t="s">
        <v>1125</v>
      </c>
      <c r="AD2707" t="s">
        <v>1125</v>
      </c>
      <c r="AE2707" t="s">
        <v>1125</v>
      </c>
    </row>
    <row r="2708" spans="1:31" hidden="1" x14ac:dyDescent="0.3">
      <c r="A2708">
        <v>318828</v>
      </c>
      <c r="B2708" t="s">
        <v>9065</v>
      </c>
      <c r="C2708" t="s">
        <v>203</v>
      </c>
      <c r="D2708" t="s">
        <v>790</v>
      </c>
      <c r="I2708" t="s">
        <v>1087</v>
      </c>
      <c r="V2708" t="s">
        <v>9108</v>
      </c>
      <c r="AC2708" t="s">
        <v>1125</v>
      </c>
      <c r="AD2708" t="s">
        <v>1125</v>
      </c>
      <c r="AE2708" t="s">
        <v>1125</v>
      </c>
    </row>
    <row r="2709" spans="1:31" hidden="1" x14ac:dyDescent="0.3">
      <c r="A2709">
        <v>315050</v>
      </c>
      <c r="B2709" t="s">
        <v>9071</v>
      </c>
      <c r="C2709" t="s">
        <v>193</v>
      </c>
      <c r="D2709" t="s">
        <v>237</v>
      </c>
      <c r="I2709" t="s">
        <v>1087</v>
      </c>
      <c r="V2709" t="s">
        <v>9108</v>
      </c>
      <c r="AD2709" t="s">
        <v>1125</v>
      </c>
      <c r="AE2709" t="s">
        <v>1125</v>
      </c>
    </row>
    <row r="2710" spans="1:31" x14ac:dyDescent="0.3">
      <c r="I2710">
        <v>4</v>
      </c>
    </row>
  </sheetData>
  <sheetProtection algorithmName="SHA-512" hashValue="qyy1JNaTnDcwsEHUZP5Wu+AbhvdPdqnNOmXuG3dFBDdWH2h/n1YP9ChQoQ59+//UehW5yQMA1TZhP85Y+pl3uw==" saltValue="PZh9Jw650Ab0FS0YcUz0MQ==" spinCount="100000" sheet="1" objects="1" scenarios="1" selectLockedCells="1" selectUnlockedCells="1"/>
  <autoFilter ref="A2:AH2710" xr:uid="{00000000-0001-0000-0600-000000000000}">
    <filterColumn colId="8">
      <filters>
        <filter val="4"/>
      </filters>
    </filterColumn>
    <sortState xmlns:xlrd2="http://schemas.microsoft.com/office/spreadsheetml/2017/richdata2" ref="A3:AH2709">
      <sortCondition descending="1" ref="I2:I270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leg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mohammad bakeer</cp:lastModifiedBy>
  <cp:revision/>
  <cp:lastPrinted>2024-02-11T18:46:37Z</cp:lastPrinted>
  <dcterms:created xsi:type="dcterms:W3CDTF">2015-06-05T18:17:20Z</dcterms:created>
  <dcterms:modified xsi:type="dcterms:W3CDTF">2024-02-13T12:26:35Z</dcterms:modified>
</cp:coreProperties>
</file>